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331395\Documents\Temp\IST2022\"/>
    </mc:Choice>
  </mc:AlternateContent>
  <bookViews>
    <workbookView xWindow="0" yWindow="0" windowWidth="28800" windowHeight="10410" tabRatio="918" firstSheet="16" activeTab="25"/>
  </bookViews>
  <sheets>
    <sheet name="Firm Info" sheetId="2" r:id="rId1"/>
    <sheet name="Summary" sheetId="1" r:id="rId2"/>
    <sheet name="2021 balance sheet" sheetId="70" r:id="rId3"/>
    <sheet name="Capital" sheetId="63" r:id="rId4"/>
    <sheet name="Reinsurers" sheetId="5" r:id="rId5"/>
    <sheet name="2022 Projection " sheetId="69" r:id="rId6"/>
    <sheet name="Scenario A1" sheetId="82" r:id="rId7"/>
    <sheet name="A1 specific data" sheetId="88" r:id="rId8"/>
    <sheet name="A1 Event 3 Loss Reporting" sheetId="91" r:id="rId9"/>
    <sheet name="A1 Event 3 Hazard Information" sheetId="92" r:id="rId10"/>
    <sheet name="Scenario A2" sheetId="83" r:id="rId11"/>
    <sheet name="A2 specific data" sheetId="89" r:id="rId12"/>
    <sheet name="Scenario A3" sheetId="84" r:id="rId13"/>
    <sheet name="A3 specific data" sheetId="90" r:id="rId14"/>
    <sheet name="A3 Event 2 Loss Reporting" sheetId="93" r:id="rId15"/>
    <sheet name="A3 Event 2 Hazard Information" sheetId="94" r:id="rId16"/>
    <sheet name="Scenario B1" sheetId="102" r:id="rId17"/>
    <sheet name="B1 specific data" sheetId="107" r:id="rId18"/>
    <sheet name="Scenario B2" sheetId="103" r:id="rId19"/>
    <sheet name="B2 specific data" sheetId="108" r:id="rId20"/>
    <sheet name="Scenario B3" sheetId="104" r:id="rId21"/>
    <sheet name="B3 specific data" sheetId="109" r:id="rId22"/>
    <sheet name="Scenario B4" sheetId="105" r:id="rId23"/>
    <sheet name="B4 specific data" sheetId="110" r:id="rId24"/>
    <sheet name="Scenario B5" sheetId="106" r:id="rId25"/>
    <sheet name="B5 specific data" sheetId="111" r:id="rId26"/>
    <sheet name="Variables" sheetId="55" state="hidden" r:id="rId27"/>
  </sheets>
  <definedNames>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aterial_YN">Variables!$G$1:$G$2</definedName>
    <definedName name="_xlnm.Print_Area" localSheetId="5">'2022 Projection '!$A$1:$E$86</definedName>
    <definedName name="_xlnm.Print_Area" localSheetId="9">'A1 Event 3 Hazard Information'!$A$1:$V$36</definedName>
    <definedName name="_xlnm.Print_Area" localSheetId="8">'A1 Event 3 Loss Reporting'!$A$1:$J$66</definedName>
    <definedName name="_xlnm.Print_Area" localSheetId="7">'A1 specific data'!$A$1:$I$57</definedName>
    <definedName name="_xlnm.Print_Area" localSheetId="11">'A2 specific data'!$B$1:$D$93</definedName>
    <definedName name="_xlnm.Print_Area" localSheetId="13">'A3 specific data'!$B$1:$D$93</definedName>
    <definedName name="_xlnm.Print_Area" localSheetId="17">'B1 specific data'!$A$1:$O$96</definedName>
    <definedName name="_xlnm.Print_Area" localSheetId="6">'Scenario A1'!$A$1:$M$91</definedName>
    <definedName name="_xlnm.Print_Area" localSheetId="16">'Scenario B1'!$A$1:$M$91</definedName>
  </definedNames>
  <calcPr calcId="162913" concurrentCalc="0"/>
  <customWorkbookViews>
    <customWorkbookView name="Pondard, Nicolas - Personal View" guid="{D0779E51-DCFF-49C6-B9BF-88595CCD561F}" mergeInterval="0" personalView="1" maximized="1" windowWidth="1916" windowHeight="855" activeSheetId="6"/>
    <customWorkbookView name="Chalk, Richard - Personal View" guid="{F6802C74-4A13-4305-AE0A-79380F4E4554}" mergeInterval="0" personalView="1" maximized="1" windowWidth="1916" windowHeight="835" activeSheetId="6"/>
  </customWorkbookViews>
</workbook>
</file>

<file path=xl/calcChain.xml><?xml version="1.0" encoding="utf-8"?>
<calcChain xmlns="http://schemas.openxmlformats.org/spreadsheetml/2006/main">
  <c r="B459" i="94" l="1"/>
  <c r="B460" i="94"/>
  <c r="B461" i="94"/>
  <c r="B462" i="94"/>
  <c r="B463" i="94"/>
  <c r="B464" i="94"/>
  <c r="B465" i="94"/>
  <c r="B466" i="94"/>
  <c r="B467" i="94"/>
  <c r="B468" i="94"/>
  <c r="B469" i="94"/>
  <c r="B470" i="94"/>
  <c r="B471" i="94"/>
  <c r="B472" i="94"/>
  <c r="B473" i="94"/>
  <c r="B474" i="94"/>
  <c r="B475" i="94"/>
  <c r="B476" i="94"/>
  <c r="B477" i="94"/>
  <c r="B478" i="94"/>
  <c r="B479" i="94"/>
  <c r="B480" i="94"/>
  <c r="B481" i="94"/>
  <c r="B482" i="94"/>
  <c r="B483" i="94"/>
  <c r="B484" i="94"/>
  <c r="B485" i="94"/>
  <c r="B486" i="94"/>
  <c r="B487" i="94"/>
  <c r="B488" i="94"/>
  <c r="B489" i="94"/>
  <c r="B490" i="94"/>
  <c r="B491" i="94"/>
  <c r="B492" i="94"/>
  <c r="B493" i="94"/>
  <c r="B494" i="94"/>
  <c r="B495" i="94"/>
  <c r="B496" i="94"/>
  <c r="B497" i="94"/>
  <c r="B498" i="94"/>
  <c r="B499" i="94"/>
  <c r="B500" i="94"/>
  <c r="B501" i="94"/>
  <c r="B502" i="94"/>
  <c r="B503" i="94"/>
  <c r="B504" i="94"/>
  <c r="B505" i="94"/>
  <c r="B506" i="94"/>
  <c r="B507" i="94"/>
  <c r="B508" i="94"/>
  <c r="B509" i="94"/>
  <c r="B510" i="94"/>
  <c r="B511" i="94"/>
  <c r="B512" i="94"/>
  <c r="B513" i="94"/>
  <c r="B514" i="94"/>
  <c r="B515" i="94"/>
  <c r="B516" i="94"/>
  <c r="B517" i="94"/>
  <c r="B518" i="94"/>
  <c r="B519" i="94"/>
  <c r="B520" i="94"/>
  <c r="B521" i="94"/>
  <c r="B522" i="94"/>
  <c r="B523" i="94"/>
  <c r="B524" i="94"/>
  <c r="B525" i="94"/>
  <c r="B526" i="94"/>
  <c r="B527" i="94"/>
  <c r="B528" i="94"/>
  <c r="B529" i="94"/>
  <c r="B530" i="94"/>
  <c r="B531" i="94"/>
  <c r="B532" i="94"/>
  <c r="B533" i="94"/>
  <c r="B534" i="94"/>
  <c r="B535" i="94"/>
  <c r="B536" i="94"/>
  <c r="B537" i="94"/>
  <c r="B538" i="94"/>
  <c r="B539" i="94"/>
  <c r="B540" i="94"/>
  <c r="B541" i="94"/>
  <c r="B542" i="94"/>
  <c r="B543" i="94"/>
  <c r="B544" i="94"/>
  <c r="B545" i="94"/>
  <c r="B546" i="94"/>
  <c r="B547" i="94"/>
  <c r="B548" i="94"/>
  <c r="B549" i="94"/>
  <c r="B550" i="94"/>
  <c r="B551" i="94"/>
  <c r="B552" i="94"/>
  <c r="B553" i="94"/>
  <c r="B554" i="94"/>
  <c r="B555" i="94"/>
  <c r="B556" i="94"/>
  <c r="B557" i="94"/>
  <c r="B558" i="94"/>
  <c r="B559" i="94"/>
  <c r="B560" i="94"/>
  <c r="B561" i="94"/>
  <c r="B562" i="94"/>
  <c r="B563" i="94"/>
  <c r="B564" i="94"/>
  <c r="B565" i="94"/>
  <c r="B566" i="94"/>
  <c r="B567" i="94"/>
  <c r="B568" i="94"/>
  <c r="B569" i="94"/>
  <c r="B570" i="94"/>
  <c r="B571" i="94"/>
  <c r="B572" i="94"/>
  <c r="B573" i="94"/>
  <c r="B574" i="94"/>
  <c r="B575" i="94"/>
  <c r="B576" i="94"/>
  <c r="B577" i="94"/>
  <c r="B578" i="94"/>
  <c r="B579" i="94"/>
  <c r="B580" i="94"/>
  <c r="B581" i="94"/>
  <c r="B582" i="94"/>
  <c r="B583" i="94"/>
  <c r="B584" i="94"/>
  <c r="B585" i="94"/>
  <c r="B586" i="94"/>
  <c r="B587" i="94"/>
  <c r="B588" i="94"/>
  <c r="B589" i="94"/>
  <c r="B590" i="94"/>
  <c r="B591" i="94"/>
  <c r="B592" i="94"/>
  <c r="B593" i="94"/>
  <c r="B594" i="94"/>
  <c r="B595" i="94"/>
  <c r="B596" i="94"/>
  <c r="B597" i="94"/>
  <c r="B598" i="94"/>
  <c r="B599" i="94"/>
  <c r="B600" i="94"/>
  <c r="B601" i="94"/>
  <c r="B602" i="94"/>
  <c r="B603" i="94"/>
  <c r="B604" i="94"/>
  <c r="B605" i="94"/>
  <c r="B606" i="94"/>
  <c r="B607" i="94"/>
  <c r="B608" i="94"/>
  <c r="B609" i="94"/>
  <c r="B610" i="94"/>
  <c r="B611" i="94"/>
  <c r="B612" i="94"/>
  <c r="B613" i="94"/>
  <c r="B614" i="94"/>
  <c r="B615" i="94"/>
  <c r="B616" i="94"/>
  <c r="B617" i="94"/>
  <c r="B618" i="94"/>
  <c r="B619" i="94"/>
  <c r="B620" i="94"/>
  <c r="B621" i="94"/>
  <c r="B622" i="94"/>
  <c r="B623" i="94"/>
  <c r="B624" i="94"/>
  <c r="B625" i="94"/>
  <c r="B626" i="94"/>
  <c r="B627" i="94"/>
  <c r="B628" i="94"/>
  <c r="B629" i="94"/>
  <c r="B630" i="94"/>
  <c r="B631" i="94"/>
  <c r="B632" i="94"/>
  <c r="B633" i="94"/>
  <c r="B634" i="94"/>
  <c r="B635" i="94"/>
  <c r="B636" i="94"/>
  <c r="B637" i="94"/>
  <c r="B638" i="94"/>
  <c r="B639" i="94"/>
  <c r="B640" i="94"/>
  <c r="B641" i="94"/>
  <c r="B642" i="94"/>
  <c r="B643" i="94"/>
  <c r="B644" i="94"/>
  <c r="B645" i="94"/>
  <c r="B646" i="94"/>
  <c r="B647" i="94"/>
  <c r="B648" i="94"/>
  <c r="B649" i="94"/>
  <c r="B650" i="94"/>
  <c r="B651" i="94"/>
  <c r="B652" i="94"/>
  <c r="B653" i="94"/>
  <c r="B654" i="94"/>
  <c r="B655" i="94"/>
  <c r="B656" i="94"/>
  <c r="B657" i="94"/>
  <c r="B658" i="94"/>
  <c r="B659" i="94"/>
  <c r="B660" i="94"/>
  <c r="B661" i="94"/>
  <c r="B662" i="94"/>
  <c r="B663" i="94"/>
  <c r="B664" i="94"/>
  <c r="B665" i="94"/>
  <c r="B666" i="94"/>
  <c r="B667" i="94"/>
  <c r="B668" i="94"/>
  <c r="B669" i="94"/>
  <c r="B670" i="94"/>
  <c r="B671" i="94"/>
  <c r="B672" i="94"/>
  <c r="B673" i="94"/>
  <c r="B674" i="94"/>
  <c r="B675" i="94"/>
  <c r="B676" i="94"/>
  <c r="B677" i="94"/>
  <c r="B678" i="94"/>
  <c r="B679" i="94"/>
  <c r="B680" i="94"/>
  <c r="B681" i="94"/>
  <c r="B682" i="94"/>
  <c r="B683" i="94"/>
  <c r="B684" i="94"/>
  <c r="B685" i="94"/>
  <c r="B686" i="94"/>
  <c r="B687" i="94"/>
  <c r="B688" i="94"/>
  <c r="B689" i="94"/>
  <c r="B690" i="94"/>
  <c r="B691" i="94"/>
  <c r="B692" i="94"/>
  <c r="B693" i="94"/>
  <c r="B694" i="94"/>
  <c r="B695" i="94"/>
  <c r="B696" i="94"/>
  <c r="B697" i="94"/>
  <c r="B698" i="94"/>
  <c r="B699" i="94"/>
  <c r="B700" i="94"/>
  <c r="B701" i="94"/>
  <c r="B702" i="94"/>
  <c r="B703" i="94"/>
  <c r="B704" i="94"/>
  <c r="B705" i="94"/>
  <c r="B706" i="94"/>
  <c r="B707" i="94"/>
  <c r="B708" i="94"/>
  <c r="B709" i="94"/>
  <c r="B710" i="94"/>
  <c r="B711" i="94"/>
  <c r="B712" i="94"/>
  <c r="B713" i="94"/>
  <c r="B714" i="94"/>
  <c r="B715" i="94"/>
  <c r="B716" i="94"/>
  <c r="B717" i="94"/>
  <c r="B718" i="94"/>
  <c r="B719" i="94"/>
  <c r="B720" i="94"/>
  <c r="B721" i="94"/>
  <c r="B722" i="94"/>
  <c r="B723" i="94"/>
  <c r="B724" i="94"/>
  <c r="B725" i="94"/>
  <c r="B726" i="94"/>
  <c r="B727" i="94"/>
  <c r="B728" i="94"/>
  <c r="B729" i="94"/>
  <c r="B730" i="94"/>
  <c r="B731" i="94"/>
  <c r="B732" i="94"/>
  <c r="B733" i="94"/>
  <c r="B734" i="94"/>
  <c r="B735" i="94"/>
  <c r="B736" i="94"/>
  <c r="B737" i="94"/>
  <c r="B738" i="94"/>
  <c r="B739" i="94"/>
  <c r="B740" i="94"/>
  <c r="B741" i="94"/>
  <c r="B742" i="94"/>
  <c r="B743" i="94"/>
  <c r="B744" i="94"/>
  <c r="B745" i="94"/>
  <c r="B746" i="94"/>
  <c r="B747" i="94"/>
  <c r="B748" i="94"/>
  <c r="B749" i="94"/>
  <c r="B750" i="94"/>
  <c r="B751" i="94"/>
  <c r="B752" i="94"/>
  <c r="B753" i="94"/>
  <c r="B754" i="94"/>
  <c r="B755" i="94"/>
  <c r="B756" i="94"/>
  <c r="B757" i="94"/>
  <c r="B758" i="94"/>
  <c r="B759" i="94"/>
  <c r="B760" i="94"/>
  <c r="B761" i="94"/>
  <c r="B762" i="94"/>
  <c r="B763" i="94"/>
  <c r="B764" i="94"/>
  <c r="B765" i="94"/>
  <c r="B766" i="94"/>
  <c r="B767" i="94"/>
  <c r="B768" i="94"/>
  <c r="B769" i="94"/>
  <c r="B770" i="94"/>
  <c r="B771" i="94"/>
  <c r="B772" i="94"/>
  <c r="B773" i="94"/>
  <c r="B774" i="94"/>
  <c r="B775" i="94"/>
  <c r="B776" i="94"/>
  <c r="B777" i="94"/>
  <c r="B778" i="94"/>
  <c r="B779" i="94"/>
  <c r="B780" i="94"/>
  <c r="B781" i="94"/>
  <c r="B782" i="94"/>
  <c r="B783" i="94"/>
  <c r="B784" i="94"/>
  <c r="B785" i="94"/>
  <c r="B786" i="94"/>
  <c r="B787" i="94"/>
  <c r="B788" i="94"/>
  <c r="B789" i="94"/>
  <c r="B790" i="94"/>
  <c r="B791" i="94"/>
  <c r="B792" i="94"/>
  <c r="B793" i="94"/>
  <c r="B794" i="94"/>
  <c r="B795" i="94"/>
  <c r="B796" i="94"/>
  <c r="B797" i="94"/>
  <c r="B798" i="94"/>
  <c r="B799" i="94"/>
  <c r="B800" i="94"/>
  <c r="B801" i="94"/>
  <c r="B802" i="94"/>
  <c r="B803" i="94"/>
  <c r="B804" i="94"/>
  <c r="B805" i="94"/>
  <c r="B806" i="94"/>
  <c r="B807" i="94"/>
  <c r="B808" i="94"/>
  <c r="B809" i="94"/>
  <c r="B810" i="94"/>
  <c r="B811" i="94"/>
  <c r="B812" i="94"/>
  <c r="B813" i="94"/>
  <c r="B814" i="94"/>
  <c r="B815" i="94"/>
  <c r="B816" i="94"/>
  <c r="B817" i="94"/>
  <c r="B818" i="94"/>
  <c r="B819" i="94"/>
  <c r="B820" i="94"/>
  <c r="B821" i="94"/>
  <c r="B822" i="94"/>
  <c r="B823" i="94"/>
  <c r="B824" i="94"/>
  <c r="B825" i="94"/>
  <c r="B826" i="94"/>
  <c r="B827" i="94"/>
  <c r="B828" i="94"/>
  <c r="B829" i="94"/>
  <c r="B830" i="94"/>
  <c r="B831" i="94"/>
  <c r="B832" i="94"/>
  <c r="B833" i="94"/>
  <c r="B834" i="94"/>
  <c r="B835" i="94"/>
  <c r="B836" i="94"/>
  <c r="B837" i="94"/>
  <c r="B838" i="94"/>
  <c r="B839" i="94"/>
  <c r="B840" i="94"/>
  <c r="B841" i="94"/>
  <c r="B842" i="94"/>
  <c r="B843" i="94"/>
  <c r="B844" i="94"/>
  <c r="B845" i="94"/>
  <c r="B846" i="94"/>
  <c r="B847" i="94"/>
  <c r="B848" i="94"/>
  <c r="B849" i="94"/>
  <c r="B850" i="94"/>
  <c r="B851" i="94"/>
  <c r="B852" i="94"/>
  <c r="B853" i="94"/>
  <c r="B854" i="94"/>
  <c r="B855" i="94"/>
  <c r="B856" i="94"/>
  <c r="B857" i="94"/>
  <c r="B858" i="94"/>
  <c r="B859" i="94"/>
  <c r="B860" i="94"/>
  <c r="B861" i="94"/>
  <c r="B862" i="94"/>
  <c r="B863" i="94"/>
  <c r="B864" i="94"/>
  <c r="B865" i="94"/>
  <c r="B866" i="94"/>
  <c r="B867" i="94"/>
  <c r="B868" i="94"/>
  <c r="B869" i="94"/>
  <c r="B870" i="94"/>
  <c r="B871" i="94"/>
  <c r="B872" i="94"/>
  <c r="B873" i="94"/>
  <c r="B874" i="94"/>
  <c r="B875" i="94"/>
  <c r="B876" i="94"/>
  <c r="B877" i="94"/>
  <c r="B878" i="94"/>
  <c r="B879" i="94"/>
  <c r="B880" i="94"/>
  <c r="B881" i="94"/>
  <c r="B882" i="94"/>
  <c r="B883" i="94"/>
  <c r="B884" i="94"/>
  <c r="B885" i="94"/>
  <c r="B886" i="94"/>
  <c r="B887" i="94"/>
  <c r="B888" i="94"/>
  <c r="B889" i="94"/>
  <c r="B890" i="94"/>
  <c r="B891" i="94"/>
  <c r="B892" i="94"/>
  <c r="B893" i="94"/>
  <c r="B894" i="94"/>
  <c r="B895" i="94"/>
  <c r="B896" i="94"/>
  <c r="B897" i="94"/>
  <c r="B898" i="94"/>
  <c r="B899" i="94"/>
  <c r="B900" i="94"/>
  <c r="B901" i="94"/>
  <c r="B902" i="94"/>
  <c r="B903" i="94"/>
  <c r="B904" i="94"/>
  <c r="B905" i="94"/>
  <c r="B906" i="94"/>
  <c r="B907" i="94"/>
  <c r="B908" i="94"/>
  <c r="B909" i="94"/>
  <c r="B910" i="94"/>
  <c r="B911" i="94"/>
  <c r="B912" i="94"/>
  <c r="B913" i="94"/>
  <c r="B914" i="94"/>
  <c r="B915" i="94"/>
  <c r="B916" i="94"/>
  <c r="B917" i="94"/>
  <c r="B918" i="94"/>
  <c r="B919" i="94"/>
  <c r="B920" i="94"/>
  <c r="B921" i="94"/>
  <c r="B922" i="94"/>
  <c r="B923" i="94"/>
  <c r="B924" i="94"/>
  <c r="B925" i="94"/>
  <c r="B926" i="94"/>
  <c r="B927" i="94"/>
  <c r="B928" i="94"/>
  <c r="B929" i="94"/>
  <c r="B930" i="94"/>
  <c r="B931" i="94"/>
  <c r="B932" i="94"/>
  <c r="B933" i="94"/>
  <c r="B934" i="94"/>
  <c r="B935" i="94"/>
  <c r="B936" i="94"/>
  <c r="B937" i="94"/>
  <c r="B938" i="94"/>
  <c r="B939" i="94"/>
  <c r="B940" i="94"/>
  <c r="B941" i="94"/>
  <c r="B942" i="94"/>
  <c r="B943" i="94"/>
  <c r="B944" i="94"/>
  <c r="B945" i="94"/>
  <c r="B946" i="94"/>
  <c r="B947" i="94"/>
  <c r="B948" i="94"/>
  <c r="B949" i="94"/>
  <c r="B950" i="94"/>
  <c r="B951" i="94"/>
  <c r="B952" i="94"/>
  <c r="B953" i="94"/>
  <c r="B954" i="94"/>
  <c r="B955" i="94"/>
  <c r="B956" i="94"/>
  <c r="B957" i="94"/>
  <c r="B958" i="94"/>
  <c r="B959" i="94"/>
  <c r="B960" i="94"/>
  <c r="B961" i="94"/>
  <c r="B962" i="94"/>
  <c r="B963" i="94"/>
  <c r="B964" i="94"/>
  <c r="B965" i="94"/>
  <c r="B966" i="94"/>
  <c r="B967" i="94"/>
  <c r="B968" i="94"/>
  <c r="B969" i="94"/>
  <c r="B970" i="94"/>
  <c r="B971" i="94"/>
  <c r="B972" i="94"/>
  <c r="B973" i="94"/>
  <c r="B974" i="94"/>
  <c r="B975" i="94"/>
  <c r="B976" i="94"/>
  <c r="B977" i="94"/>
  <c r="B978" i="94"/>
  <c r="B979" i="94"/>
  <c r="B980" i="94"/>
  <c r="B981" i="94"/>
  <c r="B982" i="94"/>
  <c r="B983" i="94"/>
  <c r="B984" i="94"/>
  <c r="B985" i="94"/>
  <c r="B986" i="94"/>
  <c r="B987" i="94"/>
  <c r="B988" i="94"/>
  <c r="B989" i="94"/>
  <c r="B990" i="94"/>
  <c r="B991" i="94"/>
  <c r="B992" i="94"/>
  <c r="B993" i="94"/>
  <c r="B994" i="94"/>
  <c r="B995" i="94"/>
  <c r="B996" i="94"/>
  <c r="B997" i="94"/>
  <c r="B998" i="94"/>
  <c r="B999" i="94"/>
  <c r="B1000" i="94"/>
  <c r="B1001" i="94"/>
  <c r="B1002" i="94"/>
  <c r="B1003" i="94"/>
  <c r="B1004" i="94"/>
  <c r="B1005" i="94"/>
  <c r="B1006" i="94"/>
  <c r="B1007" i="94"/>
  <c r="B1008" i="94"/>
  <c r="B1009" i="94"/>
  <c r="B1010" i="94"/>
  <c r="B1011" i="94"/>
  <c r="B1012" i="94"/>
  <c r="B1013" i="94"/>
  <c r="B1014" i="94"/>
  <c r="B1015" i="94"/>
  <c r="B1016" i="94"/>
  <c r="B1017" i="94"/>
  <c r="B1018" i="94"/>
  <c r="B1019" i="94"/>
  <c r="B1020" i="94"/>
  <c r="B1021" i="94"/>
  <c r="B1022" i="94"/>
  <c r="B1023" i="94"/>
  <c r="B1024" i="94"/>
  <c r="B1025" i="94"/>
  <c r="B1026" i="94"/>
  <c r="B1027" i="94"/>
  <c r="B1028" i="94"/>
  <c r="B1029" i="94"/>
  <c r="B1030" i="94"/>
  <c r="B1031" i="94"/>
  <c r="B1032" i="94"/>
  <c r="B1033" i="94"/>
  <c r="B1034" i="94"/>
  <c r="B1035" i="94"/>
  <c r="B1036" i="94"/>
  <c r="B1037" i="94"/>
  <c r="B1038" i="94"/>
  <c r="B1039" i="94"/>
  <c r="B1040" i="94"/>
  <c r="B1041" i="94"/>
  <c r="B1042" i="94"/>
  <c r="B1043" i="94"/>
  <c r="B1044" i="94"/>
  <c r="B1045" i="94"/>
  <c r="B1046" i="94"/>
  <c r="B1047" i="94"/>
  <c r="B1048" i="94"/>
  <c r="B1049" i="94"/>
  <c r="B1050" i="94"/>
  <c r="B1051" i="94"/>
  <c r="B1052" i="94"/>
  <c r="B1053" i="94"/>
  <c r="B1054" i="94"/>
  <c r="B1055" i="94"/>
  <c r="B1056" i="94"/>
  <c r="B1057" i="94"/>
  <c r="B1058" i="94"/>
  <c r="B1059" i="94"/>
  <c r="B1060" i="94"/>
  <c r="B1061" i="94"/>
  <c r="B1062" i="94"/>
  <c r="B1063" i="94"/>
  <c r="B1064" i="94"/>
  <c r="B1065" i="94"/>
  <c r="B1066" i="94"/>
  <c r="B1067" i="94"/>
  <c r="B1068" i="94"/>
  <c r="B1069" i="94"/>
  <c r="B1070" i="94"/>
  <c r="B1071" i="94"/>
  <c r="B1072" i="94"/>
  <c r="B1073" i="94"/>
  <c r="B1074" i="94"/>
  <c r="B1075" i="94"/>
  <c r="B1076" i="94"/>
  <c r="B1077" i="94"/>
  <c r="B1078" i="94"/>
  <c r="B1079" i="94"/>
  <c r="B1080" i="94"/>
  <c r="B1081" i="94"/>
  <c r="B1082" i="94"/>
  <c r="B1083" i="94"/>
  <c r="B1084" i="94"/>
  <c r="B1085" i="94"/>
  <c r="B1086" i="94"/>
  <c r="B1087" i="94"/>
  <c r="B1088" i="94"/>
  <c r="B1089" i="94"/>
  <c r="B1090" i="94"/>
  <c r="B1091" i="94"/>
  <c r="B1092" i="94"/>
  <c r="B1093" i="94"/>
  <c r="B1094" i="94"/>
  <c r="B1095" i="94"/>
  <c r="B1096" i="94"/>
  <c r="B1097" i="94"/>
  <c r="B1098" i="94"/>
  <c r="B1099" i="94"/>
  <c r="B1100" i="94"/>
  <c r="B1101" i="94"/>
  <c r="B1102" i="94"/>
  <c r="B1103" i="94"/>
  <c r="B1104" i="94"/>
  <c r="B1105" i="94"/>
  <c r="B1106" i="94"/>
  <c r="B1107" i="94"/>
  <c r="B1108" i="94"/>
  <c r="B1109" i="94"/>
  <c r="B1110" i="94"/>
  <c r="B1111" i="94"/>
  <c r="B1112" i="94"/>
  <c r="B1113" i="94"/>
  <c r="B1114" i="94"/>
  <c r="B1115" i="94"/>
  <c r="B1116" i="94"/>
  <c r="B1117" i="94"/>
  <c r="B1118" i="94"/>
  <c r="B1119" i="94"/>
  <c r="B1120" i="94"/>
  <c r="B1121" i="94"/>
  <c r="B1122" i="94"/>
  <c r="B1123" i="94"/>
  <c r="B1124" i="94"/>
  <c r="B1125" i="94"/>
  <c r="B1126" i="94"/>
  <c r="B1127" i="94"/>
  <c r="B1128" i="94"/>
  <c r="B1129" i="94"/>
  <c r="B1130" i="94"/>
  <c r="B1131" i="94"/>
  <c r="B1132" i="94"/>
  <c r="B1133" i="94"/>
  <c r="B1134" i="94"/>
  <c r="B1135" i="94"/>
  <c r="B1136" i="94"/>
  <c r="B1137" i="94"/>
  <c r="B1138" i="94"/>
  <c r="B1139" i="94"/>
  <c r="B1140" i="94"/>
  <c r="B1141" i="94"/>
  <c r="B1142" i="94"/>
  <c r="B1143" i="94"/>
  <c r="B1144" i="94"/>
  <c r="B1145" i="94"/>
  <c r="B1146" i="94"/>
  <c r="B1147" i="94"/>
  <c r="B1148" i="94"/>
  <c r="B1149" i="94"/>
  <c r="B1150" i="94"/>
  <c r="B1151" i="94"/>
  <c r="B1152" i="94"/>
  <c r="B1153" i="94"/>
  <c r="B1154" i="94"/>
  <c r="B1155" i="94"/>
  <c r="B1156" i="94"/>
  <c r="B1157" i="94"/>
  <c r="B1158" i="94"/>
  <c r="B1159" i="94"/>
  <c r="B1160" i="94"/>
  <c r="B1161" i="94"/>
  <c r="B1162" i="94"/>
  <c r="B1163" i="94"/>
  <c r="B1164" i="94"/>
  <c r="B1165" i="94"/>
  <c r="B1166" i="94"/>
  <c r="B1167" i="94"/>
  <c r="B1168" i="94"/>
  <c r="B1169" i="94"/>
  <c r="B1170" i="94"/>
  <c r="B1171" i="94"/>
  <c r="B1172" i="94"/>
  <c r="B1173" i="94"/>
  <c r="B1174" i="94"/>
  <c r="B1175" i="94"/>
  <c r="B1176" i="94"/>
  <c r="B1177" i="94"/>
  <c r="B1178" i="94"/>
  <c r="B1179" i="94"/>
  <c r="B1180" i="94"/>
  <c r="B1181" i="94"/>
  <c r="B1182" i="94"/>
  <c r="B1183" i="94"/>
  <c r="B1184" i="94"/>
  <c r="B1185" i="94"/>
  <c r="B1186" i="94"/>
  <c r="B1187" i="94"/>
  <c r="B1188" i="94"/>
  <c r="B1189" i="94"/>
  <c r="B1190" i="94"/>
  <c r="B1191" i="94"/>
  <c r="B1192" i="94"/>
  <c r="B1193" i="94"/>
  <c r="B1194" i="94"/>
  <c r="B1195" i="94"/>
  <c r="B1196" i="94"/>
  <c r="B1197" i="94"/>
  <c r="B1198" i="94"/>
  <c r="B1199" i="94"/>
  <c r="B1200" i="94"/>
  <c r="B1201" i="94"/>
  <c r="B1202" i="94"/>
  <c r="B1203" i="94"/>
  <c r="B1204" i="94"/>
  <c r="B1205" i="94"/>
  <c r="B1206" i="94"/>
  <c r="B1207" i="94"/>
  <c r="B1208" i="94"/>
  <c r="B1209" i="94"/>
  <c r="B1210" i="94"/>
  <c r="B1211" i="94"/>
  <c r="B1212" i="94"/>
  <c r="B1213" i="94"/>
  <c r="B1214" i="94"/>
  <c r="B1215" i="94"/>
  <c r="B1216" i="94"/>
  <c r="B1217" i="94"/>
  <c r="B1218" i="94"/>
  <c r="B1219" i="94"/>
  <c r="B1220" i="94"/>
  <c r="B1221" i="94"/>
  <c r="B1222" i="94"/>
  <c r="B1223" i="94"/>
  <c r="B1224" i="94"/>
  <c r="B1225" i="94"/>
  <c r="B1226" i="94"/>
  <c r="B1227" i="94"/>
  <c r="B1228" i="94"/>
  <c r="B1229" i="94"/>
  <c r="B1230" i="94"/>
  <c r="B1231" i="94"/>
  <c r="B1232" i="94"/>
  <c r="B1233" i="94"/>
  <c r="B1234" i="94"/>
  <c r="B1235" i="94"/>
  <c r="B1236" i="94"/>
  <c r="B1237" i="94"/>
  <c r="B1238" i="94"/>
  <c r="B1239" i="94"/>
  <c r="B1240" i="94"/>
  <c r="B1241" i="94"/>
  <c r="B1242" i="94"/>
  <c r="B1243" i="94"/>
  <c r="B1244" i="94"/>
  <c r="B1245" i="94"/>
  <c r="B1246" i="94"/>
  <c r="B1247" i="94"/>
  <c r="B1248" i="94"/>
  <c r="B1249" i="94"/>
  <c r="B1250" i="94"/>
  <c r="B1251" i="94"/>
  <c r="B1252" i="94"/>
  <c r="B1253" i="94"/>
  <c r="B1254" i="94"/>
  <c r="B1255" i="94"/>
  <c r="B1256" i="94"/>
  <c r="B1257" i="94"/>
  <c r="B1258" i="94"/>
  <c r="B1259" i="94"/>
  <c r="B1260" i="94"/>
  <c r="B1261" i="94"/>
  <c r="B1262" i="94"/>
  <c r="B1263" i="94"/>
  <c r="B1264" i="94"/>
  <c r="B1265" i="94"/>
  <c r="B1266" i="94"/>
  <c r="B1267" i="94"/>
  <c r="B1268" i="94"/>
  <c r="B1269" i="94"/>
  <c r="B1270" i="94"/>
  <c r="B1271" i="94"/>
  <c r="B1272" i="94"/>
  <c r="B1273" i="94"/>
  <c r="B1274" i="94"/>
  <c r="B1275" i="94"/>
  <c r="B1276" i="94"/>
  <c r="B1277" i="94"/>
  <c r="B1278" i="94"/>
  <c r="B1279" i="94"/>
  <c r="B1280" i="94"/>
  <c r="B1281" i="94"/>
  <c r="B1282" i="94"/>
  <c r="B1283" i="94"/>
  <c r="B1284" i="94"/>
  <c r="B1285" i="94"/>
  <c r="B1286" i="94"/>
  <c r="B1287" i="94"/>
  <c r="B1288" i="94"/>
  <c r="B1289" i="94"/>
  <c r="B1290" i="94"/>
  <c r="B1291" i="94"/>
  <c r="B1292" i="94"/>
  <c r="B1293" i="94"/>
  <c r="B1294" i="94"/>
  <c r="B1295" i="94"/>
  <c r="B1296" i="94"/>
  <c r="B1297" i="94"/>
  <c r="B1298" i="94"/>
  <c r="B1299" i="94"/>
  <c r="B1300" i="94"/>
  <c r="B1301" i="94"/>
  <c r="B1302" i="94"/>
  <c r="B1303" i="94"/>
  <c r="B1304" i="94"/>
  <c r="B1305" i="94"/>
  <c r="B1306" i="94"/>
  <c r="B1307" i="94"/>
  <c r="B1308" i="94"/>
  <c r="B1309" i="94"/>
  <c r="B1310" i="94"/>
  <c r="B1311" i="94"/>
  <c r="B1312" i="94"/>
  <c r="B1313" i="94"/>
  <c r="B1314" i="94"/>
  <c r="B1315" i="94"/>
  <c r="B1316" i="94"/>
  <c r="B1317" i="94"/>
  <c r="B1318" i="94"/>
  <c r="B1319" i="94"/>
  <c r="B1320" i="94"/>
  <c r="B1321" i="94"/>
  <c r="B1322" i="94"/>
  <c r="B1323" i="94"/>
  <c r="B1324" i="94"/>
  <c r="B1325" i="94"/>
  <c r="B1326" i="94"/>
  <c r="B1327" i="94"/>
  <c r="B1328" i="94"/>
  <c r="B1329" i="94"/>
  <c r="B1330" i="94"/>
  <c r="B1331" i="94"/>
  <c r="B1332" i="94"/>
  <c r="B1333" i="94"/>
  <c r="B1334" i="94"/>
  <c r="B1335" i="94"/>
  <c r="B1336" i="94"/>
  <c r="B1337" i="94"/>
  <c r="B1338" i="94"/>
  <c r="B1339" i="94"/>
  <c r="B1340" i="94"/>
  <c r="B1341" i="94"/>
  <c r="B1342" i="94"/>
  <c r="B1343" i="94"/>
  <c r="B1344" i="94"/>
  <c r="B1345" i="94"/>
  <c r="B1346" i="94"/>
  <c r="B1347" i="94"/>
  <c r="B1348" i="94"/>
  <c r="B1349" i="94"/>
  <c r="B1350" i="94"/>
  <c r="B1351" i="94"/>
  <c r="B1352" i="94"/>
  <c r="B1353" i="94"/>
  <c r="B1354" i="94"/>
  <c r="B1355" i="94"/>
  <c r="B1356" i="94"/>
  <c r="B1357" i="94"/>
  <c r="B1358" i="94"/>
  <c r="B1359" i="94"/>
  <c r="B1360" i="94"/>
  <c r="B1361" i="94"/>
  <c r="B1362" i="94"/>
  <c r="B1363" i="94"/>
  <c r="B1364" i="94"/>
  <c r="B1365" i="94"/>
  <c r="B1366" i="94"/>
  <c r="B1367" i="94"/>
  <c r="B1368" i="94"/>
  <c r="B1369" i="94"/>
  <c r="B1370" i="94"/>
  <c r="B1371" i="94"/>
  <c r="B1372" i="94"/>
  <c r="B1373" i="94"/>
  <c r="B1374" i="94"/>
  <c r="B1375" i="94"/>
  <c r="B1376" i="94"/>
  <c r="B1377" i="94"/>
  <c r="B1378" i="94"/>
  <c r="B1379" i="94"/>
  <c r="B1380" i="94"/>
  <c r="B1381" i="94"/>
  <c r="B1382" i="94"/>
  <c r="B1383" i="94"/>
  <c r="B1384" i="94"/>
  <c r="B1385" i="94"/>
  <c r="B1386" i="94"/>
  <c r="B1387" i="94"/>
  <c r="B1388" i="94"/>
  <c r="B1389" i="94"/>
  <c r="B1390" i="94"/>
  <c r="B1391" i="94"/>
  <c r="B1392" i="94"/>
  <c r="B1393" i="94"/>
  <c r="B1394" i="94"/>
  <c r="B1395" i="94"/>
  <c r="B1396" i="94"/>
  <c r="B1397" i="94"/>
  <c r="B1398" i="94"/>
  <c r="B1399" i="94"/>
  <c r="B1400" i="94"/>
  <c r="B1401" i="94"/>
  <c r="B1402" i="94"/>
  <c r="B1403" i="94"/>
  <c r="B1404" i="94"/>
  <c r="B1405" i="94"/>
  <c r="B1406" i="94"/>
  <c r="B1407" i="94"/>
  <c r="B1408" i="94"/>
  <c r="B1409" i="94"/>
  <c r="B1410" i="94"/>
  <c r="B1411" i="94"/>
  <c r="B1412" i="94"/>
  <c r="B1413" i="94"/>
  <c r="B1414" i="94"/>
  <c r="B1415" i="94"/>
  <c r="B1416" i="94"/>
  <c r="B1417" i="94"/>
  <c r="B1418" i="94"/>
  <c r="B1419" i="94"/>
  <c r="B1420" i="94"/>
  <c r="B1421" i="94"/>
  <c r="B1422" i="94"/>
  <c r="B1423" i="94"/>
  <c r="B1424" i="94"/>
  <c r="B1425" i="94"/>
  <c r="B1426" i="94"/>
  <c r="B1427" i="94"/>
  <c r="B1428" i="94"/>
  <c r="B1429" i="94"/>
  <c r="B1430" i="94"/>
  <c r="B1431" i="94"/>
  <c r="B1432" i="94"/>
  <c r="B1433" i="94"/>
  <c r="B1434" i="94"/>
  <c r="B1435" i="94"/>
  <c r="B1436" i="94"/>
  <c r="B1437" i="94"/>
  <c r="B1438" i="94"/>
  <c r="B1439" i="94"/>
  <c r="B1440" i="94"/>
  <c r="B1441" i="94"/>
  <c r="B1442" i="94"/>
  <c r="B1443" i="94"/>
  <c r="B1444" i="94"/>
  <c r="B1445" i="94"/>
  <c r="B1446" i="94"/>
  <c r="B1447" i="94"/>
  <c r="B1448" i="94"/>
  <c r="B1449" i="94"/>
  <c r="B1450" i="94"/>
  <c r="B1451" i="94"/>
  <c r="B1452" i="94"/>
  <c r="B1453" i="94"/>
  <c r="B1454" i="94"/>
  <c r="B1455" i="94"/>
  <c r="B1456" i="94"/>
  <c r="B1457" i="94"/>
  <c r="B1458" i="94"/>
  <c r="B1459" i="94"/>
  <c r="B1460" i="94"/>
  <c r="B1461" i="94"/>
  <c r="B1462" i="94"/>
  <c r="B1463" i="94"/>
  <c r="B1464" i="94"/>
  <c r="B1465" i="94"/>
  <c r="B1466" i="94"/>
  <c r="B1467" i="94"/>
  <c r="B1468" i="94"/>
  <c r="B1469" i="94"/>
  <c r="B1470" i="94"/>
  <c r="B1471" i="94"/>
  <c r="B1472" i="94"/>
  <c r="B1473" i="94"/>
  <c r="B1474" i="94"/>
  <c r="B1475" i="94"/>
  <c r="B1476" i="94"/>
  <c r="B1477" i="94"/>
  <c r="B1478" i="94"/>
  <c r="B1479" i="94"/>
  <c r="B1480" i="94"/>
  <c r="B1481" i="94"/>
  <c r="B1482" i="94"/>
  <c r="B1483" i="94"/>
  <c r="B1484" i="94"/>
  <c r="B1485" i="94"/>
  <c r="B1486" i="94"/>
  <c r="B1487" i="94"/>
  <c r="B1488" i="94"/>
  <c r="B1489" i="94"/>
  <c r="B1490" i="94"/>
  <c r="B1491" i="94"/>
  <c r="B1492" i="94"/>
  <c r="B1493" i="94"/>
  <c r="B1494" i="94"/>
  <c r="B1495" i="94"/>
  <c r="B1496" i="94"/>
  <c r="B1497" i="94"/>
  <c r="B1498" i="94"/>
  <c r="B1499" i="94"/>
  <c r="B1500" i="94"/>
  <c r="B1501" i="94"/>
  <c r="B1502" i="94"/>
  <c r="B1503" i="94"/>
  <c r="B1504" i="94"/>
  <c r="B1505" i="94"/>
  <c r="B1506" i="94"/>
  <c r="B1507" i="94"/>
  <c r="B1508" i="94"/>
  <c r="B1509" i="94"/>
  <c r="B1510" i="94"/>
  <c r="B1511" i="94"/>
  <c r="B1512" i="94"/>
  <c r="B1513" i="94"/>
  <c r="B1514" i="94"/>
  <c r="B1515" i="94"/>
  <c r="B1516" i="94"/>
  <c r="B1517" i="94"/>
  <c r="B1518" i="94"/>
  <c r="B1519" i="94"/>
  <c r="B1520" i="94"/>
  <c r="B1521" i="94"/>
  <c r="B1522" i="94"/>
  <c r="B1523" i="94"/>
  <c r="B1524" i="94"/>
  <c r="B1525" i="94"/>
  <c r="B1526" i="94"/>
  <c r="B1527" i="94"/>
  <c r="B1528" i="94"/>
  <c r="B1529" i="94"/>
  <c r="B1530" i="94"/>
  <c r="B1531" i="94"/>
  <c r="B1532" i="94"/>
  <c r="B1533" i="94"/>
  <c r="B1534" i="94"/>
  <c r="B1535" i="94"/>
  <c r="B1536" i="94"/>
  <c r="B1537" i="94"/>
  <c r="B1538" i="94"/>
  <c r="B1539" i="94"/>
  <c r="B1540" i="94"/>
  <c r="B1541" i="94"/>
  <c r="B1542" i="94"/>
  <c r="B1543" i="94"/>
  <c r="B1544" i="94"/>
  <c r="B1545" i="94"/>
  <c r="B1546" i="94"/>
  <c r="B1547" i="94"/>
  <c r="B1548" i="94"/>
  <c r="B1549" i="94"/>
  <c r="B1550" i="94"/>
  <c r="B1551" i="94"/>
  <c r="B1552" i="94"/>
  <c r="B1553" i="94"/>
  <c r="B1554" i="94"/>
  <c r="B1555" i="94"/>
  <c r="B1556" i="94"/>
  <c r="B1557" i="94"/>
  <c r="B1558" i="94"/>
  <c r="B1559" i="94"/>
  <c r="B1560" i="94"/>
  <c r="B1561" i="94"/>
  <c r="B1562" i="94"/>
  <c r="B1563" i="94"/>
  <c r="B1564" i="94"/>
  <c r="B1565" i="94"/>
  <c r="B1566" i="94"/>
  <c r="B1567" i="94"/>
  <c r="B1568" i="94"/>
  <c r="B1569" i="94"/>
  <c r="B1570" i="94"/>
  <c r="B1571" i="94"/>
  <c r="B1572" i="94"/>
  <c r="B1573" i="94"/>
  <c r="B1574" i="94"/>
  <c r="B1575" i="94"/>
  <c r="B1576" i="94"/>
  <c r="B1577" i="94"/>
  <c r="B1578" i="94"/>
  <c r="B1579" i="94"/>
  <c r="B1580" i="94"/>
  <c r="B1581" i="94"/>
  <c r="B1582" i="94"/>
  <c r="B1583" i="94"/>
  <c r="B1584" i="94"/>
  <c r="B1585" i="94"/>
  <c r="B1586" i="94"/>
  <c r="B1587" i="94"/>
  <c r="B1588" i="94"/>
  <c r="B1589" i="94"/>
  <c r="B1590" i="94"/>
  <c r="B1591" i="94"/>
  <c r="B1592" i="94"/>
  <c r="B1593" i="94"/>
  <c r="B1594" i="94"/>
  <c r="B1595" i="94"/>
  <c r="B1596" i="94"/>
  <c r="B1597" i="94"/>
  <c r="B1598" i="94"/>
  <c r="B1599" i="94"/>
  <c r="B1600" i="94"/>
  <c r="B1601" i="94"/>
  <c r="B1602" i="94"/>
  <c r="B1603" i="94"/>
  <c r="B1604" i="94"/>
  <c r="B1605" i="94"/>
  <c r="B1606" i="94"/>
  <c r="B1607" i="94"/>
  <c r="B1608" i="94"/>
  <c r="B1609" i="94"/>
  <c r="B1610" i="94"/>
  <c r="B1611" i="94"/>
  <c r="B1612" i="94"/>
  <c r="B1613" i="94"/>
  <c r="B1614" i="94"/>
  <c r="B1615" i="94"/>
  <c r="B1616" i="94"/>
  <c r="B1617" i="94"/>
  <c r="B1618" i="94"/>
  <c r="B1619" i="94"/>
  <c r="B1620" i="94"/>
  <c r="B1621" i="94"/>
  <c r="B1622" i="94"/>
  <c r="B1623" i="94"/>
  <c r="B1624" i="94"/>
  <c r="B1625" i="94"/>
  <c r="B1626" i="94"/>
  <c r="B1627" i="94"/>
  <c r="B1628" i="94"/>
  <c r="B1629" i="94"/>
  <c r="B1630" i="94"/>
  <c r="B1631" i="94"/>
  <c r="B1632" i="94"/>
  <c r="B1633" i="94"/>
  <c r="B1634" i="94"/>
  <c r="B1635" i="94"/>
  <c r="B1636" i="94"/>
  <c r="B1637" i="94"/>
  <c r="B1638" i="94"/>
  <c r="B1639" i="94"/>
  <c r="B1640" i="94"/>
  <c r="B1641" i="94"/>
  <c r="B1642" i="94"/>
  <c r="B1643" i="94"/>
  <c r="B1644" i="94"/>
  <c r="B1645" i="94"/>
  <c r="B1646" i="94"/>
  <c r="B1647" i="94"/>
  <c r="B1648" i="94"/>
  <c r="B1649" i="94"/>
  <c r="B1650" i="94"/>
  <c r="B1651" i="94"/>
  <c r="B1652" i="94"/>
  <c r="B1653" i="94"/>
  <c r="B1654" i="94"/>
  <c r="B1655" i="94"/>
  <c r="B1656" i="94"/>
  <c r="B1657" i="94"/>
  <c r="B1658" i="94"/>
  <c r="B1659" i="94"/>
  <c r="B1660" i="94"/>
  <c r="B1661" i="94"/>
  <c r="B1662" i="94"/>
  <c r="B1663" i="94"/>
  <c r="B1664" i="94"/>
  <c r="B1665" i="94"/>
  <c r="B1666" i="94"/>
  <c r="B1667" i="94"/>
  <c r="B1668" i="94"/>
  <c r="B1669" i="94"/>
  <c r="B1670" i="94"/>
  <c r="B1671" i="94"/>
  <c r="B1672" i="94"/>
  <c r="B1673" i="94"/>
  <c r="B1674" i="94"/>
  <c r="B1675" i="94"/>
  <c r="B1676" i="94"/>
  <c r="B1677" i="94"/>
  <c r="B1678" i="94"/>
  <c r="B1679" i="94"/>
  <c r="B1680" i="94"/>
  <c r="B1681" i="94"/>
  <c r="B1682" i="94"/>
  <c r="B1683" i="94"/>
  <c r="B1684" i="94"/>
  <c r="B1685" i="94"/>
  <c r="B1686" i="94"/>
  <c r="B1687" i="94"/>
  <c r="B1688" i="94"/>
  <c r="B1689" i="94"/>
  <c r="B1690" i="94"/>
  <c r="B1691" i="94"/>
  <c r="B1692" i="94"/>
  <c r="B1693" i="94"/>
  <c r="B1694" i="94"/>
  <c r="B1695" i="94"/>
  <c r="B1696" i="94"/>
  <c r="B1697" i="94"/>
  <c r="B1698" i="94"/>
  <c r="B1699" i="94"/>
  <c r="B1700" i="94"/>
  <c r="B1701" i="94"/>
  <c r="B1702" i="94"/>
  <c r="B1703" i="94"/>
  <c r="B1704" i="94"/>
  <c r="B1705" i="94"/>
  <c r="B1706" i="94"/>
  <c r="B1707" i="94"/>
  <c r="B1708" i="94"/>
  <c r="B1709" i="94"/>
  <c r="B1710" i="94"/>
  <c r="B1711" i="94"/>
  <c r="B1712" i="94"/>
  <c r="B1713" i="94"/>
  <c r="B1714" i="94"/>
  <c r="B1715" i="94"/>
  <c r="B1716" i="94"/>
  <c r="B1717" i="94"/>
  <c r="B1718" i="94"/>
  <c r="B1719" i="94"/>
  <c r="B1720" i="94"/>
  <c r="B1721" i="94"/>
  <c r="B1722" i="94"/>
  <c r="B1723" i="94"/>
  <c r="B1724" i="94"/>
  <c r="B1725" i="94"/>
  <c r="B1726" i="94"/>
  <c r="B1727" i="94"/>
  <c r="B1728" i="94"/>
  <c r="B1729" i="94"/>
  <c r="B1730" i="94"/>
  <c r="B1731" i="94"/>
  <c r="B1732" i="94"/>
  <c r="B1733" i="94"/>
  <c r="B1734" i="94"/>
  <c r="B1735" i="94"/>
  <c r="B1736" i="94"/>
  <c r="B1737" i="94"/>
  <c r="B1738" i="94"/>
  <c r="B1739" i="94"/>
  <c r="B1740" i="94"/>
  <c r="B1741" i="94"/>
  <c r="B1742" i="94"/>
  <c r="B1743" i="94"/>
  <c r="B1744" i="94"/>
  <c r="B1745" i="94"/>
  <c r="B1746" i="94"/>
  <c r="B1747" i="94"/>
  <c r="B1748" i="94"/>
  <c r="B1749" i="94"/>
  <c r="B1750" i="94"/>
  <c r="B1751" i="94"/>
  <c r="B1752" i="94"/>
  <c r="B1753" i="94"/>
  <c r="B1754" i="94"/>
  <c r="B1755" i="94"/>
  <c r="B1756" i="94"/>
  <c r="B1757" i="94"/>
  <c r="B1758" i="94"/>
  <c r="B1759" i="94"/>
  <c r="B1760" i="94"/>
  <c r="B1761" i="94"/>
  <c r="B1762" i="94"/>
  <c r="B1763" i="94"/>
  <c r="B1764" i="94"/>
  <c r="B1765" i="94"/>
  <c r="B1766" i="94"/>
  <c r="B1767" i="94"/>
  <c r="B1768" i="94"/>
  <c r="B1769" i="94"/>
  <c r="B1770" i="94"/>
  <c r="B1771" i="94"/>
  <c r="B1772" i="94"/>
  <c r="B1773" i="94"/>
  <c r="B1774" i="94"/>
  <c r="B1775" i="94"/>
  <c r="B1776" i="94"/>
  <c r="B1777" i="94"/>
  <c r="B1778" i="94"/>
  <c r="B1779" i="94"/>
  <c r="B1780" i="94"/>
  <c r="B1781" i="94"/>
  <c r="B1782" i="94"/>
  <c r="B1783" i="94"/>
  <c r="B1784" i="94"/>
  <c r="B1785" i="94"/>
  <c r="B1786" i="94"/>
  <c r="B1787" i="94"/>
  <c r="B1788" i="94"/>
  <c r="B1789" i="94"/>
  <c r="B1790" i="94"/>
  <c r="B1791" i="94"/>
  <c r="B1792" i="94"/>
  <c r="B1793" i="94"/>
  <c r="B1794" i="94"/>
  <c r="B1795" i="94"/>
  <c r="B1796" i="94"/>
  <c r="B1797" i="94"/>
  <c r="B1798" i="94"/>
  <c r="B1799" i="94"/>
  <c r="B1800" i="94"/>
  <c r="B1801" i="94"/>
  <c r="B1802" i="94"/>
  <c r="B1803" i="94"/>
  <c r="B1804" i="94"/>
  <c r="B1805" i="94"/>
  <c r="B1806" i="94"/>
  <c r="B1807" i="94"/>
  <c r="B1808" i="94"/>
  <c r="B1809" i="94"/>
  <c r="B1810" i="94"/>
  <c r="B1811" i="94"/>
  <c r="B1812" i="94"/>
  <c r="B1813" i="94"/>
  <c r="B1814" i="94"/>
  <c r="B1815" i="94"/>
  <c r="B1816" i="94"/>
  <c r="B1817" i="94"/>
  <c r="B1818" i="94"/>
  <c r="B1819" i="94"/>
  <c r="B1820" i="94"/>
  <c r="B1821" i="94"/>
  <c r="B1822" i="94"/>
  <c r="B1823" i="94"/>
  <c r="B1824" i="94"/>
  <c r="B1825" i="94"/>
  <c r="B1826" i="94"/>
  <c r="B1827" i="94"/>
  <c r="B1828" i="94"/>
  <c r="B1829" i="94"/>
  <c r="B1830" i="94"/>
  <c r="B1831" i="94"/>
  <c r="B1832" i="94"/>
  <c r="B1833" i="94"/>
  <c r="B1834" i="94"/>
  <c r="B1835" i="94"/>
  <c r="B1836" i="94"/>
  <c r="B1837" i="94"/>
  <c r="B1838" i="94"/>
  <c r="B1839" i="94"/>
  <c r="B1840" i="94"/>
  <c r="B1841" i="94"/>
  <c r="B1842" i="94"/>
  <c r="B1843" i="94"/>
  <c r="B1844" i="94"/>
  <c r="B1845" i="94"/>
  <c r="B1846" i="94"/>
  <c r="B1847" i="94"/>
  <c r="B1848" i="94"/>
  <c r="B1849" i="94"/>
  <c r="B1850" i="94"/>
  <c r="B1851" i="94"/>
  <c r="B1852" i="94"/>
  <c r="B1853" i="94"/>
  <c r="B1854" i="94"/>
  <c r="B1855" i="94"/>
  <c r="B1856" i="94"/>
  <c r="B1857" i="94"/>
  <c r="B1858" i="94"/>
  <c r="B1859" i="94"/>
  <c r="B1860" i="94"/>
  <c r="B1861" i="94"/>
  <c r="B1862" i="94"/>
  <c r="B1863" i="94"/>
  <c r="B1864" i="94"/>
  <c r="B1865" i="94"/>
  <c r="B1866" i="94"/>
  <c r="B1867" i="94"/>
  <c r="B1868" i="94"/>
  <c r="B1869" i="94"/>
  <c r="B1870" i="94"/>
  <c r="B1871" i="94"/>
  <c r="B1872" i="94"/>
  <c r="B1873" i="94"/>
  <c r="B1874" i="94"/>
  <c r="B1875" i="94"/>
  <c r="B1876" i="94"/>
  <c r="B1877" i="94"/>
  <c r="B1878" i="94"/>
  <c r="B1879" i="94"/>
  <c r="B1880" i="94"/>
  <c r="B1881" i="94"/>
  <c r="B1882" i="94"/>
  <c r="B1883" i="94"/>
  <c r="B1884" i="94"/>
  <c r="B1885" i="94"/>
  <c r="B1886" i="94"/>
  <c r="B1887" i="94"/>
  <c r="B1888" i="94"/>
  <c r="B1889" i="94"/>
  <c r="B1890" i="94"/>
  <c r="B1891" i="94"/>
  <c r="B1892" i="94"/>
  <c r="B1893" i="94"/>
  <c r="B1894" i="94"/>
  <c r="B1895" i="94"/>
  <c r="B1896" i="94"/>
  <c r="B1897" i="94"/>
  <c r="B1898" i="94"/>
  <c r="B1899" i="94"/>
  <c r="B1900" i="94"/>
  <c r="B1901" i="94"/>
  <c r="B1902" i="94"/>
  <c r="B1903" i="94"/>
  <c r="B1904" i="94"/>
  <c r="B1905" i="94"/>
  <c r="B1906" i="94"/>
  <c r="B1907" i="94"/>
  <c r="B1908" i="94"/>
  <c r="B1909" i="94"/>
  <c r="B1910" i="94"/>
  <c r="B1911" i="94"/>
  <c r="B1912" i="94"/>
  <c r="B1913" i="94"/>
  <c r="B1914" i="94"/>
  <c r="B1915" i="94"/>
  <c r="B1916" i="94"/>
  <c r="B1917" i="94"/>
  <c r="B1918" i="94"/>
  <c r="B1919" i="94"/>
  <c r="B1920" i="94"/>
  <c r="B1921" i="94"/>
  <c r="B1922" i="94"/>
  <c r="B1923" i="94"/>
  <c r="B1924" i="94"/>
  <c r="B1925" i="94"/>
  <c r="B1926" i="94"/>
  <c r="B1927" i="94"/>
  <c r="B1928" i="94"/>
  <c r="B1929" i="94"/>
  <c r="B1930" i="94"/>
  <c r="B1931" i="94"/>
  <c r="B1932" i="94"/>
  <c r="B1933" i="94"/>
  <c r="B1934" i="94"/>
  <c r="B1935" i="94"/>
  <c r="B1936" i="94"/>
  <c r="B1937" i="94"/>
  <c r="B1938" i="94"/>
  <c r="B1939" i="94"/>
  <c r="B1940" i="94"/>
  <c r="B1941" i="94"/>
  <c r="B1942" i="94"/>
  <c r="B1943" i="94"/>
  <c r="B1944" i="94"/>
  <c r="B1945" i="94"/>
  <c r="B1946" i="94"/>
  <c r="B1947" i="94"/>
  <c r="B1948" i="94"/>
  <c r="B1949" i="94"/>
  <c r="B1950" i="94"/>
  <c r="B1951" i="94"/>
  <c r="B1952" i="94"/>
  <c r="B1953" i="94"/>
  <c r="B1954" i="94"/>
  <c r="B1955" i="94"/>
  <c r="B1956" i="94"/>
  <c r="B1957" i="94"/>
  <c r="B1958" i="94"/>
  <c r="B1959" i="94"/>
  <c r="B1960" i="94"/>
  <c r="B1961" i="94"/>
  <c r="B1962" i="94"/>
  <c r="B1963" i="94"/>
  <c r="B1964" i="94"/>
  <c r="B1965" i="94"/>
  <c r="B1966" i="94"/>
  <c r="B1967" i="94"/>
  <c r="B1968" i="94"/>
  <c r="B1969" i="94"/>
  <c r="B1970" i="94"/>
  <c r="B1971" i="94"/>
  <c r="B1972" i="94"/>
  <c r="B1973" i="94"/>
  <c r="B1974" i="94"/>
  <c r="B1975" i="94"/>
  <c r="B1976" i="94"/>
  <c r="B1977" i="94"/>
  <c r="B1978" i="94"/>
  <c r="B1979" i="94"/>
  <c r="B1980" i="94"/>
  <c r="B1981" i="94"/>
  <c r="B1982" i="94"/>
  <c r="B1983" i="94"/>
  <c r="B1984" i="94"/>
  <c r="B1985" i="94"/>
  <c r="B1986" i="94"/>
  <c r="B1987" i="94"/>
  <c r="B1988" i="94"/>
  <c r="B1989" i="94"/>
  <c r="B1990" i="94"/>
  <c r="B1991" i="94"/>
  <c r="B1992" i="94"/>
  <c r="B1993" i="94"/>
  <c r="B1994" i="94"/>
  <c r="B1995" i="94"/>
  <c r="B1996" i="94"/>
  <c r="B1997" i="94"/>
  <c r="B1998" i="94"/>
  <c r="B1999" i="94"/>
  <c r="B2000" i="94"/>
  <c r="B2001" i="94"/>
  <c r="B2002" i="94"/>
  <c r="B2003" i="94"/>
  <c r="B2004" i="94"/>
  <c r="B2005" i="94"/>
  <c r="B2006" i="94"/>
  <c r="B2007" i="94"/>
  <c r="B2008" i="94"/>
  <c r="B2009" i="94"/>
  <c r="B2010" i="94"/>
  <c r="B2011" i="94"/>
  <c r="B2012" i="94"/>
  <c r="B2013" i="94"/>
  <c r="B2014" i="94"/>
  <c r="B2015" i="94"/>
  <c r="B2016" i="94"/>
  <c r="B2017" i="94"/>
  <c r="B2018" i="94"/>
  <c r="B2019" i="94"/>
  <c r="B2020" i="94"/>
  <c r="B2021" i="94"/>
  <c r="B2022" i="94"/>
  <c r="B2023" i="94"/>
  <c r="B2024" i="94"/>
  <c r="B2025" i="94"/>
  <c r="B2026" i="94"/>
  <c r="B2027" i="94"/>
  <c r="B2028" i="94"/>
  <c r="B2029" i="94"/>
  <c r="B2030" i="94"/>
  <c r="B2031" i="94"/>
  <c r="B2032" i="94"/>
  <c r="B2033" i="94"/>
  <c r="B2034" i="94"/>
  <c r="B2035" i="94"/>
  <c r="B2036" i="94"/>
  <c r="B2037" i="94"/>
  <c r="B2038" i="94"/>
  <c r="B2039" i="94"/>
  <c r="B2040" i="94"/>
  <c r="B2041" i="94"/>
  <c r="B2042" i="94"/>
  <c r="B2043" i="94"/>
  <c r="B2044" i="94"/>
  <c r="B2045" i="94"/>
  <c r="B2046" i="94"/>
  <c r="B2047" i="94"/>
  <c r="B2048" i="94"/>
  <c r="B2049" i="94"/>
  <c r="B2050" i="94"/>
  <c r="B2051" i="94"/>
  <c r="B2052" i="94"/>
  <c r="B2053" i="94"/>
  <c r="B2054" i="94"/>
  <c r="B2055" i="94"/>
  <c r="B2056" i="94"/>
  <c r="B2057" i="94"/>
  <c r="B2058" i="94"/>
  <c r="B2059" i="94"/>
  <c r="B2060" i="94"/>
  <c r="B2061" i="94"/>
  <c r="B2062" i="94"/>
  <c r="B2063" i="94"/>
  <c r="B2064" i="94"/>
  <c r="B2065" i="94"/>
  <c r="B2066" i="94"/>
  <c r="B2067" i="94"/>
  <c r="B2068" i="94"/>
  <c r="B2069" i="94"/>
  <c r="B2070" i="94"/>
  <c r="B2071" i="94"/>
  <c r="B2072" i="94"/>
  <c r="B2073" i="94"/>
  <c r="B2074" i="94"/>
  <c r="B2075" i="94"/>
  <c r="B2076" i="94"/>
  <c r="B2077" i="94"/>
  <c r="B2078" i="94"/>
  <c r="B2079" i="94"/>
  <c r="B2080" i="94"/>
  <c r="B2081" i="94"/>
  <c r="B2082" i="94"/>
  <c r="B2083" i="94"/>
  <c r="B2084" i="94"/>
  <c r="B2085" i="94"/>
  <c r="B2086" i="94"/>
  <c r="B2087" i="94"/>
  <c r="B2088" i="94"/>
  <c r="B2089" i="94"/>
  <c r="B2090" i="94"/>
  <c r="B2091" i="94"/>
  <c r="B2092" i="94"/>
  <c r="B2093" i="94"/>
  <c r="B2094" i="94"/>
  <c r="B2095" i="94"/>
  <c r="B2096" i="94"/>
  <c r="B2097" i="94"/>
  <c r="B2098" i="94"/>
  <c r="B2099" i="94"/>
  <c r="B2100" i="94"/>
  <c r="B2101" i="94"/>
  <c r="B2102" i="94"/>
  <c r="B2103" i="94"/>
  <c r="B2104" i="94"/>
  <c r="B2105" i="94"/>
  <c r="B2106" i="94"/>
  <c r="B2107" i="94"/>
  <c r="B2108" i="94"/>
  <c r="B2109" i="94"/>
  <c r="B2110" i="94"/>
  <c r="B2111" i="94"/>
  <c r="B2112" i="94"/>
  <c r="B2113" i="94"/>
  <c r="B2114" i="94"/>
  <c r="B2115" i="94"/>
  <c r="B2116" i="94"/>
  <c r="B2117" i="94"/>
  <c r="B2118" i="94"/>
  <c r="B2119" i="94"/>
  <c r="B2120" i="94"/>
  <c r="B2121" i="94"/>
  <c r="B2122" i="94"/>
  <c r="B2123" i="94"/>
  <c r="B2124" i="94"/>
  <c r="B2125" i="94"/>
  <c r="B2126" i="94"/>
  <c r="B2127" i="94"/>
  <c r="B2128" i="94"/>
  <c r="B2129" i="94"/>
  <c r="B2130" i="94"/>
  <c r="B2131" i="94"/>
  <c r="B2132" i="94"/>
  <c r="B2133" i="94"/>
  <c r="B2134" i="94"/>
  <c r="B2135" i="94"/>
  <c r="B2136" i="94"/>
  <c r="B2137" i="94"/>
  <c r="B2138" i="94"/>
  <c r="B2139" i="94"/>
  <c r="B2140" i="94"/>
  <c r="B2141" i="94"/>
  <c r="B2142" i="94"/>
  <c r="B2143" i="94"/>
  <c r="B2144" i="94"/>
  <c r="B2145" i="94"/>
  <c r="B2146" i="94"/>
  <c r="B2147" i="94"/>
  <c r="B2148" i="94"/>
  <c r="B2149" i="94"/>
  <c r="B2150" i="94"/>
  <c r="B2151" i="94"/>
  <c r="B2152" i="94"/>
  <c r="B2153" i="94"/>
  <c r="B2154" i="94"/>
  <c r="B2155" i="94"/>
  <c r="B2156" i="94"/>
  <c r="B2157" i="94"/>
  <c r="B2158" i="94"/>
  <c r="B2159" i="94"/>
  <c r="B2160" i="94"/>
  <c r="B2161" i="94"/>
  <c r="B2162" i="94"/>
  <c r="B2163" i="94"/>
  <c r="B2164" i="94"/>
  <c r="B2165" i="94"/>
  <c r="B2166" i="94"/>
  <c r="B2167" i="94"/>
  <c r="B2168" i="94"/>
  <c r="B2169" i="94"/>
  <c r="B2170" i="94"/>
  <c r="B2171" i="94"/>
  <c r="B2172" i="94"/>
  <c r="B2173" i="94"/>
  <c r="B2174" i="94"/>
  <c r="B2175" i="94"/>
  <c r="B2176" i="94"/>
  <c r="B2177" i="94"/>
  <c r="B2178" i="94"/>
  <c r="B2179" i="94"/>
  <c r="B2180" i="94"/>
  <c r="B2181" i="94"/>
  <c r="B2182" i="94"/>
  <c r="B2183" i="94"/>
  <c r="B2184" i="94"/>
  <c r="B2185" i="94"/>
  <c r="B2186" i="94"/>
  <c r="B2187" i="94"/>
  <c r="B2188" i="94"/>
  <c r="B2189" i="94"/>
  <c r="B2190" i="94"/>
  <c r="B2191" i="94"/>
  <c r="B2192" i="94"/>
  <c r="B2193" i="94"/>
  <c r="B2194" i="94"/>
  <c r="B2195" i="94"/>
  <c r="B2196" i="94"/>
  <c r="B2197" i="94"/>
  <c r="B2198" i="94"/>
  <c r="B2199" i="94"/>
  <c r="B2200" i="94"/>
  <c r="B2201" i="94"/>
  <c r="B2202" i="94"/>
  <c r="B2203" i="94"/>
  <c r="B2204" i="94"/>
  <c r="B2205" i="94"/>
  <c r="B2206" i="94"/>
  <c r="B2207" i="94"/>
  <c r="B2208" i="94"/>
  <c r="B2209" i="94"/>
  <c r="B2210" i="94"/>
  <c r="B2211" i="94"/>
  <c r="B2212" i="94"/>
  <c r="B2213" i="94"/>
  <c r="B2214" i="94"/>
  <c r="B2215" i="94"/>
  <c r="B2216" i="94"/>
  <c r="B2217" i="94"/>
  <c r="B2218" i="94"/>
  <c r="B2219" i="94"/>
  <c r="B2220" i="94"/>
  <c r="B2221" i="94"/>
  <c r="B2222" i="94"/>
  <c r="B2223" i="94"/>
  <c r="B2224" i="94"/>
  <c r="B2225" i="94"/>
  <c r="B2226" i="94"/>
  <c r="B2227" i="94"/>
  <c r="B2228" i="94"/>
  <c r="B2229" i="94"/>
  <c r="B2230" i="94"/>
  <c r="B2231" i="94"/>
  <c r="B2232" i="94"/>
  <c r="B2233" i="94"/>
  <c r="B2234" i="94"/>
  <c r="B2235" i="94"/>
  <c r="B2236" i="94"/>
  <c r="B2237" i="94"/>
  <c r="B2238" i="94"/>
  <c r="B2239" i="94"/>
  <c r="B2240" i="94"/>
  <c r="B2241" i="94"/>
  <c r="B2242" i="94"/>
  <c r="B2243" i="94"/>
  <c r="B2244" i="94"/>
  <c r="B2245" i="94"/>
  <c r="B2246" i="94"/>
  <c r="B2247" i="94"/>
  <c r="B2248" i="94"/>
  <c r="B2249" i="94"/>
  <c r="B2250" i="94"/>
  <c r="B2251" i="94"/>
  <c r="B2252" i="94"/>
  <c r="B2253" i="94"/>
  <c r="B2254" i="94"/>
  <c r="B2255" i="94"/>
  <c r="B2256" i="94"/>
  <c r="B2257" i="94"/>
  <c r="B2258" i="94"/>
  <c r="B2259" i="94"/>
  <c r="B2260" i="94"/>
  <c r="B2261" i="94"/>
  <c r="B2262" i="94"/>
  <c r="B2263" i="94"/>
  <c r="B2264" i="94"/>
  <c r="B2265" i="94"/>
  <c r="B2266" i="94"/>
  <c r="B2267" i="94"/>
  <c r="B2268" i="94"/>
  <c r="B2269" i="94"/>
  <c r="B2270" i="94"/>
  <c r="B2271" i="94"/>
  <c r="B2272" i="94"/>
  <c r="B2273" i="94"/>
  <c r="B2274" i="94"/>
  <c r="B2275" i="94"/>
  <c r="B2276" i="94"/>
  <c r="B2277" i="94"/>
  <c r="B2278" i="94"/>
  <c r="B2279" i="94"/>
  <c r="B2280" i="94"/>
  <c r="B2281" i="94"/>
  <c r="B2282" i="94"/>
  <c r="B2283" i="94"/>
  <c r="B2284" i="94"/>
  <c r="B2285" i="94"/>
  <c r="B2286" i="94"/>
  <c r="B2287" i="94"/>
  <c r="B2288" i="94"/>
  <c r="B2289" i="94"/>
  <c r="B2290" i="94"/>
  <c r="B2291" i="94"/>
  <c r="B2292" i="94"/>
  <c r="B2293" i="94"/>
  <c r="B2294" i="94"/>
  <c r="B2295" i="94"/>
  <c r="B2296" i="94"/>
  <c r="B2297" i="94"/>
  <c r="B2298" i="94"/>
  <c r="B2299" i="94"/>
  <c r="B2300" i="94"/>
  <c r="B2301" i="94"/>
  <c r="B2302" i="94"/>
  <c r="B2303" i="94"/>
  <c r="B2304" i="94"/>
  <c r="B2305" i="94"/>
  <c r="B2306" i="94"/>
  <c r="B2307" i="94"/>
  <c r="B2308" i="94"/>
  <c r="B2309" i="94"/>
  <c r="B2310" i="94"/>
  <c r="B2311" i="94"/>
  <c r="B2312" i="94"/>
  <c r="B2313" i="94"/>
  <c r="B2314" i="94"/>
  <c r="B2315" i="94"/>
  <c r="B2316" i="94"/>
  <c r="B2317" i="94"/>
  <c r="B2318" i="94"/>
  <c r="B2319" i="94"/>
  <c r="B2320" i="94"/>
  <c r="B2321" i="94"/>
  <c r="B2322" i="94"/>
  <c r="B2323" i="94"/>
  <c r="B2324" i="94"/>
  <c r="B2325" i="94"/>
  <c r="B2326" i="94"/>
  <c r="B2327" i="94"/>
  <c r="B2328" i="94"/>
  <c r="B2329" i="94"/>
  <c r="B2330" i="94"/>
  <c r="B2331" i="94"/>
  <c r="B2332" i="94"/>
  <c r="B2333" i="94"/>
  <c r="B2334" i="94"/>
  <c r="B2335" i="94"/>
  <c r="B2336" i="94"/>
  <c r="B2337" i="94"/>
  <c r="B2338" i="94"/>
  <c r="B2339" i="94"/>
  <c r="B2340" i="94"/>
  <c r="B2341" i="94"/>
  <c r="B2342" i="94"/>
  <c r="B2343" i="94"/>
  <c r="B2344" i="94"/>
  <c r="B2345" i="94"/>
  <c r="B2346" i="94"/>
  <c r="B2347" i="94"/>
  <c r="B2348" i="94"/>
  <c r="B2349" i="94"/>
  <c r="B2350" i="94"/>
  <c r="B2351" i="94"/>
  <c r="B2352" i="94"/>
  <c r="B2353" i="94"/>
  <c r="B2354" i="94"/>
  <c r="B2355" i="94"/>
  <c r="B2356" i="94"/>
  <c r="B2357" i="94"/>
  <c r="B2358" i="94"/>
  <c r="B2359" i="94"/>
  <c r="B2360" i="94"/>
  <c r="B2361" i="94"/>
  <c r="B2362" i="94"/>
  <c r="B2363" i="94"/>
  <c r="B2364" i="94"/>
  <c r="B2365" i="94"/>
  <c r="B2366" i="94"/>
  <c r="B2367" i="94"/>
  <c r="B2368" i="94"/>
  <c r="B2369" i="94"/>
  <c r="B2370" i="94"/>
  <c r="B2371" i="94"/>
  <c r="B2372" i="94"/>
  <c r="B2373" i="94"/>
  <c r="B2374" i="94"/>
  <c r="B2375" i="94"/>
  <c r="B2376" i="94"/>
  <c r="B2377" i="94"/>
  <c r="B2378" i="94"/>
  <c r="B2379" i="94"/>
  <c r="B2380" i="94"/>
  <c r="B2381" i="94"/>
  <c r="B2382" i="94"/>
  <c r="B2383" i="94"/>
  <c r="B2384" i="94"/>
  <c r="B2385" i="94"/>
  <c r="B2386" i="94"/>
  <c r="B2387" i="94"/>
  <c r="B2388" i="94"/>
  <c r="B2389" i="94"/>
  <c r="B2390" i="94"/>
  <c r="B2391" i="94"/>
  <c r="B2392" i="94"/>
  <c r="B2393" i="94"/>
  <c r="B2394" i="94"/>
  <c r="B2395" i="94"/>
  <c r="B2396" i="94"/>
  <c r="B2397" i="94"/>
  <c r="B2398" i="94"/>
  <c r="B2399" i="94"/>
  <c r="B2400" i="94"/>
  <c r="B2401" i="94"/>
  <c r="B2402" i="94"/>
  <c r="B2403" i="94"/>
  <c r="B2404" i="94"/>
  <c r="B2405" i="94"/>
  <c r="B2406" i="94"/>
  <c r="B2407" i="94"/>
  <c r="B2408" i="94"/>
  <c r="B2409" i="94"/>
  <c r="B2410" i="94"/>
  <c r="B2411" i="94"/>
  <c r="B2412" i="94"/>
  <c r="B2413" i="94"/>
  <c r="B2414" i="94"/>
  <c r="B2415" i="94"/>
  <c r="B2416" i="94"/>
  <c r="B2417" i="94"/>
  <c r="B2418" i="94"/>
  <c r="B2419" i="94"/>
  <c r="B2420" i="94"/>
  <c r="B2421" i="94"/>
  <c r="B2422" i="94"/>
  <c r="B2423" i="94"/>
  <c r="B2424" i="94"/>
  <c r="B2425" i="94"/>
  <c r="B2426" i="94"/>
  <c r="B2427" i="94"/>
  <c r="B2428" i="94"/>
  <c r="B2429" i="94"/>
  <c r="B2430" i="94"/>
  <c r="B2431" i="94"/>
  <c r="B2432" i="94"/>
  <c r="B2433" i="94"/>
  <c r="B2434" i="94"/>
  <c r="B2435" i="94"/>
  <c r="B2436" i="94"/>
  <c r="B2437" i="94"/>
  <c r="B2438" i="94"/>
  <c r="B2439" i="94"/>
  <c r="B2440" i="94"/>
  <c r="B2441" i="94"/>
  <c r="B2442" i="94"/>
  <c r="B2443" i="94"/>
  <c r="B2444" i="94"/>
  <c r="B2445" i="94"/>
  <c r="B2446" i="94"/>
  <c r="B2447" i="94"/>
  <c r="B2448" i="94"/>
  <c r="B2449" i="94"/>
  <c r="B2450" i="94"/>
  <c r="B2451" i="94"/>
  <c r="B2452" i="94"/>
  <c r="B2453" i="94"/>
  <c r="B2454" i="94"/>
  <c r="B2455" i="94"/>
  <c r="B2456" i="94"/>
  <c r="B2457" i="94"/>
  <c r="B2458" i="94"/>
  <c r="B2459" i="94"/>
  <c r="B2460" i="94"/>
  <c r="B2461" i="94"/>
  <c r="B2462" i="94"/>
  <c r="B2463" i="94"/>
  <c r="B2464" i="94"/>
  <c r="B2465" i="94"/>
  <c r="B2466" i="94"/>
  <c r="B2467" i="94"/>
  <c r="B2468" i="94"/>
  <c r="B2469" i="94"/>
  <c r="B2470" i="94"/>
  <c r="B2471" i="94"/>
  <c r="B2472" i="94"/>
  <c r="B2473" i="94"/>
  <c r="B2474" i="94"/>
  <c r="B2475" i="94"/>
  <c r="B2476" i="94"/>
  <c r="B2477" i="94"/>
  <c r="B2478" i="94"/>
  <c r="B2479" i="94"/>
  <c r="B2480" i="94"/>
  <c r="B2481" i="94"/>
  <c r="B2482" i="94"/>
  <c r="B2483" i="94"/>
  <c r="B2484" i="94"/>
  <c r="B2485" i="94"/>
  <c r="B2486" i="94"/>
  <c r="B2487" i="94"/>
  <c r="B2488" i="94"/>
  <c r="B2489" i="94"/>
  <c r="B2490" i="94"/>
  <c r="B2491" i="94"/>
  <c r="B2492" i="94"/>
  <c r="B2493" i="94"/>
  <c r="B2494" i="94"/>
  <c r="B2495" i="94"/>
  <c r="B2496" i="94"/>
  <c r="B2497" i="94"/>
  <c r="B2498" i="94"/>
  <c r="B2499" i="94"/>
  <c r="B2500" i="94"/>
  <c r="B2501" i="94"/>
  <c r="B2502" i="94"/>
  <c r="B2503" i="94"/>
  <c r="B2504" i="94"/>
  <c r="B2505" i="94"/>
  <c r="B2506" i="94"/>
  <c r="B2507" i="94"/>
  <c r="B2508" i="94"/>
  <c r="B2509" i="94"/>
  <c r="B2510" i="94"/>
  <c r="B2511" i="94"/>
  <c r="B2512" i="94"/>
  <c r="B2513" i="94"/>
  <c r="B2514" i="94"/>
  <c r="B2515" i="94"/>
  <c r="B2516" i="94"/>
  <c r="B2517" i="94"/>
  <c r="B2518" i="94"/>
  <c r="B2519" i="94"/>
  <c r="B2520" i="94"/>
  <c r="B2521" i="94"/>
  <c r="B2522" i="94"/>
  <c r="B2523" i="94"/>
  <c r="B2524" i="94"/>
  <c r="B2525" i="94"/>
  <c r="B2526" i="94"/>
  <c r="B2527" i="94"/>
  <c r="B2528" i="94"/>
  <c r="B2529" i="94"/>
  <c r="B2530" i="94"/>
  <c r="B2531" i="94"/>
  <c r="B2532" i="94"/>
  <c r="B2533" i="94"/>
  <c r="B2534" i="94"/>
  <c r="B2535" i="94"/>
  <c r="B2536" i="94"/>
  <c r="B2537" i="94"/>
  <c r="B2538" i="94"/>
  <c r="B2539" i="94"/>
  <c r="B2540" i="94"/>
  <c r="B2541" i="94"/>
  <c r="B2542" i="94"/>
  <c r="B2543" i="94"/>
  <c r="B2544" i="94"/>
  <c r="B2545" i="94"/>
  <c r="B2546" i="94"/>
  <c r="B2547" i="94"/>
  <c r="B2548" i="94"/>
  <c r="B2549" i="94"/>
  <c r="B2550" i="94"/>
  <c r="B2551" i="94"/>
  <c r="B2552" i="94"/>
  <c r="B2553" i="94"/>
  <c r="B2554" i="94"/>
  <c r="B2555" i="94"/>
  <c r="B2556" i="94"/>
  <c r="B2557" i="94"/>
  <c r="B2558" i="94"/>
  <c r="B2559" i="94"/>
  <c r="B2560" i="94"/>
  <c r="B2561" i="94"/>
  <c r="B2562" i="94"/>
  <c r="B2563" i="94"/>
  <c r="B2564" i="94"/>
  <c r="B2565" i="94"/>
  <c r="B2566" i="94"/>
  <c r="B2567" i="94"/>
  <c r="B2568" i="94"/>
  <c r="B2569" i="94"/>
  <c r="B2570" i="94"/>
  <c r="B2571" i="94"/>
  <c r="B2572" i="94"/>
  <c r="B2573" i="94"/>
  <c r="B2574" i="94"/>
  <c r="B2575" i="94"/>
  <c r="B2576" i="94"/>
  <c r="B2577" i="94"/>
  <c r="B2578" i="94"/>
  <c r="B2579" i="94"/>
  <c r="B2580" i="94"/>
  <c r="B2581" i="94"/>
  <c r="B2582" i="94"/>
  <c r="B2583" i="94"/>
  <c r="B2584" i="94"/>
  <c r="B2585" i="94"/>
  <c r="B2586" i="94"/>
  <c r="B2587" i="94"/>
  <c r="B2588" i="94"/>
  <c r="B2589" i="94"/>
  <c r="B2590" i="94"/>
  <c r="B2591" i="94"/>
  <c r="B2592" i="94"/>
  <c r="B2593" i="94"/>
  <c r="B2594" i="94"/>
  <c r="B2595" i="94"/>
  <c r="B2596" i="94"/>
  <c r="B2597" i="94"/>
  <c r="B2598" i="94"/>
  <c r="B2599" i="94"/>
  <c r="B2600" i="94"/>
  <c r="B2601" i="94"/>
  <c r="B2602" i="94"/>
  <c r="B2603" i="94"/>
  <c r="B2604" i="94"/>
  <c r="B2605" i="94"/>
  <c r="B2606" i="94"/>
  <c r="B2607" i="94"/>
  <c r="B2608" i="94"/>
  <c r="B2609" i="94"/>
  <c r="B2610" i="94"/>
  <c r="B2611" i="94"/>
  <c r="B2612" i="94"/>
  <c r="B2613" i="94"/>
  <c r="B2614" i="94"/>
  <c r="B2615" i="94"/>
  <c r="B2616" i="94"/>
  <c r="B2617" i="94"/>
  <c r="B2618" i="94"/>
  <c r="B2619" i="94"/>
  <c r="B2620" i="94"/>
  <c r="B2621" i="94"/>
  <c r="B2622" i="94"/>
  <c r="B2623" i="94"/>
  <c r="B2624" i="94"/>
  <c r="B2625" i="94"/>
  <c r="B2626" i="94"/>
  <c r="B2627" i="94"/>
  <c r="B2628" i="94"/>
  <c r="B2629" i="94"/>
  <c r="B2630" i="94"/>
  <c r="B2631" i="94"/>
  <c r="B2632" i="94"/>
  <c r="B2633" i="94"/>
  <c r="B2634" i="94"/>
  <c r="B2635" i="94"/>
  <c r="B2636" i="94"/>
  <c r="B2637" i="94"/>
  <c r="B2638" i="94"/>
  <c r="B2639" i="94"/>
  <c r="B2640" i="94"/>
  <c r="B2641" i="94"/>
  <c r="B2642" i="94"/>
  <c r="B2643" i="94"/>
  <c r="B2644" i="94"/>
  <c r="B2645" i="94"/>
  <c r="B2646" i="94"/>
  <c r="B2647" i="94"/>
  <c r="B2648" i="94"/>
  <c r="B2649" i="94"/>
  <c r="B2650" i="94"/>
  <c r="B2651" i="94"/>
  <c r="B2652" i="94"/>
  <c r="B2653" i="94"/>
  <c r="B2654" i="94"/>
  <c r="B2655" i="94"/>
  <c r="B2656" i="94"/>
  <c r="B2657" i="94"/>
  <c r="B2658" i="94"/>
  <c r="B2659" i="94"/>
  <c r="B2660" i="94"/>
  <c r="B2661" i="94"/>
  <c r="B2662" i="94"/>
  <c r="B2663" i="94"/>
  <c r="B2664" i="94"/>
  <c r="B2665" i="94"/>
  <c r="B2666" i="94"/>
  <c r="B2667" i="94"/>
  <c r="B2668" i="94"/>
  <c r="B2669" i="94"/>
  <c r="B2670" i="94"/>
  <c r="B2671" i="94"/>
  <c r="B2672" i="94"/>
  <c r="B2673" i="94"/>
  <c r="B2674" i="94"/>
  <c r="B2675" i="94"/>
  <c r="B2676" i="94"/>
  <c r="B2677" i="94"/>
  <c r="B2678" i="94"/>
  <c r="B2679" i="94"/>
  <c r="B2680" i="94"/>
  <c r="B2681" i="94"/>
  <c r="B2682" i="94"/>
  <c r="B2683" i="94"/>
  <c r="B2684" i="94"/>
  <c r="B2685" i="94"/>
  <c r="B2686" i="94"/>
  <c r="B2687" i="94"/>
  <c r="B2688" i="94"/>
  <c r="B2689" i="94"/>
  <c r="B2690" i="94"/>
  <c r="B2691" i="94"/>
  <c r="B2692" i="94"/>
  <c r="B2693" i="94"/>
  <c r="B2694" i="94"/>
  <c r="B2695" i="94"/>
  <c r="B2696" i="94"/>
  <c r="B2697" i="94"/>
  <c r="B2698" i="94"/>
  <c r="B2699" i="94"/>
  <c r="B2700" i="94"/>
  <c r="B2701" i="94"/>
  <c r="B2702" i="94"/>
  <c r="B2703" i="94"/>
  <c r="B2704" i="94"/>
  <c r="B2705" i="94"/>
  <c r="B2706" i="94"/>
  <c r="B2707" i="94"/>
  <c r="B2708" i="94"/>
  <c r="B2709" i="94"/>
  <c r="B2710" i="94"/>
  <c r="B2711" i="94"/>
  <c r="B2712" i="94"/>
  <c r="B2713" i="94"/>
  <c r="B2714" i="94"/>
  <c r="B2715" i="94"/>
  <c r="B2716" i="94"/>
  <c r="B2717" i="94"/>
  <c r="B2718" i="94"/>
  <c r="B2719" i="94"/>
  <c r="B2720" i="94"/>
  <c r="B2721" i="94"/>
  <c r="B2722" i="94"/>
  <c r="B2723" i="94"/>
  <c r="B2724" i="94"/>
  <c r="B2725" i="94"/>
  <c r="B2726" i="94"/>
  <c r="B2727" i="94"/>
  <c r="B2728" i="94"/>
  <c r="B2729" i="94"/>
  <c r="B2730" i="94"/>
  <c r="B2731" i="94"/>
  <c r="B2732" i="94"/>
  <c r="B2733" i="94"/>
  <c r="B2734" i="94"/>
  <c r="B2735" i="94"/>
  <c r="B2736" i="94"/>
  <c r="B2737" i="94"/>
  <c r="B2738" i="94"/>
  <c r="B2739" i="94"/>
  <c r="B2740" i="94"/>
  <c r="B2741" i="94"/>
  <c r="B2742" i="94"/>
  <c r="B2743" i="94"/>
  <c r="B2744" i="94"/>
  <c r="B2745" i="94"/>
  <c r="B2746" i="94"/>
  <c r="B2747" i="94"/>
  <c r="B2748" i="94"/>
  <c r="B2749" i="94"/>
  <c r="B2750" i="94"/>
  <c r="B2751" i="94"/>
  <c r="B2752" i="94"/>
  <c r="B2753" i="94"/>
  <c r="B2754" i="94"/>
  <c r="B2755" i="94"/>
  <c r="B2756" i="94"/>
  <c r="B2757" i="94"/>
  <c r="B2758" i="94"/>
  <c r="B2759" i="94"/>
  <c r="B2760" i="94"/>
  <c r="B2761" i="94"/>
  <c r="B2762" i="94"/>
  <c r="B2763" i="94"/>
  <c r="B2764" i="94"/>
  <c r="B2765" i="94"/>
  <c r="B2766" i="94"/>
  <c r="B2767" i="94"/>
  <c r="B2768" i="94"/>
  <c r="B2769" i="94"/>
  <c r="B2770" i="94"/>
  <c r="B2771" i="94"/>
  <c r="B2772" i="94"/>
  <c r="B2773" i="94"/>
  <c r="B2774" i="94"/>
  <c r="B2775" i="94"/>
  <c r="B2776" i="94"/>
  <c r="B2777" i="94"/>
  <c r="B2778" i="94"/>
  <c r="B2779" i="94"/>
  <c r="B2780" i="94"/>
  <c r="B2781" i="94"/>
  <c r="B2782" i="94"/>
  <c r="B2783" i="94"/>
  <c r="B2784" i="94"/>
  <c r="B2785" i="94"/>
  <c r="B2786" i="94"/>
  <c r="B2787" i="94"/>
  <c r="B2788" i="94"/>
  <c r="B2789" i="94"/>
  <c r="B2790" i="94"/>
  <c r="B2791" i="94"/>
  <c r="B2792" i="94"/>
  <c r="B2793" i="94"/>
  <c r="B2794" i="94"/>
  <c r="B2795" i="94"/>
  <c r="B2796" i="94"/>
  <c r="B2797" i="94"/>
  <c r="B2798" i="94"/>
  <c r="B2799" i="94"/>
  <c r="B2800" i="94"/>
  <c r="B2801" i="94"/>
  <c r="B2802" i="94"/>
  <c r="B2803" i="94"/>
  <c r="B2804" i="94"/>
  <c r="B2805" i="94"/>
  <c r="B2806" i="94"/>
  <c r="B2807" i="94"/>
  <c r="B2808" i="94"/>
  <c r="B2809" i="94"/>
  <c r="B2810" i="94"/>
  <c r="B2811" i="94"/>
  <c r="B2812" i="94"/>
  <c r="B2813" i="94"/>
  <c r="B2814" i="94"/>
  <c r="B2815" i="94"/>
  <c r="B2816" i="94"/>
  <c r="B2817" i="94"/>
  <c r="B2818" i="94"/>
  <c r="B2819" i="94"/>
  <c r="B2820" i="94"/>
  <c r="B2821" i="94"/>
  <c r="B2822" i="94"/>
  <c r="B2823" i="94"/>
  <c r="B2824" i="94"/>
  <c r="B2825" i="94"/>
  <c r="B2826" i="94"/>
  <c r="B2827" i="94"/>
  <c r="B2828" i="94"/>
  <c r="B2829" i="94"/>
  <c r="B2830" i="94"/>
  <c r="B2831" i="94"/>
  <c r="B2832" i="94"/>
  <c r="B2833" i="94"/>
  <c r="B2834" i="94"/>
  <c r="B2835" i="94"/>
  <c r="B2836" i="94"/>
  <c r="B2837" i="94"/>
  <c r="B2838" i="94"/>
  <c r="B2839" i="94"/>
  <c r="B2840" i="94"/>
  <c r="B2841" i="94"/>
  <c r="B2842" i="94"/>
  <c r="B2843" i="94"/>
  <c r="B2844" i="94"/>
  <c r="B2845" i="94"/>
  <c r="B2846" i="94"/>
  <c r="B2847" i="94"/>
  <c r="B2848" i="94"/>
  <c r="B2849" i="94"/>
  <c r="B2850" i="94"/>
  <c r="B2851" i="94"/>
  <c r="B2852" i="94"/>
  <c r="B2853" i="94"/>
  <c r="B2854" i="94"/>
  <c r="B2855" i="94"/>
  <c r="B2856" i="94"/>
  <c r="B2857" i="94"/>
  <c r="B2858" i="94"/>
  <c r="B2859" i="94"/>
  <c r="B2860" i="94"/>
  <c r="B2861" i="94"/>
  <c r="B2862" i="94"/>
  <c r="B2863" i="94"/>
  <c r="B2864" i="94"/>
  <c r="B2865" i="94"/>
  <c r="B2866" i="94"/>
  <c r="B2867" i="94"/>
  <c r="B2868" i="94"/>
  <c r="B2869" i="94"/>
  <c r="B2870" i="94"/>
  <c r="B2871" i="94"/>
  <c r="B2872" i="94"/>
  <c r="B2873" i="94"/>
  <c r="B2874" i="94"/>
  <c r="B2875" i="94"/>
  <c r="B2876" i="94"/>
  <c r="B2877" i="94"/>
  <c r="B2878" i="94"/>
  <c r="B2879" i="94"/>
  <c r="B2880" i="94"/>
  <c r="B2881" i="94"/>
  <c r="B2882" i="94"/>
  <c r="B2883" i="94"/>
  <c r="B2884" i="94"/>
  <c r="B2885" i="94"/>
  <c r="B2886" i="94"/>
  <c r="B2887" i="94"/>
  <c r="B2888" i="94"/>
  <c r="B2889" i="94"/>
  <c r="B2890" i="94"/>
  <c r="B2891" i="94"/>
  <c r="B2892" i="94"/>
  <c r="B2893" i="94"/>
  <c r="B2894" i="94"/>
  <c r="B2895" i="94"/>
  <c r="B2896" i="94"/>
  <c r="B2897" i="94"/>
  <c r="B2898" i="94"/>
  <c r="B2899" i="94"/>
  <c r="B2900" i="94"/>
  <c r="B2901" i="94"/>
  <c r="B2902" i="94"/>
  <c r="B2903" i="94"/>
  <c r="B2904" i="94"/>
  <c r="B2905" i="94"/>
  <c r="B2906" i="94"/>
  <c r="B2907" i="94"/>
  <c r="B2908" i="94"/>
  <c r="B2909" i="94"/>
  <c r="B2910" i="94"/>
  <c r="B2911" i="94"/>
  <c r="B2912" i="94"/>
  <c r="B2913" i="94"/>
  <c r="B2914" i="94"/>
  <c r="B2915" i="94"/>
  <c r="B2916" i="94"/>
  <c r="B2917" i="94"/>
  <c r="B2918" i="94"/>
  <c r="B2919" i="94"/>
  <c r="B2920" i="94"/>
  <c r="B2921" i="94"/>
  <c r="B2922" i="94"/>
  <c r="B2923" i="94"/>
  <c r="B2924" i="94"/>
  <c r="B2925" i="94"/>
  <c r="B2926" i="94"/>
  <c r="B2927" i="94"/>
  <c r="B2928" i="94"/>
  <c r="B2929" i="94"/>
  <c r="B2930" i="94"/>
  <c r="B2931" i="94"/>
  <c r="B2932" i="94"/>
  <c r="B2933" i="94"/>
  <c r="B2934" i="94"/>
  <c r="B2935" i="94"/>
  <c r="B2936" i="94"/>
  <c r="B2937" i="94"/>
  <c r="B2938" i="94"/>
  <c r="B2939" i="94"/>
  <c r="B2940" i="94"/>
  <c r="B2941" i="94"/>
  <c r="B2942" i="94"/>
  <c r="B2943" i="94"/>
  <c r="B2944" i="94"/>
  <c r="B2945" i="94"/>
  <c r="B2946" i="94"/>
  <c r="B2947" i="94"/>
  <c r="B2948" i="94"/>
  <c r="B2949" i="94"/>
  <c r="B2950" i="94"/>
  <c r="B2951" i="94"/>
  <c r="B2952" i="94"/>
  <c r="B2953" i="94"/>
  <c r="B2954" i="94"/>
  <c r="B2955" i="94"/>
  <c r="B2956" i="94"/>
  <c r="B2957" i="94"/>
  <c r="B2958" i="94"/>
  <c r="B2959" i="94"/>
  <c r="B2960" i="94"/>
  <c r="B2961" i="94"/>
  <c r="B2962" i="94"/>
  <c r="B2963" i="94"/>
  <c r="B2964" i="94"/>
  <c r="B2965" i="94"/>
  <c r="B2966" i="94"/>
  <c r="B2967" i="94"/>
  <c r="B2968" i="94"/>
  <c r="B2969" i="94"/>
  <c r="B2970" i="94"/>
  <c r="B2971" i="94"/>
  <c r="B2972" i="94"/>
  <c r="B2973" i="94"/>
  <c r="B2974" i="94"/>
  <c r="B2975" i="94"/>
  <c r="B2976" i="94"/>
  <c r="B2977" i="94"/>
  <c r="B2978" i="94"/>
  <c r="B2979" i="94"/>
  <c r="B2980" i="94"/>
  <c r="B2981" i="94"/>
  <c r="B2982" i="94"/>
  <c r="B2983" i="94"/>
  <c r="B2984" i="94"/>
  <c r="B2985" i="94"/>
  <c r="B2986" i="94"/>
  <c r="B2987" i="94"/>
  <c r="B2988" i="94"/>
  <c r="B2989" i="94"/>
  <c r="B2990" i="94"/>
  <c r="B2991" i="94"/>
  <c r="B2992" i="94"/>
  <c r="B2993" i="94"/>
  <c r="B2994" i="94"/>
  <c r="B2995" i="94"/>
  <c r="B2996" i="94"/>
  <c r="B2997" i="94"/>
  <c r="B2998" i="94"/>
  <c r="B2999" i="94"/>
  <c r="B3000" i="94"/>
  <c r="B3001" i="94"/>
  <c r="B3002" i="94"/>
  <c r="B3003" i="94"/>
  <c r="B3004" i="94"/>
  <c r="B3005" i="94"/>
  <c r="B3006" i="94"/>
  <c r="B3007" i="94"/>
  <c r="B3008" i="94"/>
  <c r="B3009" i="94"/>
  <c r="B3010" i="94"/>
  <c r="B3011" i="94"/>
  <c r="B3012" i="94"/>
  <c r="B3013" i="94"/>
  <c r="B3014" i="94"/>
  <c r="B3015" i="94"/>
  <c r="B3016" i="94"/>
  <c r="B3017" i="94"/>
  <c r="B3018" i="94"/>
  <c r="B3019" i="94"/>
  <c r="B3020" i="94"/>
  <c r="B3021" i="94"/>
  <c r="B3022" i="94"/>
  <c r="B3023" i="94"/>
  <c r="B3024" i="94"/>
  <c r="B3025" i="94"/>
  <c r="B3026" i="94"/>
  <c r="B3027" i="94"/>
  <c r="B3028" i="94"/>
  <c r="B3029" i="94"/>
  <c r="B3030" i="94"/>
  <c r="B3031" i="94"/>
  <c r="B3032" i="94"/>
  <c r="B3033" i="94"/>
  <c r="B3034" i="94"/>
  <c r="B3035" i="94"/>
  <c r="B3036" i="94"/>
  <c r="B3037" i="94"/>
  <c r="B3038" i="94"/>
  <c r="B3039" i="94"/>
  <c r="B3040" i="94"/>
  <c r="B3041" i="94"/>
  <c r="B3042" i="94"/>
  <c r="B3043" i="94"/>
  <c r="B3044" i="94"/>
  <c r="B3045" i="94"/>
  <c r="B3046" i="94"/>
  <c r="B3047" i="94"/>
  <c r="B3048" i="94"/>
  <c r="B3049" i="94"/>
  <c r="B3050" i="94"/>
  <c r="B3051" i="94"/>
  <c r="B3052" i="94"/>
  <c r="B3053" i="94"/>
  <c r="B3054" i="94"/>
  <c r="B3055" i="94"/>
  <c r="B3056" i="94"/>
  <c r="B3057" i="94"/>
  <c r="B3058" i="94"/>
  <c r="B3059" i="94"/>
  <c r="B3060" i="94"/>
  <c r="B3061" i="94"/>
  <c r="B3062" i="94"/>
  <c r="B3063" i="94"/>
  <c r="B3064" i="94"/>
  <c r="B3065" i="94"/>
  <c r="B3066" i="94"/>
  <c r="B3067" i="94"/>
  <c r="B3068" i="94"/>
  <c r="B3069" i="94"/>
  <c r="B3070" i="94"/>
  <c r="B3071" i="94"/>
  <c r="B3072" i="94"/>
  <c r="B3073" i="94"/>
  <c r="B3074" i="94"/>
  <c r="B3075" i="94"/>
  <c r="B3076" i="94"/>
  <c r="B3077" i="94"/>
  <c r="B3078" i="94"/>
  <c r="B3079" i="94"/>
  <c r="B3080" i="94"/>
  <c r="B3081" i="94"/>
  <c r="B3082" i="94"/>
  <c r="B3083" i="94"/>
  <c r="B3084" i="94"/>
  <c r="B3085" i="94"/>
  <c r="B3086" i="94"/>
  <c r="B3087" i="94"/>
  <c r="B3088" i="94"/>
  <c r="B3089" i="94"/>
  <c r="B3090" i="94"/>
  <c r="B3091" i="94"/>
  <c r="B3092" i="94"/>
  <c r="B3093" i="94"/>
  <c r="B3094" i="94"/>
  <c r="B3095" i="94"/>
  <c r="B3096" i="94"/>
  <c r="B3097" i="94"/>
  <c r="B3098" i="94"/>
  <c r="B3099" i="94"/>
  <c r="B3100" i="94"/>
  <c r="B3101" i="94"/>
  <c r="B3102" i="94"/>
  <c r="B3103" i="94"/>
  <c r="B3104" i="94"/>
  <c r="B3105" i="94"/>
  <c r="B3106" i="94"/>
  <c r="B3107" i="94"/>
  <c r="B3108" i="94"/>
  <c r="B3109" i="94"/>
  <c r="B3110" i="94"/>
  <c r="B3111" i="94"/>
  <c r="B3112" i="94"/>
  <c r="B3113" i="94"/>
  <c r="B3114" i="94"/>
  <c r="B3115" i="94"/>
  <c r="B3116" i="94"/>
  <c r="B3117" i="94"/>
  <c r="B3118" i="94"/>
  <c r="B3119" i="94"/>
  <c r="B3120" i="94"/>
  <c r="B3121" i="94"/>
  <c r="B3122" i="94"/>
  <c r="B3123" i="94"/>
  <c r="B3124" i="94"/>
  <c r="B3125" i="94"/>
  <c r="B3126" i="94"/>
  <c r="B3127" i="94"/>
  <c r="B3128" i="94"/>
  <c r="B3129" i="94"/>
  <c r="B3130" i="94"/>
  <c r="B3131" i="94"/>
  <c r="B3132" i="94"/>
  <c r="B3133" i="94"/>
  <c r="B3134" i="94"/>
  <c r="B3135" i="94"/>
  <c r="B3136" i="94"/>
  <c r="B3137" i="94"/>
  <c r="B3138" i="94"/>
  <c r="B3139" i="94"/>
  <c r="B3140" i="94"/>
  <c r="B3141" i="94"/>
  <c r="B3142" i="94"/>
  <c r="B3143" i="94"/>
  <c r="B3144" i="94"/>
  <c r="B3145" i="94"/>
  <c r="B3146" i="94"/>
  <c r="B3147" i="94"/>
  <c r="B3148" i="94"/>
  <c r="B3149" i="94"/>
  <c r="B3150" i="94"/>
  <c r="B3151" i="94"/>
  <c r="B3152" i="94"/>
  <c r="B3153" i="94"/>
  <c r="B3154" i="94"/>
  <c r="B3155" i="94"/>
  <c r="B3156" i="94"/>
  <c r="B3157" i="94"/>
  <c r="B3158" i="94"/>
  <c r="B3159" i="94"/>
  <c r="B3160" i="94"/>
  <c r="B3161" i="94"/>
  <c r="B3162" i="94"/>
  <c r="B3163" i="94"/>
  <c r="B3164" i="94"/>
  <c r="B3165" i="94"/>
  <c r="B3166" i="94"/>
  <c r="B3167" i="94"/>
  <c r="B3168" i="94"/>
  <c r="B3169" i="94"/>
  <c r="B3170" i="94"/>
  <c r="B3171" i="94"/>
  <c r="B3172" i="94"/>
  <c r="B3173" i="94"/>
  <c r="B3174" i="94"/>
  <c r="B3175" i="94"/>
  <c r="B3176" i="94"/>
  <c r="B3177" i="94"/>
  <c r="B3178" i="94"/>
  <c r="B3179" i="94"/>
  <c r="B3180" i="94"/>
  <c r="B3181" i="94"/>
  <c r="B3182" i="94"/>
  <c r="B3183" i="94"/>
  <c r="B3184" i="94"/>
  <c r="B3185" i="94"/>
  <c r="B3186" i="94"/>
  <c r="B3187" i="94"/>
  <c r="B3188" i="94"/>
  <c r="B3189" i="94"/>
  <c r="B3190" i="94"/>
  <c r="B3191" i="94"/>
  <c r="B3192" i="94"/>
  <c r="B3193" i="94"/>
  <c r="B3194" i="94"/>
  <c r="B3195" i="94"/>
  <c r="B3196" i="94"/>
  <c r="B3197" i="94"/>
  <c r="B3198" i="94"/>
  <c r="B3199" i="94"/>
  <c r="B3200" i="94"/>
  <c r="B3201" i="94"/>
  <c r="B3202" i="94"/>
  <c r="B3203" i="94"/>
  <c r="B3204" i="94"/>
  <c r="B3205" i="94"/>
  <c r="B3206" i="94"/>
  <c r="B3207" i="94"/>
  <c r="B3208" i="94"/>
  <c r="B3209" i="94"/>
  <c r="B3210" i="94"/>
  <c r="B3211" i="94"/>
  <c r="B3212" i="94"/>
  <c r="B3213" i="94"/>
  <c r="B3214" i="94"/>
  <c r="B3215" i="94"/>
  <c r="B3216" i="94"/>
  <c r="B3217" i="94"/>
  <c r="B3218" i="94"/>
  <c r="B3219" i="94"/>
  <c r="B3220" i="94"/>
  <c r="B3221" i="94"/>
  <c r="B3222" i="94"/>
  <c r="B3223" i="94"/>
  <c r="B3224" i="94"/>
  <c r="B3225" i="94"/>
  <c r="B3226" i="94"/>
  <c r="B3227" i="94"/>
  <c r="B3228" i="94"/>
  <c r="B3229" i="94"/>
  <c r="B3230" i="94"/>
  <c r="B3231" i="94"/>
  <c r="B3232" i="94"/>
  <c r="B3233" i="94"/>
  <c r="B3234" i="94"/>
  <c r="B3235" i="94"/>
  <c r="B3236" i="94"/>
  <c r="B3237" i="94"/>
  <c r="B3238" i="94"/>
  <c r="B3239" i="94"/>
  <c r="B3240" i="94"/>
  <c r="B3241" i="94"/>
  <c r="B3242" i="94"/>
  <c r="B3243" i="94"/>
  <c r="B3244" i="94"/>
  <c r="B3245" i="94"/>
  <c r="B3246" i="94"/>
  <c r="B3247" i="94"/>
  <c r="B3248" i="94"/>
  <c r="B3249" i="94"/>
  <c r="B3250" i="94"/>
  <c r="B3251" i="94"/>
  <c r="B3252" i="94"/>
  <c r="B3253" i="94"/>
  <c r="B3254" i="94"/>
  <c r="B3255" i="94"/>
  <c r="B3256" i="94"/>
  <c r="B3257" i="94"/>
  <c r="B3258" i="94"/>
  <c r="B3259" i="94"/>
  <c r="B3260" i="94"/>
  <c r="B3261" i="94"/>
  <c r="B3262" i="94"/>
  <c r="B3263" i="94"/>
  <c r="B3264" i="94"/>
  <c r="B3265" i="94"/>
  <c r="B3266" i="94"/>
  <c r="B3267" i="94"/>
  <c r="B3268" i="94"/>
  <c r="B3269" i="94"/>
  <c r="B3270" i="94"/>
  <c r="B3271" i="94"/>
  <c r="B3272" i="94"/>
  <c r="B3273" i="94"/>
  <c r="B3274" i="94"/>
  <c r="B3275" i="94"/>
  <c r="B3276" i="94"/>
  <c r="B3277" i="94"/>
  <c r="B3278" i="94"/>
  <c r="B3279" i="94"/>
  <c r="B3280" i="94"/>
  <c r="B3281" i="94"/>
  <c r="B3282" i="94"/>
  <c r="B3283" i="94"/>
  <c r="B3284" i="94"/>
  <c r="B3285" i="94"/>
  <c r="B3286" i="94"/>
  <c r="B3287" i="94"/>
  <c r="B3288" i="94"/>
  <c r="B3289" i="94"/>
  <c r="B3290" i="94"/>
  <c r="B3291" i="94"/>
  <c r="B3292" i="94"/>
  <c r="B3293" i="94"/>
  <c r="B3294" i="94"/>
  <c r="B3295" i="94"/>
  <c r="B3296" i="94"/>
  <c r="B3297" i="94"/>
  <c r="B3298" i="94"/>
  <c r="B3299" i="94"/>
  <c r="B3300" i="94"/>
  <c r="B3301" i="94"/>
  <c r="B3302" i="94"/>
  <c r="B3303" i="94"/>
  <c r="B3304" i="94"/>
  <c r="B3305" i="94"/>
  <c r="B3306" i="94"/>
  <c r="B3307" i="94"/>
  <c r="B3308" i="94"/>
  <c r="B3309" i="94"/>
  <c r="B3310" i="94"/>
  <c r="B3311" i="94"/>
  <c r="B3312" i="94"/>
  <c r="B3313" i="94"/>
  <c r="B3314" i="94"/>
  <c r="B3315" i="94"/>
  <c r="B3316" i="94"/>
  <c r="B3317" i="94"/>
  <c r="B3318" i="94"/>
  <c r="B3319" i="94"/>
  <c r="B3320" i="94"/>
  <c r="B3321" i="94"/>
  <c r="B3322" i="94"/>
  <c r="B3323" i="94"/>
  <c r="B3324" i="94"/>
  <c r="B3325" i="94"/>
  <c r="B3326" i="94"/>
  <c r="B3327" i="94"/>
  <c r="B3328" i="94"/>
  <c r="B3329" i="94"/>
  <c r="B3330" i="94"/>
  <c r="B3331" i="94"/>
  <c r="B3332" i="94"/>
  <c r="B3333" i="94"/>
  <c r="B3334" i="94"/>
  <c r="B3335" i="94"/>
  <c r="B3336" i="94"/>
  <c r="B3337" i="94"/>
  <c r="B3338" i="94"/>
  <c r="B3339" i="94"/>
  <c r="B3340" i="94"/>
  <c r="B3341" i="94"/>
  <c r="B3342" i="94"/>
  <c r="B3343" i="94"/>
  <c r="B3344" i="94"/>
  <c r="B3345" i="94"/>
  <c r="B3346" i="94"/>
  <c r="B3347" i="94"/>
  <c r="B3348" i="94"/>
  <c r="B3349" i="94"/>
  <c r="B3350" i="94"/>
  <c r="B3351" i="94"/>
  <c r="B3352" i="94"/>
  <c r="B3353" i="94"/>
  <c r="B3354" i="94"/>
  <c r="B3355" i="94"/>
  <c r="B3356" i="94"/>
  <c r="B3357" i="94"/>
  <c r="B3358" i="94"/>
  <c r="B3359" i="94"/>
  <c r="B3360" i="94"/>
  <c r="B3361" i="94"/>
  <c r="B3362" i="94"/>
  <c r="B3363" i="94"/>
  <c r="B3364" i="94"/>
  <c r="B3365" i="94"/>
  <c r="B3366" i="94"/>
  <c r="B3367" i="94"/>
  <c r="B3368" i="94"/>
  <c r="B3369" i="94"/>
  <c r="B3370" i="94"/>
  <c r="B3371" i="94"/>
  <c r="B3372" i="94"/>
  <c r="B3373" i="94"/>
  <c r="B3374" i="94"/>
  <c r="B3375" i="94"/>
  <c r="B3376" i="94"/>
  <c r="B3377" i="94"/>
  <c r="B3378" i="94"/>
  <c r="B3379" i="94"/>
  <c r="B3380" i="94"/>
  <c r="B3381" i="94"/>
  <c r="B3382" i="94"/>
  <c r="B3383" i="94"/>
  <c r="B3384" i="94"/>
  <c r="B3385" i="94"/>
  <c r="B3386" i="94"/>
  <c r="B3387" i="94"/>
  <c r="B3388" i="94"/>
  <c r="B3389" i="94"/>
  <c r="B3390" i="94"/>
  <c r="B3391" i="94"/>
  <c r="B3392" i="94"/>
  <c r="B3393" i="94"/>
  <c r="B3394" i="94"/>
  <c r="B3395" i="94"/>
  <c r="B3396" i="94"/>
  <c r="B3397" i="94"/>
  <c r="B3398" i="94"/>
  <c r="B3399" i="94"/>
  <c r="B3400" i="94"/>
  <c r="B3401" i="94"/>
  <c r="B3402" i="94"/>
  <c r="B3403" i="94"/>
  <c r="B3404" i="94"/>
  <c r="B3405" i="94"/>
  <c r="B3406" i="94"/>
  <c r="B3407" i="94"/>
  <c r="B3408" i="94"/>
  <c r="B3409" i="94"/>
  <c r="B3410" i="94"/>
  <c r="B3411" i="94"/>
  <c r="B3412" i="94"/>
  <c r="B3413" i="94"/>
  <c r="B3414" i="94"/>
  <c r="B3415" i="94"/>
  <c r="B3416" i="94"/>
  <c r="B3417" i="94"/>
  <c r="B3418" i="94"/>
  <c r="B3419" i="94"/>
  <c r="B3420" i="94"/>
  <c r="B3421" i="94"/>
  <c r="B3422" i="94"/>
  <c r="B3423" i="94"/>
  <c r="B3424" i="94"/>
  <c r="B3425" i="94"/>
  <c r="B3426" i="94"/>
  <c r="B3427" i="94"/>
  <c r="B3428" i="94"/>
  <c r="B3429" i="94"/>
  <c r="B3430" i="94"/>
  <c r="B3431" i="94"/>
  <c r="B3432" i="94"/>
  <c r="B3433" i="94"/>
  <c r="B3434" i="94"/>
  <c r="B3435" i="94"/>
  <c r="B3436" i="94"/>
  <c r="B3437" i="94"/>
  <c r="B3438" i="94"/>
  <c r="B3439" i="94"/>
  <c r="B3440" i="94"/>
  <c r="B3441" i="94"/>
  <c r="B3442" i="94"/>
  <c r="B3443" i="94"/>
  <c r="B3444" i="94"/>
  <c r="B3445" i="94"/>
  <c r="B3446" i="94"/>
  <c r="B3447" i="94"/>
  <c r="B3448" i="94"/>
  <c r="B3449" i="94"/>
  <c r="B3450" i="94"/>
  <c r="B3451" i="94"/>
  <c r="B3452" i="94"/>
  <c r="B3453" i="94"/>
  <c r="B3454" i="94"/>
  <c r="B3455" i="94"/>
  <c r="B3456" i="94"/>
  <c r="B3457" i="94"/>
  <c r="B3458" i="94"/>
  <c r="B3459" i="94"/>
  <c r="B3460" i="94"/>
  <c r="B3461" i="94"/>
  <c r="B3462" i="94"/>
  <c r="B3463" i="94"/>
  <c r="B3464" i="94"/>
  <c r="B3465" i="94"/>
  <c r="B3466" i="94"/>
  <c r="B3467" i="94"/>
  <c r="B3468" i="94"/>
  <c r="B3469" i="94"/>
  <c r="B3470" i="94"/>
  <c r="B3471" i="94"/>
  <c r="B3472" i="94"/>
  <c r="B3473" i="94"/>
  <c r="B3474" i="94"/>
  <c r="B3475" i="94"/>
  <c r="B3476" i="94"/>
  <c r="B3477" i="94"/>
  <c r="B3478" i="94"/>
  <c r="B3479" i="94"/>
  <c r="B3480" i="94"/>
  <c r="B3481" i="94"/>
  <c r="B3482" i="94"/>
  <c r="B3483" i="94"/>
  <c r="B3484" i="94"/>
  <c r="B3485" i="94"/>
  <c r="B3486" i="94"/>
  <c r="B3487" i="94"/>
  <c r="B3488" i="94"/>
  <c r="B3489" i="94"/>
  <c r="B3490" i="94"/>
  <c r="B3491" i="94"/>
  <c r="B3492" i="94"/>
  <c r="B3493" i="94"/>
  <c r="B3494" i="94"/>
  <c r="B3495" i="94"/>
  <c r="B3496" i="94"/>
  <c r="B3497" i="94"/>
  <c r="B3498" i="94"/>
  <c r="B3499" i="94"/>
  <c r="B3500" i="94"/>
  <c r="B3501" i="94"/>
  <c r="B3502" i="94"/>
  <c r="B3503" i="94"/>
  <c r="B3504" i="94"/>
  <c r="B3505" i="94"/>
  <c r="B3506" i="94"/>
  <c r="B3507" i="94"/>
  <c r="B3508" i="94"/>
  <c r="B3509" i="94"/>
  <c r="B3510" i="94"/>
  <c r="B3511" i="94"/>
  <c r="B3512" i="94"/>
  <c r="B3513" i="94"/>
  <c r="B3514" i="94"/>
  <c r="B3515" i="94"/>
  <c r="B3516" i="94"/>
  <c r="B3517" i="94"/>
  <c r="B3518" i="94"/>
  <c r="B3519" i="94"/>
  <c r="B3520" i="94"/>
  <c r="B3521" i="94"/>
  <c r="B3522" i="94"/>
  <c r="B3523" i="94"/>
  <c r="B3524" i="94"/>
  <c r="B3525" i="94"/>
  <c r="B3526" i="94"/>
  <c r="B3527" i="94"/>
  <c r="B3528" i="94"/>
  <c r="B3529" i="94"/>
  <c r="B3530" i="94"/>
  <c r="B3531" i="94"/>
  <c r="B3532" i="94"/>
  <c r="B3533" i="94"/>
  <c r="B3534" i="94"/>
  <c r="B3535" i="94"/>
  <c r="B3536" i="94"/>
  <c r="B3537" i="94"/>
  <c r="B3538" i="94"/>
  <c r="B3539" i="94"/>
  <c r="B3540" i="94"/>
  <c r="B3541" i="94"/>
  <c r="B3542" i="94"/>
  <c r="B3543" i="94"/>
  <c r="B3544" i="94"/>
  <c r="B3545" i="94"/>
  <c r="B3546" i="94"/>
  <c r="B3547" i="94"/>
  <c r="B3548" i="94"/>
  <c r="B3549" i="94"/>
  <c r="B3550" i="94"/>
  <c r="B3551" i="94"/>
  <c r="B3552" i="94"/>
  <c r="B3553" i="94"/>
  <c r="B3554" i="94"/>
  <c r="B3555" i="94"/>
  <c r="B3556" i="94"/>
  <c r="B3557" i="94"/>
  <c r="B3558" i="94"/>
  <c r="B3559" i="94"/>
  <c r="B3560" i="94"/>
  <c r="B3561" i="94"/>
  <c r="B3562" i="94"/>
  <c r="B3563" i="94"/>
  <c r="B3564" i="94"/>
  <c r="B3565" i="94"/>
  <c r="B3566" i="94"/>
  <c r="B3567" i="94"/>
  <c r="B3568" i="94"/>
  <c r="B3569" i="94"/>
  <c r="B3570" i="94"/>
  <c r="B3571" i="94"/>
  <c r="B3572" i="94"/>
  <c r="B3573" i="94"/>
  <c r="B3574" i="94"/>
  <c r="B3575" i="94"/>
  <c r="B3576" i="94"/>
  <c r="B3577" i="94"/>
  <c r="B3578" i="94"/>
  <c r="B3579" i="94"/>
  <c r="B3580" i="94"/>
  <c r="B3581" i="94"/>
  <c r="B3582" i="94"/>
  <c r="B3583" i="94"/>
  <c r="B3584" i="94"/>
  <c r="B3585" i="94"/>
  <c r="B3586" i="94"/>
  <c r="B3587" i="94"/>
  <c r="B3588" i="94"/>
  <c r="B3589" i="94"/>
  <c r="B3590" i="94"/>
  <c r="B3591" i="94"/>
  <c r="B3592" i="94"/>
  <c r="B3593" i="94"/>
  <c r="B3594" i="94"/>
  <c r="B3595" i="94"/>
  <c r="B3596" i="94"/>
  <c r="B3597" i="94"/>
  <c r="B3598" i="94"/>
  <c r="B3599" i="94"/>
  <c r="B3600" i="94"/>
  <c r="B3601" i="94"/>
  <c r="B3602" i="94"/>
  <c r="B3603" i="94"/>
  <c r="B3604" i="94"/>
  <c r="B3605" i="94"/>
  <c r="B3606" i="94"/>
  <c r="B3607" i="94"/>
  <c r="B3608" i="94"/>
  <c r="B3609" i="94"/>
  <c r="B3610" i="94"/>
  <c r="B3611" i="94"/>
  <c r="B3612" i="94"/>
  <c r="B3613" i="94"/>
  <c r="B3614" i="94"/>
  <c r="B3615" i="94"/>
  <c r="B3616" i="94"/>
  <c r="B3617" i="94"/>
  <c r="B3618" i="94"/>
  <c r="B3619" i="94"/>
  <c r="B3620" i="94"/>
  <c r="B3621" i="94"/>
  <c r="B3622" i="94"/>
  <c r="B3623" i="94"/>
  <c r="B3624" i="94"/>
  <c r="B3625" i="94"/>
  <c r="B3626" i="94"/>
  <c r="B3627" i="94"/>
  <c r="B3628" i="94"/>
  <c r="B3629" i="94"/>
  <c r="B3630" i="94"/>
  <c r="B3631" i="94"/>
  <c r="B3632" i="94"/>
  <c r="B3633" i="94"/>
  <c r="B3634" i="94"/>
  <c r="B3635" i="94"/>
  <c r="B3636" i="94"/>
  <c r="B3637" i="94"/>
  <c r="B3638" i="94"/>
  <c r="B3639" i="94"/>
  <c r="B3640" i="94"/>
  <c r="B3641" i="94"/>
  <c r="B3642" i="94"/>
  <c r="B3643" i="94"/>
  <c r="B3644" i="94"/>
  <c r="B3645" i="94"/>
  <c r="B3646" i="94"/>
  <c r="B3647" i="94"/>
  <c r="B3648" i="94"/>
  <c r="B3649" i="94"/>
  <c r="B3650" i="94"/>
  <c r="B3651" i="94"/>
  <c r="B3652" i="94"/>
  <c r="B3653" i="94"/>
  <c r="B3654" i="94"/>
  <c r="B3655" i="94"/>
  <c r="B3656" i="94"/>
  <c r="B3657" i="94"/>
  <c r="B3658" i="94"/>
  <c r="B3659" i="94"/>
  <c r="B3660" i="94"/>
  <c r="B3661" i="94"/>
  <c r="B3662" i="94"/>
  <c r="B3663" i="94"/>
  <c r="B3664" i="94"/>
  <c r="B3665" i="94"/>
  <c r="B3666" i="94"/>
  <c r="B3667" i="94"/>
  <c r="B3668" i="94"/>
  <c r="B3669" i="94"/>
  <c r="B3670" i="94"/>
  <c r="B3671" i="94"/>
  <c r="B3672" i="94"/>
  <c r="B3673" i="94"/>
  <c r="B3674" i="94"/>
  <c r="B3675" i="94"/>
  <c r="B3676" i="94"/>
  <c r="B3677" i="94"/>
  <c r="B3678" i="94"/>
  <c r="B3679" i="94"/>
  <c r="B3680" i="94"/>
  <c r="B3681" i="94"/>
  <c r="B3682" i="94"/>
  <c r="B3683" i="94"/>
  <c r="B3684" i="94"/>
  <c r="B3685" i="94"/>
  <c r="B3686" i="94"/>
  <c r="B3687" i="94"/>
  <c r="B3688" i="94"/>
  <c r="B3689" i="94"/>
  <c r="B3690" i="94"/>
  <c r="B3691" i="94"/>
  <c r="B3692" i="94"/>
  <c r="B3693" i="94"/>
  <c r="B3694" i="94"/>
  <c r="B3695" i="94"/>
  <c r="B3696" i="94"/>
  <c r="B3697" i="94"/>
  <c r="B3698" i="94"/>
  <c r="B3699" i="94"/>
  <c r="B3700" i="94"/>
  <c r="B3701" i="94"/>
  <c r="B3702" i="94"/>
  <c r="B3703" i="94"/>
  <c r="B3704" i="94"/>
  <c r="B3705" i="94"/>
  <c r="B3706" i="94"/>
  <c r="B3707" i="94"/>
  <c r="B3708" i="94"/>
  <c r="B3709" i="94"/>
  <c r="B3710" i="94"/>
  <c r="B3711" i="94"/>
  <c r="B3712" i="94"/>
  <c r="B3713" i="94"/>
  <c r="B3714" i="94"/>
  <c r="B3715" i="94"/>
  <c r="B3716" i="94"/>
  <c r="B3717" i="94"/>
  <c r="B3718" i="94"/>
  <c r="B3719" i="94"/>
  <c r="B3720" i="94"/>
  <c r="B3721" i="94"/>
  <c r="B3722" i="94"/>
  <c r="B3723" i="94"/>
  <c r="B3724" i="94"/>
  <c r="B3725" i="94"/>
  <c r="B3726" i="94"/>
  <c r="B3727" i="94"/>
  <c r="B3728" i="94"/>
  <c r="B3729" i="94"/>
  <c r="B3730" i="94"/>
  <c r="B3731" i="94"/>
  <c r="B3732" i="94"/>
  <c r="B3733" i="94"/>
  <c r="B3734" i="94"/>
  <c r="B3735" i="94"/>
  <c r="B3736" i="94"/>
  <c r="B3737" i="94"/>
  <c r="B3738" i="94"/>
  <c r="B3739" i="94"/>
  <c r="B3740" i="94"/>
  <c r="B3741" i="94"/>
  <c r="B3742" i="94"/>
  <c r="B3743" i="94"/>
  <c r="B3744" i="94"/>
  <c r="B3745" i="94"/>
  <c r="B3746" i="94"/>
  <c r="B3747" i="94"/>
  <c r="B3748" i="94"/>
  <c r="B3749" i="94"/>
  <c r="B3750" i="94"/>
  <c r="B3751" i="94"/>
  <c r="B3752" i="94"/>
  <c r="B3753" i="94"/>
  <c r="B3754" i="94"/>
  <c r="B3755" i="94"/>
  <c r="B3756" i="94"/>
  <c r="B3757" i="94"/>
  <c r="B3758" i="94"/>
  <c r="B3759" i="94"/>
  <c r="B3760" i="94"/>
  <c r="B3761" i="94"/>
  <c r="B3762" i="94"/>
  <c r="B3763" i="94"/>
  <c r="B3764" i="94"/>
  <c r="B3765" i="94"/>
  <c r="B3766" i="94"/>
  <c r="B3767" i="94"/>
  <c r="B3768" i="94"/>
  <c r="B3769" i="94"/>
  <c r="B3770" i="94"/>
  <c r="B3771" i="94"/>
  <c r="B3772" i="94"/>
  <c r="B3773" i="94"/>
  <c r="B3774" i="94"/>
  <c r="B3775" i="94"/>
  <c r="B3776" i="94"/>
  <c r="B3777" i="94"/>
  <c r="B3778" i="94"/>
  <c r="B3779" i="94"/>
  <c r="B3780" i="94"/>
  <c r="B3781" i="94"/>
  <c r="B3782" i="94"/>
  <c r="B3783" i="94"/>
  <c r="B3784" i="94"/>
  <c r="B3785" i="94"/>
  <c r="B3786" i="94"/>
  <c r="B3787" i="94"/>
  <c r="B3788" i="94"/>
  <c r="B3789" i="94"/>
  <c r="B3790" i="94"/>
  <c r="B3791" i="94"/>
  <c r="B3792" i="94"/>
  <c r="B3793" i="94"/>
  <c r="B3794" i="94"/>
  <c r="B3795" i="94"/>
  <c r="B3796" i="94"/>
  <c r="B3797" i="94"/>
  <c r="B3798" i="94"/>
  <c r="B3799" i="94"/>
  <c r="B3800" i="94"/>
  <c r="B3801" i="94"/>
  <c r="B3802" i="94"/>
  <c r="B3803" i="94"/>
  <c r="B3804" i="94"/>
  <c r="B3805" i="94"/>
  <c r="B3806" i="94"/>
  <c r="B3807" i="94"/>
  <c r="B3808" i="94"/>
  <c r="B3809" i="94"/>
  <c r="B3810" i="94"/>
  <c r="B3811" i="94"/>
  <c r="B3812" i="94"/>
  <c r="B3813" i="94"/>
  <c r="B3814" i="94"/>
  <c r="B3815" i="94"/>
  <c r="B3816" i="94"/>
  <c r="B3817" i="94"/>
  <c r="B3818" i="94"/>
  <c r="B3819" i="94"/>
  <c r="B3820" i="94"/>
  <c r="B3821" i="94"/>
  <c r="B3822" i="94"/>
  <c r="B3823" i="94"/>
  <c r="B3824" i="94"/>
  <c r="B3825" i="94"/>
  <c r="B3826" i="94"/>
  <c r="B3827" i="94"/>
  <c r="B3828" i="94"/>
  <c r="B3829" i="94"/>
  <c r="B3830" i="94"/>
  <c r="B3831" i="94"/>
  <c r="B3832" i="94"/>
  <c r="B3833" i="94"/>
  <c r="B3834" i="94"/>
  <c r="B3835" i="94"/>
  <c r="B3836" i="94"/>
  <c r="B3837" i="94"/>
  <c r="B3838" i="94"/>
  <c r="B3839" i="94"/>
  <c r="B3840" i="94"/>
  <c r="B3841" i="94"/>
  <c r="B3842" i="94"/>
  <c r="B3843" i="94"/>
  <c r="B3844" i="94"/>
  <c r="B3845" i="94"/>
  <c r="B3846" i="94"/>
  <c r="B3847" i="94"/>
  <c r="B3848" i="94"/>
  <c r="B3849" i="94"/>
  <c r="B3850" i="94"/>
  <c r="B3851" i="94"/>
  <c r="B3852" i="94"/>
  <c r="B3853" i="94"/>
  <c r="B3854" i="94"/>
  <c r="B3855" i="94"/>
  <c r="B3856" i="94"/>
  <c r="B3857" i="94"/>
  <c r="B3858" i="94"/>
  <c r="B3859" i="94"/>
  <c r="B3860" i="94"/>
  <c r="B3861" i="94"/>
  <c r="B3862" i="94"/>
  <c r="B3863" i="94"/>
  <c r="B3864" i="94"/>
  <c r="B3865" i="94"/>
  <c r="B3866" i="94"/>
  <c r="B3867" i="94"/>
  <c r="B3868" i="94"/>
  <c r="B3869" i="94"/>
  <c r="B3870" i="94"/>
  <c r="B3871" i="94"/>
  <c r="B3872" i="94"/>
  <c r="B3873" i="94"/>
  <c r="B3874" i="94"/>
  <c r="B3875" i="94"/>
  <c r="B3876" i="94"/>
  <c r="B3877" i="94"/>
  <c r="B3878" i="94"/>
  <c r="B3879" i="94"/>
  <c r="B3880" i="94"/>
  <c r="B3881" i="94"/>
  <c r="B3882" i="94"/>
  <c r="B3883" i="94"/>
  <c r="B3884" i="94"/>
  <c r="B3885" i="94"/>
  <c r="B3886" i="94"/>
  <c r="B3887" i="94"/>
  <c r="B3888" i="94"/>
  <c r="B3889" i="94"/>
  <c r="B3890" i="94"/>
  <c r="B3891" i="94"/>
  <c r="B3892" i="94"/>
  <c r="B3893" i="94"/>
  <c r="B3894" i="94"/>
  <c r="B3895" i="94"/>
  <c r="B3896" i="94"/>
  <c r="B3897" i="94"/>
  <c r="B3898" i="94"/>
  <c r="B3899" i="94"/>
  <c r="B3900" i="94"/>
  <c r="B3901" i="94"/>
  <c r="B3902" i="94"/>
  <c r="B3903" i="94"/>
  <c r="B3904" i="94"/>
  <c r="B3905" i="94"/>
  <c r="B3906" i="94"/>
  <c r="B3907" i="94"/>
  <c r="B3908" i="94"/>
  <c r="B3909" i="94"/>
  <c r="B3910" i="94"/>
  <c r="B3911" i="94"/>
  <c r="B3912" i="94"/>
  <c r="B3913" i="94"/>
  <c r="B3914" i="94"/>
  <c r="B3915" i="94"/>
  <c r="B3916" i="94"/>
  <c r="B3917" i="94"/>
  <c r="B3918" i="94"/>
  <c r="B3919" i="94"/>
  <c r="B3920" i="94"/>
  <c r="B3921" i="94"/>
  <c r="B3922" i="94"/>
  <c r="B3923" i="94"/>
  <c r="B3924" i="94"/>
  <c r="B3925" i="94"/>
  <c r="B3926" i="94"/>
  <c r="B3927" i="94"/>
  <c r="B3928" i="94"/>
  <c r="B3929" i="94"/>
  <c r="B3930" i="94"/>
  <c r="B3931" i="94"/>
  <c r="B3932" i="94"/>
  <c r="B3933" i="94"/>
  <c r="B3934" i="94"/>
  <c r="B3935" i="94"/>
  <c r="B3936" i="94"/>
  <c r="B3937" i="94"/>
  <c r="B3938" i="94"/>
  <c r="B3939" i="94"/>
  <c r="B3940" i="94"/>
  <c r="B3941" i="94"/>
  <c r="B3942" i="94"/>
  <c r="B3943" i="94"/>
  <c r="B3944" i="94"/>
  <c r="B3945" i="94"/>
  <c r="B3946" i="94"/>
  <c r="B3947" i="94"/>
  <c r="B3948" i="94"/>
  <c r="B3949" i="94"/>
  <c r="B3950" i="94"/>
  <c r="B3951" i="94"/>
  <c r="B3952" i="94"/>
  <c r="B3953" i="94"/>
  <c r="B3954" i="94"/>
  <c r="B3955" i="94"/>
  <c r="B3956" i="94"/>
  <c r="B3957" i="94"/>
  <c r="B3958" i="94"/>
  <c r="B3959" i="94"/>
  <c r="B3960" i="94"/>
  <c r="B3961" i="94"/>
  <c r="B3962" i="94"/>
  <c r="B3963" i="94"/>
  <c r="B3964" i="94"/>
  <c r="B3965" i="94"/>
  <c r="B3966" i="94"/>
  <c r="B3967" i="94"/>
  <c r="B3968" i="94"/>
  <c r="B3969" i="94"/>
  <c r="B3970" i="94"/>
  <c r="B3971" i="94"/>
  <c r="B3972" i="94"/>
  <c r="B3973" i="94"/>
  <c r="B3974" i="94"/>
  <c r="B3975" i="94"/>
  <c r="B3976" i="94"/>
  <c r="B3977" i="94"/>
  <c r="B3978" i="94"/>
  <c r="B3979" i="94"/>
  <c r="B3980" i="94"/>
  <c r="B3981" i="94"/>
  <c r="B3982" i="94"/>
  <c r="B3983" i="94"/>
  <c r="B3984" i="94"/>
  <c r="B3985" i="94"/>
  <c r="B3986" i="94"/>
  <c r="B3987" i="94"/>
  <c r="B3988" i="94"/>
  <c r="B3989" i="94"/>
  <c r="B3990" i="94"/>
  <c r="B3991" i="94"/>
  <c r="B3992" i="94"/>
  <c r="B3993" i="94"/>
  <c r="B3994" i="94"/>
  <c r="B3995" i="94"/>
  <c r="B3996" i="94"/>
  <c r="B3997" i="94"/>
  <c r="B3998" i="94"/>
  <c r="B3999" i="94"/>
  <c r="B4000" i="94"/>
  <c r="B4001" i="94"/>
  <c r="B4002" i="94"/>
  <c r="B4003" i="94"/>
  <c r="B4004" i="94"/>
  <c r="B4005" i="94"/>
  <c r="B4006" i="94"/>
  <c r="B4007" i="94"/>
  <c r="B4008" i="94"/>
  <c r="B4009" i="94"/>
  <c r="B4010" i="94"/>
  <c r="B4011" i="94"/>
  <c r="B4012" i="94"/>
  <c r="B4013" i="94"/>
  <c r="B4014" i="94"/>
  <c r="B4015" i="94"/>
  <c r="B4016" i="94"/>
  <c r="B4017" i="94"/>
  <c r="B4018" i="94"/>
  <c r="B4019" i="94"/>
  <c r="B4020" i="94"/>
  <c r="B4021" i="94"/>
  <c r="B4022" i="94"/>
  <c r="B4023" i="94"/>
  <c r="B4024" i="94"/>
  <c r="B4025" i="94"/>
  <c r="B4026" i="94"/>
  <c r="B4027" i="94"/>
  <c r="B4028" i="94"/>
  <c r="B4029" i="94"/>
  <c r="B4030" i="94"/>
  <c r="B4031" i="94"/>
  <c r="B4032" i="94"/>
  <c r="B4033" i="94"/>
  <c r="B4034" i="94"/>
  <c r="B4035" i="94"/>
  <c r="B4036" i="94"/>
  <c r="B4037" i="94"/>
  <c r="B4038" i="94"/>
  <c r="B4039" i="94"/>
  <c r="B4040" i="94"/>
  <c r="B4041" i="94"/>
  <c r="B4042" i="94"/>
  <c r="B4043" i="94"/>
  <c r="B4044" i="94"/>
  <c r="B4045" i="94"/>
  <c r="B4046" i="94"/>
  <c r="B4047" i="94"/>
  <c r="B4048" i="94"/>
  <c r="B4049" i="94"/>
  <c r="B4050" i="94"/>
  <c r="B4051" i="94"/>
  <c r="B4052" i="94"/>
  <c r="B4053" i="94"/>
  <c r="B4054" i="94"/>
  <c r="B4055" i="94"/>
  <c r="B4056" i="94"/>
  <c r="B4057" i="94"/>
  <c r="B4058" i="94"/>
  <c r="B4059" i="94"/>
  <c r="B4060" i="94"/>
  <c r="B4061" i="94"/>
  <c r="B4062" i="94"/>
  <c r="B4063" i="94"/>
  <c r="B4064" i="94"/>
  <c r="B4065" i="94"/>
  <c r="B4066" i="94"/>
  <c r="B4067" i="94"/>
  <c r="B4068" i="94"/>
  <c r="B4069" i="94"/>
  <c r="B4070" i="94"/>
  <c r="B4071" i="94"/>
  <c r="B4072" i="94"/>
  <c r="B4073" i="94"/>
  <c r="B4074" i="94"/>
  <c r="B4075" i="94"/>
  <c r="B4076" i="94"/>
  <c r="B4077" i="94"/>
  <c r="B4078" i="94"/>
  <c r="B4079" i="94"/>
  <c r="B4080" i="94"/>
  <c r="B4081" i="94"/>
  <c r="B4082" i="94"/>
  <c r="B4083" i="94"/>
  <c r="B4084" i="94"/>
  <c r="B4085" i="94"/>
  <c r="B4086" i="94"/>
  <c r="B4087" i="94"/>
  <c r="B4088" i="94"/>
  <c r="B4089" i="94"/>
  <c r="B4090" i="94"/>
  <c r="B4091" i="94"/>
  <c r="B4092" i="94"/>
  <c r="B4093" i="94"/>
  <c r="B4094" i="94"/>
  <c r="B4095" i="94"/>
  <c r="B4096" i="94"/>
  <c r="B4097" i="94"/>
  <c r="B4098" i="94"/>
  <c r="B4099" i="94"/>
  <c r="B4100" i="94"/>
  <c r="B4101" i="94"/>
  <c r="B4102" i="94"/>
  <c r="B4103" i="94"/>
  <c r="B4104" i="94"/>
  <c r="B4105" i="94"/>
  <c r="B4106" i="94"/>
  <c r="B4107" i="94"/>
  <c r="B4108" i="94"/>
  <c r="B4109" i="94"/>
  <c r="B4110" i="94"/>
  <c r="B4111" i="94"/>
  <c r="B4112" i="94"/>
  <c r="B4113" i="94"/>
  <c r="B4114" i="94"/>
  <c r="B4115" i="94"/>
  <c r="B4116" i="94"/>
  <c r="B4117" i="94"/>
  <c r="B4118" i="94"/>
  <c r="B4119" i="94"/>
  <c r="B4120" i="94"/>
  <c r="B4121" i="94"/>
  <c r="B4122" i="94"/>
  <c r="B4123" i="94"/>
  <c r="B4124" i="94"/>
  <c r="B4125" i="94"/>
  <c r="B4126" i="94"/>
  <c r="B4127" i="94"/>
  <c r="B4128" i="94"/>
  <c r="B4129" i="94"/>
  <c r="B4130" i="94"/>
  <c r="B4131" i="94"/>
  <c r="B4132" i="94"/>
  <c r="B4133" i="94"/>
  <c r="B4134" i="94"/>
  <c r="B4135" i="94"/>
  <c r="B4136" i="94"/>
  <c r="B4137" i="94"/>
  <c r="B4138" i="94"/>
  <c r="B4139" i="94"/>
  <c r="B4140" i="94"/>
  <c r="B4141" i="94"/>
  <c r="B4142" i="94"/>
  <c r="B4143" i="94"/>
  <c r="B4144" i="94"/>
  <c r="B4145" i="94"/>
  <c r="B4146" i="94"/>
  <c r="B4147" i="94"/>
  <c r="B4148" i="94"/>
  <c r="B4149" i="94"/>
  <c r="B4150" i="94"/>
  <c r="B4151" i="94"/>
  <c r="B4152" i="94"/>
  <c r="B4153" i="94"/>
  <c r="B4154" i="94"/>
  <c r="B4155" i="94"/>
  <c r="B4156" i="94"/>
  <c r="B4157" i="94"/>
  <c r="B4158" i="94"/>
  <c r="B4159" i="94"/>
  <c r="B4160" i="94"/>
  <c r="B4161" i="94"/>
  <c r="B4162" i="94"/>
  <c r="B4163" i="94"/>
  <c r="B4164" i="94"/>
  <c r="B4165" i="94"/>
  <c r="B4166" i="94"/>
  <c r="B4167" i="94"/>
  <c r="B4168" i="94"/>
  <c r="B4169" i="94"/>
  <c r="B4170" i="94"/>
  <c r="B4171" i="94"/>
  <c r="B4172" i="94"/>
  <c r="B4173" i="94"/>
  <c r="B4174" i="94"/>
  <c r="B4175" i="94"/>
  <c r="B4176" i="94"/>
  <c r="B4177" i="94"/>
  <c r="B4178" i="94"/>
  <c r="B4179" i="94"/>
  <c r="B4180" i="94"/>
  <c r="B4181" i="94"/>
  <c r="B4182" i="94"/>
  <c r="B4183" i="94"/>
  <c r="B4184" i="94"/>
  <c r="B4185" i="94"/>
  <c r="B4186" i="94"/>
  <c r="B4187" i="94"/>
  <c r="B4188" i="94"/>
  <c r="B4189" i="94"/>
  <c r="B4190" i="94"/>
  <c r="B4191" i="94"/>
  <c r="B4192" i="94"/>
  <c r="B4193" i="94"/>
  <c r="B4194" i="94"/>
  <c r="B4195" i="94"/>
  <c r="B4196" i="94"/>
  <c r="B4197" i="94"/>
  <c r="B4198" i="94"/>
  <c r="B4199" i="94"/>
  <c r="B4200" i="94"/>
  <c r="B4201" i="94"/>
  <c r="B4202" i="94"/>
  <c r="B4203" i="94"/>
  <c r="B4204" i="94"/>
  <c r="B4205" i="94"/>
  <c r="B4206" i="94"/>
  <c r="B4207" i="94"/>
  <c r="B4208" i="94"/>
  <c r="B4209" i="94"/>
  <c r="B4210" i="94"/>
  <c r="B4211" i="94"/>
  <c r="B4212" i="94"/>
  <c r="B4213" i="94"/>
  <c r="B4214" i="94"/>
  <c r="B4215" i="94"/>
  <c r="B4216" i="94"/>
  <c r="B4217" i="94"/>
  <c r="B4218" i="94"/>
  <c r="B4219" i="94"/>
  <c r="B4220" i="94"/>
  <c r="B4221" i="94"/>
  <c r="B4222" i="94"/>
  <c r="B4223" i="94"/>
  <c r="B4224" i="94"/>
  <c r="B4225" i="94"/>
  <c r="B4226" i="94"/>
  <c r="B4227" i="94"/>
  <c r="B4228" i="94"/>
  <c r="B4229" i="94"/>
  <c r="B4230" i="94"/>
  <c r="B4231" i="94"/>
  <c r="B4232" i="94"/>
  <c r="B4233" i="94"/>
  <c r="B4234" i="94"/>
  <c r="B4235" i="94"/>
  <c r="B4236" i="94"/>
  <c r="B4237" i="94"/>
  <c r="B4238" i="94"/>
  <c r="B4239" i="94"/>
  <c r="B4240" i="94"/>
  <c r="B4241" i="94"/>
  <c r="B4242" i="94"/>
  <c r="B4243" i="94"/>
  <c r="B4244" i="94"/>
  <c r="B4245" i="94"/>
  <c r="B4246" i="94"/>
  <c r="B4247" i="94"/>
  <c r="B4248" i="94"/>
  <c r="B4249" i="94"/>
  <c r="B4250" i="94"/>
  <c r="B4251" i="94"/>
  <c r="B4252" i="94"/>
  <c r="B4253" i="94"/>
  <c r="B4254" i="94"/>
  <c r="B4255" i="94"/>
  <c r="B4256" i="94"/>
  <c r="B4257" i="94"/>
  <c r="B4258" i="94"/>
  <c r="B4259" i="94"/>
  <c r="B4260" i="94"/>
  <c r="B4261" i="94"/>
  <c r="B4262" i="94"/>
  <c r="B4263" i="94"/>
  <c r="B4264" i="94"/>
  <c r="B4265" i="94"/>
  <c r="B4266" i="94"/>
  <c r="B4267" i="94"/>
  <c r="B4268" i="94"/>
  <c r="B4269" i="94"/>
  <c r="B4270" i="94"/>
  <c r="B4271" i="94"/>
  <c r="B4272" i="94"/>
  <c r="B4273" i="94"/>
  <c r="B4274" i="94"/>
  <c r="B4275" i="94"/>
  <c r="B4276" i="94"/>
  <c r="B4277" i="94"/>
  <c r="B4278" i="94"/>
  <c r="B4279" i="94"/>
  <c r="B4280" i="94"/>
  <c r="B4281" i="94"/>
  <c r="B4282" i="94"/>
  <c r="B4283" i="94"/>
  <c r="B4284" i="94"/>
  <c r="B4285" i="94"/>
  <c r="B4286" i="94"/>
  <c r="B4287" i="94"/>
  <c r="B4288" i="94"/>
  <c r="B4289" i="94"/>
  <c r="B4290" i="94"/>
  <c r="B4291" i="94"/>
  <c r="B4292" i="94"/>
  <c r="B4293" i="94"/>
  <c r="B4294" i="94"/>
  <c r="B4295" i="94"/>
  <c r="B4296" i="94"/>
  <c r="B4297" i="94"/>
  <c r="B4298" i="94"/>
  <c r="B4299" i="94"/>
  <c r="B4300" i="94"/>
  <c r="B4301" i="94"/>
  <c r="B4302" i="94"/>
  <c r="B4303" i="94"/>
  <c r="B4304" i="94"/>
  <c r="B4305" i="94"/>
  <c r="B4306" i="94"/>
  <c r="B4307" i="94"/>
  <c r="B4308" i="94"/>
  <c r="B4309" i="94"/>
  <c r="B4310" i="94"/>
  <c r="B4311" i="94"/>
  <c r="B4312" i="94"/>
  <c r="B4313" i="94"/>
  <c r="B4314" i="94"/>
  <c r="B4315" i="94"/>
  <c r="B4316" i="94"/>
  <c r="B4317" i="94"/>
  <c r="B4318" i="94"/>
  <c r="B4319" i="94"/>
  <c r="B4320" i="94"/>
  <c r="B4321" i="94"/>
  <c r="B4322" i="94"/>
  <c r="B4323" i="94"/>
  <c r="B4324" i="94"/>
  <c r="B4325" i="94"/>
  <c r="B4326" i="94"/>
  <c r="B4327" i="94"/>
  <c r="B4328" i="94"/>
  <c r="B4329" i="94"/>
  <c r="B4330" i="94"/>
  <c r="B4331" i="94"/>
  <c r="B4332" i="94"/>
  <c r="B4333" i="94"/>
  <c r="B4334" i="94"/>
  <c r="B4335" i="94"/>
  <c r="B4336" i="94"/>
  <c r="B4337" i="94"/>
  <c r="B4338" i="94"/>
  <c r="B4339" i="94"/>
  <c r="B4340" i="94"/>
  <c r="B4341" i="94"/>
  <c r="B4342" i="94"/>
  <c r="B4343" i="94"/>
  <c r="B4344" i="94"/>
  <c r="B4345" i="94"/>
  <c r="B4346" i="94"/>
  <c r="B4347" i="94"/>
  <c r="B4348" i="94"/>
  <c r="B4349" i="94"/>
  <c r="B4350" i="94"/>
  <c r="B4351" i="94"/>
  <c r="B4352" i="94"/>
  <c r="B4353" i="94"/>
  <c r="B4354" i="94"/>
  <c r="B4355" i="94"/>
  <c r="B4356" i="94"/>
  <c r="B4357" i="94"/>
  <c r="B4358" i="94"/>
  <c r="B4359" i="94"/>
  <c r="B4360" i="94"/>
  <c r="B4361" i="94"/>
  <c r="B4362" i="94"/>
  <c r="B4363" i="94"/>
  <c r="B4364" i="94"/>
  <c r="B4365" i="94"/>
  <c r="B4366" i="94"/>
  <c r="B4367" i="94"/>
  <c r="B4368" i="94"/>
  <c r="B4369" i="94"/>
  <c r="B4370" i="94"/>
  <c r="B4371" i="94"/>
  <c r="B4372" i="94"/>
  <c r="B4373" i="94"/>
  <c r="B4374" i="94"/>
  <c r="B4375" i="94"/>
  <c r="B4376" i="94"/>
  <c r="B4377" i="94"/>
  <c r="B4378" i="94"/>
  <c r="B4379" i="94"/>
  <c r="B4380" i="94"/>
  <c r="B4381" i="94"/>
  <c r="B4382" i="94"/>
  <c r="B4383" i="94"/>
  <c r="B4384" i="94"/>
  <c r="B4385" i="94"/>
  <c r="B4386" i="94"/>
  <c r="B4387" i="94"/>
  <c r="B4388" i="94"/>
  <c r="B4389" i="94"/>
  <c r="B4390" i="94"/>
  <c r="B4391" i="94"/>
  <c r="B4392" i="94"/>
  <c r="B4393" i="94"/>
  <c r="B4394" i="94"/>
  <c r="B4395" i="94"/>
  <c r="B4396" i="94"/>
  <c r="B4397" i="94"/>
  <c r="B4398" i="94"/>
  <c r="B4399" i="94"/>
  <c r="B4400" i="94"/>
  <c r="B4401" i="94"/>
  <c r="B4402" i="94"/>
  <c r="B4403" i="94"/>
  <c r="B4404" i="94"/>
  <c r="B4405" i="94"/>
  <c r="B4406" i="94"/>
  <c r="B4407" i="94"/>
  <c r="B4408" i="94"/>
  <c r="B4409" i="94"/>
  <c r="B4410" i="94"/>
  <c r="B4411" i="94"/>
  <c r="B4412" i="94"/>
  <c r="B4413" i="94"/>
  <c r="B4414" i="94"/>
  <c r="B4415" i="94"/>
  <c r="B4416" i="94"/>
  <c r="B4417" i="94"/>
  <c r="B4418" i="94"/>
  <c r="B4419" i="94"/>
  <c r="B4420" i="94"/>
  <c r="B4421" i="94"/>
  <c r="B4422" i="94"/>
  <c r="B4423" i="94"/>
  <c r="B4424" i="94"/>
  <c r="B4425" i="94"/>
  <c r="B4426" i="94"/>
  <c r="B4427" i="94"/>
  <c r="B4428" i="94"/>
  <c r="B4429" i="94"/>
  <c r="B4430" i="94"/>
  <c r="B4431" i="94"/>
  <c r="B4432" i="94"/>
  <c r="B4433" i="94"/>
  <c r="B4434" i="94"/>
  <c r="B4435" i="94"/>
  <c r="B4436" i="94"/>
  <c r="B4437" i="94"/>
  <c r="B4438" i="94"/>
  <c r="B4439" i="94"/>
  <c r="B4440" i="94"/>
  <c r="B4441" i="94"/>
  <c r="B4442" i="94"/>
  <c r="B4443" i="94"/>
  <c r="B4444" i="94"/>
  <c r="B4445" i="94"/>
  <c r="B4446" i="94"/>
  <c r="B4447" i="94"/>
  <c r="B4448" i="94"/>
  <c r="B4449" i="94"/>
  <c r="B4450" i="94"/>
  <c r="B4451" i="94"/>
  <c r="B4452" i="94"/>
  <c r="B4453" i="94"/>
  <c r="B4454" i="94"/>
  <c r="B4455" i="94"/>
  <c r="B4456" i="94"/>
  <c r="B4457" i="94"/>
  <c r="B4458" i="94"/>
  <c r="B4459" i="94"/>
  <c r="B4460" i="94"/>
  <c r="B4461" i="94"/>
  <c r="B4462" i="94"/>
  <c r="B4463" i="94"/>
  <c r="B4464" i="94"/>
  <c r="B4465" i="94"/>
  <c r="B4466" i="94"/>
  <c r="B4467" i="94"/>
  <c r="B4468" i="94"/>
  <c r="B4469" i="94"/>
  <c r="B4470" i="94"/>
  <c r="B4471" i="94"/>
  <c r="B4472" i="94"/>
  <c r="B4473" i="94"/>
  <c r="B4474" i="94"/>
  <c r="B4475" i="94"/>
  <c r="B4476" i="94"/>
  <c r="B4477" i="94"/>
  <c r="B4478" i="94"/>
  <c r="B4479" i="94"/>
  <c r="B4480" i="94"/>
  <c r="B4481" i="94"/>
  <c r="B4482" i="94"/>
  <c r="B4483" i="94"/>
  <c r="B4484" i="94"/>
  <c r="B4485" i="94"/>
  <c r="B4486" i="94"/>
  <c r="B4487" i="94"/>
  <c r="B4488" i="94"/>
  <c r="B4489" i="94"/>
  <c r="B4490" i="94"/>
  <c r="B4491" i="94"/>
  <c r="B4492" i="94"/>
  <c r="B4493" i="94"/>
  <c r="B4494" i="94"/>
  <c r="B4495" i="94"/>
  <c r="B4496" i="94"/>
  <c r="B4497" i="94"/>
  <c r="B4498" i="94"/>
  <c r="B4499" i="94"/>
  <c r="B4500" i="94"/>
  <c r="B4501" i="94"/>
  <c r="B4502" i="94"/>
  <c r="B4503" i="94"/>
  <c r="B4504" i="94"/>
  <c r="B4505" i="94"/>
  <c r="B4506" i="94"/>
  <c r="B4507" i="94"/>
  <c r="B4508" i="94"/>
  <c r="B4509" i="94"/>
  <c r="B4510" i="94"/>
  <c r="B4511" i="94"/>
  <c r="B4512" i="94"/>
  <c r="B4513" i="94"/>
  <c r="B4514" i="94"/>
  <c r="B4515" i="94"/>
  <c r="B4516" i="94"/>
  <c r="B4517" i="94"/>
  <c r="B4518" i="94"/>
  <c r="B4519" i="94"/>
  <c r="B4520" i="94"/>
  <c r="B4521" i="94"/>
  <c r="B4522" i="94"/>
  <c r="B4523" i="94"/>
  <c r="B4524" i="94"/>
  <c r="B4525" i="94"/>
  <c r="B4526" i="94"/>
  <c r="B4527" i="94"/>
  <c r="B4528" i="94"/>
  <c r="B4529" i="94"/>
  <c r="B4530" i="94"/>
  <c r="B4531" i="94"/>
  <c r="B4532" i="94"/>
  <c r="B4533" i="94"/>
  <c r="B4534" i="94"/>
  <c r="B4535" i="94"/>
  <c r="B4536" i="94"/>
  <c r="B4537" i="94"/>
  <c r="B4538" i="94"/>
  <c r="B4539" i="94"/>
  <c r="B4540" i="94"/>
  <c r="B4541" i="94"/>
  <c r="B4542" i="94"/>
  <c r="B4543" i="94"/>
  <c r="B4544" i="94"/>
  <c r="B4545" i="94"/>
  <c r="B4546" i="94"/>
  <c r="B4547" i="94"/>
  <c r="B4548" i="94"/>
  <c r="B4549" i="94"/>
  <c r="B4550" i="94"/>
  <c r="B4551" i="94"/>
  <c r="B4552" i="94"/>
  <c r="B4553" i="94"/>
  <c r="B4554" i="94"/>
  <c r="B4555" i="94"/>
  <c r="B4556" i="94"/>
  <c r="B4557" i="94"/>
  <c r="B4558" i="94"/>
  <c r="B4559" i="94"/>
  <c r="B4560" i="94"/>
  <c r="B4561" i="94"/>
  <c r="B4562" i="94"/>
  <c r="B4563" i="94"/>
  <c r="B4564" i="94"/>
  <c r="B4565" i="94"/>
  <c r="B4566" i="94"/>
  <c r="B4567" i="94"/>
  <c r="B4568" i="94"/>
  <c r="B4569" i="94"/>
  <c r="B4570" i="94"/>
  <c r="B4571" i="94"/>
  <c r="B4572" i="94"/>
  <c r="B4573" i="94"/>
  <c r="B4574" i="94"/>
  <c r="B4575" i="94"/>
  <c r="B4576" i="94"/>
  <c r="B4577" i="94"/>
  <c r="B4578" i="94"/>
  <c r="B4579" i="94"/>
  <c r="B4580" i="94"/>
  <c r="B4581" i="94"/>
  <c r="B4582" i="94"/>
  <c r="B4583" i="94"/>
  <c r="B4584" i="94"/>
  <c r="B4585" i="94"/>
  <c r="B4586" i="94"/>
  <c r="B4587" i="94"/>
  <c r="B4588" i="94"/>
  <c r="B4589" i="94"/>
  <c r="B4590" i="94"/>
  <c r="B4591" i="94"/>
  <c r="B4592" i="94"/>
  <c r="B4593" i="94"/>
  <c r="B4594" i="94"/>
  <c r="B4595" i="94"/>
  <c r="B4596" i="94"/>
  <c r="B4597" i="94"/>
  <c r="B4598" i="94"/>
  <c r="B4599" i="94"/>
  <c r="B4600" i="94"/>
  <c r="B4601" i="94"/>
  <c r="B4602" i="94"/>
  <c r="B4603" i="94"/>
  <c r="B4604" i="94"/>
  <c r="B4605" i="94"/>
  <c r="B4606" i="94"/>
  <c r="B4607" i="94"/>
  <c r="B4608" i="94"/>
  <c r="B4609" i="94"/>
  <c r="B4610" i="94"/>
  <c r="B4611" i="94"/>
  <c r="B4612" i="94"/>
  <c r="B4613" i="94"/>
  <c r="B4614" i="94"/>
  <c r="B4615" i="94"/>
  <c r="B4616" i="94"/>
  <c r="B4617" i="94"/>
  <c r="B4618" i="94"/>
  <c r="B4619" i="94"/>
  <c r="B4620" i="94"/>
  <c r="B4621" i="94"/>
  <c r="B4622" i="94"/>
  <c r="B4623" i="94"/>
  <c r="B4624" i="94"/>
  <c r="B4625" i="94"/>
  <c r="B4626" i="94"/>
  <c r="B4627" i="94"/>
  <c r="B4628" i="94"/>
  <c r="B4629" i="94"/>
  <c r="B4630" i="94"/>
  <c r="B4631" i="94"/>
  <c r="B4632" i="94"/>
  <c r="B4633" i="94"/>
  <c r="B4634" i="94"/>
  <c r="B4635" i="94"/>
  <c r="B4636" i="94"/>
  <c r="B4637" i="94"/>
  <c r="B4638" i="94"/>
  <c r="B4639" i="94"/>
  <c r="B4640" i="94"/>
  <c r="B4641" i="94"/>
  <c r="B4642" i="94"/>
  <c r="B4643" i="94"/>
  <c r="B4644" i="94"/>
  <c r="B4645" i="94"/>
  <c r="B4646" i="94"/>
  <c r="B4647" i="94"/>
  <c r="B4648" i="94"/>
  <c r="B4649" i="94"/>
  <c r="B4650" i="94"/>
  <c r="B4651" i="94"/>
  <c r="B4652" i="94"/>
  <c r="B4653" i="94"/>
  <c r="B4654" i="94"/>
  <c r="B4655" i="94"/>
  <c r="B4656" i="94"/>
  <c r="B4657" i="94"/>
  <c r="B4658" i="94"/>
  <c r="B4659" i="94"/>
  <c r="B4660" i="94"/>
  <c r="B4661" i="94"/>
  <c r="B4662" i="94"/>
  <c r="B4663" i="94"/>
  <c r="B4664" i="94"/>
  <c r="B4665" i="94"/>
  <c r="B4666" i="94"/>
  <c r="B4667" i="94"/>
  <c r="B4668" i="94"/>
  <c r="B4669" i="94"/>
  <c r="B4670" i="94"/>
  <c r="B4671" i="94"/>
  <c r="B4672" i="94"/>
  <c r="B4673" i="94"/>
  <c r="B4674" i="94"/>
  <c r="B4675" i="94"/>
  <c r="B4676" i="94"/>
  <c r="B4677" i="94"/>
  <c r="B4678" i="94"/>
  <c r="B4679" i="94"/>
  <c r="B4680" i="94"/>
  <c r="B4681" i="94"/>
  <c r="B4682" i="94"/>
  <c r="B4683" i="94"/>
  <c r="B4684" i="94"/>
  <c r="B4685" i="94"/>
  <c r="B4686" i="94"/>
  <c r="B4687" i="94"/>
  <c r="B4688" i="94"/>
  <c r="B4689" i="94"/>
  <c r="B4690" i="94"/>
  <c r="B4691" i="94"/>
  <c r="B4692" i="94"/>
  <c r="B4693" i="94"/>
  <c r="B4694" i="94"/>
  <c r="B4695" i="94"/>
  <c r="B4696" i="94"/>
  <c r="B4697" i="94"/>
  <c r="B4698" i="94"/>
  <c r="B4699" i="94"/>
  <c r="B4700" i="94"/>
  <c r="B4701" i="94"/>
  <c r="B4702" i="94"/>
  <c r="B4703" i="94"/>
  <c r="B4704" i="94"/>
  <c r="B4705" i="94"/>
  <c r="B4706" i="94"/>
  <c r="B4707" i="94"/>
  <c r="B4708" i="94"/>
  <c r="B4709" i="94"/>
  <c r="B4710" i="94"/>
  <c r="B4711" i="94"/>
  <c r="B4712" i="94"/>
  <c r="B4713" i="94"/>
  <c r="B4714" i="94"/>
  <c r="B4715" i="94"/>
  <c r="B4716" i="94"/>
  <c r="B4717" i="94"/>
  <c r="B4718" i="94"/>
  <c r="B4719" i="94"/>
  <c r="B4720" i="94"/>
  <c r="B4721" i="94"/>
  <c r="B4722" i="94"/>
  <c r="B4723" i="94"/>
  <c r="B4724" i="94"/>
  <c r="B4725" i="94"/>
  <c r="B4726" i="94"/>
  <c r="B4727" i="94"/>
  <c r="B4728" i="94"/>
  <c r="B4729" i="94"/>
  <c r="B4730" i="94"/>
  <c r="B4731" i="94"/>
  <c r="B4732" i="94"/>
  <c r="B4733" i="94"/>
  <c r="B4734" i="94"/>
  <c r="B4735" i="94"/>
  <c r="B4736" i="94"/>
  <c r="B4737" i="94"/>
  <c r="B4738" i="94"/>
  <c r="B4739" i="94"/>
  <c r="B4740" i="94"/>
  <c r="B4741" i="94"/>
  <c r="B4742" i="94"/>
  <c r="B4743" i="94"/>
  <c r="B4744" i="94"/>
  <c r="B4745" i="94"/>
  <c r="B4746" i="94"/>
  <c r="B4747" i="94"/>
  <c r="B4748" i="94"/>
  <c r="B4749" i="94"/>
  <c r="B4750" i="94"/>
  <c r="B4751" i="94"/>
  <c r="B4752" i="94"/>
  <c r="B4753" i="94"/>
  <c r="B4754" i="94"/>
  <c r="B4755" i="94"/>
  <c r="B4756" i="94"/>
  <c r="B4757" i="94"/>
  <c r="B4758" i="94"/>
  <c r="B4759" i="94"/>
  <c r="B4760" i="94"/>
  <c r="B4761" i="94"/>
  <c r="B4762" i="94"/>
  <c r="B4763" i="94"/>
  <c r="B4764" i="94"/>
  <c r="B4765" i="94"/>
  <c r="B4766" i="94"/>
  <c r="B4767" i="94"/>
  <c r="B4768" i="94"/>
  <c r="B4769" i="94"/>
  <c r="B4770" i="94"/>
  <c r="B4771" i="94"/>
  <c r="B4772" i="94"/>
  <c r="B4773" i="94"/>
  <c r="B4774" i="94"/>
  <c r="B4775" i="94"/>
  <c r="B4776" i="94"/>
  <c r="B4777" i="94"/>
  <c r="B4778" i="94"/>
  <c r="B4779" i="94"/>
  <c r="B4780" i="94"/>
  <c r="B4781" i="94"/>
  <c r="B4782" i="94"/>
  <c r="B4783" i="94"/>
  <c r="B4784" i="94"/>
  <c r="B4785" i="94"/>
  <c r="B4786" i="94"/>
  <c r="B4787" i="94"/>
  <c r="B4788" i="94"/>
  <c r="B4789" i="94"/>
  <c r="B4790" i="94"/>
  <c r="B4791" i="94"/>
  <c r="B4792" i="94"/>
  <c r="B4793" i="94"/>
  <c r="B4794" i="94"/>
  <c r="B4795" i="94"/>
  <c r="B4796" i="94"/>
  <c r="B4797" i="94"/>
  <c r="B4798" i="94"/>
  <c r="B4799" i="94"/>
  <c r="B4800" i="94"/>
  <c r="B4801" i="94"/>
  <c r="B4802" i="94"/>
  <c r="B4803" i="94"/>
  <c r="B4804" i="94"/>
  <c r="B4805" i="94"/>
  <c r="B4806" i="94"/>
  <c r="B4807" i="94"/>
  <c r="B4808" i="94"/>
  <c r="B4809" i="94"/>
  <c r="B4810" i="94"/>
  <c r="B4811" i="94"/>
  <c r="B4812" i="94"/>
  <c r="B4813" i="94"/>
  <c r="B4814" i="94"/>
  <c r="B4815" i="94"/>
  <c r="B4816" i="94"/>
  <c r="B4817" i="94"/>
  <c r="B4818" i="94"/>
  <c r="B4819" i="94"/>
  <c r="B4820" i="94"/>
  <c r="B4821" i="94"/>
  <c r="B4822" i="94"/>
  <c r="B4823" i="94"/>
  <c r="B4824" i="94"/>
  <c r="B4825" i="94"/>
  <c r="B4826" i="94"/>
  <c r="B4827" i="94"/>
  <c r="B4828" i="94"/>
  <c r="B4829" i="94"/>
  <c r="B4830" i="94"/>
  <c r="B4831" i="94"/>
  <c r="B4832" i="94"/>
  <c r="B4833" i="94"/>
  <c r="B4834" i="94"/>
  <c r="B4835" i="94"/>
  <c r="B4836" i="94"/>
  <c r="B4837" i="94"/>
  <c r="B4838" i="94"/>
  <c r="B4839" i="94"/>
  <c r="B4840" i="94"/>
  <c r="B4841" i="94"/>
  <c r="B4842" i="94"/>
  <c r="B4843" i="94"/>
  <c r="B4844" i="94"/>
  <c r="B4845" i="94"/>
  <c r="B4846" i="94"/>
  <c r="B4847" i="94"/>
  <c r="B4848" i="94"/>
  <c r="B4849" i="94"/>
  <c r="B4850" i="94"/>
  <c r="B4851" i="94"/>
  <c r="B4852" i="94"/>
  <c r="B4853" i="94"/>
  <c r="B4854" i="94"/>
  <c r="B4855" i="94"/>
  <c r="B4856" i="94"/>
  <c r="B4857" i="94"/>
  <c r="B4858" i="94"/>
  <c r="B4859" i="94"/>
  <c r="B4860" i="94"/>
  <c r="B4861" i="94"/>
  <c r="B4862" i="94"/>
  <c r="B4863" i="94"/>
  <c r="B4864" i="94"/>
  <c r="B4865" i="94"/>
  <c r="B4866" i="94"/>
  <c r="B4867" i="94"/>
  <c r="B4868" i="94"/>
  <c r="B4869" i="94"/>
  <c r="B4870" i="94"/>
  <c r="B4871" i="94"/>
  <c r="B4872" i="94"/>
  <c r="B4873" i="94"/>
  <c r="B4874" i="94"/>
  <c r="B4875" i="94"/>
  <c r="B4876" i="94"/>
  <c r="B4877" i="94"/>
  <c r="B4878" i="94"/>
  <c r="B4879" i="94"/>
  <c r="B4880" i="94"/>
  <c r="B4881" i="94"/>
  <c r="B4882" i="94"/>
  <c r="B4883" i="94"/>
  <c r="B4884" i="94"/>
  <c r="B4885" i="94"/>
  <c r="B4886" i="94"/>
  <c r="B4887" i="94"/>
  <c r="B4888" i="94"/>
  <c r="B4889" i="94"/>
  <c r="B4890" i="94"/>
  <c r="B4891" i="94"/>
  <c r="B4892" i="94"/>
  <c r="B4893" i="94"/>
  <c r="B4894" i="94"/>
  <c r="B4895" i="94"/>
  <c r="B4896" i="94"/>
  <c r="B4897" i="94"/>
  <c r="B4898" i="94"/>
  <c r="B4899" i="94"/>
  <c r="B4900" i="94"/>
  <c r="B4901" i="94"/>
  <c r="B4902" i="94"/>
  <c r="B4903" i="94"/>
  <c r="B4904" i="94"/>
  <c r="B4905" i="94"/>
  <c r="B4906" i="94"/>
  <c r="B4907" i="94"/>
  <c r="B4908" i="94"/>
  <c r="B4909" i="94"/>
  <c r="B4910" i="94"/>
  <c r="B4911" i="94"/>
  <c r="B4912" i="94"/>
  <c r="B4913" i="94"/>
  <c r="B4914" i="94"/>
  <c r="B4915" i="94"/>
  <c r="B4916" i="94"/>
  <c r="B4917" i="94"/>
  <c r="B4918" i="94"/>
  <c r="B4919" i="94"/>
  <c r="B4920" i="94"/>
  <c r="B4921" i="94"/>
  <c r="B4922" i="94"/>
  <c r="B4923" i="94"/>
  <c r="B4924" i="94"/>
  <c r="B4925" i="94"/>
  <c r="B4926" i="94"/>
  <c r="B4927" i="94"/>
  <c r="B4928" i="94"/>
  <c r="B4929" i="94"/>
  <c r="B4930" i="94"/>
  <c r="B4931" i="94"/>
  <c r="B4932" i="94"/>
  <c r="B4933" i="94"/>
  <c r="B4934" i="94"/>
  <c r="B4935" i="94"/>
  <c r="B4936" i="94"/>
  <c r="B4937" i="94"/>
  <c r="B4938" i="94"/>
  <c r="B4939" i="94"/>
  <c r="B4940" i="94"/>
  <c r="B4941" i="94"/>
  <c r="B4942" i="94"/>
  <c r="B4943" i="94"/>
  <c r="B4944" i="94"/>
  <c r="B4945" i="94"/>
  <c r="B4946" i="94"/>
  <c r="B4947" i="94"/>
  <c r="B4948" i="94"/>
  <c r="B4949" i="94"/>
  <c r="B4950" i="94"/>
  <c r="B4951" i="94"/>
  <c r="B4952" i="94"/>
  <c r="B4953" i="94"/>
  <c r="B4954" i="94"/>
  <c r="B4955" i="94"/>
  <c r="B4956" i="94"/>
  <c r="B4957" i="94"/>
  <c r="B4958" i="94"/>
  <c r="B4959" i="94"/>
  <c r="B4960" i="94"/>
  <c r="B4961" i="94"/>
  <c r="B4962" i="94"/>
  <c r="B4963" i="94"/>
  <c r="B4964" i="94"/>
  <c r="B4965" i="94"/>
  <c r="B4966" i="94"/>
  <c r="B4967" i="94"/>
  <c r="B4968" i="94"/>
  <c r="B4969" i="94"/>
  <c r="B4970" i="94"/>
  <c r="B4971" i="94"/>
  <c r="B4972" i="94"/>
  <c r="B4973" i="94"/>
  <c r="B4974" i="94"/>
  <c r="B4975" i="94"/>
  <c r="B4976" i="94"/>
  <c r="B4977" i="94"/>
  <c r="B4978" i="94"/>
  <c r="B4979" i="94"/>
  <c r="B4980" i="94"/>
  <c r="B4981" i="94"/>
  <c r="B4982" i="94"/>
  <c r="B4983" i="94"/>
  <c r="B4984" i="94"/>
  <c r="B4985" i="94"/>
  <c r="B4986" i="94"/>
  <c r="B4987" i="94"/>
  <c r="B4988" i="94"/>
  <c r="B4989" i="94"/>
  <c r="B4990" i="94"/>
  <c r="B4991" i="94"/>
  <c r="B4992" i="94"/>
  <c r="B4993" i="94"/>
  <c r="B4994" i="94"/>
  <c r="B4995" i="94"/>
  <c r="B4996" i="94"/>
  <c r="B4997" i="94"/>
  <c r="B4998" i="94"/>
  <c r="B4999" i="94"/>
  <c r="B5000" i="94"/>
  <c r="B5001" i="94"/>
  <c r="B5002" i="94"/>
  <c r="B5003" i="94"/>
  <c r="B5004" i="94"/>
  <c r="B5005" i="94"/>
  <c r="B5006" i="94"/>
  <c r="B5007" i="94"/>
  <c r="B5008" i="94"/>
  <c r="B5009" i="94"/>
  <c r="B5010" i="94"/>
  <c r="B5011" i="94"/>
  <c r="B5012" i="94"/>
  <c r="B5013" i="94"/>
  <c r="B5014" i="94"/>
  <c r="B5015" i="94"/>
  <c r="B5016" i="94"/>
  <c r="B5017" i="94"/>
  <c r="B5018" i="94"/>
  <c r="B5019" i="94"/>
  <c r="B5020" i="94"/>
  <c r="B5021" i="94"/>
  <c r="B5022" i="94"/>
  <c r="B5023" i="94"/>
  <c r="B5024" i="94"/>
  <c r="B5025" i="94"/>
  <c r="B5026" i="94"/>
  <c r="B5027" i="94"/>
  <c r="B5028" i="94"/>
  <c r="B5029" i="94"/>
  <c r="B5030" i="94"/>
  <c r="B5031" i="94"/>
  <c r="B5032" i="94"/>
  <c r="B5033" i="94"/>
  <c r="B5034" i="94"/>
  <c r="B5035" i="94"/>
  <c r="B5036" i="94"/>
  <c r="B5037" i="94"/>
  <c r="B5038" i="94"/>
  <c r="B5039" i="94"/>
  <c r="B5040" i="94"/>
  <c r="B5041" i="94"/>
  <c r="B5042" i="94"/>
  <c r="B5043" i="94"/>
  <c r="B5044" i="94"/>
  <c r="B5045" i="94"/>
  <c r="B5046" i="94"/>
  <c r="B5047" i="94"/>
  <c r="B5048" i="94"/>
  <c r="B5049" i="94"/>
  <c r="B5050" i="94"/>
  <c r="B5051" i="94"/>
  <c r="B5052" i="94"/>
  <c r="B5053" i="94"/>
  <c r="B5054" i="94"/>
  <c r="B5055" i="94"/>
  <c r="B5056" i="94"/>
  <c r="B5057" i="94"/>
  <c r="B5058" i="94"/>
  <c r="B5059" i="94"/>
  <c r="B5060" i="94"/>
  <c r="B5061" i="94"/>
  <c r="B5062" i="94"/>
  <c r="B5063" i="94"/>
  <c r="B5064" i="94"/>
  <c r="B5065" i="94"/>
  <c r="B5066" i="94"/>
  <c r="B5067" i="94"/>
  <c r="B5068" i="94"/>
  <c r="B5069" i="94"/>
  <c r="B5070" i="94"/>
  <c r="B5071" i="94"/>
  <c r="B5072" i="94"/>
  <c r="B5073" i="94"/>
  <c r="B5074" i="94"/>
  <c r="B5075" i="94"/>
  <c r="B5076" i="94"/>
  <c r="B5077" i="94"/>
  <c r="B5078" i="94"/>
  <c r="B5079" i="94"/>
  <c r="B5080" i="94"/>
  <c r="B5081" i="94"/>
  <c r="B5082" i="94"/>
  <c r="B5083" i="94"/>
  <c r="B5084" i="94"/>
  <c r="B5085" i="94"/>
  <c r="B5086" i="94"/>
  <c r="B5087" i="94"/>
  <c r="B5088" i="94"/>
  <c r="B5089" i="94"/>
  <c r="B5090" i="94"/>
  <c r="B5091" i="94"/>
  <c r="B5092" i="94"/>
  <c r="B5093" i="94"/>
  <c r="B5094" i="94"/>
  <c r="B5095" i="94"/>
  <c r="B5096" i="94"/>
  <c r="B5097" i="94"/>
  <c r="B5098" i="94"/>
  <c r="B5099" i="94"/>
  <c r="B5100" i="94"/>
  <c r="B5101" i="94"/>
  <c r="B5102" i="94"/>
  <c r="B5103" i="94"/>
  <c r="B5104" i="94"/>
  <c r="B5105" i="94"/>
  <c r="B5106" i="94"/>
  <c r="B5107" i="94"/>
  <c r="B5108" i="94"/>
  <c r="B5109" i="94"/>
  <c r="B5110" i="94"/>
  <c r="B5111" i="94"/>
  <c r="B5112" i="94"/>
  <c r="B5113" i="94"/>
  <c r="B5114" i="94"/>
  <c r="B5115" i="94"/>
  <c r="B5116" i="94"/>
  <c r="B5117" i="94"/>
  <c r="B5118" i="94"/>
  <c r="B5119" i="94"/>
  <c r="B5120" i="94"/>
  <c r="B5121" i="94"/>
  <c r="B5122" i="94"/>
  <c r="B5123" i="94"/>
  <c r="B5124" i="94"/>
  <c r="B5125" i="94"/>
  <c r="B5126" i="94"/>
  <c r="B5127" i="94"/>
  <c r="B5128" i="94"/>
  <c r="B5129" i="94"/>
  <c r="B5130" i="94"/>
  <c r="B5131" i="94"/>
  <c r="B5132" i="94"/>
  <c r="B5133" i="94"/>
  <c r="B5134" i="94"/>
  <c r="B5135" i="94"/>
  <c r="B5136" i="94"/>
  <c r="B5137" i="94"/>
  <c r="B5138" i="94"/>
  <c r="B5139" i="94"/>
  <c r="B5140" i="94"/>
  <c r="B5141" i="94"/>
  <c r="B5142" i="94"/>
  <c r="B5143" i="94"/>
  <c r="B5144" i="94"/>
  <c r="B5145" i="94"/>
  <c r="B5146" i="94"/>
  <c r="B5147" i="94"/>
  <c r="B5148" i="94"/>
  <c r="B5149" i="94"/>
  <c r="B5150" i="94"/>
  <c r="B5151" i="94"/>
  <c r="B5152" i="94"/>
  <c r="B5153" i="94"/>
  <c r="B5154" i="94"/>
  <c r="B5155" i="94"/>
  <c r="B5156" i="94"/>
  <c r="B5157" i="94"/>
  <c r="B5158" i="94"/>
  <c r="B5159" i="94"/>
  <c r="B5160" i="94"/>
  <c r="B5161" i="94"/>
  <c r="B5162" i="94"/>
  <c r="B5163" i="94"/>
  <c r="B5164" i="94"/>
  <c r="B5165" i="94"/>
  <c r="B5166" i="94"/>
  <c r="B5167" i="94"/>
  <c r="B5168" i="94"/>
  <c r="B5169" i="94"/>
  <c r="B5170" i="94"/>
  <c r="B5171" i="94"/>
  <c r="B5172" i="94"/>
  <c r="B5173" i="94"/>
  <c r="B5174" i="94"/>
  <c r="B5175" i="94"/>
  <c r="B5176" i="94"/>
  <c r="B5177" i="94"/>
  <c r="B5178" i="94"/>
  <c r="B5179" i="94"/>
  <c r="B5180" i="94"/>
  <c r="B5181" i="94"/>
  <c r="B5182" i="94"/>
  <c r="B5183" i="94"/>
  <c r="B5184" i="94"/>
  <c r="B5185" i="94"/>
  <c r="B5186" i="94"/>
  <c r="B5187" i="94"/>
  <c r="B5188" i="94"/>
  <c r="B5189" i="94"/>
  <c r="B5190" i="94"/>
  <c r="B5191" i="94"/>
  <c r="B5192" i="94"/>
  <c r="B5193" i="94"/>
  <c r="B5194" i="94"/>
  <c r="B5195" i="94"/>
  <c r="B5196" i="94"/>
  <c r="B5197" i="94"/>
  <c r="B5198" i="94"/>
  <c r="B5199" i="94"/>
  <c r="B5200" i="94"/>
  <c r="B5201" i="94"/>
  <c r="B5202" i="94"/>
  <c r="B5203" i="94"/>
  <c r="B5204" i="94"/>
  <c r="B5205" i="94"/>
  <c r="B5206" i="94"/>
  <c r="B5207" i="94"/>
  <c r="B5208" i="94"/>
  <c r="B5209" i="94"/>
  <c r="B5210" i="94"/>
  <c r="B5211" i="94"/>
  <c r="B5212" i="94"/>
  <c r="B5213" i="94"/>
  <c r="B5214" i="94"/>
  <c r="B5215" i="94"/>
  <c r="B5216" i="94"/>
  <c r="B5217" i="94"/>
  <c r="B5218" i="94"/>
  <c r="B5219" i="94"/>
  <c r="B5220" i="94"/>
  <c r="B5221" i="94"/>
  <c r="B5222" i="94"/>
  <c r="B5223" i="94"/>
  <c r="B5224" i="94"/>
  <c r="B5225" i="94"/>
  <c r="B5226" i="94"/>
  <c r="B5227" i="94"/>
  <c r="B5228" i="94"/>
  <c r="B5229" i="94"/>
  <c r="B5230" i="94"/>
  <c r="B5231" i="94"/>
  <c r="B5232" i="94"/>
  <c r="B5233" i="94"/>
  <c r="B5234" i="94"/>
  <c r="B5235" i="94"/>
  <c r="B5236" i="94"/>
  <c r="B5237" i="94"/>
  <c r="B5238" i="94"/>
  <c r="B5239" i="94"/>
  <c r="B5240" i="94"/>
  <c r="B5241" i="94"/>
  <c r="B5242" i="94"/>
  <c r="B5243" i="94"/>
  <c r="B5244" i="94"/>
  <c r="B5245" i="94"/>
  <c r="B5246" i="94"/>
  <c r="B5247" i="94"/>
  <c r="B5248" i="94"/>
  <c r="B5249" i="94"/>
  <c r="B5250" i="94"/>
  <c r="B5251" i="94"/>
  <c r="B5252" i="94"/>
  <c r="B5253" i="94"/>
  <c r="B5254" i="94"/>
  <c r="B5255" i="94"/>
  <c r="B5256" i="94"/>
  <c r="B5257" i="94"/>
  <c r="B5258" i="94"/>
  <c r="B5259" i="94"/>
  <c r="B5260" i="94"/>
  <c r="B5261" i="94"/>
  <c r="B5262" i="94"/>
  <c r="B5263" i="94"/>
  <c r="B5264" i="94"/>
  <c r="B5265" i="94"/>
  <c r="B5266" i="94"/>
  <c r="B5267" i="94"/>
  <c r="B5268" i="94"/>
  <c r="B5269" i="94"/>
  <c r="B5270" i="94"/>
  <c r="B5271" i="94"/>
  <c r="B5272" i="94"/>
  <c r="B5273" i="94"/>
  <c r="B5274" i="94"/>
  <c r="B5275" i="94"/>
  <c r="B5276" i="94"/>
  <c r="B5277" i="94"/>
  <c r="B5278" i="94"/>
  <c r="B5279" i="94"/>
  <c r="B5280" i="94"/>
  <c r="B5281" i="94"/>
  <c r="B5282" i="94"/>
  <c r="B5283" i="94"/>
  <c r="B5284" i="94"/>
  <c r="B5285" i="94"/>
  <c r="B5286" i="94"/>
  <c r="B5287" i="94"/>
  <c r="B5288" i="94"/>
  <c r="B5289" i="94"/>
  <c r="B5290" i="94"/>
  <c r="B5291" i="94"/>
  <c r="B5292" i="94"/>
  <c r="B5293" i="94"/>
  <c r="B5294" i="94"/>
  <c r="B5295" i="94"/>
  <c r="B5296" i="94"/>
  <c r="B5297" i="94"/>
  <c r="B5298" i="94"/>
  <c r="B5299" i="94"/>
  <c r="B5300" i="94"/>
  <c r="B5301" i="94"/>
  <c r="B5302" i="94"/>
  <c r="B5303" i="94"/>
  <c r="B5304" i="94"/>
  <c r="B5305" i="94"/>
  <c r="B5306" i="94"/>
  <c r="B5307" i="94"/>
  <c r="B5308" i="94"/>
  <c r="B5309" i="94"/>
  <c r="B5310" i="94"/>
  <c r="B5311" i="94"/>
  <c r="B5312" i="94"/>
  <c r="B5313" i="94"/>
  <c r="B5314" i="94"/>
  <c r="B5315" i="94"/>
  <c r="B5316" i="94"/>
  <c r="B5317" i="94"/>
  <c r="B5318" i="94"/>
  <c r="B5319" i="94"/>
  <c r="B5320" i="94"/>
  <c r="B5321" i="94"/>
  <c r="B5322" i="94"/>
  <c r="B5323" i="94"/>
  <c r="B5324" i="94"/>
  <c r="B5325" i="94"/>
  <c r="B5326" i="94"/>
  <c r="B5327" i="94"/>
  <c r="B5328" i="94"/>
  <c r="B5329" i="94"/>
  <c r="B5330" i="94"/>
  <c r="B5331" i="94"/>
  <c r="B5332" i="94"/>
  <c r="B5333" i="94"/>
  <c r="B5334" i="94"/>
  <c r="B5335" i="94"/>
  <c r="B5336" i="94"/>
  <c r="B5337" i="94"/>
  <c r="B5338" i="94"/>
  <c r="B5339" i="94"/>
  <c r="B5340" i="94"/>
  <c r="B5341" i="94"/>
  <c r="B5342" i="94"/>
  <c r="B5343" i="94"/>
  <c r="B5344" i="94"/>
  <c r="B5345" i="94"/>
  <c r="B5346" i="94"/>
  <c r="B5347" i="94"/>
  <c r="B5348" i="94"/>
  <c r="B5349" i="94"/>
  <c r="B5350" i="94"/>
  <c r="B5351" i="94"/>
  <c r="B5352" i="94"/>
  <c r="B5353" i="94"/>
  <c r="B5354" i="94"/>
  <c r="B5355" i="94"/>
  <c r="B5356" i="94"/>
  <c r="B5357" i="94"/>
  <c r="B5358" i="94"/>
  <c r="B5359" i="94"/>
  <c r="B5360" i="94"/>
  <c r="B5361" i="94"/>
  <c r="B5362" i="94"/>
  <c r="B5363" i="94"/>
  <c r="B5364" i="94"/>
  <c r="B5365" i="94"/>
  <c r="B5366" i="94"/>
  <c r="B5367" i="94"/>
  <c r="B5368" i="94"/>
  <c r="B5369" i="94"/>
  <c r="B5370" i="94"/>
  <c r="B5371" i="94"/>
  <c r="B5372" i="94"/>
  <c r="B5373" i="94"/>
  <c r="B5374" i="94"/>
  <c r="B5375" i="94"/>
  <c r="B5376" i="94"/>
  <c r="B5377" i="94"/>
  <c r="B5378" i="94"/>
  <c r="B5379" i="94"/>
  <c r="B5380" i="94"/>
  <c r="B5381" i="94"/>
  <c r="B5382" i="94"/>
  <c r="B5383" i="94"/>
  <c r="B5384" i="94"/>
  <c r="B5385" i="94"/>
  <c r="B5386" i="94"/>
  <c r="B5387" i="94"/>
  <c r="B5388" i="94"/>
  <c r="B5389" i="94"/>
  <c r="B5390" i="94"/>
  <c r="B5391" i="94"/>
  <c r="B5392" i="94"/>
  <c r="B5393" i="94"/>
  <c r="B5394" i="94"/>
  <c r="B5395" i="94"/>
  <c r="B5396" i="94"/>
  <c r="B5397" i="94"/>
  <c r="B5398" i="94"/>
  <c r="B5399" i="94"/>
  <c r="B5400" i="94"/>
  <c r="B5401" i="94"/>
  <c r="B5402" i="94"/>
  <c r="B5403" i="94"/>
  <c r="B5404" i="94"/>
  <c r="B5405" i="94"/>
  <c r="B5406" i="94"/>
  <c r="B5407" i="94"/>
  <c r="B5408" i="94"/>
  <c r="B5409" i="94"/>
  <c r="B5410" i="94"/>
  <c r="B5411" i="94"/>
  <c r="B5412" i="94"/>
  <c r="B5413" i="94"/>
  <c r="B5414" i="94"/>
  <c r="B5415" i="94"/>
  <c r="B5416" i="94"/>
  <c r="B5417" i="94"/>
  <c r="B5418" i="94"/>
  <c r="B5419" i="94"/>
  <c r="B5420" i="94"/>
  <c r="B5421" i="94"/>
  <c r="B5422" i="94"/>
  <c r="B5423" i="94"/>
  <c r="B5424" i="94"/>
  <c r="B5425" i="94"/>
  <c r="B5426" i="94"/>
  <c r="B5427" i="94"/>
  <c r="B5428" i="94"/>
  <c r="B5429" i="94"/>
  <c r="B5430" i="94"/>
  <c r="B5431" i="94"/>
  <c r="B5432" i="94"/>
  <c r="B5433" i="94"/>
  <c r="B5434" i="94"/>
  <c r="B5435" i="94"/>
  <c r="B5436" i="94"/>
  <c r="B5437" i="94"/>
  <c r="B5438" i="94"/>
  <c r="B5439" i="94"/>
  <c r="B5440" i="94"/>
  <c r="B5441" i="94"/>
  <c r="B5442" i="94"/>
  <c r="B5443" i="94"/>
  <c r="B5444" i="94"/>
  <c r="B5445" i="94"/>
  <c r="B5446" i="94"/>
  <c r="B5447" i="94"/>
  <c r="B5448" i="94"/>
  <c r="B5449" i="94"/>
  <c r="B5450" i="94"/>
  <c r="B5451" i="94"/>
  <c r="B5452" i="94"/>
  <c r="B5453" i="94"/>
  <c r="B5454" i="94"/>
  <c r="B5455" i="94"/>
  <c r="B5456" i="94"/>
  <c r="B5457" i="94"/>
  <c r="B5458" i="94"/>
  <c r="B5459" i="94"/>
  <c r="B5460" i="94"/>
  <c r="B5461" i="94"/>
  <c r="B5462" i="94"/>
  <c r="B5463" i="94"/>
  <c r="B5464" i="94"/>
  <c r="B5465" i="94"/>
  <c r="B5466" i="94"/>
  <c r="B5467" i="94"/>
  <c r="B5468" i="94"/>
  <c r="B5469" i="94"/>
  <c r="B5470" i="94"/>
  <c r="B5471" i="94"/>
  <c r="B5472" i="94"/>
  <c r="B5473" i="94"/>
  <c r="B5474" i="94"/>
  <c r="B5475" i="94"/>
  <c r="B5476" i="94"/>
  <c r="B5477" i="94"/>
  <c r="B5478" i="94"/>
  <c r="B5479" i="94"/>
  <c r="B5480" i="94"/>
  <c r="B5481" i="94"/>
  <c r="B5482" i="94"/>
  <c r="B5483" i="94"/>
  <c r="B5484" i="94"/>
  <c r="B5485" i="94"/>
  <c r="B5486" i="94"/>
  <c r="B5487" i="94"/>
  <c r="B5488" i="94"/>
  <c r="B5489" i="94"/>
  <c r="B5490" i="94"/>
  <c r="B5491" i="94"/>
  <c r="B5492" i="94"/>
  <c r="B5493" i="94"/>
  <c r="B5494" i="94"/>
  <c r="B5495" i="94"/>
  <c r="B5496" i="94"/>
  <c r="B5497" i="94"/>
  <c r="B5498" i="94"/>
  <c r="B5499" i="94"/>
  <c r="B5500" i="94"/>
  <c r="B5501" i="94"/>
  <c r="B5502" i="94"/>
  <c r="B5503" i="94"/>
  <c r="B5504" i="94"/>
  <c r="B5505" i="94"/>
  <c r="B5506" i="94"/>
  <c r="B5507" i="94"/>
  <c r="B5508" i="94"/>
  <c r="B5509" i="94"/>
  <c r="B5510" i="94"/>
  <c r="B5511" i="94"/>
  <c r="B5512" i="94"/>
  <c r="B5513" i="94"/>
  <c r="B5514" i="94"/>
  <c r="B5515" i="94"/>
  <c r="B5516" i="94"/>
  <c r="B5517" i="94"/>
  <c r="B5518" i="94"/>
  <c r="B5519" i="94"/>
  <c r="B5520" i="94"/>
  <c r="B5521" i="94"/>
  <c r="B5522" i="94"/>
  <c r="B5523" i="94"/>
  <c r="B5524" i="94"/>
  <c r="B5525" i="94"/>
  <c r="B5526" i="94"/>
  <c r="B5527" i="94"/>
  <c r="B5528" i="94"/>
  <c r="B5529" i="94"/>
  <c r="B5530" i="94"/>
  <c r="B5531" i="94"/>
  <c r="B5532" i="94"/>
  <c r="B5533" i="94"/>
  <c r="B5534" i="94"/>
  <c r="B5535" i="94"/>
  <c r="B5536" i="94"/>
  <c r="B5537" i="94"/>
  <c r="B5538" i="94"/>
  <c r="B5539" i="94"/>
  <c r="B5540" i="94"/>
  <c r="B5541" i="94"/>
  <c r="B5542" i="94"/>
  <c r="B5543" i="94"/>
  <c r="B5544" i="94"/>
  <c r="B5545" i="94"/>
  <c r="B5546" i="94"/>
  <c r="B5547" i="94"/>
  <c r="B5548" i="94"/>
  <c r="B5549" i="94"/>
  <c r="B5550" i="94"/>
  <c r="B5551" i="94"/>
  <c r="B5552" i="94"/>
  <c r="B5553" i="94"/>
  <c r="B5554" i="94"/>
  <c r="B5555" i="94"/>
  <c r="B5556" i="94"/>
  <c r="B5557" i="94"/>
  <c r="B5558" i="94"/>
  <c r="B5559" i="94"/>
  <c r="B5560" i="94"/>
  <c r="B5561" i="94"/>
  <c r="B5562" i="94"/>
  <c r="B5563" i="94"/>
  <c r="B5564" i="94"/>
  <c r="B5565" i="94"/>
  <c r="B5566" i="94"/>
  <c r="B5567" i="94"/>
  <c r="B5568" i="94"/>
  <c r="B5569" i="94"/>
  <c r="B5570" i="94"/>
  <c r="B5571" i="94"/>
  <c r="B5572" i="94"/>
  <c r="B5573" i="94"/>
  <c r="B5574" i="94"/>
  <c r="B5575" i="94"/>
  <c r="B5576" i="94"/>
  <c r="B5577" i="94"/>
  <c r="B5578" i="94"/>
  <c r="B5579" i="94"/>
  <c r="B5580" i="94"/>
  <c r="B5581" i="94"/>
  <c r="B5582" i="94"/>
  <c r="B5583" i="94"/>
  <c r="B5584" i="94"/>
  <c r="B5585" i="94"/>
  <c r="B5586" i="94"/>
  <c r="B5587" i="94"/>
  <c r="B5588" i="94"/>
  <c r="B5589" i="94"/>
  <c r="B5590" i="94"/>
  <c r="B5591" i="94"/>
  <c r="B5592" i="94"/>
  <c r="B5593" i="94"/>
  <c r="B5594" i="94"/>
  <c r="B5595" i="94"/>
  <c r="B5596" i="94"/>
  <c r="B5597" i="94"/>
  <c r="B5598" i="94"/>
  <c r="B5599" i="94"/>
  <c r="B5600" i="94"/>
  <c r="B5601" i="94"/>
  <c r="B5602" i="94"/>
  <c r="B5603" i="94"/>
  <c r="B5604" i="94"/>
  <c r="B5605" i="94"/>
  <c r="B5606" i="94"/>
  <c r="B5607" i="94"/>
  <c r="B5608" i="94"/>
  <c r="B5609" i="94"/>
  <c r="B5610" i="94"/>
  <c r="B5611" i="94"/>
  <c r="B5612" i="94"/>
  <c r="B5613" i="94"/>
  <c r="B5614" i="94"/>
  <c r="B5615" i="94"/>
  <c r="B5616" i="94"/>
  <c r="B5617" i="94"/>
  <c r="B5618" i="94"/>
  <c r="B5619" i="94"/>
  <c r="B5620" i="94"/>
  <c r="B5621" i="94"/>
  <c r="B5622" i="94"/>
  <c r="B5623" i="94"/>
  <c r="B5624" i="94"/>
  <c r="B5625" i="94"/>
  <c r="B5626" i="94"/>
  <c r="B5627" i="94"/>
  <c r="B5628" i="94"/>
  <c r="B5629" i="94"/>
  <c r="B5630" i="94"/>
  <c r="B5631" i="94"/>
  <c r="B5632" i="94"/>
  <c r="B5633" i="94"/>
  <c r="B5634" i="94"/>
  <c r="B5635" i="94"/>
  <c r="B5636" i="94"/>
  <c r="B5637" i="94"/>
  <c r="B5638" i="94"/>
  <c r="B5639" i="94"/>
  <c r="B5640" i="94"/>
  <c r="B5641" i="94"/>
  <c r="B5642" i="94"/>
  <c r="B5643" i="94"/>
  <c r="B5644" i="94"/>
  <c r="B5645" i="94"/>
  <c r="B5646" i="94"/>
  <c r="B5647" i="94"/>
  <c r="B5648" i="94"/>
  <c r="B5649" i="94"/>
  <c r="B5650" i="94"/>
  <c r="B5651" i="94"/>
  <c r="B5652" i="94"/>
  <c r="B5653" i="94"/>
  <c r="B5654" i="94"/>
  <c r="B5655" i="94"/>
  <c r="B5656" i="94"/>
  <c r="B5657" i="94"/>
  <c r="B5658" i="94"/>
  <c r="B5659" i="94"/>
  <c r="B5660" i="94"/>
  <c r="B5661" i="94"/>
  <c r="B5662" i="94"/>
  <c r="B5663" i="94"/>
  <c r="B5664" i="94"/>
  <c r="B5665" i="94"/>
  <c r="B5666" i="94"/>
  <c r="B442" i="94"/>
  <c r="B443" i="94"/>
  <c r="B444" i="94"/>
  <c r="B445" i="94"/>
  <c r="B446" i="94"/>
  <c r="B447" i="94"/>
  <c r="B448" i="94"/>
  <c r="B449" i="94"/>
  <c r="B450" i="94"/>
  <c r="B451" i="94"/>
  <c r="B452" i="94"/>
  <c r="B453" i="94"/>
  <c r="B454" i="94"/>
  <c r="B455" i="94"/>
  <c r="B456" i="94"/>
  <c r="B457" i="94"/>
  <c r="B458" i="94"/>
  <c r="B422" i="94"/>
  <c r="B423" i="94"/>
  <c r="B424" i="94"/>
  <c r="B425" i="94"/>
  <c r="B426" i="94"/>
  <c r="B427" i="94"/>
  <c r="B428" i="94"/>
  <c r="B429" i="94"/>
  <c r="B430" i="94"/>
  <c r="B431" i="94"/>
  <c r="B432" i="94"/>
  <c r="B433" i="94"/>
  <c r="B434" i="94"/>
  <c r="B435" i="94"/>
  <c r="B436" i="94"/>
  <c r="B437" i="94"/>
  <c r="B438" i="94"/>
  <c r="B439" i="94"/>
  <c r="B440" i="94"/>
  <c r="B441" i="94"/>
  <c r="J35" i="91"/>
  <c r="J59" i="91"/>
  <c r="J43" i="91"/>
  <c r="J58" i="91"/>
  <c r="J57" i="91"/>
  <c r="J56" i="91"/>
  <c r="J55" i="91"/>
  <c r="J54" i="91"/>
  <c r="J53" i="91"/>
  <c r="J52" i="91"/>
  <c r="J51" i="91"/>
  <c r="J50" i="91"/>
  <c r="J49" i="91"/>
  <c r="J48" i="91"/>
  <c r="J47" i="91"/>
  <c r="J46" i="91"/>
  <c r="J45" i="91"/>
  <c r="J44" i="91"/>
  <c r="J28" i="91"/>
  <c r="J27" i="91"/>
  <c r="J26" i="91"/>
  <c r="J25" i="91"/>
  <c r="J24" i="91"/>
  <c r="J23" i="91"/>
  <c r="J22" i="91"/>
  <c r="J21" i="91"/>
  <c r="J20" i="91"/>
  <c r="J19" i="91"/>
  <c r="J18" i="91"/>
  <c r="J17" i="91"/>
  <c r="J16" i="91"/>
  <c r="J15" i="91"/>
  <c r="J14" i="91"/>
  <c r="J13" i="91"/>
  <c r="J12" i="91"/>
  <c r="E10" i="1"/>
  <c r="F10" i="1"/>
  <c r="C58" i="70"/>
  <c r="C99" i="70"/>
  <c r="H15" i="70"/>
  <c r="H21" i="70"/>
  <c r="H23" i="70"/>
  <c r="H28" i="70"/>
  <c r="D10" i="1"/>
  <c r="J56" i="106"/>
  <c r="J55" i="106"/>
  <c r="J54" i="106"/>
  <c r="J53" i="106"/>
  <c r="J52" i="106"/>
  <c r="J51" i="106"/>
  <c r="J50" i="106"/>
  <c r="J49" i="106"/>
  <c r="J48" i="106"/>
  <c r="J47" i="106"/>
  <c r="J46" i="106"/>
  <c r="J45" i="106"/>
  <c r="J44" i="106"/>
  <c r="J43" i="106"/>
  <c r="J42" i="106"/>
  <c r="J41" i="106"/>
  <c r="J40" i="106"/>
  <c r="J39" i="106"/>
  <c r="J38" i="106"/>
  <c r="J37" i="106"/>
  <c r="J36" i="106"/>
  <c r="J35" i="106"/>
  <c r="J34" i="106"/>
  <c r="J33" i="106"/>
  <c r="J32" i="106"/>
  <c r="J31" i="106"/>
  <c r="J30" i="106"/>
  <c r="J29" i="106"/>
  <c r="J28" i="106"/>
  <c r="J27" i="106"/>
  <c r="J26" i="106"/>
  <c r="J25" i="106"/>
  <c r="J24" i="106"/>
  <c r="J23" i="106"/>
  <c r="J22" i="106"/>
  <c r="J21" i="106"/>
  <c r="J20" i="106"/>
  <c r="J19" i="106"/>
  <c r="J18" i="106"/>
  <c r="J17" i="106"/>
  <c r="J56" i="105"/>
  <c r="J55" i="105"/>
  <c r="J54" i="105"/>
  <c r="J53" i="105"/>
  <c r="J52" i="105"/>
  <c r="J51" i="105"/>
  <c r="J50" i="105"/>
  <c r="J49" i="105"/>
  <c r="J48" i="105"/>
  <c r="J47" i="105"/>
  <c r="J46" i="105"/>
  <c r="J45" i="105"/>
  <c r="J44" i="105"/>
  <c r="J43" i="105"/>
  <c r="J42" i="105"/>
  <c r="J41" i="105"/>
  <c r="J40" i="105"/>
  <c r="J39" i="105"/>
  <c r="J38" i="105"/>
  <c r="J37" i="105"/>
  <c r="J36" i="105"/>
  <c r="J35" i="105"/>
  <c r="J34" i="105"/>
  <c r="J33" i="105"/>
  <c r="J32" i="105"/>
  <c r="J31" i="105"/>
  <c r="J30" i="105"/>
  <c r="J29" i="105"/>
  <c r="J28" i="105"/>
  <c r="J27" i="105"/>
  <c r="J26" i="105"/>
  <c r="J25" i="105"/>
  <c r="J24" i="105"/>
  <c r="J23" i="105"/>
  <c r="J22" i="105"/>
  <c r="J21" i="105"/>
  <c r="J20" i="105"/>
  <c r="J19" i="105"/>
  <c r="J18" i="105"/>
  <c r="J17" i="105"/>
  <c r="J56" i="104"/>
  <c r="J55" i="104"/>
  <c r="J54" i="104"/>
  <c r="J53" i="104"/>
  <c r="J52" i="104"/>
  <c r="J51" i="104"/>
  <c r="J50" i="104"/>
  <c r="J49" i="104"/>
  <c r="J48" i="104"/>
  <c r="J47" i="104"/>
  <c r="J46" i="104"/>
  <c r="J45" i="104"/>
  <c r="J44" i="104"/>
  <c r="J43" i="104"/>
  <c r="J42" i="104"/>
  <c r="J41" i="104"/>
  <c r="J40" i="104"/>
  <c r="J39" i="104"/>
  <c r="J38" i="104"/>
  <c r="J37" i="104"/>
  <c r="J36" i="104"/>
  <c r="J35" i="104"/>
  <c r="J34" i="104"/>
  <c r="J33" i="104"/>
  <c r="J32" i="104"/>
  <c r="J31" i="104"/>
  <c r="J30" i="104"/>
  <c r="J29" i="104"/>
  <c r="J28" i="104"/>
  <c r="J27" i="104"/>
  <c r="J26" i="104"/>
  <c r="J25" i="104"/>
  <c r="J24" i="104"/>
  <c r="J23" i="104"/>
  <c r="J22" i="104"/>
  <c r="J21" i="104"/>
  <c r="J20" i="104"/>
  <c r="J19" i="104"/>
  <c r="J18" i="104"/>
  <c r="J17" i="104"/>
  <c r="J56" i="103"/>
  <c r="J55" i="103"/>
  <c r="J54" i="103"/>
  <c r="J53" i="103"/>
  <c r="J52" i="103"/>
  <c r="J51" i="103"/>
  <c r="J50" i="103"/>
  <c r="J49" i="103"/>
  <c r="J48" i="103"/>
  <c r="J47" i="103"/>
  <c r="J46" i="103"/>
  <c r="J45" i="103"/>
  <c r="J44" i="103"/>
  <c r="J43" i="103"/>
  <c r="J42" i="103"/>
  <c r="J41" i="103"/>
  <c r="J40" i="103"/>
  <c r="J39" i="103"/>
  <c r="J38" i="103"/>
  <c r="J37" i="103"/>
  <c r="J36" i="103"/>
  <c r="J35" i="103"/>
  <c r="J34" i="103"/>
  <c r="J33" i="103"/>
  <c r="J32" i="103"/>
  <c r="J31" i="103"/>
  <c r="J30" i="103"/>
  <c r="J29" i="103"/>
  <c r="J28" i="103"/>
  <c r="J27" i="103"/>
  <c r="J26" i="103"/>
  <c r="J25" i="103"/>
  <c r="J24" i="103"/>
  <c r="J23" i="103"/>
  <c r="J22" i="103"/>
  <c r="J21" i="103"/>
  <c r="J20" i="103"/>
  <c r="J19" i="103"/>
  <c r="J18" i="103"/>
  <c r="J17" i="103"/>
  <c r="J56" i="102"/>
  <c r="J55" i="102"/>
  <c r="J54" i="102"/>
  <c r="J53" i="102"/>
  <c r="J52" i="102"/>
  <c r="J51" i="102"/>
  <c r="J50" i="102"/>
  <c r="J49" i="102"/>
  <c r="J48" i="102"/>
  <c r="J47" i="102"/>
  <c r="J46" i="102"/>
  <c r="J45" i="102"/>
  <c r="J44" i="102"/>
  <c r="J43" i="102"/>
  <c r="J42" i="102"/>
  <c r="J41" i="102"/>
  <c r="J40" i="102"/>
  <c r="J39" i="102"/>
  <c r="J38" i="102"/>
  <c r="J37" i="102"/>
  <c r="J36" i="102"/>
  <c r="J35" i="102"/>
  <c r="J34" i="102"/>
  <c r="J33" i="102"/>
  <c r="J32" i="102"/>
  <c r="J31" i="102"/>
  <c r="J30" i="102"/>
  <c r="J29" i="102"/>
  <c r="J28" i="102"/>
  <c r="J27" i="102"/>
  <c r="J26" i="102"/>
  <c r="J25" i="102"/>
  <c r="J24" i="102"/>
  <c r="J23" i="102"/>
  <c r="J22" i="102"/>
  <c r="J21" i="102"/>
  <c r="J20" i="102"/>
  <c r="J19" i="102"/>
  <c r="J18" i="102"/>
  <c r="J17" i="102"/>
  <c r="J56" i="84"/>
  <c r="J55" i="84"/>
  <c r="J54" i="84"/>
  <c r="J53" i="84"/>
  <c r="J52" i="84"/>
  <c r="J51" i="84"/>
  <c r="J50" i="84"/>
  <c r="J49" i="84"/>
  <c r="J48" i="84"/>
  <c r="J47" i="84"/>
  <c r="J46" i="84"/>
  <c r="J45" i="84"/>
  <c r="J44" i="84"/>
  <c r="J43" i="84"/>
  <c r="J42" i="84"/>
  <c r="J41" i="84"/>
  <c r="J40" i="84"/>
  <c r="J39" i="84"/>
  <c r="J38" i="84"/>
  <c r="J37" i="84"/>
  <c r="J36" i="84"/>
  <c r="J35" i="84"/>
  <c r="J34" i="84"/>
  <c r="J33" i="84"/>
  <c r="J32" i="84"/>
  <c r="J31" i="84"/>
  <c r="J30" i="84"/>
  <c r="J29" i="84"/>
  <c r="J28" i="84"/>
  <c r="J27" i="84"/>
  <c r="J26" i="84"/>
  <c r="J25" i="84"/>
  <c r="J24" i="84"/>
  <c r="J23" i="84"/>
  <c r="J22" i="84"/>
  <c r="J21" i="84"/>
  <c r="J20" i="84"/>
  <c r="J19" i="84"/>
  <c r="J18" i="84"/>
  <c r="J17" i="84"/>
  <c r="J56" i="83"/>
  <c r="J55" i="83"/>
  <c r="J54" i="83"/>
  <c r="J53" i="83"/>
  <c r="J52" i="83"/>
  <c r="J51" i="83"/>
  <c r="J50" i="83"/>
  <c r="J49" i="83"/>
  <c r="J48" i="83"/>
  <c r="J47" i="83"/>
  <c r="J46" i="83"/>
  <c r="J45" i="83"/>
  <c r="J44" i="83"/>
  <c r="J43" i="83"/>
  <c r="J42" i="83"/>
  <c r="J41" i="83"/>
  <c r="J40" i="83"/>
  <c r="J39" i="83"/>
  <c r="J38" i="83"/>
  <c r="J37" i="83"/>
  <c r="J36" i="83"/>
  <c r="J35" i="83"/>
  <c r="J34" i="83"/>
  <c r="J33" i="83"/>
  <c r="J32" i="83"/>
  <c r="J31" i="83"/>
  <c r="J30" i="83"/>
  <c r="J29" i="83"/>
  <c r="J28" i="83"/>
  <c r="J27" i="83"/>
  <c r="J26" i="83"/>
  <c r="J25" i="83"/>
  <c r="J24" i="83"/>
  <c r="J23" i="83"/>
  <c r="J22" i="83"/>
  <c r="J21" i="83"/>
  <c r="J20" i="83"/>
  <c r="J19" i="83"/>
  <c r="J18" i="83"/>
  <c r="J17" i="83"/>
  <c r="J56" i="82"/>
  <c r="J55" i="82"/>
  <c r="J54" i="82"/>
  <c r="J53" i="82"/>
  <c r="J52" i="82"/>
  <c r="J51" i="82"/>
  <c r="J50" i="82"/>
  <c r="J49" i="82"/>
  <c r="J48" i="82"/>
  <c r="J47" i="82"/>
  <c r="J46" i="82"/>
  <c r="J45" i="82"/>
  <c r="J44" i="82"/>
  <c r="J43" i="82"/>
  <c r="J42" i="82"/>
  <c r="J41" i="82"/>
  <c r="J40" i="82"/>
  <c r="J39" i="82"/>
  <c r="J38" i="82"/>
  <c r="J37" i="82"/>
  <c r="J36" i="82"/>
  <c r="J35" i="82"/>
  <c r="J34" i="82"/>
  <c r="J33" i="82"/>
  <c r="J32" i="82"/>
  <c r="J31" i="82"/>
  <c r="J30" i="82"/>
  <c r="J29" i="82"/>
  <c r="J28" i="82"/>
  <c r="J27" i="82"/>
  <c r="J26" i="82"/>
  <c r="J25" i="82"/>
  <c r="J24" i="82"/>
  <c r="J23" i="82"/>
  <c r="J22" i="82"/>
  <c r="J21" i="82"/>
  <c r="J20" i="82"/>
  <c r="J19" i="82"/>
  <c r="J18" i="82"/>
  <c r="J17" i="82"/>
  <c r="C63" i="84"/>
  <c r="G63" i="84"/>
  <c r="C64" i="84"/>
  <c r="G64" i="84"/>
  <c r="C66" i="84"/>
  <c r="G66" i="84"/>
  <c r="C67" i="84"/>
  <c r="G67" i="84"/>
  <c r="C68" i="84"/>
  <c r="G68" i="84"/>
  <c r="G69" i="84"/>
  <c r="C37" i="84"/>
  <c r="G37" i="84"/>
  <c r="C38" i="84"/>
  <c r="G38" i="84"/>
  <c r="C39" i="84"/>
  <c r="G39" i="84"/>
  <c r="G40" i="84"/>
  <c r="C41" i="84"/>
  <c r="G41" i="84"/>
  <c r="C42" i="84"/>
  <c r="G42" i="84"/>
  <c r="C43" i="84"/>
  <c r="G43" i="84"/>
  <c r="G44" i="84"/>
  <c r="C45" i="84"/>
  <c r="G45" i="84"/>
  <c r="C46" i="84"/>
  <c r="G46" i="84"/>
  <c r="C47" i="84"/>
  <c r="G47" i="84"/>
  <c r="C48" i="84"/>
  <c r="G48" i="84"/>
  <c r="C49" i="84"/>
  <c r="G49" i="84"/>
  <c r="G50" i="84"/>
  <c r="C51" i="84"/>
  <c r="G51" i="84"/>
  <c r="C53" i="84"/>
  <c r="G53" i="84"/>
  <c r="C55" i="84"/>
  <c r="G55" i="84"/>
  <c r="C56" i="84"/>
  <c r="G56" i="84"/>
  <c r="G57" i="84"/>
  <c r="G58" i="84"/>
  <c r="C30" i="84"/>
  <c r="G30" i="84"/>
  <c r="C31" i="84"/>
  <c r="G31" i="84"/>
  <c r="G32" i="84"/>
  <c r="C24" i="84"/>
  <c r="G24" i="84"/>
  <c r="C25" i="84"/>
  <c r="G25" i="84"/>
  <c r="C26" i="84"/>
  <c r="G26" i="84"/>
  <c r="C27" i="84"/>
  <c r="G27" i="84"/>
  <c r="C28" i="84"/>
  <c r="G28" i="84"/>
  <c r="G29" i="84"/>
  <c r="C20" i="84"/>
  <c r="G20" i="84"/>
  <c r="C21" i="84"/>
  <c r="G21" i="84"/>
  <c r="G22" i="84"/>
  <c r="C16" i="84"/>
  <c r="G16" i="84"/>
  <c r="C17" i="84"/>
  <c r="G17" i="84"/>
  <c r="C18" i="84"/>
  <c r="G18" i="84"/>
  <c r="G19" i="84"/>
  <c r="G33" i="84"/>
  <c r="G60" i="84"/>
  <c r="G70" i="84"/>
  <c r="C71" i="84"/>
  <c r="G71" i="84"/>
  <c r="C72" i="84"/>
  <c r="G72" i="84"/>
  <c r="C73" i="84"/>
  <c r="G73" i="84"/>
  <c r="G74" i="84"/>
  <c r="C75" i="84"/>
  <c r="G75" i="84"/>
  <c r="C76" i="84"/>
  <c r="G76" i="84"/>
  <c r="C77" i="84"/>
  <c r="G77" i="84"/>
  <c r="C78" i="84"/>
  <c r="G78" i="84"/>
  <c r="C79" i="84"/>
  <c r="G79" i="84"/>
  <c r="G80" i="84"/>
  <c r="C63" i="83"/>
  <c r="G63" i="83"/>
  <c r="C64" i="83"/>
  <c r="G64" i="83"/>
  <c r="C66" i="83"/>
  <c r="G66" i="83"/>
  <c r="C67" i="83"/>
  <c r="G67" i="83"/>
  <c r="C68" i="83"/>
  <c r="G68" i="83"/>
  <c r="G69" i="83"/>
  <c r="C37" i="83"/>
  <c r="G37" i="83"/>
  <c r="C38" i="83"/>
  <c r="G38" i="83"/>
  <c r="C39" i="83"/>
  <c r="G39" i="83"/>
  <c r="G40" i="83"/>
  <c r="C41" i="83"/>
  <c r="G41" i="83"/>
  <c r="C42" i="83"/>
  <c r="G42" i="83"/>
  <c r="C43" i="83"/>
  <c r="G43" i="83"/>
  <c r="G44" i="83"/>
  <c r="C45" i="83"/>
  <c r="G45" i="83"/>
  <c r="C46" i="83"/>
  <c r="G46" i="83"/>
  <c r="C47" i="83"/>
  <c r="G47" i="83"/>
  <c r="C48" i="83"/>
  <c r="G48" i="83"/>
  <c r="C49" i="83"/>
  <c r="G49" i="83"/>
  <c r="G50" i="83"/>
  <c r="C51" i="83"/>
  <c r="G51" i="83"/>
  <c r="C53" i="83"/>
  <c r="G53" i="83"/>
  <c r="C55" i="83"/>
  <c r="G55" i="83"/>
  <c r="C56" i="83"/>
  <c r="G56" i="83"/>
  <c r="G57" i="83"/>
  <c r="G58" i="83"/>
  <c r="C30" i="83"/>
  <c r="G30" i="83"/>
  <c r="C31" i="83"/>
  <c r="G31" i="83"/>
  <c r="G32" i="83"/>
  <c r="C24" i="83"/>
  <c r="G24" i="83"/>
  <c r="C25" i="83"/>
  <c r="G25" i="83"/>
  <c r="C26" i="83"/>
  <c r="G26" i="83"/>
  <c r="C27" i="83"/>
  <c r="G27" i="83"/>
  <c r="C28" i="83"/>
  <c r="G28" i="83"/>
  <c r="G29" i="83"/>
  <c r="C20" i="83"/>
  <c r="G20" i="83"/>
  <c r="C21" i="83"/>
  <c r="G21" i="83"/>
  <c r="G22" i="83"/>
  <c r="C16" i="83"/>
  <c r="G16" i="83"/>
  <c r="C17" i="83"/>
  <c r="G17" i="83"/>
  <c r="C18" i="83"/>
  <c r="G18" i="83"/>
  <c r="G19" i="83"/>
  <c r="G33" i="83"/>
  <c r="G60" i="83"/>
  <c r="G70" i="83"/>
  <c r="C71" i="83"/>
  <c r="G71" i="83"/>
  <c r="C72" i="83"/>
  <c r="G72" i="83"/>
  <c r="C73" i="83"/>
  <c r="G73" i="83"/>
  <c r="G74" i="83"/>
  <c r="C75" i="83"/>
  <c r="G75" i="83"/>
  <c r="C76" i="83"/>
  <c r="G76" i="83"/>
  <c r="C77" i="83"/>
  <c r="G77" i="83"/>
  <c r="C78" i="83"/>
  <c r="G78" i="83"/>
  <c r="C79" i="83"/>
  <c r="G79" i="83"/>
  <c r="G80" i="83"/>
  <c r="C63" i="82"/>
  <c r="G63" i="82"/>
  <c r="C64" i="82"/>
  <c r="G64" i="82"/>
  <c r="C66" i="82"/>
  <c r="G66" i="82"/>
  <c r="C67" i="82"/>
  <c r="G67" i="82"/>
  <c r="C68" i="82"/>
  <c r="G68" i="82"/>
  <c r="G69" i="82"/>
  <c r="C37" i="82"/>
  <c r="G37" i="82"/>
  <c r="C38" i="82"/>
  <c r="G38" i="82"/>
  <c r="C39" i="82"/>
  <c r="G39" i="82"/>
  <c r="G40" i="82"/>
  <c r="C41" i="82"/>
  <c r="G41" i="82"/>
  <c r="C42" i="82"/>
  <c r="G42" i="82"/>
  <c r="C43" i="82"/>
  <c r="G43" i="82"/>
  <c r="G44" i="82"/>
  <c r="C45" i="82"/>
  <c r="G45" i="82"/>
  <c r="C46" i="82"/>
  <c r="G46" i="82"/>
  <c r="C47" i="82"/>
  <c r="G47" i="82"/>
  <c r="C48" i="82"/>
  <c r="G48" i="82"/>
  <c r="C49" i="82"/>
  <c r="G49" i="82"/>
  <c r="G50" i="82"/>
  <c r="C51" i="82"/>
  <c r="G51" i="82"/>
  <c r="C53" i="82"/>
  <c r="G53" i="82"/>
  <c r="C55" i="82"/>
  <c r="G55" i="82"/>
  <c r="C56" i="82"/>
  <c r="G56" i="82"/>
  <c r="G57" i="82"/>
  <c r="G58" i="82"/>
  <c r="C30" i="82"/>
  <c r="G30" i="82"/>
  <c r="C31" i="82"/>
  <c r="G31" i="82"/>
  <c r="G32" i="82"/>
  <c r="C24" i="82"/>
  <c r="G24" i="82"/>
  <c r="C25" i="82"/>
  <c r="G25" i="82"/>
  <c r="C26" i="82"/>
  <c r="G26" i="82"/>
  <c r="C27" i="82"/>
  <c r="G27" i="82"/>
  <c r="C28" i="82"/>
  <c r="G28" i="82"/>
  <c r="G29" i="82"/>
  <c r="C20" i="82"/>
  <c r="G20" i="82"/>
  <c r="C21" i="82"/>
  <c r="G21" i="82"/>
  <c r="G22" i="82"/>
  <c r="C16" i="82"/>
  <c r="G16" i="82"/>
  <c r="C17" i="82"/>
  <c r="G17" i="82"/>
  <c r="C18" i="82"/>
  <c r="G18" i="82"/>
  <c r="G19" i="82"/>
  <c r="G33" i="82"/>
  <c r="G60" i="82"/>
  <c r="G70" i="82"/>
  <c r="C71" i="82"/>
  <c r="G71" i="82"/>
  <c r="C72" i="82"/>
  <c r="G72" i="82"/>
  <c r="C73" i="82"/>
  <c r="G73" i="82"/>
  <c r="G74" i="82"/>
  <c r="C75" i="82"/>
  <c r="G75" i="82"/>
  <c r="C76" i="82"/>
  <c r="G76" i="82"/>
  <c r="C77" i="82"/>
  <c r="G77" i="82"/>
  <c r="C78" i="82"/>
  <c r="G78" i="82"/>
  <c r="C79" i="82"/>
  <c r="G79" i="82"/>
  <c r="G80" i="82"/>
  <c r="M60" i="111"/>
  <c r="N60" i="111"/>
  <c r="K60" i="111"/>
  <c r="H60" i="111"/>
  <c r="G60" i="111"/>
  <c r="F60" i="111"/>
  <c r="E60" i="111"/>
  <c r="N59" i="111"/>
  <c r="L59" i="111"/>
  <c r="J59" i="111"/>
  <c r="I59" i="111"/>
  <c r="N58" i="111"/>
  <c r="L58" i="111"/>
  <c r="J58" i="111"/>
  <c r="I58" i="111"/>
  <c r="N57" i="111"/>
  <c r="L57" i="111"/>
  <c r="J57" i="111"/>
  <c r="I57" i="111"/>
  <c r="N56" i="111"/>
  <c r="L56" i="111"/>
  <c r="J56" i="111"/>
  <c r="I56" i="111"/>
  <c r="N55" i="111"/>
  <c r="L55" i="111"/>
  <c r="J55" i="111"/>
  <c r="I55" i="111"/>
  <c r="N54" i="111"/>
  <c r="L54" i="111"/>
  <c r="J54" i="111"/>
  <c r="I54" i="111"/>
  <c r="I47" i="111"/>
  <c r="G47" i="111"/>
  <c r="F47" i="111"/>
  <c r="E47" i="111"/>
  <c r="H45" i="111"/>
  <c r="H44" i="111"/>
  <c r="H43" i="111"/>
  <c r="I42" i="111"/>
  <c r="G42" i="111"/>
  <c r="F42" i="111"/>
  <c r="E42" i="111"/>
  <c r="H41" i="111"/>
  <c r="H40" i="111"/>
  <c r="H39" i="111"/>
  <c r="I38" i="111"/>
  <c r="G38" i="111"/>
  <c r="F38" i="111"/>
  <c r="E38" i="111"/>
  <c r="H37" i="111"/>
  <c r="H36" i="111"/>
  <c r="H35" i="111"/>
  <c r="I34" i="111"/>
  <c r="G34" i="111"/>
  <c r="F34" i="111"/>
  <c r="E34" i="111"/>
  <c r="H33" i="111"/>
  <c r="H32" i="111"/>
  <c r="H31" i="111"/>
  <c r="H30" i="111"/>
  <c r="I29" i="111"/>
  <c r="G29" i="111"/>
  <c r="F29" i="111"/>
  <c r="E29" i="111"/>
  <c r="H28" i="111"/>
  <c r="H27" i="111"/>
  <c r="H26" i="111"/>
  <c r="H25" i="111"/>
  <c r="H24" i="111"/>
  <c r="H23" i="111"/>
  <c r="I22" i="111"/>
  <c r="G22" i="111"/>
  <c r="F22" i="111"/>
  <c r="E22" i="111"/>
  <c r="E46" i="111"/>
  <c r="E48" i="111"/>
  <c r="H21" i="111"/>
  <c r="H20" i="111"/>
  <c r="H19" i="111"/>
  <c r="H18" i="111"/>
  <c r="H17" i="111"/>
  <c r="H16" i="111"/>
  <c r="H15" i="111"/>
  <c r="H14" i="111"/>
  <c r="B1" i="111"/>
  <c r="M85" i="110"/>
  <c r="J85" i="110"/>
  <c r="H85" i="110"/>
  <c r="F85" i="110"/>
  <c r="E85" i="110"/>
  <c r="L84" i="110"/>
  <c r="K84" i="110"/>
  <c r="I84" i="110"/>
  <c r="G84" i="110"/>
  <c r="L83" i="110"/>
  <c r="K83" i="110"/>
  <c r="I83" i="110"/>
  <c r="G83" i="110"/>
  <c r="L82" i="110"/>
  <c r="K82" i="110"/>
  <c r="I82" i="110"/>
  <c r="G82" i="110"/>
  <c r="L81" i="110"/>
  <c r="K81" i="110"/>
  <c r="I81" i="110"/>
  <c r="G81" i="110"/>
  <c r="L80" i="110"/>
  <c r="K80" i="110"/>
  <c r="I80" i="110"/>
  <c r="G80" i="110"/>
  <c r="L79" i="110"/>
  <c r="K79" i="110"/>
  <c r="I79" i="110"/>
  <c r="G79" i="110"/>
  <c r="L78" i="110"/>
  <c r="K78" i="110"/>
  <c r="I78" i="110"/>
  <c r="G78" i="110"/>
  <c r="L77" i="110"/>
  <c r="K77" i="110"/>
  <c r="I77" i="110"/>
  <c r="G77" i="110"/>
  <c r="L76" i="110"/>
  <c r="K76" i="110"/>
  <c r="I76" i="110"/>
  <c r="G76" i="110"/>
  <c r="L75" i="110"/>
  <c r="K75" i="110"/>
  <c r="I75" i="110"/>
  <c r="G75" i="110"/>
  <c r="L74" i="110"/>
  <c r="K74" i="110"/>
  <c r="I74" i="110"/>
  <c r="G74" i="110"/>
  <c r="L73" i="110"/>
  <c r="K73" i="110"/>
  <c r="I73" i="110"/>
  <c r="G73" i="110"/>
  <c r="L72" i="110"/>
  <c r="K72" i="110"/>
  <c r="I72" i="110"/>
  <c r="G72" i="110"/>
  <c r="L71" i="110"/>
  <c r="K71" i="110"/>
  <c r="I71" i="110"/>
  <c r="G71" i="110"/>
  <c r="L70" i="110"/>
  <c r="K70" i="110"/>
  <c r="I70" i="110"/>
  <c r="G70" i="110"/>
  <c r="L69" i="110"/>
  <c r="K69" i="110"/>
  <c r="I69" i="110"/>
  <c r="G69" i="110"/>
  <c r="L68" i="110"/>
  <c r="K68" i="110"/>
  <c r="I68" i="110"/>
  <c r="G68" i="110"/>
  <c r="L67" i="110"/>
  <c r="K67" i="110"/>
  <c r="I67" i="110"/>
  <c r="G67" i="110"/>
  <c r="L66" i="110"/>
  <c r="K66" i="110"/>
  <c r="I66" i="110"/>
  <c r="G66" i="110"/>
  <c r="M60" i="110"/>
  <c r="K60" i="110"/>
  <c r="H60" i="110"/>
  <c r="G60" i="110"/>
  <c r="F60" i="110"/>
  <c r="E60" i="110"/>
  <c r="N59" i="110"/>
  <c r="L59" i="110"/>
  <c r="J59" i="110"/>
  <c r="I59" i="110"/>
  <c r="N58" i="110"/>
  <c r="L58" i="110"/>
  <c r="J58" i="110"/>
  <c r="I58" i="110"/>
  <c r="N57" i="110"/>
  <c r="L57" i="110"/>
  <c r="J57" i="110"/>
  <c r="I57" i="110"/>
  <c r="N56" i="110"/>
  <c r="L56" i="110"/>
  <c r="J56" i="110"/>
  <c r="I56" i="110"/>
  <c r="N55" i="110"/>
  <c r="L55" i="110"/>
  <c r="J55" i="110"/>
  <c r="I55" i="110"/>
  <c r="N54" i="110"/>
  <c r="L54" i="110"/>
  <c r="J54" i="110"/>
  <c r="I54" i="110"/>
  <c r="I47" i="110"/>
  <c r="G47" i="110"/>
  <c r="F47" i="110"/>
  <c r="E47" i="110"/>
  <c r="H45" i="110"/>
  <c r="H44" i="110"/>
  <c r="H43" i="110"/>
  <c r="I42" i="110"/>
  <c r="G42" i="110"/>
  <c r="F42" i="110"/>
  <c r="E42" i="110"/>
  <c r="H41" i="110"/>
  <c r="H40" i="110"/>
  <c r="H42" i="110"/>
  <c r="H39" i="110"/>
  <c r="I38" i="110"/>
  <c r="G38" i="110"/>
  <c r="F38" i="110"/>
  <c r="E38" i="110"/>
  <c r="H37" i="110"/>
  <c r="H36" i="110"/>
  <c r="H35" i="110"/>
  <c r="I34" i="110"/>
  <c r="G34" i="110"/>
  <c r="F34" i="110"/>
  <c r="E34" i="110"/>
  <c r="H33" i="110"/>
  <c r="H32" i="110"/>
  <c r="H31" i="110"/>
  <c r="H30" i="110"/>
  <c r="I29" i="110"/>
  <c r="G29" i="110"/>
  <c r="F29" i="110"/>
  <c r="E29" i="110"/>
  <c r="H28" i="110"/>
  <c r="H27" i="110"/>
  <c r="H26" i="110"/>
  <c r="H25" i="110"/>
  <c r="H24" i="110"/>
  <c r="H23" i="110"/>
  <c r="I22" i="110"/>
  <c r="G22" i="110"/>
  <c r="F22" i="110"/>
  <c r="E22" i="110"/>
  <c r="H21" i="110"/>
  <c r="H20" i="110"/>
  <c r="H19" i="110"/>
  <c r="H18" i="110"/>
  <c r="H17" i="110"/>
  <c r="H16" i="110"/>
  <c r="H15" i="110"/>
  <c r="H14" i="110"/>
  <c r="B1" i="110"/>
  <c r="M60" i="109"/>
  <c r="K60" i="109"/>
  <c r="H60" i="109"/>
  <c r="G60" i="109"/>
  <c r="F60" i="109"/>
  <c r="E60" i="109"/>
  <c r="J60" i="109"/>
  <c r="N59" i="109"/>
  <c r="L59" i="109"/>
  <c r="J59" i="109"/>
  <c r="I59" i="109"/>
  <c r="N58" i="109"/>
  <c r="L58" i="109"/>
  <c r="J58" i="109"/>
  <c r="I58" i="109"/>
  <c r="N57" i="109"/>
  <c r="L57" i="109"/>
  <c r="J57" i="109"/>
  <c r="I57" i="109"/>
  <c r="N56" i="109"/>
  <c r="L56" i="109"/>
  <c r="J56" i="109"/>
  <c r="I56" i="109"/>
  <c r="N55" i="109"/>
  <c r="L55" i="109"/>
  <c r="J55" i="109"/>
  <c r="I55" i="109"/>
  <c r="N54" i="109"/>
  <c r="L54" i="109"/>
  <c r="J54" i="109"/>
  <c r="I54" i="109"/>
  <c r="I47" i="109"/>
  <c r="G47" i="109"/>
  <c r="F47" i="109"/>
  <c r="E47" i="109"/>
  <c r="H45" i="109"/>
  <c r="H44" i="109"/>
  <c r="H43" i="109"/>
  <c r="I42" i="109"/>
  <c r="G42" i="109"/>
  <c r="F42" i="109"/>
  <c r="E42" i="109"/>
  <c r="H41" i="109"/>
  <c r="H40" i="109"/>
  <c r="H39" i="109"/>
  <c r="I38" i="109"/>
  <c r="G38" i="109"/>
  <c r="F38" i="109"/>
  <c r="E38" i="109"/>
  <c r="H37" i="109"/>
  <c r="H36" i="109"/>
  <c r="H38" i="109"/>
  <c r="H35" i="109"/>
  <c r="I34" i="109"/>
  <c r="G34" i="109"/>
  <c r="F34" i="109"/>
  <c r="E34" i="109"/>
  <c r="H33" i="109"/>
  <c r="H32" i="109"/>
  <c r="H31" i="109"/>
  <c r="H30" i="109"/>
  <c r="I29" i="109"/>
  <c r="G29" i="109"/>
  <c r="F29" i="109"/>
  <c r="E29" i="109"/>
  <c r="H28" i="109"/>
  <c r="H27" i="109"/>
  <c r="H26" i="109"/>
  <c r="H25" i="109"/>
  <c r="H24" i="109"/>
  <c r="H23" i="109"/>
  <c r="I22" i="109"/>
  <c r="G22" i="109"/>
  <c r="F22" i="109"/>
  <c r="E22" i="109"/>
  <c r="H21" i="109"/>
  <c r="H20" i="109"/>
  <c r="H19" i="109"/>
  <c r="H18" i="109"/>
  <c r="H17" i="109"/>
  <c r="H16" i="109"/>
  <c r="H15" i="109"/>
  <c r="H14" i="109"/>
  <c r="B1" i="109"/>
  <c r="M60" i="108"/>
  <c r="K60" i="108"/>
  <c r="H60" i="108"/>
  <c r="G60" i="108"/>
  <c r="F60" i="108"/>
  <c r="E60" i="108"/>
  <c r="N59" i="108"/>
  <c r="L59" i="108"/>
  <c r="J59" i="108"/>
  <c r="I59" i="108"/>
  <c r="N58" i="108"/>
  <c r="L58" i="108"/>
  <c r="J58" i="108"/>
  <c r="I58" i="108"/>
  <c r="N57" i="108"/>
  <c r="L57" i="108"/>
  <c r="J57" i="108"/>
  <c r="I57" i="108"/>
  <c r="N56" i="108"/>
  <c r="L56" i="108"/>
  <c r="J56" i="108"/>
  <c r="I56" i="108"/>
  <c r="N55" i="108"/>
  <c r="L55" i="108"/>
  <c r="J55" i="108"/>
  <c r="I55" i="108"/>
  <c r="N54" i="108"/>
  <c r="L54" i="108"/>
  <c r="J54" i="108"/>
  <c r="I54" i="108"/>
  <c r="I47" i="108"/>
  <c r="G47" i="108"/>
  <c r="F47" i="108"/>
  <c r="E47" i="108"/>
  <c r="H45" i="108"/>
  <c r="H44" i="108"/>
  <c r="H43" i="108"/>
  <c r="I42" i="108"/>
  <c r="G42" i="108"/>
  <c r="F42" i="108"/>
  <c r="E42" i="108"/>
  <c r="H41" i="108"/>
  <c r="H40" i="108"/>
  <c r="H39" i="108"/>
  <c r="I38" i="108"/>
  <c r="G38" i="108"/>
  <c r="F38" i="108"/>
  <c r="E38" i="108"/>
  <c r="H37" i="108"/>
  <c r="H36" i="108"/>
  <c r="H35" i="108"/>
  <c r="I34" i="108"/>
  <c r="G34" i="108"/>
  <c r="F34" i="108"/>
  <c r="E34" i="108"/>
  <c r="H33" i="108"/>
  <c r="H32" i="108"/>
  <c r="H31" i="108"/>
  <c r="H30" i="108"/>
  <c r="I29" i="108"/>
  <c r="G29" i="108"/>
  <c r="F29" i="108"/>
  <c r="E29" i="108"/>
  <c r="H28" i="108"/>
  <c r="H27" i="108"/>
  <c r="H26" i="108"/>
  <c r="H25" i="108"/>
  <c r="H24" i="108"/>
  <c r="H23" i="108"/>
  <c r="I22" i="108"/>
  <c r="G22" i="108"/>
  <c r="F22" i="108"/>
  <c r="E22" i="108"/>
  <c r="H21" i="108"/>
  <c r="H20" i="108"/>
  <c r="H19" i="108"/>
  <c r="H18" i="108"/>
  <c r="H17" i="108"/>
  <c r="H16" i="108"/>
  <c r="H15" i="108"/>
  <c r="H14" i="108"/>
  <c r="B1" i="108"/>
  <c r="G94" i="107"/>
  <c r="G96" i="107"/>
  <c r="F94" i="107"/>
  <c r="F96" i="107"/>
  <c r="M85" i="107"/>
  <c r="J85" i="107"/>
  <c r="H85" i="107"/>
  <c r="F85" i="107"/>
  <c r="E85" i="107"/>
  <c r="I85" i="107"/>
  <c r="L84" i="107"/>
  <c r="K84" i="107"/>
  <c r="I84" i="107"/>
  <c r="G84" i="107"/>
  <c r="L83" i="107"/>
  <c r="K83" i="107"/>
  <c r="I83" i="107"/>
  <c r="G83" i="107"/>
  <c r="L82" i="107"/>
  <c r="K82" i="107"/>
  <c r="I82" i="107"/>
  <c r="G82" i="107"/>
  <c r="L81" i="107"/>
  <c r="K81" i="107"/>
  <c r="I81" i="107"/>
  <c r="G81" i="107"/>
  <c r="L80" i="107"/>
  <c r="K80" i="107"/>
  <c r="I80" i="107"/>
  <c r="G80" i="107"/>
  <c r="L79" i="107"/>
  <c r="K79" i="107"/>
  <c r="I79" i="107"/>
  <c r="G79" i="107"/>
  <c r="L78" i="107"/>
  <c r="K78" i="107"/>
  <c r="I78" i="107"/>
  <c r="G78" i="107"/>
  <c r="L77" i="107"/>
  <c r="K77" i="107"/>
  <c r="I77" i="107"/>
  <c r="G77" i="107"/>
  <c r="L76" i="107"/>
  <c r="K76" i="107"/>
  <c r="I76" i="107"/>
  <c r="G76" i="107"/>
  <c r="L75" i="107"/>
  <c r="K75" i="107"/>
  <c r="I75" i="107"/>
  <c r="G75" i="107"/>
  <c r="L74" i="107"/>
  <c r="K74" i="107"/>
  <c r="I74" i="107"/>
  <c r="G74" i="107"/>
  <c r="L73" i="107"/>
  <c r="K73" i="107"/>
  <c r="I73" i="107"/>
  <c r="G73" i="107"/>
  <c r="L72" i="107"/>
  <c r="K72" i="107"/>
  <c r="I72" i="107"/>
  <c r="G72" i="107"/>
  <c r="L71" i="107"/>
  <c r="K71" i="107"/>
  <c r="I71" i="107"/>
  <c r="G71" i="107"/>
  <c r="L70" i="107"/>
  <c r="K70" i="107"/>
  <c r="I70" i="107"/>
  <c r="G70" i="107"/>
  <c r="L69" i="107"/>
  <c r="K69" i="107"/>
  <c r="I69" i="107"/>
  <c r="G69" i="107"/>
  <c r="L68" i="107"/>
  <c r="K68" i="107"/>
  <c r="I68" i="107"/>
  <c r="G68" i="107"/>
  <c r="L67" i="107"/>
  <c r="K67" i="107"/>
  <c r="I67" i="107"/>
  <c r="G67" i="107"/>
  <c r="L66" i="107"/>
  <c r="K66" i="107"/>
  <c r="I66" i="107"/>
  <c r="G66" i="107"/>
  <c r="M60" i="107"/>
  <c r="K60" i="107"/>
  <c r="H60" i="107"/>
  <c r="G60" i="107"/>
  <c r="F60" i="107"/>
  <c r="E60" i="107"/>
  <c r="N59" i="107"/>
  <c r="L59" i="107"/>
  <c r="J59" i="107"/>
  <c r="I59" i="107"/>
  <c r="N58" i="107"/>
  <c r="L58" i="107"/>
  <c r="J58" i="107"/>
  <c r="I58" i="107"/>
  <c r="N57" i="107"/>
  <c r="L57" i="107"/>
  <c r="J57" i="107"/>
  <c r="I57" i="107"/>
  <c r="N56" i="107"/>
  <c r="L56" i="107"/>
  <c r="J56" i="107"/>
  <c r="I56" i="107"/>
  <c r="N55" i="107"/>
  <c r="L55" i="107"/>
  <c r="J55" i="107"/>
  <c r="I55" i="107"/>
  <c r="N54" i="107"/>
  <c r="L54" i="107"/>
  <c r="J54" i="107"/>
  <c r="I54" i="107"/>
  <c r="I47" i="107"/>
  <c r="G47" i="107"/>
  <c r="F47" i="107"/>
  <c r="E47" i="107"/>
  <c r="H45" i="107"/>
  <c r="H44" i="107"/>
  <c r="H43" i="107"/>
  <c r="I42" i="107"/>
  <c r="G42" i="107"/>
  <c r="F42" i="107"/>
  <c r="E42" i="107"/>
  <c r="H41" i="107"/>
  <c r="H42" i="107"/>
  <c r="H40" i="107"/>
  <c r="H39" i="107"/>
  <c r="I38" i="107"/>
  <c r="G38" i="107"/>
  <c r="F38" i="107"/>
  <c r="E38" i="107"/>
  <c r="H37" i="107"/>
  <c r="H36" i="107"/>
  <c r="H38" i="107"/>
  <c r="H35" i="107"/>
  <c r="I34" i="107"/>
  <c r="G34" i="107"/>
  <c r="F34" i="107"/>
  <c r="E34" i="107"/>
  <c r="H33" i="107"/>
  <c r="H32" i="107"/>
  <c r="H31" i="107"/>
  <c r="H30" i="107"/>
  <c r="I29" i="107"/>
  <c r="G29" i="107"/>
  <c r="F29" i="107"/>
  <c r="E29" i="107"/>
  <c r="H28" i="107"/>
  <c r="H27" i="107"/>
  <c r="H26" i="107"/>
  <c r="H25" i="107"/>
  <c r="H24" i="107"/>
  <c r="H23" i="107"/>
  <c r="I22" i="107"/>
  <c r="G22" i="107"/>
  <c r="F22" i="107"/>
  <c r="E22" i="107"/>
  <c r="H21" i="107"/>
  <c r="H20" i="107"/>
  <c r="H19" i="107"/>
  <c r="H18" i="107"/>
  <c r="H17" i="107"/>
  <c r="H16" i="107"/>
  <c r="H15" i="107"/>
  <c r="H14" i="107"/>
  <c r="B1" i="107"/>
  <c r="G83" i="106"/>
  <c r="G82" i="106"/>
  <c r="G84" i="106"/>
  <c r="C82" i="106"/>
  <c r="G79" i="106"/>
  <c r="G78" i="106"/>
  <c r="G77" i="106"/>
  <c r="G76" i="106"/>
  <c r="C75" i="106"/>
  <c r="G75" i="106"/>
  <c r="G73" i="106"/>
  <c r="G72" i="106"/>
  <c r="G71" i="106"/>
  <c r="F69" i="106"/>
  <c r="E69" i="106"/>
  <c r="D69" i="106"/>
  <c r="G68" i="106"/>
  <c r="G67" i="106"/>
  <c r="G66" i="106"/>
  <c r="G64" i="106"/>
  <c r="G63" i="106"/>
  <c r="G69" i="106"/>
  <c r="F57" i="106"/>
  <c r="E57" i="106"/>
  <c r="D57" i="106"/>
  <c r="D58" i="106"/>
  <c r="G56" i="106"/>
  <c r="G55" i="106"/>
  <c r="G57" i="106"/>
  <c r="G53" i="106"/>
  <c r="G51" i="106"/>
  <c r="G50" i="106"/>
  <c r="F50" i="106"/>
  <c r="E50" i="106"/>
  <c r="D50" i="106"/>
  <c r="G49" i="106"/>
  <c r="G48" i="106"/>
  <c r="G47" i="106"/>
  <c r="G46" i="106"/>
  <c r="G45" i="106"/>
  <c r="F44" i="106"/>
  <c r="E44" i="106"/>
  <c r="D44" i="106"/>
  <c r="G43" i="106"/>
  <c r="G42" i="106"/>
  <c r="G41" i="106"/>
  <c r="G44" i="106"/>
  <c r="F40" i="106"/>
  <c r="F58" i="106"/>
  <c r="E40" i="106"/>
  <c r="E58" i="106"/>
  <c r="E60" i="106"/>
  <c r="D40" i="106"/>
  <c r="G39" i="106"/>
  <c r="G38" i="106"/>
  <c r="G37" i="106"/>
  <c r="G40" i="106"/>
  <c r="G58" i="106"/>
  <c r="F32" i="106"/>
  <c r="E32" i="106"/>
  <c r="E33" i="106"/>
  <c r="D32" i="106"/>
  <c r="D33" i="106"/>
  <c r="G31" i="106"/>
  <c r="G30" i="106"/>
  <c r="G32" i="106"/>
  <c r="F29" i="106"/>
  <c r="E29" i="106"/>
  <c r="D29" i="106"/>
  <c r="G28" i="106"/>
  <c r="G27" i="106"/>
  <c r="G26" i="106"/>
  <c r="G25" i="106"/>
  <c r="G24" i="106"/>
  <c r="G29" i="106"/>
  <c r="F22" i="106"/>
  <c r="E22" i="106"/>
  <c r="D22" i="106"/>
  <c r="G21" i="106"/>
  <c r="G20" i="106"/>
  <c r="G22" i="106"/>
  <c r="F19" i="106"/>
  <c r="F33" i="106"/>
  <c r="E19" i="106"/>
  <c r="D19" i="106"/>
  <c r="G18" i="106"/>
  <c r="G17" i="106"/>
  <c r="G16" i="106"/>
  <c r="G19" i="106"/>
  <c r="B7" i="106"/>
  <c r="B6" i="106"/>
  <c r="G83" i="105"/>
  <c r="G82" i="105"/>
  <c r="G84" i="105"/>
  <c r="C82" i="105"/>
  <c r="G79" i="105"/>
  <c r="G78" i="105"/>
  <c r="G77" i="105"/>
  <c r="G76" i="105"/>
  <c r="C75" i="105"/>
  <c r="G75" i="105"/>
  <c r="G73" i="105"/>
  <c r="G72" i="105"/>
  <c r="G71" i="105"/>
  <c r="F69" i="105"/>
  <c r="F70" i="105"/>
  <c r="F74" i="105"/>
  <c r="E69" i="105"/>
  <c r="D69" i="105"/>
  <c r="G68" i="105"/>
  <c r="G67" i="105"/>
  <c r="G66" i="105"/>
  <c r="G64" i="105"/>
  <c r="G63" i="105"/>
  <c r="G69" i="105"/>
  <c r="F57" i="105"/>
  <c r="E57" i="105"/>
  <c r="D57" i="105"/>
  <c r="D58" i="105"/>
  <c r="G56" i="105"/>
  <c r="G55" i="105"/>
  <c r="G53" i="105"/>
  <c r="G51" i="105"/>
  <c r="G57" i="105"/>
  <c r="G50" i="105"/>
  <c r="F50" i="105"/>
  <c r="E50" i="105"/>
  <c r="D50" i="105"/>
  <c r="G49" i="105"/>
  <c r="G48" i="105"/>
  <c r="G47" i="105"/>
  <c r="G46" i="105"/>
  <c r="G45" i="105"/>
  <c r="F44" i="105"/>
  <c r="E44" i="105"/>
  <c r="D44" i="105"/>
  <c r="G43" i="105"/>
  <c r="G42" i="105"/>
  <c r="G41" i="105"/>
  <c r="G44" i="105"/>
  <c r="F40" i="105"/>
  <c r="F58" i="105"/>
  <c r="F60" i="105"/>
  <c r="E40" i="105"/>
  <c r="E58" i="105"/>
  <c r="E60" i="105"/>
  <c r="D40" i="105"/>
  <c r="G39" i="105"/>
  <c r="G38" i="105"/>
  <c r="G37" i="105"/>
  <c r="G40" i="105"/>
  <c r="F32" i="105"/>
  <c r="F33" i="105"/>
  <c r="E32" i="105"/>
  <c r="E33" i="105"/>
  <c r="D32" i="105"/>
  <c r="D33" i="105"/>
  <c r="G31" i="105"/>
  <c r="G30" i="105"/>
  <c r="G32" i="105"/>
  <c r="F29" i="105"/>
  <c r="E29" i="105"/>
  <c r="D29" i="105"/>
  <c r="G28" i="105"/>
  <c r="G27" i="105"/>
  <c r="G26" i="105"/>
  <c r="G25" i="105"/>
  <c r="G24" i="105"/>
  <c r="G29" i="105"/>
  <c r="F22" i="105"/>
  <c r="E22" i="105"/>
  <c r="D22" i="105"/>
  <c r="G21" i="105"/>
  <c r="G20" i="105"/>
  <c r="G22" i="105"/>
  <c r="F19" i="105"/>
  <c r="E19" i="105"/>
  <c r="D19" i="105"/>
  <c r="G18" i="105"/>
  <c r="G17" i="105"/>
  <c r="G16" i="105"/>
  <c r="G19" i="105"/>
  <c r="B7" i="105"/>
  <c r="B6" i="105"/>
  <c r="G83" i="104"/>
  <c r="G82" i="104"/>
  <c r="G84" i="104"/>
  <c r="C82" i="104"/>
  <c r="G79" i="104"/>
  <c r="G78" i="104"/>
  <c r="G77" i="104"/>
  <c r="G76" i="104"/>
  <c r="C75" i="104"/>
  <c r="G75" i="104"/>
  <c r="G73" i="104"/>
  <c r="G72" i="104"/>
  <c r="G71" i="104"/>
  <c r="F69" i="104"/>
  <c r="F50" i="104"/>
  <c r="F58" i="104"/>
  <c r="F60" i="104"/>
  <c r="F70" i="104"/>
  <c r="F74" i="104"/>
  <c r="E69" i="104"/>
  <c r="D69" i="104"/>
  <c r="G68" i="104"/>
  <c r="G67" i="104"/>
  <c r="G66" i="104"/>
  <c r="G64" i="104"/>
  <c r="G63" i="104"/>
  <c r="G69" i="104"/>
  <c r="F57" i="104"/>
  <c r="E57" i="104"/>
  <c r="D57" i="104"/>
  <c r="D58" i="104"/>
  <c r="G56" i="104"/>
  <c r="G55" i="104"/>
  <c r="G53" i="104"/>
  <c r="G51" i="104"/>
  <c r="G57" i="104"/>
  <c r="G46" i="104"/>
  <c r="G50" i="104"/>
  <c r="E50" i="104"/>
  <c r="D50" i="104"/>
  <c r="G49" i="104"/>
  <c r="G48" i="104"/>
  <c r="G47" i="104"/>
  <c r="G45" i="104"/>
  <c r="F44" i="104"/>
  <c r="E44" i="104"/>
  <c r="D44" i="104"/>
  <c r="G43" i="104"/>
  <c r="G42" i="104"/>
  <c r="G41" i="104"/>
  <c r="G44" i="104"/>
  <c r="F40" i="104"/>
  <c r="E40" i="104"/>
  <c r="E58" i="104"/>
  <c r="E60" i="104"/>
  <c r="D40" i="104"/>
  <c r="G39" i="104"/>
  <c r="G38" i="104"/>
  <c r="G37" i="104"/>
  <c r="G40" i="104"/>
  <c r="F32" i="104"/>
  <c r="F33" i="104"/>
  <c r="E32" i="104"/>
  <c r="E33" i="104"/>
  <c r="D32" i="104"/>
  <c r="D33" i="104"/>
  <c r="G31" i="104"/>
  <c r="G30" i="104"/>
  <c r="G32" i="104"/>
  <c r="F29" i="104"/>
  <c r="E29" i="104"/>
  <c r="D29" i="104"/>
  <c r="G28" i="104"/>
  <c r="G27" i="104"/>
  <c r="G26" i="104"/>
  <c r="G25" i="104"/>
  <c r="G24" i="104"/>
  <c r="G29" i="104"/>
  <c r="F22" i="104"/>
  <c r="E22" i="104"/>
  <c r="D22" i="104"/>
  <c r="G21" i="104"/>
  <c r="G20" i="104"/>
  <c r="G22" i="104"/>
  <c r="F19" i="104"/>
  <c r="E19" i="104"/>
  <c r="D19" i="104"/>
  <c r="G18" i="104"/>
  <c r="G17" i="104"/>
  <c r="G16" i="104"/>
  <c r="G19" i="104"/>
  <c r="B7" i="104"/>
  <c r="B6" i="104"/>
  <c r="G83" i="103"/>
  <c r="G82" i="103"/>
  <c r="G84" i="103"/>
  <c r="C82" i="103"/>
  <c r="G79" i="103"/>
  <c r="G78" i="103"/>
  <c r="G77" i="103"/>
  <c r="G76" i="103"/>
  <c r="C75" i="103"/>
  <c r="G75" i="103"/>
  <c r="G73" i="103"/>
  <c r="G72" i="103"/>
  <c r="G71" i="103"/>
  <c r="F69" i="103"/>
  <c r="E69" i="103"/>
  <c r="D69" i="103"/>
  <c r="G68" i="103"/>
  <c r="G67" i="103"/>
  <c r="G66" i="103"/>
  <c r="G64" i="103"/>
  <c r="G63" i="103"/>
  <c r="G69" i="103"/>
  <c r="F57" i="103"/>
  <c r="E57" i="103"/>
  <c r="D57" i="103"/>
  <c r="G56" i="103"/>
  <c r="G55" i="103"/>
  <c r="G57" i="103"/>
  <c r="G53" i="103"/>
  <c r="G51" i="103"/>
  <c r="G50" i="103"/>
  <c r="F50" i="103"/>
  <c r="E50" i="103"/>
  <c r="D50" i="103"/>
  <c r="G49" i="103"/>
  <c r="G48" i="103"/>
  <c r="G47" i="103"/>
  <c r="G46" i="103"/>
  <c r="G45" i="103"/>
  <c r="F44" i="103"/>
  <c r="E44" i="103"/>
  <c r="D44" i="103"/>
  <c r="G43" i="103"/>
  <c r="G42" i="103"/>
  <c r="G41" i="103"/>
  <c r="G44" i="103"/>
  <c r="F40" i="103"/>
  <c r="F58" i="103"/>
  <c r="E40" i="103"/>
  <c r="E58" i="103"/>
  <c r="E60" i="103"/>
  <c r="D40" i="103"/>
  <c r="D58" i="103"/>
  <c r="G39" i="103"/>
  <c r="G38" i="103"/>
  <c r="G37" i="103"/>
  <c r="G40" i="103"/>
  <c r="G58" i="103"/>
  <c r="F32" i="103"/>
  <c r="E32" i="103"/>
  <c r="E33" i="103"/>
  <c r="D32" i="103"/>
  <c r="D33" i="103"/>
  <c r="G31" i="103"/>
  <c r="G30" i="103"/>
  <c r="G32" i="103"/>
  <c r="F29" i="103"/>
  <c r="E29" i="103"/>
  <c r="D29" i="103"/>
  <c r="G28" i="103"/>
  <c r="G27" i="103"/>
  <c r="G26" i="103"/>
  <c r="G25" i="103"/>
  <c r="G24" i="103"/>
  <c r="G29" i="103"/>
  <c r="F22" i="103"/>
  <c r="E22" i="103"/>
  <c r="D22" i="103"/>
  <c r="G21" i="103"/>
  <c r="G20" i="103"/>
  <c r="G22" i="103"/>
  <c r="F19" i="103"/>
  <c r="F33" i="103"/>
  <c r="E19" i="103"/>
  <c r="D19" i="103"/>
  <c r="G18" i="103"/>
  <c r="G17" i="103"/>
  <c r="G16" i="103"/>
  <c r="G19" i="103"/>
  <c r="B7" i="103"/>
  <c r="B6" i="103"/>
  <c r="G83" i="102"/>
  <c r="G82" i="102"/>
  <c r="G84" i="102"/>
  <c r="C82" i="102"/>
  <c r="G79" i="102"/>
  <c r="G78" i="102"/>
  <c r="G77" i="102"/>
  <c r="G76" i="102"/>
  <c r="C75" i="102"/>
  <c r="G75" i="102"/>
  <c r="G73" i="102"/>
  <c r="G72" i="102"/>
  <c r="G71" i="102"/>
  <c r="F69" i="102"/>
  <c r="E69" i="102"/>
  <c r="D69" i="102"/>
  <c r="G68" i="102"/>
  <c r="G67" i="102"/>
  <c r="G66" i="102"/>
  <c r="G64" i="102"/>
  <c r="G63" i="102"/>
  <c r="G69" i="102"/>
  <c r="D58" i="102"/>
  <c r="F57" i="102"/>
  <c r="E57" i="102"/>
  <c r="D57" i="102"/>
  <c r="G56" i="102"/>
  <c r="G55" i="102"/>
  <c r="G53" i="102"/>
  <c r="G51" i="102"/>
  <c r="G57" i="102"/>
  <c r="G50" i="102"/>
  <c r="F50" i="102"/>
  <c r="E50" i="102"/>
  <c r="D50" i="102"/>
  <c r="G49" i="102"/>
  <c r="G48" i="102"/>
  <c r="G47" i="102"/>
  <c r="G46" i="102"/>
  <c r="G45" i="102"/>
  <c r="F44" i="102"/>
  <c r="E44" i="102"/>
  <c r="D44" i="102"/>
  <c r="G43" i="102"/>
  <c r="G42" i="102"/>
  <c r="G41" i="102"/>
  <c r="G44" i="102"/>
  <c r="F40" i="102"/>
  <c r="F58" i="102"/>
  <c r="F60" i="102"/>
  <c r="E40" i="102"/>
  <c r="E58" i="102"/>
  <c r="D40" i="102"/>
  <c r="G39" i="102"/>
  <c r="G38" i="102"/>
  <c r="G37" i="102"/>
  <c r="G40" i="102"/>
  <c r="G58" i="102"/>
  <c r="F32" i="102"/>
  <c r="F33" i="102"/>
  <c r="E32" i="102"/>
  <c r="E33" i="102"/>
  <c r="D32" i="102"/>
  <c r="D33" i="102"/>
  <c r="G31" i="102"/>
  <c r="G30" i="102"/>
  <c r="G32" i="102"/>
  <c r="F29" i="102"/>
  <c r="E29" i="102"/>
  <c r="D29" i="102"/>
  <c r="G28" i="102"/>
  <c r="G27" i="102"/>
  <c r="G26" i="102"/>
  <c r="G25" i="102"/>
  <c r="G24" i="102"/>
  <c r="G29" i="102"/>
  <c r="F22" i="102"/>
  <c r="E22" i="102"/>
  <c r="D22" i="102"/>
  <c r="G21" i="102"/>
  <c r="G20" i="102"/>
  <c r="G22" i="102"/>
  <c r="F19" i="102"/>
  <c r="E19" i="102"/>
  <c r="D19" i="102"/>
  <c r="G18" i="102"/>
  <c r="G17" i="102"/>
  <c r="G16" i="102"/>
  <c r="G19" i="102"/>
  <c r="B7" i="102"/>
  <c r="B6" i="102"/>
  <c r="N60" i="108"/>
  <c r="H38" i="110"/>
  <c r="I60" i="107"/>
  <c r="L60" i="107"/>
  <c r="H38" i="108"/>
  <c r="F46" i="107"/>
  <c r="F48" i="107"/>
  <c r="J60" i="108"/>
  <c r="N60" i="109"/>
  <c r="G46" i="110"/>
  <c r="G48" i="110"/>
  <c r="H47" i="110"/>
  <c r="J60" i="110"/>
  <c r="K85" i="110"/>
  <c r="L85" i="110"/>
  <c r="H38" i="111"/>
  <c r="I46" i="108"/>
  <c r="I48" i="108"/>
  <c r="H29" i="108"/>
  <c r="H34" i="109"/>
  <c r="H22" i="111"/>
  <c r="I46" i="111"/>
  <c r="I48" i="111"/>
  <c r="L85" i="107"/>
  <c r="I60" i="108"/>
  <c r="H47" i="109"/>
  <c r="I60" i="110"/>
  <c r="H42" i="111"/>
  <c r="G46" i="107"/>
  <c r="G48" i="107"/>
  <c r="H47" i="107"/>
  <c r="G85" i="107"/>
  <c r="E46" i="108"/>
  <c r="E48" i="108"/>
  <c r="G46" i="108"/>
  <c r="G48" i="108"/>
  <c r="H42" i="108"/>
  <c r="H22" i="109"/>
  <c r="F46" i="109"/>
  <c r="F48" i="109"/>
  <c r="I60" i="109"/>
  <c r="L60" i="109"/>
  <c r="H22" i="110"/>
  <c r="I46" i="110"/>
  <c r="I48" i="110"/>
  <c r="H29" i="110"/>
  <c r="N60" i="110"/>
  <c r="F46" i="111"/>
  <c r="F48" i="111"/>
  <c r="H29" i="111"/>
  <c r="G46" i="111"/>
  <c r="G48" i="111"/>
  <c r="H22" i="107"/>
  <c r="N60" i="107"/>
  <c r="F46" i="108"/>
  <c r="F48" i="108"/>
  <c r="H34" i="108"/>
  <c r="L60" i="108"/>
  <c r="I46" i="109"/>
  <c r="I48" i="109"/>
  <c r="H29" i="109"/>
  <c r="G46" i="109"/>
  <c r="G48" i="109"/>
  <c r="E46" i="110"/>
  <c r="E48" i="110"/>
  <c r="H34" i="110"/>
  <c r="H47" i="111"/>
  <c r="H34" i="111"/>
  <c r="J60" i="111"/>
  <c r="L60" i="110"/>
  <c r="I46" i="107"/>
  <c r="I48" i="107"/>
  <c r="H29" i="107"/>
  <c r="E46" i="107"/>
  <c r="E48" i="107"/>
  <c r="H34" i="107"/>
  <c r="J60" i="107"/>
  <c r="K85" i="107"/>
  <c r="H22" i="108"/>
  <c r="H47" i="108"/>
  <c r="E46" i="109"/>
  <c r="E48" i="109"/>
  <c r="H42" i="109"/>
  <c r="F46" i="110"/>
  <c r="F48" i="110"/>
  <c r="I60" i="111"/>
  <c r="L60" i="111"/>
  <c r="I85" i="110"/>
  <c r="G85" i="110"/>
  <c r="G33" i="106"/>
  <c r="G60" i="106"/>
  <c r="F60" i="106"/>
  <c r="F70" i="106"/>
  <c r="F74" i="106"/>
  <c r="G70" i="106"/>
  <c r="G74" i="106"/>
  <c r="G80" i="106"/>
  <c r="G86" i="106"/>
  <c r="D60" i="106"/>
  <c r="D70" i="106"/>
  <c r="D74" i="106"/>
  <c r="E70" i="106"/>
  <c r="E74" i="106"/>
  <c r="G58" i="105"/>
  <c r="D60" i="105"/>
  <c r="D70" i="105"/>
  <c r="D74" i="105"/>
  <c r="G33" i="105"/>
  <c r="E70" i="105"/>
  <c r="E74" i="105"/>
  <c r="G33" i="104"/>
  <c r="G58" i="104"/>
  <c r="G60" i="104"/>
  <c r="G70" i="104"/>
  <c r="G74" i="104"/>
  <c r="G80" i="104"/>
  <c r="G86" i="104"/>
  <c r="D60" i="104"/>
  <c r="D70" i="104"/>
  <c r="D74" i="104"/>
  <c r="E70" i="104"/>
  <c r="E74" i="104"/>
  <c r="G33" i="103"/>
  <c r="G60" i="103"/>
  <c r="G70" i="103"/>
  <c r="G74" i="103"/>
  <c r="G80" i="103"/>
  <c r="G86" i="103"/>
  <c r="F60" i="103"/>
  <c r="F70" i="103"/>
  <c r="F74" i="103"/>
  <c r="D60" i="103"/>
  <c r="D70" i="103"/>
  <c r="D74" i="103"/>
  <c r="E70" i="103"/>
  <c r="E74" i="103"/>
  <c r="G33" i="102"/>
  <c r="G70" i="102"/>
  <c r="G74" i="102"/>
  <c r="G80" i="102"/>
  <c r="G86" i="102"/>
  <c r="F70" i="102"/>
  <c r="F74" i="102"/>
  <c r="D70" i="102"/>
  <c r="D74" i="102"/>
  <c r="G60" i="102"/>
  <c r="D60" i="102"/>
  <c r="E60" i="102"/>
  <c r="E70" i="102"/>
  <c r="E74" i="102"/>
  <c r="B421" i="94"/>
  <c r="B420" i="94"/>
  <c r="B419" i="94"/>
  <c r="B418" i="94"/>
  <c r="B417" i="94"/>
  <c r="B416" i="94"/>
  <c r="B415" i="94"/>
  <c r="B414" i="94"/>
  <c r="B413" i="94"/>
  <c r="B412" i="94"/>
  <c r="B411" i="94"/>
  <c r="B410" i="94"/>
  <c r="B409" i="94"/>
  <c r="B408" i="94"/>
  <c r="B407" i="94"/>
  <c r="B406" i="94"/>
  <c r="B405" i="94"/>
  <c r="B404" i="94"/>
  <c r="B403" i="94"/>
  <c r="B402" i="94"/>
  <c r="B401" i="94"/>
  <c r="B400" i="94"/>
  <c r="B399" i="94"/>
  <c r="B398" i="94"/>
  <c r="B397" i="94"/>
  <c r="B396" i="94"/>
  <c r="B395" i="94"/>
  <c r="B394" i="94"/>
  <c r="B393" i="94"/>
  <c r="B392" i="94"/>
  <c r="B391" i="94"/>
  <c r="B390" i="94"/>
  <c r="B389" i="94"/>
  <c r="B388" i="94"/>
  <c r="B387" i="94"/>
  <c r="B386" i="94"/>
  <c r="B385" i="94"/>
  <c r="B384" i="94"/>
  <c r="B383" i="94"/>
  <c r="B382" i="94"/>
  <c r="B381" i="94"/>
  <c r="B380" i="94"/>
  <c r="B379" i="94"/>
  <c r="B378" i="94"/>
  <c r="B377" i="94"/>
  <c r="B376" i="94"/>
  <c r="B375" i="94"/>
  <c r="B374" i="94"/>
  <c r="B373" i="94"/>
  <c r="B372" i="94"/>
  <c r="B371" i="94"/>
  <c r="B370" i="94"/>
  <c r="B369" i="94"/>
  <c r="B368" i="94"/>
  <c r="B367" i="94"/>
  <c r="B366" i="94"/>
  <c r="B365" i="94"/>
  <c r="B364" i="94"/>
  <c r="B363" i="94"/>
  <c r="B362" i="94"/>
  <c r="B361" i="94"/>
  <c r="B360" i="94"/>
  <c r="B359" i="94"/>
  <c r="B358" i="94"/>
  <c r="B357" i="94"/>
  <c r="B356" i="94"/>
  <c r="B355" i="94"/>
  <c r="B354" i="94"/>
  <c r="B353" i="94"/>
  <c r="B352" i="94"/>
  <c r="B351" i="94"/>
  <c r="B350" i="94"/>
  <c r="B349" i="94"/>
  <c r="B348" i="94"/>
  <c r="B347" i="94"/>
  <c r="B346" i="94"/>
  <c r="B345" i="94"/>
  <c r="B344" i="94"/>
  <c r="B343" i="94"/>
  <c r="B342" i="94"/>
  <c r="B341" i="94"/>
  <c r="B340" i="94"/>
  <c r="B339" i="94"/>
  <c r="B338" i="94"/>
  <c r="B337" i="94"/>
  <c r="B336" i="94"/>
  <c r="B335" i="94"/>
  <c r="B334" i="94"/>
  <c r="B333" i="94"/>
  <c r="B332" i="94"/>
  <c r="B331" i="94"/>
  <c r="B330" i="94"/>
  <c r="B329" i="94"/>
  <c r="B328" i="94"/>
  <c r="B327" i="94"/>
  <c r="B326" i="94"/>
  <c r="B325" i="94"/>
  <c r="B324" i="94"/>
  <c r="B323" i="94"/>
  <c r="B322" i="94"/>
  <c r="B321" i="94"/>
  <c r="B320" i="94"/>
  <c r="B319" i="94"/>
  <c r="B318" i="94"/>
  <c r="B317" i="94"/>
  <c r="B316" i="94"/>
  <c r="B315" i="94"/>
  <c r="B314" i="94"/>
  <c r="B313" i="94"/>
  <c r="B312" i="94"/>
  <c r="B311" i="94"/>
  <c r="B310" i="94"/>
  <c r="B309" i="94"/>
  <c r="B308" i="94"/>
  <c r="B307" i="94"/>
  <c r="B306" i="94"/>
  <c r="B305" i="94"/>
  <c r="B304" i="94"/>
  <c r="B303" i="94"/>
  <c r="B302" i="94"/>
  <c r="B301" i="94"/>
  <c r="B300" i="94"/>
  <c r="B299" i="94"/>
  <c r="B298" i="94"/>
  <c r="B297" i="94"/>
  <c r="B296" i="94"/>
  <c r="B295" i="94"/>
  <c r="B294" i="94"/>
  <c r="B293" i="94"/>
  <c r="B292" i="94"/>
  <c r="B291" i="94"/>
  <c r="B290" i="94"/>
  <c r="B289" i="94"/>
  <c r="B288" i="94"/>
  <c r="B287" i="94"/>
  <c r="B286" i="94"/>
  <c r="B285" i="94"/>
  <c r="B284" i="94"/>
  <c r="B283" i="94"/>
  <c r="B282" i="94"/>
  <c r="B281" i="94"/>
  <c r="B280" i="94"/>
  <c r="B279" i="94"/>
  <c r="B278" i="94"/>
  <c r="B277" i="94"/>
  <c r="B276" i="94"/>
  <c r="B275" i="94"/>
  <c r="B274" i="94"/>
  <c r="B273" i="94"/>
  <c r="B272" i="94"/>
  <c r="B271" i="94"/>
  <c r="B270" i="94"/>
  <c r="B269" i="94"/>
  <c r="B268" i="94"/>
  <c r="B267" i="94"/>
  <c r="B266" i="94"/>
  <c r="B265" i="94"/>
  <c r="B264" i="94"/>
  <c r="B263" i="94"/>
  <c r="B262" i="94"/>
  <c r="B261" i="94"/>
  <c r="B260" i="94"/>
  <c r="B259" i="94"/>
  <c r="B258" i="94"/>
  <c r="B257" i="94"/>
  <c r="B256" i="94"/>
  <c r="B255" i="94"/>
  <c r="B254" i="94"/>
  <c r="B253" i="94"/>
  <c r="B252" i="94"/>
  <c r="B251" i="94"/>
  <c r="B250" i="94"/>
  <c r="B249" i="94"/>
  <c r="B248" i="94"/>
  <c r="B247" i="94"/>
  <c r="B246" i="94"/>
  <c r="B245" i="94"/>
  <c r="B244" i="94"/>
  <c r="B243" i="94"/>
  <c r="B242" i="94"/>
  <c r="B241" i="94"/>
  <c r="B240" i="94"/>
  <c r="B239" i="94"/>
  <c r="B238" i="94"/>
  <c r="B237" i="94"/>
  <c r="B236" i="94"/>
  <c r="B235" i="94"/>
  <c r="B234" i="94"/>
  <c r="B233" i="94"/>
  <c r="B232" i="94"/>
  <c r="B231" i="94"/>
  <c r="B230" i="94"/>
  <c r="B229" i="94"/>
  <c r="B228" i="94"/>
  <c r="B227" i="94"/>
  <c r="B226" i="94"/>
  <c r="B225" i="94"/>
  <c r="B224" i="94"/>
  <c r="B223" i="94"/>
  <c r="B222" i="94"/>
  <c r="B221" i="94"/>
  <c r="B220" i="94"/>
  <c r="B219" i="94"/>
  <c r="B218" i="94"/>
  <c r="B217" i="94"/>
  <c r="B216" i="94"/>
  <c r="B215" i="94"/>
  <c r="B214" i="94"/>
  <c r="B213" i="94"/>
  <c r="B212" i="94"/>
  <c r="B211" i="94"/>
  <c r="B210" i="94"/>
  <c r="B209" i="94"/>
  <c r="B208" i="94"/>
  <c r="B207" i="94"/>
  <c r="B206" i="94"/>
  <c r="B205" i="94"/>
  <c r="B204" i="94"/>
  <c r="B203" i="94"/>
  <c r="B202" i="94"/>
  <c r="B201" i="94"/>
  <c r="B200" i="94"/>
  <c r="B199" i="94"/>
  <c r="B198" i="94"/>
  <c r="B197" i="94"/>
  <c r="B196" i="94"/>
  <c r="B195" i="94"/>
  <c r="B194" i="94"/>
  <c r="B193" i="94"/>
  <c r="B192" i="94"/>
  <c r="B191" i="94"/>
  <c r="B190" i="94"/>
  <c r="B189" i="94"/>
  <c r="B188" i="94"/>
  <c r="B187" i="94"/>
  <c r="B186" i="94"/>
  <c r="B185" i="94"/>
  <c r="B184" i="94"/>
  <c r="B183" i="94"/>
  <c r="B182" i="94"/>
  <c r="B181" i="94"/>
  <c r="B180" i="94"/>
  <c r="B179" i="94"/>
  <c r="B178" i="94"/>
  <c r="B177" i="94"/>
  <c r="B176" i="94"/>
  <c r="B175" i="94"/>
  <c r="B174" i="94"/>
  <c r="B173" i="94"/>
  <c r="B172" i="94"/>
  <c r="B171" i="94"/>
  <c r="B170" i="94"/>
  <c r="B169" i="94"/>
  <c r="B168" i="94"/>
  <c r="B167" i="94"/>
  <c r="B166" i="94"/>
  <c r="B165" i="94"/>
  <c r="B164" i="94"/>
  <c r="B163" i="94"/>
  <c r="B162" i="94"/>
  <c r="B161" i="94"/>
  <c r="B160" i="94"/>
  <c r="B159" i="94"/>
  <c r="B158" i="94"/>
  <c r="B157" i="94"/>
  <c r="B156" i="94"/>
  <c r="B155" i="94"/>
  <c r="B154" i="94"/>
  <c r="B153" i="94"/>
  <c r="B152" i="94"/>
  <c r="B151" i="94"/>
  <c r="B150" i="94"/>
  <c r="B149" i="94"/>
  <c r="B148" i="94"/>
  <c r="B147" i="94"/>
  <c r="B146" i="94"/>
  <c r="B145" i="94"/>
  <c r="B144" i="94"/>
  <c r="B143" i="94"/>
  <c r="B142" i="94"/>
  <c r="B141" i="94"/>
  <c r="B140" i="94"/>
  <c r="B139" i="94"/>
  <c r="B138" i="94"/>
  <c r="B137" i="94"/>
  <c r="B136" i="94"/>
  <c r="B135" i="94"/>
  <c r="B134" i="94"/>
  <c r="B133" i="94"/>
  <c r="B132" i="94"/>
  <c r="B131" i="94"/>
  <c r="B130" i="94"/>
  <c r="B129" i="94"/>
  <c r="B128" i="94"/>
  <c r="B127" i="94"/>
  <c r="B126" i="94"/>
  <c r="B125" i="94"/>
  <c r="B124" i="94"/>
  <c r="B123" i="94"/>
  <c r="B122" i="94"/>
  <c r="B121" i="94"/>
  <c r="B120" i="94"/>
  <c r="B119" i="94"/>
  <c r="B118" i="94"/>
  <c r="B117" i="94"/>
  <c r="B116" i="94"/>
  <c r="B115" i="94"/>
  <c r="B114" i="94"/>
  <c r="B113" i="94"/>
  <c r="B112" i="94"/>
  <c r="B111" i="94"/>
  <c r="B110" i="94"/>
  <c r="B109" i="94"/>
  <c r="B108" i="94"/>
  <c r="B107" i="94"/>
  <c r="B106" i="94"/>
  <c r="B105" i="94"/>
  <c r="B104" i="94"/>
  <c r="B103" i="94"/>
  <c r="B102" i="94"/>
  <c r="B101" i="94"/>
  <c r="B100" i="94"/>
  <c r="B99" i="94"/>
  <c r="B98" i="94"/>
  <c r="B97" i="94"/>
  <c r="B96" i="94"/>
  <c r="B95" i="94"/>
  <c r="B94" i="94"/>
  <c r="B93" i="94"/>
  <c r="B92" i="94"/>
  <c r="B91" i="94"/>
  <c r="B90" i="94"/>
  <c r="B89" i="94"/>
  <c r="B88" i="94"/>
  <c r="B87" i="94"/>
  <c r="B86" i="94"/>
  <c r="B85" i="94"/>
  <c r="B84" i="94"/>
  <c r="B83" i="94"/>
  <c r="B82" i="94"/>
  <c r="B81" i="94"/>
  <c r="B80" i="94"/>
  <c r="B79" i="94"/>
  <c r="B78" i="94"/>
  <c r="B77" i="94"/>
  <c r="B76" i="94"/>
  <c r="B75" i="94"/>
  <c r="B74" i="94"/>
  <c r="B73" i="94"/>
  <c r="B72" i="94"/>
  <c r="B71" i="94"/>
  <c r="B70" i="94"/>
  <c r="B69" i="94"/>
  <c r="B68" i="94"/>
  <c r="B67" i="94"/>
  <c r="B66" i="94"/>
  <c r="B65" i="94"/>
  <c r="B64" i="94"/>
  <c r="B63" i="94"/>
  <c r="B62" i="94"/>
  <c r="B61" i="94"/>
  <c r="B60" i="94"/>
  <c r="B59" i="94"/>
  <c r="B58" i="94"/>
  <c r="B57" i="94"/>
  <c r="B56" i="94"/>
  <c r="B55" i="94"/>
  <c r="B54" i="94"/>
  <c r="B53" i="94"/>
  <c r="B52" i="94"/>
  <c r="B51" i="94"/>
  <c r="B50" i="94"/>
  <c r="B49" i="94"/>
  <c r="B48" i="94"/>
  <c r="B47" i="94"/>
  <c r="B46" i="94"/>
  <c r="B45" i="94"/>
  <c r="B44" i="94"/>
  <c r="B43" i="94"/>
  <c r="B42" i="94"/>
  <c r="B41" i="94"/>
  <c r="B40" i="94"/>
  <c r="B39" i="94"/>
  <c r="B38" i="94"/>
  <c r="B37" i="94"/>
  <c r="B36" i="94"/>
  <c r="B35" i="94"/>
  <c r="B34" i="94"/>
  <c r="B33" i="94"/>
  <c r="B32" i="94"/>
  <c r="B31" i="94"/>
  <c r="B30" i="94"/>
  <c r="B29" i="94"/>
  <c r="B28" i="94"/>
  <c r="B27" i="94"/>
  <c r="B26" i="94"/>
  <c r="B25" i="94"/>
  <c r="B24" i="94"/>
  <c r="B23" i="94"/>
  <c r="B22" i="94"/>
  <c r="B21" i="94"/>
  <c r="B20" i="94"/>
  <c r="B19" i="94"/>
  <c r="B18" i="94"/>
  <c r="B17" i="94"/>
  <c r="B16" i="94"/>
  <c r="B15" i="94"/>
  <c r="B14" i="94"/>
  <c r="B13" i="94"/>
  <c r="B12" i="94"/>
  <c r="B11" i="94"/>
  <c r="D19" i="90"/>
  <c r="D18" i="90"/>
  <c r="F18" i="90"/>
  <c r="D17" i="90"/>
  <c r="F17" i="90"/>
  <c r="D16" i="90"/>
  <c r="D15" i="90"/>
  <c r="F15" i="90"/>
  <c r="D14" i="90"/>
  <c r="F14" i="90"/>
  <c r="D13" i="90"/>
  <c r="F13" i="90"/>
  <c r="D12" i="90"/>
  <c r="F16" i="90"/>
  <c r="F12" i="90"/>
  <c r="D11" i="90"/>
  <c r="F11" i="90"/>
  <c r="J30" i="93"/>
  <c r="J29" i="93"/>
  <c r="J28" i="93"/>
  <c r="J27" i="93"/>
  <c r="J26" i="93"/>
  <c r="J19" i="93"/>
  <c r="J12" i="93"/>
  <c r="F31" i="90"/>
  <c r="E27" i="90"/>
  <c r="D27" i="90"/>
  <c r="C27" i="90"/>
  <c r="F27" i="90"/>
  <c r="F26" i="90"/>
  <c r="F25" i="90"/>
  <c r="F24" i="90"/>
  <c r="E19" i="90"/>
  <c r="C19" i="90"/>
  <c r="E31" i="89"/>
  <c r="D27" i="89"/>
  <c r="D19" i="89"/>
  <c r="C27" i="89"/>
  <c r="E27" i="89"/>
  <c r="E26" i="89"/>
  <c r="E25" i="89"/>
  <c r="E24" i="89"/>
  <c r="E18" i="89"/>
  <c r="E17" i="89"/>
  <c r="E16" i="89"/>
  <c r="E15" i="89"/>
  <c r="E14" i="89"/>
  <c r="E13" i="89"/>
  <c r="E12" i="89"/>
  <c r="E11" i="89"/>
  <c r="J66" i="91"/>
  <c r="E18" i="88"/>
  <c r="F18" i="88"/>
  <c r="E17" i="88"/>
  <c r="F17" i="88"/>
  <c r="E16" i="88"/>
  <c r="F16" i="88"/>
  <c r="E15" i="88"/>
  <c r="F15" i="88"/>
  <c r="E14" i="88"/>
  <c r="F14" i="88"/>
  <c r="E13" i="88"/>
  <c r="F13" i="88"/>
  <c r="E12" i="88"/>
  <c r="F12" i="88"/>
  <c r="E11" i="88"/>
  <c r="F11" i="88"/>
  <c r="AF468" i="91"/>
  <c r="AE468" i="91"/>
  <c r="F31" i="88"/>
  <c r="E27" i="88"/>
  <c r="D27" i="88"/>
  <c r="C27" i="88"/>
  <c r="F27" i="88"/>
  <c r="F26" i="88"/>
  <c r="F25" i="88"/>
  <c r="F24" i="88"/>
  <c r="D19" i="88"/>
  <c r="H46" i="108"/>
  <c r="H48" i="108"/>
  <c r="H46" i="110"/>
  <c r="H48" i="110"/>
  <c r="H46" i="111"/>
  <c r="H48" i="111"/>
  <c r="H46" i="109"/>
  <c r="H48" i="109"/>
  <c r="H46" i="107"/>
  <c r="H48" i="107"/>
  <c r="G60" i="105"/>
  <c r="G70" i="105"/>
  <c r="G74" i="105"/>
  <c r="G80" i="105"/>
  <c r="G86" i="105"/>
  <c r="F19" i="90"/>
  <c r="E19" i="89"/>
  <c r="C19" i="89"/>
  <c r="E19" i="88"/>
  <c r="C19" i="88"/>
  <c r="F19" i="88"/>
  <c r="C69" i="84"/>
  <c r="C40" i="84"/>
  <c r="C44" i="84"/>
  <c r="C50" i="84"/>
  <c r="C57" i="84"/>
  <c r="C58" i="84"/>
  <c r="C32" i="84"/>
  <c r="C29" i="84"/>
  <c r="C22" i="84"/>
  <c r="C19" i="84"/>
  <c r="C33" i="84"/>
  <c r="C60" i="84"/>
  <c r="C70" i="84"/>
  <c r="C74" i="84"/>
  <c r="C82" i="84"/>
  <c r="G82" i="84"/>
  <c r="C83" i="84"/>
  <c r="G83" i="84"/>
  <c r="G84" i="84"/>
  <c r="C84" i="84"/>
  <c r="F69" i="84"/>
  <c r="F40" i="84"/>
  <c r="F44" i="84"/>
  <c r="F50" i="84"/>
  <c r="F57" i="84"/>
  <c r="F58" i="84"/>
  <c r="F32" i="84"/>
  <c r="F29" i="84"/>
  <c r="F22" i="84"/>
  <c r="F19" i="84"/>
  <c r="F33" i="84"/>
  <c r="F60" i="84"/>
  <c r="F70" i="84"/>
  <c r="F74" i="84"/>
  <c r="E69" i="84"/>
  <c r="E40" i="84"/>
  <c r="E44" i="84"/>
  <c r="E50" i="84"/>
  <c r="E57" i="84"/>
  <c r="E58" i="84"/>
  <c r="E32" i="84"/>
  <c r="E29" i="84"/>
  <c r="E22" i="84"/>
  <c r="E19" i="84"/>
  <c r="E33" i="84"/>
  <c r="E60" i="84"/>
  <c r="E70" i="84"/>
  <c r="E74" i="84"/>
  <c r="D69" i="84"/>
  <c r="D40" i="84"/>
  <c r="D44" i="84"/>
  <c r="D50" i="84"/>
  <c r="D57" i="84"/>
  <c r="D58" i="84"/>
  <c r="D32" i="84"/>
  <c r="D29" i="84"/>
  <c r="D22" i="84"/>
  <c r="D19" i="84"/>
  <c r="D33" i="84"/>
  <c r="D60" i="84"/>
  <c r="D70" i="84"/>
  <c r="D74" i="84"/>
  <c r="B7" i="84"/>
  <c r="B6" i="84"/>
  <c r="C69" i="83"/>
  <c r="C40" i="83"/>
  <c r="C44" i="83"/>
  <c r="C50" i="83"/>
  <c r="C57" i="83"/>
  <c r="C58" i="83"/>
  <c r="C32" i="83"/>
  <c r="C29" i="83"/>
  <c r="C22" i="83"/>
  <c r="C19" i="83"/>
  <c r="C33" i="83"/>
  <c r="C60" i="83"/>
  <c r="C70" i="83"/>
  <c r="C74" i="83"/>
  <c r="C82" i="83"/>
  <c r="G82" i="83"/>
  <c r="C83" i="83"/>
  <c r="G83" i="83"/>
  <c r="G84" i="83"/>
  <c r="C84" i="83"/>
  <c r="F69" i="83"/>
  <c r="F40" i="83"/>
  <c r="F44" i="83"/>
  <c r="F50" i="83"/>
  <c r="F57" i="83"/>
  <c r="F58" i="83"/>
  <c r="F32" i="83"/>
  <c r="F29" i="83"/>
  <c r="F22" i="83"/>
  <c r="F19" i="83"/>
  <c r="F33" i="83"/>
  <c r="F60" i="83"/>
  <c r="F70" i="83"/>
  <c r="F74" i="83"/>
  <c r="E69" i="83"/>
  <c r="E40" i="83"/>
  <c r="E44" i="83"/>
  <c r="E50" i="83"/>
  <c r="E57" i="83"/>
  <c r="E58" i="83"/>
  <c r="E32" i="83"/>
  <c r="E29" i="83"/>
  <c r="E22" i="83"/>
  <c r="E19" i="83"/>
  <c r="E33" i="83"/>
  <c r="E60" i="83"/>
  <c r="E70" i="83"/>
  <c r="E74" i="83"/>
  <c r="D69" i="83"/>
  <c r="D40" i="83"/>
  <c r="D44" i="83"/>
  <c r="D50" i="83"/>
  <c r="D57" i="83"/>
  <c r="D58" i="83"/>
  <c r="D32" i="83"/>
  <c r="D29" i="83"/>
  <c r="D22" i="83"/>
  <c r="D19" i="83"/>
  <c r="D33" i="83"/>
  <c r="D60" i="83"/>
  <c r="D70" i="83"/>
  <c r="D74" i="83"/>
  <c r="B7" i="83"/>
  <c r="B6" i="83"/>
  <c r="C69" i="82"/>
  <c r="C40" i="82"/>
  <c r="C44" i="82"/>
  <c r="C50" i="82"/>
  <c r="C57" i="82"/>
  <c r="C58" i="82"/>
  <c r="C32" i="82"/>
  <c r="C29" i="82"/>
  <c r="C22" i="82"/>
  <c r="C19" i="82"/>
  <c r="C33" i="82"/>
  <c r="C60" i="82"/>
  <c r="C70" i="82"/>
  <c r="C74" i="82"/>
  <c r="C82" i="82"/>
  <c r="G82" i="82"/>
  <c r="C83" i="82"/>
  <c r="G83" i="82"/>
  <c r="G84" i="82"/>
  <c r="C84" i="82"/>
  <c r="F69" i="82"/>
  <c r="F40" i="82"/>
  <c r="F44" i="82"/>
  <c r="F50" i="82"/>
  <c r="F57" i="82"/>
  <c r="F58" i="82"/>
  <c r="F32" i="82"/>
  <c r="F29" i="82"/>
  <c r="F22" i="82"/>
  <c r="F19" i="82"/>
  <c r="F33" i="82"/>
  <c r="F60" i="82"/>
  <c r="F70" i="82"/>
  <c r="F74" i="82"/>
  <c r="E69" i="82"/>
  <c r="E40" i="82"/>
  <c r="E44" i="82"/>
  <c r="E50" i="82"/>
  <c r="E57" i="82"/>
  <c r="E58" i="82"/>
  <c r="E32" i="82"/>
  <c r="E29" i="82"/>
  <c r="E22" i="82"/>
  <c r="E19" i="82"/>
  <c r="E33" i="82"/>
  <c r="E60" i="82"/>
  <c r="E70" i="82"/>
  <c r="E74" i="82"/>
  <c r="D69" i="82"/>
  <c r="D40" i="82"/>
  <c r="D44" i="82"/>
  <c r="D50" i="82"/>
  <c r="D57" i="82"/>
  <c r="D58" i="82"/>
  <c r="D32" i="82"/>
  <c r="D29" i="82"/>
  <c r="D22" i="82"/>
  <c r="D19" i="82"/>
  <c r="D33" i="82"/>
  <c r="D60" i="82"/>
  <c r="D70" i="82"/>
  <c r="D74" i="82"/>
  <c r="B7" i="82"/>
  <c r="B6" i="82"/>
  <c r="D82" i="69"/>
  <c r="C98" i="70"/>
  <c r="H17" i="70"/>
  <c r="B8" i="70"/>
  <c r="B7" i="70"/>
  <c r="B6" i="70"/>
  <c r="D69" i="69"/>
  <c r="D57" i="69"/>
  <c r="D50" i="69"/>
  <c r="D44" i="69"/>
  <c r="D40" i="69"/>
  <c r="D58" i="69"/>
  <c r="D32" i="69"/>
  <c r="D29" i="69"/>
  <c r="D22" i="69"/>
  <c r="D19" i="69"/>
  <c r="D7" i="69"/>
  <c r="D6" i="69"/>
  <c r="D33" i="69"/>
  <c r="D84" i="69"/>
  <c r="D60" i="69"/>
  <c r="D70" i="69"/>
  <c r="D74" i="69"/>
  <c r="A10" i="1"/>
  <c r="B6" i="63"/>
  <c r="A38" i="63"/>
  <c r="B7" i="63"/>
  <c r="B38" i="63"/>
  <c r="C25" i="63"/>
  <c r="B25" i="63"/>
  <c r="D7" i="1"/>
  <c r="C27" i="63"/>
  <c r="B27" i="63"/>
  <c r="B8" i="63"/>
  <c r="D6" i="1"/>
  <c r="B37" i="63"/>
  <c r="C37" i="63"/>
  <c r="C14" i="63"/>
  <c r="B30" i="63"/>
  <c r="B14" i="63"/>
  <c r="C30" i="63"/>
  <c r="B8" i="5"/>
  <c r="B7" i="5"/>
  <c r="B6" i="5"/>
  <c r="A1" i="5"/>
  <c r="C38" i="63"/>
  <c r="D75" i="69"/>
  <c r="G86" i="82"/>
  <c r="C80" i="82"/>
  <c r="C86" i="82"/>
  <c r="G86" i="83"/>
  <c r="C80" i="83"/>
  <c r="C86" i="83"/>
  <c r="D80" i="69"/>
  <c r="D86" i="69"/>
  <c r="G86" i="84"/>
  <c r="C80" i="84"/>
  <c r="C86" i="84"/>
  <c r="H21" i="1"/>
  <c r="G22" i="1"/>
  <c r="F22" i="1"/>
  <c r="E20" i="1"/>
  <c r="D20" i="1"/>
  <c r="C20" i="1"/>
  <c r="D16" i="1"/>
  <c r="B17" i="1"/>
  <c r="B18" i="1"/>
  <c r="F16" i="1"/>
  <c r="H20" i="1"/>
  <c r="G21" i="1"/>
  <c r="F21" i="1"/>
  <c r="E19" i="1"/>
  <c r="D19" i="1"/>
  <c r="C19" i="1"/>
  <c r="B16" i="1"/>
  <c r="B22" i="1"/>
  <c r="B19" i="1"/>
  <c r="G16" i="1"/>
  <c r="H19" i="1"/>
  <c r="G20" i="1"/>
  <c r="F20" i="1"/>
  <c r="E18" i="1"/>
  <c r="D18" i="1"/>
  <c r="C18" i="1"/>
  <c r="C16" i="1"/>
  <c r="H18" i="1"/>
  <c r="G19" i="1"/>
  <c r="F19" i="1"/>
  <c r="F18" i="1"/>
  <c r="F17" i="1"/>
  <c r="E17" i="1"/>
  <c r="D17" i="1"/>
  <c r="C17" i="1"/>
  <c r="G18" i="1"/>
  <c r="B21" i="1"/>
  <c r="D22" i="1"/>
  <c r="B20" i="1"/>
  <c r="G17" i="1"/>
  <c r="E23" i="1"/>
  <c r="D23" i="1"/>
  <c r="C23" i="1"/>
  <c r="H16" i="1"/>
  <c r="H23" i="1"/>
  <c r="C22" i="1"/>
  <c r="H22" i="1"/>
  <c r="G23" i="1"/>
  <c r="F23" i="1"/>
  <c r="E21" i="1"/>
  <c r="D21" i="1"/>
  <c r="C21" i="1"/>
  <c r="E16" i="1"/>
  <c r="H17" i="1"/>
  <c r="B23" i="1"/>
  <c r="E22" i="1"/>
</calcChain>
</file>

<file path=xl/comments1.xml><?xml version="1.0" encoding="utf-8"?>
<comments xmlns="http://schemas.openxmlformats.org/spreadsheetml/2006/main">
  <authors>
    <author>Lowe, Bill</author>
  </authors>
  <commentList>
    <comment ref="D76" authorId="0" shapeId="0">
      <text>
        <r>
          <rPr>
            <b/>
            <sz val="9"/>
            <color indexed="81"/>
            <rFont val="Tahoma"/>
            <family val="2"/>
          </rPr>
          <t>Lowe, Bill:</t>
        </r>
        <r>
          <rPr>
            <sz val="9"/>
            <color indexed="81"/>
            <rFont val="Tahoma"/>
            <family val="2"/>
          </rPr>
          <t xml:space="preserve">
Some of cells E63 to F78 could be blanked out where they only represent management actions</t>
        </r>
      </text>
    </comment>
  </commentList>
</comments>
</file>

<file path=xl/sharedStrings.xml><?xml version="1.0" encoding="utf-8"?>
<sst xmlns="http://schemas.openxmlformats.org/spreadsheetml/2006/main" count="9953" uniqueCount="6667">
  <si>
    <t>Firm Information</t>
  </si>
  <si>
    <t>FRN (if applicable)</t>
  </si>
  <si>
    <t>Total</t>
  </si>
  <si>
    <t>List of Reinsurers</t>
  </si>
  <si>
    <t>Group</t>
  </si>
  <si>
    <t>Firm name</t>
  </si>
  <si>
    <t>Contact name</t>
  </si>
  <si>
    <t>Contact email</t>
  </si>
  <si>
    <t>Contact phone</t>
  </si>
  <si>
    <t>Exchange rate used (GBP:XXX)</t>
  </si>
  <si>
    <t>All figures to be completed in GBP millions</t>
  </si>
  <si>
    <t>As at date</t>
  </si>
  <si>
    <t>Reinsurer name</t>
  </si>
  <si>
    <t>Summary Sheet</t>
  </si>
  <si>
    <t>Number</t>
  </si>
  <si>
    <t>Material?</t>
  </si>
  <si>
    <t>All figures in GBP millions</t>
  </si>
  <si>
    <t>To be completed</t>
  </si>
  <si>
    <t>Calculation/reference</t>
  </si>
  <si>
    <t>Key</t>
  </si>
  <si>
    <t>Please list here all reinsurers used by the firm, from whom you may make recoveries under the scenarios discussed in this request. Please also give the name of the group to which that reinsurer belongs (if applicable), and the jurisdiction in which that reinsurer is based.</t>
  </si>
  <si>
    <t>Jurisdiction (of Reinsurer)</t>
  </si>
  <si>
    <t>Equities</t>
  </si>
  <si>
    <t>All figures to be completed in converted GBP (provide exchange rates for all material currencies)</t>
  </si>
  <si>
    <t>Currency (three letter code, eg USD)</t>
  </si>
  <si>
    <t>Description</t>
  </si>
  <si>
    <t>Adjustments to inwards premium written in prior periods</t>
  </si>
  <si>
    <t>Claims incurred and expected on (re) insurance obligations under Article 17</t>
  </si>
  <si>
    <t xml:space="preserve">Expenses in best estimate technical provisions incurred during year </t>
  </si>
  <si>
    <t xml:space="preserve"> - premiums obligations entered into during the year</t>
  </si>
  <si>
    <t xml:space="preserve"> - recoveries on claims incurred and expected</t>
  </si>
  <si>
    <t xml:space="preserve"> - less: amounts provided for bad and doubtful reinsurance debts</t>
  </si>
  <si>
    <t>Increase (decrease) in discount</t>
  </si>
  <si>
    <t>Deficit reduction pensions contributions (paid)</t>
  </si>
  <si>
    <t>(Increase) decrease in pension scheme deficit (gross of deferred tax)</t>
  </si>
  <si>
    <t>Other  income (non-insurance)</t>
  </si>
  <si>
    <t>Tax paid</t>
  </si>
  <si>
    <t>Movement in tax balances</t>
  </si>
  <si>
    <t>Technical account</t>
  </si>
  <si>
    <t>Non-technical account</t>
  </si>
  <si>
    <t xml:space="preserve"> - in respect of defined benefit pension scheme surplus (deficit)</t>
  </si>
  <si>
    <t xml:space="preserve"> - other</t>
  </si>
  <si>
    <t xml:space="preserve"> - current</t>
  </si>
  <si>
    <t>Assets</t>
  </si>
  <si>
    <t>Liabilities</t>
  </si>
  <si>
    <t>Total liabilities</t>
  </si>
  <si>
    <t>Total assets</t>
  </si>
  <si>
    <t>Excess of assets over liabilities</t>
  </si>
  <si>
    <t>As at date (opening)</t>
  </si>
  <si>
    <t>Projected Movement in Own Funds</t>
  </si>
  <si>
    <t>Base case projection</t>
  </si>
  <si>
    <t>Scenario summary</t>
  </si>
  <si>
    <t>Other investments</t>
  </si>
  <si>
    <t>Syndicate number(s) (if applicable)</t>
  </si>
  <si>
    <t xml:space="preserve"> - deferred</t>
  </si>
  <si>
    <t>SCR coverage</t>
  </si>
  <si>
    <t>Solvency II value</t>
  </si>
  <si>
    <t>C0010</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</si>
  <si>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</si>
  <si>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</si>
  <si>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</si>
  <si>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</si>
  <si>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</si>
  <si>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</si>
  <si>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</si>
  <si>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</si>
  <si>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</si>
  <si>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</si>
  <si>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</si>
  <si>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</si>
  <si>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</si>
  <si>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</si>
  <si>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</si>
  <si>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</si>
  <si>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</si>
  <si>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</si>
  <si>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R0100</t>
  </si>
  <si>
    <t>R0110</t>
  </si>
  <si>
    <t>R0120</t>
  </si>
  <si>
    <t>Bonds</t>
  </si>
  <si>
    <t>R0130</t>
  </si>
  <si>
    <t>R0140</t>
  </si>
  <si>
    <t>R0150</t>
  </si>
  <si>
    <t>R0160</t>
  </si>
  <si>
    <t>R0170</t>
  </si>
  <si>
    <t>Collective Investments Undertakings</t>
  </si>
  <si>
    <t>R0180</t>
  </si>
  <si>
    <t>Derivatives</t>
  </si>
  <si>
    <t>R0190</t>
  </si>
  <si>
    <t>Deposits other than cash equivalents</t>
  </si>
  <si>
    <t>R0200</t>
  </si>
  <si>
    <t>R0210</t>
  </si>
  <si>
    <t>Assets held for index-linked and unit-linked contracts</t>
  </si>
  <si>
    <t>R0220</t>
  </si>
  <si>
    <t>Loans and mortgages</t>
  </si>
  <si>
    <t>R0230</t>
  </si>
  <si>
    <t>R0240</t>
  </si>
  <si>
    <t>R0250</t>
  </si>
  <si>
    <t>R0260</t>
  </si>
  <si>
    <t>Reinsurance recoverables from:</t>
  </si>
  <si>
    <t>R0270</t>
  </si>
  <si>
    <t>R0280</t>
  </si>
  <si>
    <t>R0290</t>
  </si>
  <si>
    <t>R0300</t>
  </si>
  <si>
    <t>R0310</t>
  </si>
  <si>
    <t>R0320</t>
  </si>
  <si>
    <t>R0330</t>
  </si>
  <si>
    <t>R0340</t>
  </si>
  <si>
    <t>Deposits to cedants</t>
  </si>
  <si>
    <t>R0350</t>
  </si>
  <si>
    <t>Insurance and intermediaries receivables</t>
  </si>
  <si>
    <t>R0360</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</si>
  <si>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</si>
  <si>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</si>
  <si>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</si>
  <si>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</si>
  <si>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</si>
  <si>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</si>
  <si>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</si>
  <si>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</si>
  <si>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</si>
  <si>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</si>
  <si>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</si>
  <si>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R0500</t>
  </si>
  <si>
    <t>Technical provisions – non-life</t>
  </si>
  <si>
    <t>R0510</t>
  </si>
  <si>
    <t>R0520</t>
  </si>
  <si>
    <t>R0530</t>
  </si>
  <si>
    <t>R0540</t>
  </si>
  <si>
    <t>R0550</t>
  </si>
  <si>
    <t>R0560</t>
  </si>
  <si>
    <t>R0570</t>
  </si>
  <si>
    <t>R0580</t>
  </si>
  <si>
    <t>R0590</t>
  </si>
  <si>
    <t>Technical provisions - life (excluding index-linked and unit-linked)</t>
  </si>
  <si>
    <t>R0600</t>
  </si>
  <si>
    <t>R0610</t>
  </si>
  <si>
    <t>R0620</t>
  </si>
  <si>
    <t>R0630</t>
  </si>
  <si>
    <t>R0640</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</si>
  <si>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</si>
  <si>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</si>
  <si>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</si>
  <si>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</si>
  <si>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</si>
  <si>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</si>
  <si>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</si>
  <si>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</si>
  <si>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</si>
  <si>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</si>
  <si>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</si>
  <si>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</si>
  <si>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</si>
  <si>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</si>
  <si>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</si>
  <si>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</si>
  <si>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</si>
  <si>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</si>
  <si>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</si>
  <si>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</si>
  <si>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</si>
  <si>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</si>
  <si>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</si>
  <si>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</si>
  <si>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</si>
  <si>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</si>
  <si>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</si>
  <si>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</si>
  <si>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</si>
  <si>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</si>
  <si>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</si>
  <si>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</si>
  <si>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</si>
  <si>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</si>
  <si>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R0860</t>
  </si>
  <si>
    <t>Subordinated liabilities in Basic Own Funds</t>
  </si>
  <si>
    <t>R0870</t>
  </si>
  <si>
    <t>Any other liabilities, not elsewhere shown</t>
  </si>
  <si>
    <t>R0880</t>
  </si>
  <si>
    <t>R0900</t>
  </si>
  <si>
    <t>R1000</t>
  </si>
  <si>
    <t>Tier 2</t>
  </si>
  <si>
    <t>Tier 3</t>
  </si>
  <si>
    <t>Reinsurance receivables</t>
  </si>
  <si>
    <t>S.02.01.01</t>
  </si>
  <si>
    <t>LEI Group</t>
  </si>
  <si>
    <t>LEI Reinsurer</t>
  </si>
  <si>
    <t>Own shares</t>
  </si>
  <si>
    <t>Foreseeable dividends, distributions and charges</t>
  </si>
  <si>
    <t>Adjustment for restricted own fund items in respect of matching adjustment portfolios and ring fenced funds</t>
  </si>
  <si>
    <t>Other non-available own funds</t>
  </si>
  <si>
    <t>Basic own funds before deductions</t>
  </si>
  <si>
    <t>Total deductions</t>
  </si>
  <si>
    <t>Total basic own funds after deductions</t>
  </si>
  <si>
    <t>Tier 1 (unrestricted)</t>
  </si>
  <si>
    <t>Tier 1 (restricted)</t>
  </si>
  <si>
    <t>Total ancillary own funds</t>
  </si>
  <si>
    <t>Total eligible own funds to meet the SCR (solo only)</t>
  </si>
  <si>
    <t>Total eligible own funds to meet the group SCR (including own funds from other financial sector and from the undertakings included via D&amp;A) (groups only)</t>
  </si>
  <si>
    <t>Own Funds</t>
  </si>
  <si>
    <t>from S.23.01.01 or  S.23.01.04</t>
  </si>
  <si>
    <t>Solvency II Balance Sheet</t>
  </si>
  <si>
    <t>[1]</t>
  </si>
  <si>
    <t>Solo</t>
  </si>
  <si>
    <t>No views</t>
  </si>
  <si>
    <t>50-100% decrease</t>
  </si>
  <si>
    <t>25-50%  decrease</t>
  </si>
  <si>
    <t>10-25% decrease</t>
  </si>
  <si>
    <t>0-10% decrease</t>
  </si>
  <si>
    <t>0-10% increase</t>
  </si>
  <si>
    <t>10-25% increase</t>
  </si>
  <si>
    <t>25-50% increase</t>
  </si>
  <si>
    <t>50-100% increase</t>
  </si>
  <si>
    <t>&gt;100% increase</t>
  </si>
  <si>
    <t>B1</t>
  </si>
  <si>
    <t>B2</t>
  </si>
  <si>
    <t>B3</t>
  </si>
  <si>
    <t>B4</t>
  </si>
  <si>
    <t>B5</t>
  </si>
  <si>
    <t>Scenario or Section name</t>
  </si>
  <si>
    <t xml:space="preserve">Market risk </t>
  </si>
  <si>
    <t>Counterparty default risk</t>
  </si>
  <si>
    <t>Life underwriting risk</t>
  </si>
  <si>
    <t>Health underwriting risk</t>
  </si>
  <si>
    <t>Non-life underwriting risk</t>
  </si>
  <si>
    <t xml:space="preserve">Operational risk </t>
  </si>
  <si>
    <t>Loss-absorbing capacity of technical provisions</t>
  </si>
  <si>
    <t>Loss-absorbing capacity of deferred taxes</t>
  </si>
  <si>
    <t>Diversification</t>
  </si>
  <si>
    <t>Syndicate(s)</t>
  </si>
  <si>
    <t>Syndicate's Economic Capital Assessment</t>
  </si>
  <si>
    <t>Lloyd's Capital Requirement</t>
  </si>
  <si>
    <t>Net Loss</t>
  </si>
  <si>
    <t>Capital Requirements</t>
  </si>
  <si>
    <t>Capital Requirements post stress scenario</t>
  </si>
  <si>
    <t>SCR</t>
  </si>
  <si>
    <t>ECA for syndicates</t>
  </si>
  <si>
    <t>Capital Requirements post stress</t>
  </si>
  <si>
    <t>Solvency Capital Requirement excluding capital add-on</t>
  </si>
  <si>
    <t>Capital add-on already set</t>
  </si>
  <si>
    <t>Solvency Capital Requirement</t>
  </si>
  <si>
    <t>SCR calculation method</t>
  </si>
  <si>
    <t>QRT Reference</t>
  </si>
  <si>
    <t>Capital Requirement for entity covered by this submission</t>
  </si>
  <si>
    <t>PROJECTED MOVEMENT IN EXCESS OF ASSETS OVER LIABILITIES (NET ASSETS)</t>
  </si>
  <si>
    <t>Less:  amounts (provided) for bad and doubtful premium debts</t>
  </si>
  <si>
    <t>Total Premium</t>
  </si>
  <si>
    <t>Total Change in Risk Margin and Discount</t>
  </si>
  <si>
    <t xml:space="preserve">TOTAL TECHNICAL COMPONENTS OF MOVEMENT </t>
  </si>
  <si>
    <t>Investment income received</t>
  </si>
  <si>
    <t>Net realised gains (losses)</t>
  </si>
  <si>
    <t>Net unrealised gains (losses)</t>
  </si>
  <si>
    <t>Total Investment Return</t>
  </si>
  <si>
    <t>Increase (decrease) in pension scheme surplus (gross of deferred tax)</t>
  </si>
  <si>
    <t>Total Pensions Movement</t>
  </si>
  <si>
    <t>Total Other Items</t>
  </si>
  <si>
    <t>Total Tax</t>
  </si>
  <si>
    <t>TOTAL NON-TECHNICAL COMPONENTS OF MOVEMENT IN NET ASSETS</t>
  </si>
  <si>
    <t>TOTAL TECHNICAL AND NON-TECHNICAL COMPONENTS OF MOVEMENT IN NET ASSETS</t>
  </si>
  <si>
    <t>OTHER MOVEMENTS IN NET ASSETS NOT INCLUDED IN TECHNICAL AND NON-TECHNICAL COMPONENTS</t>
  </si>
  <si>
    <t xml:space="preserve"> - Tier 1 instruments</t>
  </si>
  <si>
    <t xml:space="preserve"> - Tier 2 basic own funds instruments</t>
  </si>
  <si>
    <t xml:space="preserve"> - Tier 3 basic own funds instruments</t>
  </si>
  <si>
    <t>TOTAL OTHER MOVEMENTS IN NET ASSETS</t>
  </si>
  <si>
    <t>MOVEMENTS IN NET ASSETS  BEFORE TRANSITIONAL MEASURE AND ADJUSTMENTS</t>
  </si>
  <si>
    <t>Increase (decrease) in transitional measure on technical provisions</t>
  </si>
  <si>
    <t>Increase (decrease) in matching adjustment</t>
  </si>
  <si>
    <t>Increase (decrease) in volatility adjustment</t>
  </si>
  <si>
    <t>MOVEMENT IN NET ASSETS AFTER TRANSITIONAL MEASURE AND ADJUSTMENTS</t>
  </si>
  <si>
    <t>OPENING BASIC OWN FUNDS</t>
  </si>
  <si>
    <t>(Increase) decrease in participations in financial and credit institutions</t>
  </si>
  <si>
    <t>Decrease (increase) in foreseeable dividends, distributions and charges</t>
  </si>
  <si>
    <t>Decrease (increase) in adjustment for restricted own fund items in respect of matching adjustment portfolios and ring fenced funds</t>
  </si>
  <si>
    <t>CLOSING BASIC OWN FUNDS</t>
  </si>
  <si>
    <t>ANCILLARY OWN FUNDS</t>
  </si>
  <si>
    <t>OPENING ANCILLARY OWN FUNDS</t>
  </si>
  <si>
    <t>Increase (decrease) in ancillary own funds</t>
  </si>
  <si>
    <t>CLOSING ANCILLARY OWN FUNDS</t>
  </si>
  <si>
    <t>DECREASE (INCREASE) IN BASIC OWN FUNDS</t>
  </si>
  <si>
    <t>Reinsurance ceded</t>
  </si>
  <si>
    <t>Total Reinsurance ceded</t>
  </si>
  <si>
    <t>Standard formula</t>
  </si>
  <si>
    <t>Partial internal model</t>
  </si>
  <si>
    <t>Full internal model</t>
  </si>
  <si>
    <t>Changes to base case</t>
  </si>
  <si>
    <t>(Increase) decrease in own shares</t>
  </si>
  <si>
    <t>Other adjustments (please describe in Free Form Comments)</t>
  </si>
  <si>
    <t xml:space="preserve">    Equities - listed</t>
  </si>
  <si>
    <t xml:space="preserve">    Equities - unlisted</t>
  </si>
  <si>
    <t xml:space="preserve">    Government Bonds</t>
  </si>
  <si>
    <t xml:space="preserve">    Corporate Bonds</t>
  </si>
  <si>
    <t xml:space="preserve">    Structured notes</t>
  </si>
  <si>
    <t xml:space="preserve">    Collateralised securities</t>
  </si>
  <si>
    <t xml:space="preserve">    Loans on policies</t>
  </si>
  <si>
    <t xml:space="preserve">    Loans and mortgages to individuals</t>
  </si>
  <si>
    <t xml:space="preserve">    Other loans and mortgages</t>
  </si>
  <si>
    <t xml:space="preserve">    Non-life and health similar to non-life</t>
  </si>
  <si>
    <t xml:space="preserve">        Non-life excluding health</t>
  </si>
  <si>
    <t xml:space="preserve">        Health similar to non-life</t>
  </si>
  <si>
    <t xml:space="preserve">    Life and health similar to life, excluding health and index-linked and unit-linked</t>
  </si>
  <si>
    <t xml:space="preserve">        Health similar to life</t>
  </si>
  <si>
    <t xml:space="preserve">        Life excluding health and index-linked and unit-linked</t>
  </si>
  <si>
    <t xml:space="preserve">    Life index-linked and unit-linked</t>
  </si>
  <si>
    <t xml:space="preserve">    Technical provisions – non-life (excluding health)</t>
  </si>
  <si>
    <t xml:space="preserve">        Technical provisions calculated as a whole</t>
  </si>
  <si>
    <t xml:space="preserve">        Best Estimate</t>
  </si>
  <si>
    <t xml:space="preserve">        Risk margin</t>
  </si>
  <si>
    <t xml:space="preserve">    Technical provisions - health (similar to non-life)</t>
  </si>
  <si>
    <t xml:space="preserve">     Technical provisions - health (similar to life)</t>
  </si>
  <si>
    <t xml:space="preserve">    Technical provisions – life (excluding health and index-linked and unit-linked)</t>
  </si>
  <si>
    <t xml:space="preserve">    Subordinated liabilities not in Basic Own Funds</t>
  </si>
  <si>
    <t xml:space="preserve">    Subordinated liabilities in Basic Own Funds</t>
  </si>
  <si>
    <t>Yes</t>
  </si>
  <si>
    <t>No</t>
  </si>
  <si>
    <t>Resource spent (FTE - provided in days)</t>
  </si>
  <si>
    <t>Sign-off confirmation</t>
  </si>
  <si>
    <t>Sign-off date</t>
  </si>
  <si>
    <t>(Increase) decrease in risk margin</t>
  </si>
  <si>
    <t>Eligible own funds for Groups or Solos; ECA for Syndicates</t>
  </si>
  <si>
    <t>Adjustments to be booked during the year in respect of inwards premium written in prior years.</t>
  </si>
  <si>
    <t>Amounts provided in respect of inwards premium debts arising during the year and inwards premium debts brought forward, net of amounts written back.</t>
  </si>
  <si>
    <t>Undiscounted amounts recoverable  from reinsurance contracts and special purpose vehicles in respect of "Claims incurred and expected on (re)insurance obligations under Article 17"</t>
  </si>
  <si>
    <t>Undiscounted charge for the year arising from counterparty default adjustments in accordance with DR Art 42.</t>
  </si>
  <si>
    <t xml:space="preserve">Aggregate gains or losses on derecognition of an asset measured against cost. </t>
  </si>
  <si>
    <t>Calculated using valuation methods set out in Valuation 2.  Includes the reversal of cumulative unrealised gains or losses in respect of assets derecognised during the year.</t>
  </si>
  <si>
    <t>Pension scheme deficit.  As reported on S.02.01 C0010 R0760</t>
  </si>
  <si>
    <t>R0430</t>
  </si>
  <si>
    <t>R0440</t>
  </si>
  <si>
    <t>R0450</t>
  </si>
  <si>
    <t>R0460</t>
  </si>
  <si>
    <t>R0470</t>
  </si>
  <si>
    <t>R0480</t>
  </si>
  <si>
    <t>R0490</t>
  </si>
  <si>
    <t>Income which manifests as cash flows which are not associated with the undertaking's insurance or reinsurance obligations.  E.g. income from coinsurance arrangements.</t>
  </si>
  <si>
    <t>Change in current tax receivable or payable (excluding deferred taxation balances)</t>
  </si>
  <si>
    <t>Amount of tax paid during the period</t>
  </si>
  <si>
    <t>Deferred taxes calculated on the Solvency 2 balance sheet recognised and valued according to DR Art 15</t>
  </si>
  <si>
    <t>Participations by basic own funds are reduced according to DR Art 68 and DR Art 70 1. (f).</t>
  </si>
  <si>
    <t>Amounts by which the reconciliation reserve is reduced according to DR Art 70 1.(b).</t>
  </si>
  <si>
    <t>Own shares by which the reconciliation reserve is reduced according to DR Art 70 1.(a).</t>
  </si>
  <si>
    <t>Amounts by which the reconciliation reserve is reduced according to DR Art 70 1.(e).</t>
  </si>
  <si>
    <t xml:space="preserve">Dividends and interest payments on own-fund items and other sources of finance, which at 31 December 2021 were neither provided in the Solvency II balance sheet, nor reduced the reconciliation reserve according to DR Art 70 1.(b). </t>
  </si>
  <si>
    <t>C0020</t>
  </si>
  <si>
    <t>C0030</t>
  </si>
  <si>
    <t>C0040</t>
  </si>
  <si>
    <t>C0050</t>
  </si>
  <si>
    <t>Undiscounted amounts incurred during the year in respect of inwards (re)insurance obligations manifesting as cash flows described in DR Art 28 (a), (b), (g) and DR Art 31 1.(c), together with undiscounted expected amounts of those cash flows included in the closing premium provisions.</t>
  </si>
  <si>
    <t>Amounts to be stated before applying any quantitative limits in DR Art 82.</t>
  </si>
  <si>
    <t>PRA Insurance Stress Testing 2022</t>
  </si>
  <si>
    <t>R0710 C0060</t>
  </si>
  <si>
    <t>R0720 C0060</t>
  </si>
  <si>
    <t>R0740 C0060</t>
  </si>
  <si>
    <t>R0750 C0060</t>
  </si>
  <si>
    <t>R0280 C0010</t>
  </si>
  <si>
    <t>R0290 C0010</t>
  </si>
  <si>
    <t>Solvency Capital Requirement   S.23.01.01 (.04)  C0010 R0580 (R0590)</t>
  </si>
  <si>
    <r>
      <t>All inflows and gains</t>
    </r>
    <r>
      <rPr>
        <i/>
        <sz val="9"/>
        <rFont val="Calibri"/>
        <family val="2"/>
        <scheme val="minor"/>
      </rPr>
      <t xml:space="preserve"> and amounts which increase basic own funds </t>
    </r>
    <r>
      <rPr>
        <i/>
        <sz val="9"/>
        <color theme="1"/>
        <rFont val="Calibri"/>
        <family val="2"/>
        <scheme val="minor"/>
      </rPr>
      <t>should be positive</t>
    </r>
  </si>
  <si>
    <r>
      <t xml:space="preserve">All outflows and losses </t>
    </r>
    <r>
      <rPr>
        <i/>
        <sz val="9"/>
        <rFont val="Calibri"/>
        <family val="2"/>
        <scheme val="minor"/>
      </rPr>
      <t>and amounts which reduce basic own funds s</t>
    </r>
    <r>
      <rPr>
        <i/>
        <sz val="9"/>
        <color theme="1"/>
        <rFont val="Calibri"/>
        <family val="2"/>
        <scheme val="minor"/>
      </rPr>
      <t>hould be negative</t>
    </r>
  </si>
  <si>
    <t>Inwards premium written during the year</t>
  </si>
  <si>
    <r>
      <t xml:space="preserve">Undiscounted estimate of premiums in respect of inwards (re)insurance contracts meeting the DR Art 17 recognition criteria during the </t>
    </r>
    <r>
      <rPr>
        <sz val="11"/>
        <rFont val="Calibri"/>
        <family val="2"/>
        <scheme val="minor"/>
      </rPr>
      <t>year. Amounts exclude taxes or duties levied with premiums.</t>
    </r>
  </si>
  <si>
    <r>
      <t>Undiscounted estimate of premiums in respect of outwards reinsurance contracts meeting the DR Art 17 recognition criteria during the year.</t>
    </r>
    <r>
      <rPr>
        <sz val="11"/>
        <rFont val="Calibri"/>
        <family val="2"/>
        <scheme val="minor"/>
      </rPr>
      <t xml:space="preserve"> Amounts exclude taxes or duties levied with premiums.</t>
    </r>
  </si>
  <si>
    <r>
      <t>Total Claims</t>
    </r>
    <r>
      <rPr>
        <b/>
        <i/>
        <sz val="11"/>
        <rFont val="Calibri"/>
        <family val="2"/>
        <scheme val="minor"/>
      </rPr>
      <t xml:space="preserve"> and Expenses</t>
    </r>
  </si>
  <si>
    <r>
      <rPr>
        <sz val="11"/>
        <rFont val="Calibri"/>
        <family val="2"/>
        <scheme val="minor"/>
      </rPr>
      <t xml:space="preserve"> - (Increase) decrease in</t>
    </r>
    <r>
      <rPr>
        <sz val="11"/>
        <color rgb="FFFF0000"/>
        <rFont val="Calibri"/>
        <family val="2"/>
        <scheme val="minor"/>
      </rPr>
      <t xml:space="preserve"> </t>
    </r>
    <r>
      <rPr>
        <sz val="11"/>
        <color theme="1"/>
        <rFont val="Calibri"/>
        <family val="2"/>
        <scheme val="minor"/>
      </rPr>
      <t>management actions  to reinsure unexpired inwards risks</t>
    </r>
  </si>
  <si>
    <t xml:space="preserve">Change in the allowance for future reinsurance purchases which meet the criteria in guideline 78 of the Guidelines on the valuation of technical provisions EIOPA-BoS 14/166. </t>
  </si>
  <si>
    <r>
      <t xml:space="preserve">Expenses incurred during the year manifesting as cash flows described in DR Art 28 (e) and DR Art 31 1.(a), (b), and (d). </t>
    </r>
    <r>
      <rPr>
        <sz val="11"/>
        <rFont val="Calibri"/>
        <family val="2"/>
        <scheme val="minor"/>
      </rPr>
      <t>Acquisition expenses should be included under this heading.</t>
    </r>
  </si>
  <si>
    <t xml:space="preserve">Transactions relating to outwards reinsurance contracts and special purpose vehicles which change basic own funds and which are not covered by other headings. </t>
  </si>
  <si>
    <t>Risk margin.  Calculated using PRA published technical information for Solvency II firms and in accordance with Title 1, Chapter III, Section 3, Subsection 4 of the DR, or using simplified methods permitted by DR Art 58.</t>
  </si>
  <si>
    <t>Less: expenses of an operating nature not included elsewhere</t>
  </si>
  <si>
    <r>
      <t>(Increase) decrease in other provisio</t>
    </r>
    <r>
      <rPr>
        <sz val="11"/>
        <rFont val="Calibri"/>
        <family val="2"/>
        <scheme val="minor"/>
      </rPr>
      <t>ns and contingent liabilities</t>
    </r>
  </si>
  <si>
    <t xml:space="preserve">Other provisions.  As reported on S.02.01 C0010 R0750.  Contingent liabilities. As recognised according to DR Art 11 and  reported on S.02.01 C0010 R0740.  </t>
  </si>
  <si>
    <r>
      <t>Payments to service own funds and other financing, neither provided nor foreseeable at 31 December</t>
    </r>
    <r>
      <rPr>
        <sz val="11"/>
        <color rgb="FFFF0000"/>
        <rFont val="Calibri"/>
        <family val="2"/>
        <scheme val="minor"/>
      </rPr>
      <t xml:space="preserve"> </t>
    </r>
    <r>
      <rPr>
        <sz val="11"/>
        <rFont val="Calibri"/>
        <family val="2"/>
        <scheme val="minor"/>
      </rPr>
      <t>2021</t>
    </r>
  </si>
  <si>
    <r>
      <rPr>
        <sz val="11"/>
        <rFont val="Calibri"/>
        <family val="2"/>
        <scheme val="minor"/>
      </rPr>
      <t xml:space="preserve">Net change in basic own funds </t>
    </r>
    <r>
      <rPr>
        <sz val="11"/>
        <color theme="1"/>
        <rFont val="Calibri"/>
        <family val="2"/>
        <scheme val="minor"/>
      </rPr>
      <t>from issue (redemption) of own funds instruments</t>
    </r>
  </si>
  <si>
    <t>The effect of applying the Transitional measure on the risk-free interest rates (calculated in accordance with Article 308c / Transitional measures 10) to the increase (decrease) in discount reported on R0150</t>
  </si>
  <si>
    <t>The effect of applying the Matching adjustment to the relevant risk-free interest rate term structure (calculated in accordance with Article 77b / Technical provisions 7) to the increase (decrease) in discount reported on R0150</t>
  </si>
  <si>
    <t>The effect of applying the Volatility adjustment to the relevant risk-free interest rate term structure (calculated in accordance with Article 77d / Technical provisions 8) to the increase (decrease) in discount reported on R0150</t>
  </si>
  <si>
    <t>Pension scheme surplus.  As reported on S.02.01 C0010 R0050</t>
  </si>
  <si>
    <t>Net foreign exchange translation gains (losses)</t>
  </si>
  <si>
    <t>Gains or losses on retranslation of foreign currency balances to year end rates.</t>
  </si>
  <si>
    <t>TEXT FOR DATA DICTIONARY</t>
  </si>
  <si>
    <r>
      <t xml:space="preserve">Discount.  The effect on the Best estimate and Recoverables from reinsurance contracts and ISPVs of taking account of the time value of money using the relevant risk-free interest rate term structure, in accordance with Technical Provisions </t>
    </r>
    <r>
      <rPr>
        <sz val="11"/>
        <rFont val="Calibri"/>
        <family val="2"/>
        <scheme val="minor"/>
      </rPr>
      <t>3.1. and before any adjustments for the TMTP, MA or VA.  The effect of these adjustments should be reported in [R0560 to R0580].  Discount should be calculated using PRA published technical information for Solvency II firms.</t>
    </r>
  </si>
  <si>
    <r>
      <t xml:space="preserve"> - other outwards reinsurance cash flows.  Please explain any material cash flows in the RPB Report</t>
    </r>
    <r>
      <rPr>
        <sz val="11"/>
        <color rgb="FFFF0000"/>
        <rFont val="Calibri"/>
        <family val="2"/>
        <scheme val="minor"/>
      </rPr>
      <t xml:space="preserve">    </t>
    </r>
    <r>
      <rPr>
        <sz val="11"/>
        <color theme="1"/>
        <rFont val="Calibri"/>
        <family val="2"/>
        <scheme val="minor"/>
      </rPr>
      <t>accompanying the submission</t>
    </r>
  </si>
  <si>
    <t>Other movements.  Please describe the other movements in the RPB Report accompanying the submission.</t>
  </si>
  <si>
    <t>Other movements (please detail in the RPB Report accompanying the submission)</t>
  </si>
  <si>
    <t xml:space="preserve">Equity, debt and property income received during the year. </t>
  </si>
  <si>
    <r>
      <t>Expenses of an operating nature.  Items which reduce basic own funds and are not costs of servicing own funds items.</t>
    </r>
    <r>
      <rPr>
        <sz val="11"/>
        <color rgb="FFFF0000"/>
        <rFont val="Calibri"/>
        <family val="2"/>
        <scheme val="minor"/>
      </rPr>
      <t xml:space="preserve"> </t>
    </r>
    <r>
      <rPr>
        <sz val="11"/>
        <rFont val="Calibri"/>
        <family val="2"/>
        <scheme val="minor"/>
      </rPr>
      <t xml:space="preserve">Levies payable during 2022 should be included here, and movements in the related provision on R0360. </t>
    </r>
  </si>
  <si>
    <t xml:space="preserve">Ancillary own funds for which approval described by Own Funds 2.5 and 2.6 has been obtained. </t>
  </si>
  <si>
    <t>Direct stress</t>
  </si>
  <si>
    <t>Management actions</t>
  </si>
  <si>
    <t>Stressed case</t>
  </si>
  <si>
    <t>Cloud Outage</t>
  </si>
  <si>
    <t>Breakdown of gross losses by class</t>
  </si>
  <si>
    <t>*Assuming key exclusions don't perform</t>
  </si>
  <si>
    <t>Class</t>
  </si>
  <si>
    <t>Head of claims</t>
  </si>
  <si>
    <t>Stand alone</t>
  </si>
  <si>
    <t>Affirmative</t>
  </si>
  <si>
    <t>Non-affirmative</t>
  </si>
  <si>
    <t>Gross Losses</t>
  </si>
  <si>
    <t>Gross Losses*</t>
  </si>
  <si>
    <t>Cyber</t>
  </si>
  <si>
    <t>Direct</t>
  </si>
  <si>
    <t>Forensics and remediation</t>
  </si>
  <si>
    <t>Ransomware payments</t>
  </si>
  <si>
    <t>Notification costs</t>
  </si>
  <si>
    <t>A cyber-attack facilitated by an insider leads a major Cloud Service Provider (CSP) to suffer a week long outage impacting a large number of firms across all industry sectors. Both customers and service providers that rely on that CSP are impacted. This also results in significant interruption to the global supply chain.</t>
  </si>
  <si>
    <t>Fines</t>
  </si>
  <si>
    <t>Liability for data loss</t>
  </si>
  <si>
    <t>Business Interruption (BI)</t>
  </si>
  <si>
    <t>Contingent BI</t>
  </si>
  <si>
    <t>Other</t>
  </si>
  <si>
    <t>Reinsurance</t>
  </si>
  <si>
    <t>Marine</t>
  </si>
  <si>
    <t>Cargo</t>
  </si>
  <si>
    <t>Hull &amp; Machinery</t>
  </si>
  <si>
    <t>Delay Costs</t>
  </si>
  <si>
    <t>Liability</t>
  </si>
  <si>
    <t>Gross aggregate loss</t>
  </si>
  <si>
    <t>Ceded loss including reinsurance reinstatement costs</t>
  </si>
  <si>
    <t>Net aggregate loss</t>
  </si>
  <si>
    <t>Property</t>
  </si>
  <si>
    <t>Physical Damage (PD)</t>
  </si>
  <si>
    <t xml:space="preserve">Firm view of Return period (of market loss) </t>
  </si>
  <si>
    <t>Expressed as 1 in n years</t>
  </si>
  <si>
    <t>Return period (of gross loss to firm)</t>
  </si>
  <si>
    <t>D&amp;O</t>
  </si>
  <si>
    <t>Defence costs</t>
  </si>
  <si>
    <t>Expected recoveries</t>
  </si>
  <si>
    <t>% Collateralised</t>
  </si>
  <si>
    <t>Type of Collateral</t>
  </si>
  <si>
    <t>Settlement costs</t>
  </si>
  <si>
    <t>PI</t>
  </si>
  <si>
    <t>Direct + Reinsurance</t>
  </si>
  <si>
    <t>Loss Ratio impact</t>
  </si>
  <si>
    <t># Policies</t>
  </si>
  <si>
    <t>2022 Fcst GPW</t>
  </si>
  <si>
    <t>2022 Fcst NPW</t>
  </si>
  <si>
    <t>TSI</t>
  </si>
  <si>
    <t>Ave. Premium</t>
  </si>
  <si>
    <t>Ave. Line Size</t>
  </si>
  <si>
    <t>GLR points</t>
  </si>
  <si>
    <t>Net Losses</t>
  </si>
  <si>
    <t>NLR points</t>
  </si>
  <si>
    <t>Company or Syndicate Total</t>
  </si>
  <si>
    <t>Sectoral breakdown for stand alone cyber gross losses (Direct Only)</t>
  </si>
  <si>
    <t>EXPOSURES</t>
  </si>
  <si>
    <t>LOSSES</t>
  </si>
  <si>
    <t>Economic sector</t>
  </si>
  <si>
    <t># policies</t>
  </si>
  <si>
    <t># Claims</t>
  </si>
  <si>
    <t>Claims Frequency</t>
  </si>
  <si>
    <t>Ave. Cost</t>
  </si>
  <si>
    <t>Agriculture &amp; Mining</t>
  </si>
  <si>
    <t>Manufacturing</t>
  </si>
  <si>
    <t>Pharmaceuticals</t>
  </si>
  <si>
    <t>Energy and Utilities</t>
  </si>
  <si>
    <t>Construction and Real Estate</t>
  </si>
  <si>
    <t xml:space="preserve">Consumer Retail </t>
  </si>
  <si>
    <t>Wholesale Trade</t>
  </si>
  <si>
    <t>Aviation</t>
  </si>
  <si>
    <t>Other transportation</t>
  </si>
  <si>
    <t>Hospitality</t>
  </si>
  <si>
    <t>Technology</t>
  </si>
  <si>
    <t>Financial and Insurance</t>
  </si>
  <si>
    <t>Professional Services</t>
  </si>
  <si>
    <t>Other services</t>
  </si>
  <si>
    <t>Public Administration</t>
  </si>
  <si>
    <t>Education</t>
  </si>
  <si>
    <t>Healthcare</t>
  </si>
  <si>
    <t>All sectors</t>
  </si>
  <si>
    <t>Availability of data for reliance on Cloud Service Providers for Business Critical Functions</t>
  </si>
  <si>
    <t>Policyholder
Loss of Profits</t>
  </si>
  <si>
    <t>Data available</t>
  </si>
  <si>
    <t>Amazon Web Services</t>
  </si>
  <si>
    <t>Azure</t>
  </si>
  <si>
    <t>Google Cloud Services</t>
  </si>
  <si>
    <t xml:space="preserve">Others </t>
  </si>
  <si>
    <t>Data not available</t>
  </si>
  <si>
    <t>Total standalone cyber book</t>
  </si>
  <si>
    <t>Return period (of market loss)</t>
  </si>
  <si>
    <t>A threat actor gains access to the bridge system of commercial sea vessels, compromising the control systems.  The intrusion goes undetected for weeks until the threat actor locks the rudder and propulsion system of two container ship causing them to collide with quays in the ports of Singapore and Los Angeles. As a precautionary measure, many ships stop their journeys and all container port authorities close their ports until the systems of impacted ships are checked, disrupting the maritime supply chain accounting for 90% of world trade in goods.</t>
  </si>
  <si>
    <t>Sectoral breakdown for BI and CBI losses  (Direct Only)</t>
  </si>
  <si>
    <t>2021 Fcst GPW</t>
  </si>
  <si>
    <t>Section or Scenario</t>
  </si>
  <si>
    <t>A2</t>
  </si>
  <si>
    <t>2 California earthquakes</t>
  </si>
  <si>
    <t>Breakdown of gross losses by line of business and coverage (please ignore reinsurance premiums receivable)</t>
  </si>
  <si>
    <t>1st earthquake</t>
  </si>
  <si>
    <t>2nd earthquake</t>
  </si>
  <si>
    <t>Residential property damage</t>
  </si>
  <si>
    <t>Commercial property damage</t>
  </si>
  <si>
    <t>Contingent business interruption</t>
  </si>
  <si>
    <t>Motor</t>
  </si>
  <si>
    <t>Marine and energy</t>
  </si>
  <si>
    <t>Total including post loss amplification &amp; secondary uncertainty</t>
  </si>
  <si>
    <r>
      <t xml:space="preserve">Net loss </t>
    </r>
    <r>
      <rPr>
        <sz val="11"/>
        <color theme="1"/>
        <rFont val="Calibri"/>
        <family val="2"/>
        <scheme val="minor"/>
      </rPr>
      <t>(earthquakes to be considered as two separate events for the purposes of reinsurance recoveries)</t>
    </r>
  </si>
  <si>
    <r>
      <rPr>
        <b/>
        <sz val="11"/>
        <color theme="1"/>
        <rFont val="Calibri"/>
        <family val="2"/>
        <scheme val="minor"/>
      </rPr>
      <t>Return period</t>
    </r>
    <r>
      <rPr>
        <sz val="11"/>
        <color theme="1"/>
        <rFont val="Calibri"/>
        <family val="2"/>
        <scheme val="minor"/>
      </rPr>
      <t xml:space="preserve"> of the event (combined asset &amp; ins)</t>
    </r>
  </si>
  <si>
    <t>Breakdown of post loss amplification</t>
  </si>
  <si>
    <t>Estimate of loss adjustment expenses</t>
  </si>
  <si>
    <t>Estimate of increased material costs explain in guidance doc.</t>
  </si>
  <si>
    <t>Estimate of other causes</t>
  </si>
  <si>
    <t>Estimate of post loss amplification  (incl AOB)</t>
  </si>
  <si>
    <t>%age of the above PLA allowed within the cat model</t>
  </si>
  <si>
    <t>Estimate of secondary uncertainty</t>
  </si>
  <si>
    <t>Breakdown of gross losses by type of peril (please ignore reinsurance premiums receivable)</t>
  </si>
  <si>
    <t>Ground-shaking</t>
  </si>
  <si>
    <t>Fire Following</t>
  </si>
  <si>
    <t>Liquefaction</t>
  </si>
  <si>
    <t>Landslide</t>
  </si>
  <si>
    <t>Other secondary perils (e.g. sprinkler leakage, liability)</t>
  </si>
  <si>
    <t>Modelled exposures and risks impacted</t>
  </si>
  <si>
    <t>Earthquake</t>
  </si>
  <si>
    <t>In-force number of risks as at 01.01.19</t>
  </si>
  <si>
    <t xml:space="preserve">Number of risks impacted </t>
  </si>
  <si>
    <t>In-force Total Sum Insured as at 01.01.19</t>
  </si>
  <si>
    <t>Data limitations</t>
  </si>
  <si>
    <t>(%ages expressed on gross sum insured)</t>
  </si>
  <si>
    <t>% sum insured geo-coded at address level</t>
  </si>
  <si>
    <t>% sum insured where construction type known</t>
  </si>
  <si>
    <t>% sum insured where occupancy type known</t>
  </si>
  <si>
    <t>% sum insured where year built known</t>
  </si>
  <si>
    <t>% sum insured where number of storeys known</t>
  </si>
  <si>
    <t xml:space="preserve">Total  gross losss including post loss amplification &amp; secondary uncertainty </t>
  </si>
  <si>
    <t>Ceded loss including reinstatement costs</t>
  </si>
  <si>
    <r>
      <rPr>
        <sz val="11"/>
        <rFont val="Calibri"/>
        <family val="2"/>
        <scheme val="minor"/>
      </rPr>
      <t xml:space="preserve">Net change in basic own funds </t>
    </r>
    <r>
      <rPr>
        <sz val="11"/>
        <color theme="1"/>
        <rFont val="Calibri"/>
        <family val="2"/>
        <scheme val="minor"/>
      </rPr>
      <t>from issue (redemption) of own funds instruments</t>
    </r>
  </si>
  <si>
    <t>Scenario</t>
  </si>
  <si>
    <t>A1</t>
  </si>
  <si>
    <t xml:space="preserve">Unexpired risk </t>
  </si>
  <si>
    <t>3 NAHU</t>
  </si>
  <si>
    <t>C0060</t>
  </si>
  <si>
    <t>C0070</t>
  </si>
  <si>
    <t>C0080</t>
  </si>
  <si>
    <t>Direct stress reinsurance recoveries (reduced for any reinstatement premiums payable)</t>
  </si>
  <si>
    <t>This scenario is for two severe earthquakes impacting San Francisco Bay area. The firsta  ~magnitude 7 event along the Hayward fault, followed by a second  ~magnitude 7 event along the Roger's Creek fault, triggered by Coulomb stress transfer.</t>
  </si>
  <si>
    <t>2 UK WSSS + UK FL</t>
  </si>
  <si>
    <t>Two large UK windstorms and a UK flood. The first windstorm is a 1987J-like event causing significant wind losses in the South of England and the second is a severe wind event causing coastal flood (surge) losses to the UK west coast. The flood event is similar to the 2007 flood with widespread impacts from Devon to North Yorkshire</t>
  </si>
  <si>
    <t>Is the scenario material for your firm?  If not, please explain in the RPB Report</t>
  </si>
  <si>
    <t>1st hurricane</t>
  </si>
  <si>
    <t>2nd hurricane</t>
  </si>
  <si>
    <r>
      <t xml:space="preserve">Net loss </t>
    </r>
    <r>
      <rPr>
        <sz val="11"/>
        <color theme="1"/>
        <rFont val="Calibri"/>
        <family val="2"/>
        <scheme val="minor"/>
      </rPr>
      <t>(hurricanes to be considered as three separate events for the purposes of reinsurance recoveries)</t>
    </r>
  </si>
  <si>
    <t>Estimate of increased material costs</t>
  </si>
  <si>
    <t>3rd hurricane</t>
  </si>
  <si>
    <t>Storm surge</t>
  </si>
  <si>
    <t>Other secondary perils (e.g. liability)</t>
  </si>
  <si>
    <t>In-force Gross Total Sum Insured as at 01.01.19</t>
  </si>
  <si>
    <t>Windstorms</t>
  </si>
  <si>
    <t>% sum insured geo-coded to address level</t>
  </si>
  <si>
    <t>[The reporting on column D is new, as it is calculated in a different tab]</t>
  </si>
  <si>
    <t>Please provide the total gross sum insured for all impacted states covered by your catastrophe model</t>
  </si>
  <si>
    <t>State</t>
  </si>
  <si>
    <r>
      <t>Total Sum Insured - Modelled</t>
    </r>
    <r>
      <rPr>
        <sz val="11"/>
        <color theme="1"/>
        <rFont val="Calibri"/>
        <family val="2"/>
        <scheme val="minor"/>
      </rPr>
      <t xml:space="preserve"> (GBP millions)</t>
    </r>
  </si>
  <si>
    <t>Residential</t>
  </si>
  <si>
    <t>Commercial</t>
  </si>
  <si>
    <t>BI</t>
  </si>
  <si>
    <t>M&amp;E</t>
  </si>
  <si>
    <t>Using a tool of your preference (eg catastrophe model), please report all losses by line of business for all modelled states</t>
  </si>
  <si>
    <r>
      <t>Gross Insured Losses - Modelled</t>
    </r>
    <r>
      <rPr>
        <sz val="11"/>
        <color theme="1"/>
        <rFont val="Calibri"/>
        <family val="2"/>
        <scheme val="minor"/>
      </rPr>
      <t xml:space="preserve"> (GBP millions)</t>
    </r>
  </si>
  <si>
    <r>
      <t xml:space="preserve">Please provide the total sum insured for all impacted states </t>
    </r>
    <r>
      <rPr>
        <i/>
        <u/>
        <sz val="10"/>
        <color theme="1"/>
        <rFont val="Calibri"/>
        <family val="2"/>
        <scheme val="minor"/>
      </rPr>
      <t>not</t>
    </r>
    <r>
      <rPr>
        <i/>
        <sz val="10"/>
        <color theme="1"/>
        <rFont val="Calibri"/>
        <family val="2"/>
        <scheme val="minor"/>
      </rPr>
      <t xml:space="preserve"> covered by your catastrophe model</t>
    </r>
  </si>
  <si>
    <r>
      <t>Total Sum Insured - Non-Modelled</t>
    </r>
    <r>
      <rPr>
        <sz val="11"/>
        <color theme="1"/>
        <rFont val="Calibri"/>
        <family val="2"/>
        <scheme val="minor"/>
      </rPr>
      <t xml:space="preserve"> (GBP millions)</t>
    </r>
  </si>
  <si>
    <r>
      <t>Gross Insured Losses - Non-Modelled</t>
    </r>
    <r>
      <rPr>
        <sz val="11"/>
        <color theme="1"/>
        <rFont val="Calibri"/>
        <family val="2"/>
        <scheme val="minor"/>
      </rPr>
      <t xml:space="preserve"> (GBP millions)</t>
    </r>
  </si>
  <si>
    <t>County</t>
  </si>
  <si>
    <t>Average Wind Speed (mph)</t>
  </si>
  <si>
    <t>Kentucky</t>
  </si>
  <si>
    <t>Bath</t>
  </si>
  <si>
    <t>Boyd</t>
  </si>
  <si>
    <t>Breathitt</t>
  </si>
  <si>
    <t>Carter</t>
  </si>
  <si>
    <t>Clay</t>
  </si>
  <si>
    <t>Elliott</t>
  </si>
  <si>
    <t>Fleming</t>
  </si>
  <si>
    <t>Floyd</t>
  </si>
  <si>
    <t>Greenup</t>
  </si>
  <si>
    <t>Harlan</t>
  </si>
  <si>
    <t>Johnson</t>
  </si>
  <si>
    <t>Knott</t>
  </si>
  <si>
    <t>Lawrence</t>
  </si>
  <si>
    <t>Lee</t>
  </si>
  <si>
    <t>Leslie</t>
  </si>
  <si>
    <t>Letcher</t>
  </si>
  <si>
    <t>Lewis</t>
  </si>
  <si>
    <t>Magoffin</t>
  </si>
  <si>
    <t>Martin</t>
  </si>
  <si>
    <t>Mason</t>
  </si>
  <si>
    <t>Menifee</t>
  </si>
  <si>
    <t>Montgomery</t>
  </si>
  <si>
    <t>Morgan</t>
  </si>
  <si>
    <t>Owsley</t>
  </si>
  <si>
    <t>Perry</t>
  </si>
  <si>
    <t>Pike</t>
  </si>
  <si>
    <t>Powell</t>
  </si>
  <si>
    <t>Rowan</t>
  </si>
  <si>
    <t>Wolfe</t>
  </si>
  <si>
    <t>Maryland</t>
  </si>
  <si>
    <t>Allegany</t>
  </si>
  <si>
    <t>Frederick</t>
  </si>
  <si>
    <t>Garrett</t>
  </si>
  <si>
    <t>Washington</t>
  </si>
  <si>
    <t>New York</t>
  </si>
  <si>
    <t>Cattaraugus</t>
  </si>
  <si>
    <t>Chautauqua</t>
  </si>
  <si>
    <t>Erie</t>
  </si>
  <si>
    <t>Genesee</t>
  </si>
  <si>
    <t>Niagara</t>
  </si>
  <si>
    <t>Orleans</t>
  </si>
  <si>
    <t>Wyoming</t>
  </si>
  <si>
    <t>North Carolina</t>
  </si>
  <si>
    <t>Alamance</t>
  </si>
  <si>
    <t>Alexander</t>
  </si>
  <si>
    <t>Alleghany</t>
  </si>
  <si>
    <t>Anson</t>
  </si>
  <si>
    <t>Ashe</t>
  </si>
  <si>
    <t>Avery</t>
  </si>
  <si>
    <t>Beaufort</t>
  </si>
  <si>
    <t>Bertie</t>
  </si>
  <si>
    <t>Bladen</t>
  </si>
  <si>
    <t>Brunswick</t>
  </si>
  <si>
    <t>Buncombe</t>
  </si>
  <si>
    <t>Burke</t>
  </si>
  <si>
    <t>Cabarrus</t>
  </si>
  <si>
    <t>Caldwell</t>
  </si>
  <si>
    <t>Carteret</t>
  </si>
  <si>
    <t>Caswell</t>
  </si>
  <si>
    <t>Catawba</t>
  </si>
  <si>
    <t>Chatham</t>
  </si>
  <si>
    <t>Chowan</t>
  </si>
  <si>
    <t>Cleveland</t>
  </si>
  <si>
    <t>Columbus</t>
  </si>
  <si>
    <t>Craven</t>
  </si>
  <si>
    <t>Cumberland</t>
  </si>
  <si>
    <t>Dare</t>
  </si>
  <si>
    <t>Davidson</t>
  </si>
  <si>
    <t>Davie</t>
  </si>
  <si>
    <t>Duplin</t>
  </si>
  <si>
    <t>Durham</t>
  </si>
  <si>
    <t>Edgecombe</t>
  </si>
  <si>
    <t>Forsyth</t>
  </si>
  <si>
    <t>Franklin</t>
  </si>
  <si>
    <t>Gaston</t>
  </si>
  <si>
    <t>Granville</t>
  </si>
  <si>
    <t>Greene</t>
  </si>
  <si>
    <t>Guilford</t>
  </si>
  <si>
    <t>Halifax</t>
  </si>
  <si>
    <t>Harnett</t>
  </si>
  <si>
    <t>Haywood</t>
  </si>
  <si>
    <t>Henderson</t>
  </si>
  <si>
    <t>Hoke</t>
  </si>
  <si>
    <t>Hyde</t>
  </si>
  <si>
    <t>Iredell</t>
  </si>
  <si>
    <t>Johnston</t>
  </si>
  <si>
    <t>Jones</t>
  </si>
  <si>
    <t>Lenoir</t>
  </si>
  <si>
    <t>Lincoln</t>
  </si>
  <si>
    <t>Madison</t>
  </si>
  <si>
    <t>Mc Dowell</t>
  </si>
  <si>
    <t>Mecklenburg</t>
  </si>
  <si>
    <t>Mitchell</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</si>
  <si>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</si>
  <si>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</si>
  <si>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</si>
  <si>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</si>
  <si>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</si>
  <si>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</si>
  <si>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</si>
  <si>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</si>
  <si>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</si>
  <si>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</si>
  <si>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</si>
  <si>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</si>
  <si>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</si>
  <si>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</si>
  <si>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</si>
  <si>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</si>
  <si>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</si>
  <si>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Rutherford</t>
  </si>
  <si>
    <t>Sampson</t>
  </si>
  <si>
    <t>Scotland</t>
  </si>
  <si>
    <t>Stanly</t>
  </si>
  <si>
    <t>Stokes</t>
  </si>
  <si>
    <t>Surry</t>
  </si>
  <si>
    <t>Transylvania</t>
  </si>
  <si>
    <t>Union</t>
  </si>
  <si>
    <t>Vance</t>
  </si>
  <si>
    <t>Wake</t>
  </si>
  <si>
    <t>Warren</t>
  </si>
  <si>
    <t>Watauga</t>
  </si>
  <si>
    <t>Wayne</t>
  </si>
  <si>
    <t>Wilkes</t>
  </si>
  <si>
    <t>Wilson</t>
  </si>
  <si>
    <t>Yadkin</t>
  </si>
  <si>
    <t>Yancey</t>
  </si>
  <si>
    <t>Ohio</t>
  </si>
  <si>
    <t>Adams</t>
  </si>
  <si>
    <t>Ashland</t>
  </si>
  <si>
    <t>Ashtabula</t>
  </si>
  <si>
    <t>Athens</t>
  </si>
  <si>
    <t>Belmont</t>
  </si>
  <si>
    <t>Brown</t>
  </si>
  <si>
    <t>Carroll</t>
  </si>
  <si>
    <t>Columbiana</t>
  </si>
  <si>
    <t>Coshocton</t>
  </si>
  <si>
    <t>Crawford</t>
  </si>
  <si>
    <t>Cuyahoga</t>
  </si>
  <si>
    <t>Delaware</t>
  </si>
  <si>
    <t>Fairfield</t>
  </si>
  <si>
    <t>Fayette</t>
  </si>
  <si>
    <t>Fulton</t>
  </si>
  <si>
    <t>Gallia</t>
  </si>
  <si>
    <t>Geauga</t>
  </si>
  <si>
    <t>Guernsey</t>
  </si>
  <si>
    <t>Hancock</t>
  </si>
  <si>
    <t>Hardin</t>
  </si>
  <si>
    <t>Harrison</t>
  </si>
  <si>
    <t>Highland</t>
  </si>
  <si>
    <t>Hocking</t>
  </si>
  <si>
    <t>Holmes</t>
  </si>
  <si>
    <t>Huron</t>
  </si>
  <si>
    <t>Jackson</t>
  </si>
  <si>
    <t>Jefferson</t>
  </si>
  <si>
    <t>Knox</t>
  </si>
  <si>
    <t>Lake</t>
  </si>
  <si>
    <t>Licking</t>
  </si>
  <si>
    <t>Lorain</t>
  </si>
  <si>
    <t>Lucas</t>
  </si>
  <si>
    <t>Mahoning</t>
  </si>
  <si>
    <t>Marion</t>
  </si>
  <si>
    <t>Medina</t>
  </si>
  <si>
    <t>Meigs</t>
  </si>
  <si>
    <t>Monroe</t>
  </si>
  <si>
    <t>Morrow</t>
  </si>
  <si>
    <t>Muskingum</t>
  </si>
  <si>
    <t>Noble</t>
  </si>
  <si>
    <t>Ottawa</t>
  </si>
  <si>
    <t>Pickaway</t>
  </si>
  <si>
    <t>Portage</t>
  </si>
  <si>
    <t>Richland</t>
  </si>
  <si>
    <t>Ross</t>
  </si>
  <si>
    <t>Sandusky</t>
  </si>
  <si>
    <t>Scioto</t>
  </si>
  <si>
    <t>Seneca</t>
  </si>
  <si>
    <t>Stark</t>
  </si>
  <si>
    <t>Summit</t>
  </si>
  <si>
    <t>Trumbull</t>
  </si>
  <si>
    <t>Tuscarawas</t>
  </si>
  <si>
    <t>Vinton</t>
  </si>
  <si>
    <t>Wood</t>
  </si>
  <si>
    <t>Wyandot</t>
  </si>
  <si>
    <t>Pennsylvania</t>
  </si>
  <si>
    <t>Allegheny</t>
  </si>
  <si>
    <t>Armstrong</t>
  </si>
  <si>
    <t>Beaver</t>
  </si>
  <si>
    <t>Bedford</t>
  </si>
  <si>
    <t>Blair</t>
  </si>
  <si>
    <t>Butler</t>
  </si>
  <si>
    <t>Cambria</t>
  </si>
  <si>
    <t>Cameron</t>
  </si>
  <si>
    <t>Centre</t>
  </si>
  <si>
    <t>Clarion</t>
  </si>
  <si>
    <t>Clearfield</t>
  </si>
  <si>
    <t>Clinton</t>
  </si>
  <si>
    <t>Elk</t>
  </si>
  <si>
    <t>Forest</t>
  </si>
  <si>
    <t>Huntingdon</t>
  </si>
  <si>
    <t>Indiana</t>
  </si>
  <si>
    <t>Juniata</t>
  </si>
  <si>
    <t>McKean</t>
  </si>
  <si>
    <t>Mercer</t>
  </si>
  <si>
    <t>Mifflin</t>
  </si>
  <si>
    <t>Potter</t>
  </si>
  <si>
    <t>Somerset</t>
  </si>
  <si>
    <t>Venango</t>
  </si>
  <si>
    <t>Westmoreland</t>
  </si>
  <si>
    <t>South Carolina</t>
  </si>
  <si>
    <t>Berkeley</t>
  </si>
  <si>
    <t>Charleston</t>
  </si>
  <si>
    <t>Cherokee</t>
  </si>
  <si>
    <t>Chester</t>
  </si>
  <si>
    <t>Chesterfield</t>
  </si>
  <si>
    <t>Clarendon</t>
  </si>
  <si>
    <t>Darlington</t>
  </si>
  <si>
    <t>Dillon</t>
  </si>
  <si>
    <t>Florence</t>
  </si>
  <si>
    <t>Georgetown</t>
  </si>
  <si>
    <t>Greenville</t>
  </si>
  <si>
    <t>Horry</t>
  </si>
  <si>
    <t>Kershaw</t>
  </si>
  <si>
    <t>Lancaster</t>
  </si>
  <si>
    <t>Laurens</t>
  </si>
  <si>
    <t>Lexington</t>
  </si>
  <si>
    <t>Marlboro</t>
  </si>
  <si>
    <t>Newberry</t>
  </si>
  <si>
    <t>Spartanburg</t>
  </si>
  <si>
    <t>Sumter</t>
  </si>
  <si>
    <t>Williamsburg</t>
  </si>
  <si>
    <t>York</t>
  </si>
  <si>
    <t>Tennessee</t>
  </si>
  <si>
    <t>Claiborne</t>
  </si>
  <si>
    <t>Cocke</t>
  </si>
  <si>
    <t>Grainger</t>
  </si>
  <si>
    <t>Hamblen</t>
  </si>
  <si>
    <t>Hawkins</t>
  </si>
  <si>
    <t>Sullivan</t>
  </si>
  <si>
    <t>Unicoi</t>
  </si>
  <si>
    <t>Virginia</t>
  </si>
  <si>
    <t>Albemarle</t>
  </si>
  <si>
    <t>Amelia</t>
  </si>
  <si>
    <t>Amherst</t>
  </si>
  <si>
    <t>Appomattox</t>
  </si>
  <si>
    <t>Augusta</t>
  </si>
  <si>
    <t>Bland</t>
  </si>
  <si>
    <t>Botetourt</t>
  </si>
  <si>
    <t>Bristol City</t>
  </si>
  <si>
    <t>Buchanan</t>
  </si>
  <si>
    <t>Buckingham</t>
  </si>
  <si>
    <t>Buena Vista City</t>
  </si>
  <si>
    <t>Campbell</t>
  </si>
  <si>
    <t>Charlotte</t>
  </si>
  <si>
    <t>Charlottesville City</t>
  </si>
  <si>
    <t>Clarke</t>
  </si>
  <si>
    <t>Craig</t>
  </si>
  <si>
    <t>Culpeper</t>
  </si>
  <si>
    <t>Danville City</t>
  </si>
  <si>
    <t>Dickenson</t>
  </si>
  <si>
    <t>Dinwiddie</t>
  </si>
  <si>
    <t>Fauquier</t>
  </si>
  <si>
    <t>Fluvanna</t>
  </si>
  <si>
    <t>Galax City</t>
  </si>
  <si>
    <t>Giles</t>
  </si>
  <si>
    <t>Goochland</t>
  </si>
  <si>
    <t>Grayson</t>
  </si>
  <si>
    <t>Greensville</t>
  </si>
  <si>
    <t>Hanover</t>
  </si>
  <si>
    <t>Harrisonburg City</t>
  </si>
  <si>
    <t>Henrico</t>
  </si>
  <si>
    <t>Henry</t>
  </si>
  <si>
    <t>Loudoun</t>
  </si>
  <si>
    <t>Louisa</t>
  </si>
  <si>
    <t>Lunenburg</t>
  </si>
  <si>
    <t>Lynchburg City</t>
  </si>
  <si>
    <t>Mathews</t>
  </si>
  <si>
    <t>Nelson</t>
  </si>
  <si>
    <t>Norton City</t>
  </si>
  <si>
    <t>Nottoway</t>
  </si>
  <si>
    <t>Page</t>
  </si>
  <si>
    <t>Patrick</t>
  </si>
  <si>
    <t>Petersburg City</t>
  </si>
  <si>
    <t>Pittsylvania</t>
  </si>
  <si>
    <t>Powhatan</t>
  </si>
  <si>
    <t>Prince Edward</t>
  </si>
  <si>
    <t>Prince George</t>
  </si>
  <si>
    <t>Pulaski</t>
  </si>
  <si>
    <t>Radford City</t>
  </si>
  <si>
    <t>Rappahannock</t>
  </si>
  <si>
    <t>Roanoke</t>
  </si>
  <si>
    <t>Roanoke City</t>
  </si>
  <si>
    <t>Rockbridge</t>
  </si>
  <si>
    <t>Russell</t>
  </si>
  <si>
    <t>Salem City</t>
  </si>
  <si>
    <t>Scott</t>
  </si>
  <si>
    <t>Shenandoah</t>
  </si>
  <si>
    <t>Smyth</t>
  </si>
  <si>
    <t>Southampton</t>
  </si>
  <si>
    <t>Spotsylvania</t>
  </si>
  <si>
    <t>Staunton City</t>
  </si>
  <si>
    <t>Sussex</t>
  </si>
  <si>
    <t>Tazewell</t>
  </si>
  <si>
    <t>Waynesboro City</t>
  </si>
  <si>
    <t>Winchester City</t>
  </si>
  <si>
    <t>Wise</t>
  </si>
  <si>
    <t>Wythe</t>
  </si>
  <si>
    <t>West Virginia</t>
  </si>
  <si>
    <t>Barbour</t>
  </si>
  <si>
    <t>Boone</t>
  </si>
  <si>
    <t>Braxton</t>
  </si>
  <si>
    <t>Brooke</t>
  </si>
  <si>
    <t>Cabell</t>
  </si>
  <si>
    <t>Calhoun</t>
  </si>
  <si>
    <t>Doddridge</t>
  </si>
  <si>
    <t>Gilmer</t>
  </si>
  <si>
    <t>Grant</t>
  </si>
  <si>
    <t>Greenbrier</t>
  </si>
  <si>
    <t>Hampshire</t>
  </si>
  <si>
    <t>Hardy</t>
  </si>
  <si>
    <t>Kanawha</t>
  </si>
  <si>
    <t>Logan</t>
  </si>
  <si>
    <t>Marshall</t>
  </si>
  <si>
    <t>McDowell</t>
  </si>
  <si>
    <t>Mineral</t>
  </si>
  <si>
    <t>Mingo</t>
  </si>
  <si>
    <t>Monongalia</t>
  </si>
  <si>
    <t>Nicholas</t>
  </si>
  <si>
    <t>Pendleton</t>
  </si>
  <si>
    <t>Pleasants</t>
  </si>
  <si>
    <t>Pocahontas</t>
  </si>
  <si>
    <t>Preston</t>
  </si>
  <si>
    <t>Putnam</t>
  </si>
  <si>
    <t>Raleigh</t>
  </si>
  <si>
    <t>Ritchie</t>
  </si>
  <si>
    <t>Roane</t>
  </si>
  <si>
    <t>Summers</t>
  </si>
  <si>
    <t>Taylor</t>
  </si>
  <si>
    <t>Tucker</t>
  </si>
  <si>
    <t>Tyler</t>
  </si>
  <si>
    <t>Upshur</t>
  </si>
  <si>
    <t>Webster</t>
  </si>
  <si>
    <t>Wetzel</t>
  </si>
  <si>
    <t>Wirt</t>
  </si>
  <si>
    <t>A3</t>
  </si>
  <si>
    <t>1st UK windstorm</t>
  </si>
  <si>
    <t>3rd UK flood</t>
  </si>
  <si>
    <t>2nd UK windstorm</t>
  </si>
  <si>
    <t>UK flood</t>
  </si>
  <si>
    <t xml:space="preserve">Wind </t>
  </si>
  <si>
    <t>Inland flood</t>
  </si>
  <si>
    <t>Using your catastrophe model, please report total gross wind losses by line of business</t>
  </si>
  <si>
    <r>
      <t>Gross Insured Losses - Wind</t>
    </r>
    <r>
      <rPr>
        <sz val="11"/>
        <color theme="1"/>
        <rFont val="Calibri"/>
        <family val="2"/>
        <scheme val="minor"/>
      </rPr>
      <t xml:space="preserve"> (GBP millions)</t>
    </r>
  </si>
  <si>
    <t>Either using your catastrophe model, or using the damage ratio approach utilising the hazard data provided in tab 'UKWS Event 2 Hazard Information', please report total gross surge losses by line of business</t>
  </si>
  <si>
    <r>
      <t>Gross Insured Losses - Surge</t>
    </r>
    <r>
      <rPr>
        <sz val="11"/>
        <color theme="1"/>
        <rFont val="Calibri"/>
        <family val="2"/>
        <scheme val="minor"/>
      </rPr>
      <t xml:space="preserve"> (GBP millions)</t>
    </r>
  </si>
  <si>
    <t>Please provide the total sum insured for different categories below</t>
  </si>
  <si>
    <t>Category</t>
  </si>
  <si>
    <r>
      <t xml:space="preserve">Total Sum Insured (TSI) </t>
    </r>
    <r>
      <rPr>
        <sz val="11"/>
        <color theme="1"/>
        <rFont val="Calibri"/>
        <family val="2"/>
        <scheme val="minor"/>
      </rPr>
      <t>(GBP millions)</t>
    </r>
  </si>
  <si>
    <t>TSI for surge for UKWS event 2</t>
  </si>
  <si>
    <t>TSI for wind and surge for UKWS event 2</t>
  </si>
  <si>
    <t>TSI for surge for the UK (direct book)</t>
  </si>
  <si>
    <t>TSI for wind and surge for the UK (direct book)</t>
  </si>
  <si>
    <t>TSI for wind and surge for the UK (all books)</t>
  </si>
  <si>
    <t>*Losses for 2nd Windstorm event should be calculated and reported in the 'A2 Event 2 Loss Reporting tab'</t>
  </si>
  <si>
    <t>*Losses for 3rd hurricane event should be calculated and reported in the 'A1 Event 3 Loss Reporting tab'</t>
  </si>
  <si>
    <t>Postcode</t>
  </si>
  <si>
    <t>Postcode District</t>
  </si>
  <si>
    <t>Mean Surge Depth (m)</t>
  </si>
  <si>
    <t>Changes to Basic Own Funds as at 31 December 2021</t>
  </si>
  <si>
    <t>Total change</t>
  </si>
  <si>
    <t>Brought forward</t>
  </si>
  <si>
    <t>BASIC OWN FUNDS AFTER RECOGNITION OF STRESS</t>
  </si>
  <si>
    <t>DECREASE (INCREASE) IN BASIC OWN FUNDS ARISING FROM STRESS</t>
  </si>
  <si>
    <t>BASIC OWN FUNDS BEFORE RECOGNITION OF STRESS</t>
  </si>
  <si>
    <t>ANCILLARY OWN FUNDS BEFORE RECOGNITION OF STRESS</t>
  </si>
  <si>
    <t>ANCILLARY OWN FUNDS AFTER RECOGNITION OF STRESS</t>
  </si>
  <si>
    <t>Data Exfiltration</t>
  </si>
  <si>
    <t xml:space="preserve">A threat actor exploits the misconfiguration to a major cloud service provider made by a number of firms and gains access to large volumes of customer data. Customer data is exfiltrated across major firms in three key sectors: healthcare, retail and professional services (including legal). The attackers publish the data on the dark web.  </t>
  </si>
  <si>
    <t>Systemic Ransomware</t>
  </si>
  <si>
    <t>A ransomware group exploits a vulnerability in the update mechanism of a commonly used software to deliver its malicious software payload, using trusted applications as cover. The impacted firms’ files are encrypted with a ransom demanded for the decryption.</t>
  </si>
  <si>
    <t xml:space="preserve">Insurer own largest cyber scenario </t>
  </si>
  <si>
    <t>(if more than largest loss from B1 to B4</t>
  </si>
  <si>
    <t>Insurer Own</t>
  </si>
  <si>
    <t>Insurer's own largest cyber scenario (if more than the largest loss in scenarios B1 to B4)</t>
  </si>
  <si>
    <t>Scenario B5: Specific data items</t>
  </si>
  <si>
    <t>LORS Code</t>
  </si>
  <si>
    <t>Y</t>
  </si>
  <si>
    <t>N</t>
  </si>
  <si>
    <t>Gross Loss</t>
  </si>
  <si>
    <t>Capital Requirements after stress</t>
  </si>
  <si>
    <t>Closing Basic Own Funds</t>
  </si>
  <si>
    <t>A set of three hurricane events,  the first impacting Florida with a significant surge component, the second a cyclone precipitation-induced flooding event in the Gulf, and the third an Ike-like event making landfall in North Carolina with significant inland penetration.</t>
  </si>
  <si>
    <t>Type of entity (Solo Entity or Lloyd's syndicate)</t>
  </si>
  <si>
    <t>Return period of the scenario</t>
  </si>
  <si>
    <t>Business interruption/ALE (Additional Living Expenses)</t>
  </si>
  <si>
    <t>Delaware (DE)</t>
  </si>
  <si>
    <t>Georgia (GA)</t>
  </si>
  <si>
    <t>Indiana (IN)</t>
  </si>
  <si>
    <t>Kentucky (KY)</t>
  </si>
  <si>
    <t>Maryland (MD)</t>
  </si>
  <si>
    <t>Michigan (MI)</t>
  </si>
  <si>
    <t>New Jersey (NJ)</t>
  </si>
  <si>
    <t>New York (NY)</t>
  </si>
  <si>
    <t>North Carolina (NC)</t>
  </si>
  <si>
    <t>Ohio (OH)</t>
  </si>
  <si>
    <t>Pennsylvania (PA)</t>
  </si>
  <si>
    <t>South Carolina (SC)</t>
  </si>
  <si>
    <t>Tennessee (TN)</t>
  </si>
  <si>
    <t>Virginia (VA)</t>
  </si>
  <si>
    <t>Washington, D.C. (DC)</t>
  </si>
  <si>
    <t>West Virginia (WV)</t>
  </si>
  <si>
    <t>Wind*</t>
  </si>
  <si>
    <t>Storm surge**</t>
  </si>
  <si>
    <t>Inland flood**</t>
  </si>
  <si>
    <t>*Assuming Florida 25% roof rule for personal lines only (1st hurricane only)</t>
  </si>
  <si>
    <t>**Making own assumptions on flood policy leakage. These assumptions should be detailed  in the RBP report.</t>
  </si>
  <si>
    <t>Regular pensions contributions should be recognised as part of expenses included in R0060 or R0260.  Any additional contributions to reduce a scheme deficit should be included here.</t>
  </si>
  <si>
    <t xml:space="preserve">Gross aggregate loss </t>
  </si>
  <si>
    <t>Scenario A1: Specific data items (direct stress only)</t>
  </si>
  <si>
    <t>Scenario A2: Specific data items (direct stress only)</t>
  </si>
  <si>
    <t>Scenario A3: Specific data items (direct stress only)</t>
  </si>
  <si>
    <t>Scenario B1: Specific data items (direct stress only)</t>
  </si>
  <si>
    <t>Scenario B2: Specific data items (direct stress only)</t>
  </si>
  <si>
    <t>Scenario B3: Specific data items (direct stress only)</t>
  </si>
  <si>
    <t>Scenario B4: Specific data items (direct stress only)</t>
  </si>
  <si>
    <t>AB56 1SJ</t>
  </si>
  <si>
    <t>BH13 7AY</t>
  </si>
  <si>
    <t>BH13 7EE</t>
  </si>
  <si>
    <t>BH13 7PN</t>
  </si>
  <si>
    <t>BH13 7PP</t>
  </si>
  <si>
    <t>BH13 7PQ</t>
  </si>
  <si>
    <t>BH13 7PS</t>
  </si>
  <si>
    <t>BH13 7PW</t>
  </si>
  <si>
    <t>BH13 7RG</t>
  </si>
  <si>
    <t>BH13 7RL</t>
  </si>
  <si>
    <t>BH14 8EE</t>
  </si>
  <si>
    <t>BH14 8EH</t>
  </si>
  <si>
    <t>BH14 8EW</t>
  </si>
  <si>
    <t>BH14 8JR</t>
  </si>
  <si>
    <t>BH14 8LN</t>
  </si>
  <si>
    <t>BH15 1BQ</t>
  </si>
  <si>
    <t>BH15 1EF</t>
  </si>
  <si>
    <t>BH15 1EJ</t>
  </si>
  <si>
    <t>BH15 1GZ</t>
  </si>
  <si>
    <t>BH15 1HA</t>
  </si>
  <si>
    <t>BH15 1HH</t>
  </si>
  <si>
    <t>BH15 1HJ</t>
  </si>
  <si>
    <t>BH15 1HT</t>
  </si>
  <si>
    <t>BH15 1HU</t>
  </si>
  <si>
    <t>BH15 1HW</t>
  </si>
  <si>
    <t>BH15 1HX</t>
  </si>
  <si>
    <t>BH15 1HZ</t>
  </si>
  <si>
    <t>BH15 1JD</t>
  </si>
  <si>
    <t>BH15 1JJ</t>
  </si>
  <si>
    <t>BH15 1JN</t>
  </si>
  <si>
    <t>BH15 1JU</t>
  </si>
  <si>
    <t>BH15 1JY</t>
  </si>
  <si>
    <t>BH15 1ZB</t>
  </si>
  <si>
    <t>BH15 4AB</t>
  </si>
  <si>
    <t>BH15 4AF</t>
  </si>
  <si>
    <t>BH15 4AJ</t>
  </si>
  <si>
    <t>BH15 4AN</t>
  </si>
  <si>
    <t>BH15 4AS</t>
  </si>
  <si>
    <t>BH15 4BA</t>
  </si>
  <si>
    <t>BH15 4DT</t>
  </si>
  <si>
    <t>BH15 4EJ</t>
  </si>
  <si>
    <t>BH15 4LR</t>
  </si>
  <si>
    <t>BH15 4QP</t>
  </si>
  <si>
    <t>BH16 5BJ</t>
  </si>
  <si>
    <t>BH19 1DA</t>
  </si>
  <si>
    <t>BH19 1DD</t>
  </si>
  <si>
    <t>BH19 1HA</t>
  </si>
  <si>
    <t>BH19 2AP</t>
  </si>
  <si>
    <t>BH19 2AW</t>
  </si>
  <si>
    <t>BH19 2AY</t>
  </si>
  <si>
    <t>BH19 2BB</t>
  </si>
  <si>
    <t>BH19 2LJ</t>
  </si>
  <si>
    <t>BH19 2NT</t>
  </si>
  <si>
    <t>BH19 3BL</t>
  </si>
  <si>
    <t>BH20 4JD</t>
  </si>
  <si>
    <t>BH20 5BJ</t>
  </si>
  <si>
    <t>BH20 5JN</t>
  </si>
  <si>
    <t>BH23 1BD</t>
  </si>
  <si>
    <t>BH23 1BY</t>
  </si>
  <si>
    <t>BH23 1DR</t>
  </si>
  <si>
    <t>BH23 1DS</t>
  </si>
  <si>
    <t>BH23 1DZ</t>
  </si>
  <si>
    <t>BH23 1EQ</t>
  </si>
  <si>
    <t>BH23 1HW</t>
  </si>
  <si>
    <t>BH23 1JJ</t>
  </si>
  <si>
    <t>BH23 1RA</t>
  </si>
  <si>
    <t>BH23 3ND</t>
  </si>
  <si>
    <t>BH23 3NJ</t>
  </si>
  <si>
    <t>BH23 3NZ</t>
  </si>
  <si>
    <t>BH23 4AB</t>
  </si>
  <si>
    <t>BH23 4AQ</t>
  </si>
  <si>
    <t>BH5 2EL</t>
  </si>
  <si>
    <t>BH6 3BA</t>
  </si>
  <si>
    <t>BH6 4EN</t>
  </si>
  <si>
    <t>BH6 4EW</t>
  </si>
  <si>
    <t>BH6 4LY</t>
  </si>
  <si>
    <t>BN17 5AE</t>
  </si>
  <si>
    <t>BN17 5AP</t>
  </si>
  <si>
    <t>BN17 5AR</t>
  </si>
  <si>
    <t>BN17 5AS</t>
  </si>
  <si>
    <t>BN17 5AT</t>
  </si>
  <si>
    <t>BN17 5AU</t>
  </si>
  <si>
    <t>BN17 5AX</t>
  </si>
  <si>
    <t>BN17 5BB</t>
  </si>
  <si>
    <t>BN17 5BP</t>
  </si>
  <si>
    <t>BN17 5BZ</t>
  </si>
  <si>
    <t>BN17 5DA</t>
  </si>
  <si>
    <t>BN17 5DE</t>
  </si>
  <si>
    <t>BN17 5DJ</t>
  </si>
  <si>
    <t>BN17 5DL</t>
  </si>
  <si>
    <t>BN17 5DQ</t>
  </si>
  <si>
    <t>BN17 5DS</t>
  </si>
  <si>
    <t>BN17 5DX</t>
  </si>
  <si>
    <t>BN17 5DZ</t>
  </si>
  <si>
    <t>BN17 5HJ</t>
  </si>
  <si>
    <t>BN17 5HL</t>
  </si>
  <si>
    <t>BN17 5HN</t>
  </si>
  <si>
    <t>BN17 5HP</t>
  </si>
  <si>
    <t>BN17 5HR</t>
  </si>
  <si>
    <t>BN17 5HS</t>
  </si>
  <si>
    <t>BN17 5HT</t>
  </si>
  <si>
    <t>BN17 5HW</t>
  </si>
  <si>
    <t>BN17 5JD</t>
  </si>
  <si>
    <t>BN17 5JF</t>
  </si>
  <si>
    <t>BN17 5JH</t>
  </si>
  <si>
    <t>BN17 5JJ</t>
  </si>
  <si>
    <t>BN17 5JL</t>
  </si>
  <si>
    <t>BN17 5JW</t>
  </si>
  <si>
    <t>BN17 5LE</t>
  </si>
  <si>
    <t>BN17 5LG</t>
  </si>
  <si>
    <t>BN17 5LJ</t>
  </si>
  <si>
    <t>BN17 5LP</t>
  </si>
  <si>
    <t>BN17 5LQ</t>
  </si>
  <si>
    <t>BN17 5LS</t>
  </si>
  <si>
    <t>BN17 5LU</t>
  </si>
  <si>
    <t>BN17 5LW</t>
  </si>
  <si>
    <t>BN17 5RN</t>
  </si>
  <si>
    <t>BN17 5TE</t>
  </si>
  <si>
    <t>BN17 6AU</t>
  </si>
  <si>
    <t>BS23 1AL</t>
  </si>
  <si>
    <t>BS23 1AT</t>
  </si>
  <si>
    <t>BS23 1BA</t>
  </si>
  <si>
    <t>BS23 1BE</t>
  </si>
  <si>
    <t>BS23 1BG</t>
  </si>
  <si>
    <t>BS23 1BH</t>
  </si>
  <si>
    <t>BS23 1BJ</t>
  </si>
  <si>
    <t>BS23 1BL</t>
  </si>
  <si>
    <t>BS23 1DA</t>
  </si>
  <si>
    <t>BS23 1DG</t>
  </si>
  <si>
    <t>BS23 1DH</t>
  </si>
  <si>
    <t>BS23 1DN</t>
  </si>
  <si>
    <t>BS23 1DW</t>
  </si>
  <si>
    <t>BS23 1EE</t>
  </si>
  <si>
    <t>BS23 1EF</t>
  </si>
  <si>
    <t>BS23 1NJ</t>
  </si>
  <si>
    <t>BS23 1SW</t>
  </si>
  <si>
    <t>BS23 1UA</t>
  </si>
  <si>
    <t>BS23 1UL</t>
  </si>
  <si>
    <t>BS23 1XH</t>
  </si>
  <si>
    <t>BS23 1XW</t>
  </si>
  <si>
    <t>BS23 2AD</t>
  </si>
  <si>
    <t>BS23 4AL</t>
  </si>
  <si>
    <t>BS23 4AT</t>
  </si>
  <si>
    <t>BS23 4AY</t>
  </si>
  <si>
    <t>BS23 4BE</t>
  </si>
  <si>
    <t>BS23 4BG</t>
  </si>
  <si>
    <t>BS23 4BN</t>
  </si>
  <si>
    <t>BS23 4BQ</t>
  </si>
  <si>
    <t>BS23 4BU</t>
  </si>
  <si>
    <t>BS23 4BY</t>
  </si>
  <si>
    <t>BS23 4DT</t>
  </si>
  <si>
    <t>BS23 4HB</t>
  </si>
  <si>
    <t>BS23 4HN</t>
  </si>
  <si>
    <t>BS23 4HW</t>
  </si>
  <si>
    <t>BS23 4ND</t>
  </si>
  <si>
    <t>BS23 4NE</t>
  </si>
  <si>
    <t>BS23 4NH</t>
  </si>
  <si>
    <t>BS23 4NJ</t>
  </si>
  <si>
    <t>BS23 4NQ</t>
  </si>
  <si>
    <t>BS23 4XR</t>
  </si>
  <si>
    <t>BS23 4XX</t>
  </si>
  <si>
    <t>BS23 4XY</t>
  </si>
  <si>
    <t>BS23 4XZ</t>
  </si>
  <si>
    <t>BS23 4YB</t>
  </si>
  <si>
    <t>BS23 4YD</t>
  </si>
  <si>
    <t>BS23 4YE</t>
  </si>
  <si>
    <t>BS24 0HD</t>
  </si>
  <si>
    <t>BT44 0PT</t>
  </si>
  <si>
    <t>BT47 3DX</t>
  </si>
  <si>
    <t>BT47 3EA</t>
  </si>
  <si>
    <t>BT47 3EB</t>
  </si>
  <si>
    <t>BT47 3GR</t>
  </si>
  <si>
    <t>BT47 3JW</t>
  </si>
  <si>
    <t>BT47 3PA</t>
  </si>
  <si>
    <t>BT47 3PD</t>
  </si>
  <si>
    <t>BT47 3PS</t>
  </si>
  <si>
    <t>BT47 3PZ</t>
  </si>
  <si>
    <t>BT47 3XH</t>
  </si>
  <si>
    <t>BT47 3ZF</t>
  </si>
  <si>
    <t>BT47 6SX</t>
  </si>
  <si>
    <t>BT47 6SZ</t>
  </si>
  <si>
    <t>BT47 6TR</t>
  </si>
  <si>
    <t>BT48 6LH</t>
  </si>
  <si>
    <t>BT48 7AY</t>
  </si>
  <si>
    <t>BT48 7ES</t>
  </si>
  <si>
    <t>BT49 0HT</t>
  </si>
  <si>
    <t>BT49 0HY</t>
  </si>
  <si>
    <t>BT49 0HZ</t>
  </si>
  <si>
    <t>BT49 0JA</t>
  </si>
  <si>
    <t>BT49 9DT</t>
  </si>
  <si>
    <t>BT49 9DX</t>
  </si>
  <si>
    <t>BT49 9DY</t>
  </si>
  <si>
    <t>BT49 9DZ</t>
  </si>
  <si>
    <t>BT49 9EA</t>
  </si>
  <si>
    <t>BT49 9EB</t>
  </si>
  <si>
    <t>BT49 9ED</t>
  </si>
  <si>
    <t>BT49 9EE</t>
  </si>
  <si>
    <t>BT49 9EF</t>
  </si>
  <si>
    <t>BT49 9HU</t>
  </si>
  <si>
    <t>BT49 9JD</t>
  </si>
  <si>
    <t>BT49 9JE</t>
  </si>
  <si>
    <t>BT49 9JU</t>
  </si>
  <si>
    <t>BT49 9NU</t>
  </si>
  <si>
    <t>BT49 9PT</t>
  </si>
  <si>
    <t>BT49 9PY</t>
  </si>
  <si>
    <t>BT51 3PA</t>
  </si>
  <si>
    <t>BT51 3ST</t>
  </si>
  <si>
    <t>BT51 4XQ</t>
  </si>
  <si>
    <t>BT52 1HY</t>
  </si>
  <si>
    <t>BT52 1UL</t>
  </si>
  <si>
    <t>BT53 7PD</t>
  </si>
  <si>
    <t>BT54 6SF</t>
  </si>
  <si>
    <t>BT54 6TA</t>
  </si>
  <si>
    <t>BT55 7SA</t>
  </si>
  <si>
    <t>BT82 0AN</t>
  </si>
  <si>
    <t>BT82 0AR</t>
  </si>
  <si>
    <t>BT82 0BB</t>
  </si>
  <si>
    <t>BT82 0BG</t>
  </si>
  <si>
    <t>BT82 0DL</t>
  </si>
  <si>
    <t>BT82 0DP</t>
  </si>
  <si>
    <t>BT82 0DT</t>
  </si>
  <si>
    <t>BT82 0DU</t>
  </si>
  <si>
    <t>BT82 0DW</t>
  </si>
  <si>
    <t>BT82 0DX</t>
  </si>
  <si>
    <t>BT82 0TB</t>
  </si>
  <si>
    <t>BT82 0TD</t>
  </si>
  <si>
    <t>BT82 8LH</t>
  </si>
  <si>
    <t>BT82 8PU</t>
  </si>
  <si>
    <t>CA14 1BN</t>
  </si>
  <si>
    <t>CA14 1JU</t>
  </si>
  <si>
    <t>CA14 1LE</t>
  </si>
  <si>
    <t>CA14 1NW</t>
  </si>
  <si>
    <t>CA14 2DX</t>
  </si>
  <si>
    <t>CA14 2HF</t>
  </si>
  <si>
    <t>CA14 2JH</t>
  </si>
  <si>
    <t>CA15 8AB</t>
  </si>
  <si>
    <t>CA15 8AF</t>
  </si>
  <si>
    <t>CA15 8RP</t>
  </si>
  <si>
    <t>CA18 1SD</t>
  </si>
  <si>
    <t>CA18 1SF</t>
  </si>
  <si>
    <t>CA18 1SG</t>
  </si>
  <si>
    <t>CA18 1ST</t>
  </si>
  <si>
    <t>CA19 1YY</t>
  </si>
  <si>
    <t>CA28 7JD</t>
  </si>
  <si>
    <t>CA28 7LR</t>
  </si>
  <si>
    <t>CA28 7LY</t>
  </si>
  <si>
    <t>CA28 7XY</t>
  </si>
  <si>
    <t>CA28 9AH</t>
  </si>
  <si>
    <t>CA5 6EG</t>
  </si>
  <si>
    <t>CA5 6EH</t>
  </si>
  <si>
    <t>CA7 4PT</t>
  </si>
  <si>
    <t>CA7 4QY</t>
  </si>
  <si>
    <t>CA7 4RA</t>
  </si>
  <si>
    <t>CA7 5AG</t>
  </si>
  <si>
    <t>CA7 5BU</t>
  </si>
  <si>
    <t>CA7 5DW</t>
  </si>
  <si>
    <t>CA7 5ES</t>
  </si>
  <si>
    <t>CA7 5ET</t>
  </si>
  <si>
    <t>CF36 3XA</t>
  </si>
  <si>
    <t>CF36 5NF</t>
  </si>
  <si>
    <t>CF62 4HX</t>
  </si>
  <si>
    <t>CF64 5UJ</t>
  </si>
  <si>
    <t>CH41 1EL</t>
  </si>
  <si>
    <t>CH41 5LH</t>
  </si>
  <si>
    <t>CH41 9BP</t>
  </si>
  <si>
    <t>CH42 1LQ</t>
  </si>
  <si>
    <t>CH44 6NR</t>
  </si>
  <si>
    <t>CH45 2JU</t>
  </si>
  <si>
    <t>CH46 2RH</t>
  </si>
  <si>
    <t>CH46 3RB</t>
  </si>
  <si>
    <t>CH46 3RF</t>
  </si>
  <si>
    <t>CH46 3RJ</t>
  </si>
  <si>
    <t>CH46 3RL</t>
  </si>
  <si>
    <t>CH46 3SA</t>
  </si>
  <si>
    <t>CH46 3SB</t>
  </si>
  <si>
    <t>CH46 3SE</t>
  </si>
  <si>
    <t>CH46 3SF</t>
  </si>
  <si>
    <t>CH46 3SG</t>
  </si>
  <si>
    <t>CH46 3SJ</t>
  </si>
  <si>
    <t>CH46 3SS</t>
  </si>
  <si>
    <t>CH46 3ST</t>
  </si>
  <si>
    <t>CH46 3SW</t>
  </si>
  <si>
    <t>CH46 4TH</t>
  </si>
  <si>
    <t>CH47 3AL</t>
  </si>
  <si>
    <t>CH48 0QG</t>
  </si>
  <si>
    <t>CH48 0RR</t>
  </si>
  <si>
    <t>CH48 3JB</t>
  </si>
  <si>
    <t>CH48 3JH</t>
  </si>
  <si>
    <t>CH48 3JU</t>
  </si>
  <si>
    <t>CH62 0BB</t>
  </si>
  <si>
    <t>CH8 7GJ</t>
  </si>
  <si>
    <t>CH8 9RD</t>
  </si>
  <si>
    <t>CH8 9RP</t>
  </si>
  <si>
    <t>CH8 9SW</t>
  </si>
  <si>
    <t>CH8 9TS</t>
  </si>
  <si>
    <t>CH8 9TW</t>
  </si>
  <si>
    <t>CH8 9UB</t>
  </si>
  <si>
    <t>CH8 9UJ</t>
  </si>
  <si>
    <t>CT11 8LP</t>
  </si>
  <si>
    <t>CT11 8LS</t>
  </si>
  <si>
    <t>CT11 9RN</t>
  </si>
  <si>
    <t>CT12 5JB</t>
  </si>
  <si>
    <t>CT13 9DU</t>
  </si>
  <si>
    <t>CT13 9EU</t>
  </si>
  <si>
    <t>CT13 9FN</t>
  </si>
  <si>
    <t>CT13 9JJ</t>
  </si>
  <si>
    <t>CT13 9JW</t>
  </si>
  <si>
    <t>CT13 9LY</t>
  </si>
  <si>
    <t>CT13 9NW</t>
  </si>
  <si>
    <t>CT13 9PE</t>
  </si>
  <si>
    <t>CT13 9PH</t>
  </si>
  <si>
    <t>CT13 9PQ</t>
  </si>
  <si>
    <t>CT13 9PR</t>
  </si>
  <si>
    <t>CT13 9PS</t>
  </si>
  <si>
    <t>CT13 9QB</t>
  </si>
  <si>
    <t>CT14 6BU</t>
  </si>
  <si>
    <t>CT14 6BX</t>
  </si>
  <si>
    <t>CT14 6EE</t>
  </si>
  <si>
    <t>CT14 6EP</t>
  </si>
  <si>
    <t>CT14 6NS</t>
  </si>
  <si>
    <t>CT14 6NX</t>
  </si>
  <si>
    <t>CT14 6NY</t>
  </si>
  <si>
    <t>CT14 6QF</t>
  </si>
  <si>
    <t>CT14 6QG</t>
  </si>
  <si>
    <t>CT14 6QH</t>
  </si>
  <si>
    <t>CT14 6QQ</t>
  </si>
  <si>
    <t>CT14 6QR</t>
  </si>
  <si>
    <t>CT14 6QX</t>
  </si>
  <si>
    <t>CT14 7AA</t>
  </si>
  <si>
    <t>CT14 7AD</t>
  </si>
  <si>
    <t>CT14 7AN</t>
  </si>
  <si>
    <t>CT14 7AP</t>
  </si>
  <si>
    <t>CT14 7AW</t>
  </si>
  <si>
    <t>CT14 7AY</t>
  </si>
  <si>
    <t>CT14 7BA</t>
  </si>
  <si>
    <t>CT14 7BH</t>
  </si>
  <si>
    <t>CT14 7BN</t>
  </si>
  <si>
    <t>CT14 7BQ</t>
  </si>
  <si>
    <t>CT14 7BS</t>
  </si>
  <si>
    <t>CT14 7BX</t>
  </si>
  <si>
    <t>CT14 7DD</t>
  </si>
  <si>
    <t>CT14 7DE</t>
  </si>
  <si>
    <t>CT14 7DF</t>
  </si>
  <si>
    <t>CT14 7DH</t>
  </si>
  <si>
    <t>CT14 7DJ</t>
  </si>
  <si>
    <t>CT14 7DL</t>
  </si>
  <si>
    <t>CT14 7DN</t>
  </si>
  <si>
    <t>CT14 7DQ</t>
  </si>
  <si>
    <t>CT14 7DU</t>
  </si>
  <si>
    <t>CT14 7DX</t>
  </si>
  <si>
    <t>CT14 7ES</t>
  </si>
  <si>
    <t>CT14 7HA</t>
  </si>
  <si>
    <t>CT14 7UP</t>
  </si>
  <si>
    <t>CT14 7XH</t>
  </si>
  <si>
    <t>CT16 1JA</t>
  </si>
  <si>
    <t>CT16 1LQ</t>
  </si>
  <si>
    <t>CT17 9EG</t>
  </si>
  <si>
    <t>CT17 9FJ</t>
  </si>
  <si>
    <t>CT17 9TF</t>
  </si>
  <si>
    <t>CT19 6AA</t>
  </si>
  <si>
    <t>CT20 1QH</t>
  </si>
  <si>
    <t>CT21 4NF</t>
  </si>
  <si>
    <t>CT21 6AB</t>
  </si>
  <si>
    <t>CT21 6AD</t>
  </si>
  <si>
    <t>CT21 6AE</t>
  </si>
  <si>
    <t>CT21 6AH</t>
  </si>
  <si>
    <t>CT21 6AJ</t>
  </si>
  <si>
    <t>CT21 6AL</t>
  </si>
  <si>
    <t>CT21 6AN</t>
  </si>
  <si>
    <t>CT21 6AP</t>
  </si>
  <si>
    <t>CT21 6AS</t>
  </si>
  <si>
    <t>CT21 6AT</t>
  </si>
  <si>
    <t>CT21 6AW</t>
  </si>
  <si>
    <t>CT21 6BU</t>
  </si>
  <si>
    <t>CT21 6BX</t>
  </si>
  <si>
    <t>CT21 6DE</t>
  </si>
  <si>
    <t>CT21 6DS</t>
  </si>
  <si>
    <t>CT21 6FA</t>
  </si>
  <si>
    <t>CT21 6FJ</t>
  </si>
  <si>
    <t>CT21 6FN</t>
  </si>
  <si>
    <t>CT21 6HD</t>
  </si>
  <si>
    <t>CT21 6HE</t>
  </si>
  <si>
    <t>CT21 6HF</t>
  </si>
  <si>
    <t>CT21 6HH</t>
  </si>
  <si>
    <t>CT21 6HP</t>
  </si>
  <si>
    <t>CT21 6HU</t>
  </si>
  <si>
    <t>CT6 6SX</t>
  </si>
  <si>
    <t>CT6 8AA</t>
  </si>
  <si>
    <t>CT6 8AD</t>
  </si>
  <si>
    <t>CT6 8BY</t>
  </si>
  <si>
    <t>CT6 8DQ</t>
  </si>
  <si>
    <t>CT6 8DY</t>
  </si>
  <si>
    <t>CT6 8EA</t>
  </si>
  <si>
    <t>CT6 8ED</t>
  </si>
  <si>
    <t>CT6 8EE</t>
  </si>
  <si>
    <t>CT6 8EP</t>
  </si>
  <si>
    <t>CT6 8FB</t>
  </si>
  <si>
    <t>CT6 8JZ</t>
  </si>
  <si>
    <t>CT6 8LE</t>
  </si>
  <si>
    <t>CT6 8LF</t>
  </si>
  <si>
    <t>CT9 1AE</t>
  </si>
  <si>
    <t>CT9 1BT</t>
  </si>
  <si>
    <t>CT9 1BY</t>
  </si>
  <si>
    <t>CT9 1DA</t>
  </si>
  <si>
    <t>CT9 1DD</t>
  </si>
  <si>
    <t>CT9 1ED</t>
  </si>
  <si>
    <t>CT9 1EJ</t>
  </si>
  <si>
    <t>CT9 1EN</t>
  </si>
  <si>
    <t>CT9 1EP</t>
  </si>
  <si>
    <t>CT9 1ER</t>
  </si>
  <si>
    <t>CT9 1ES</t>
  </si>
  <si>
    <t>CT9 1ET</t>
  </si>
  <si>
    <t>CT9 1EU</t>
  </si>
  <si>
    <t>CT9 1EY</t>
  </si>
  <si>
    <t>CT9 1PP</t>
  </si>
  <si>
    <t>CT9 1PR</t>
  </si>
  <si>
    <t>CT9 1PU</t>
  </si>
  <si>
    <t>CT9 1PW</t>
  </si>
  <si>
    <t>CT9 1QA</t>
  </si>
  <si>
    <t>CT9 1QB</t>
  </si>
  <si>
    <t>CT9 1QD</t>
  </si>
  <si>
    <t>CT9 1QE</t>
  </si>
  <si>
    <t>CT9 1QF</t>
  </si>
  <si>
    <t>CT9 1QS</t>
  </si>
  <si>
    <t>CT9 1QT</t>
  </si>
  <si>
    <t>CT9 1QZ</t>
  </si>
  <si>
    <t>CT9 1SF</t>
  </si>
  <si>
    <t>CT9 1XG</t>
  </si>
  <si>
    <t>CT9 1XJ</t>
  </si>
  <si>
    <t>CT9 1XN</t>
  </si>
  <si>
    <t>CT9 1XP</t>
  </si>
  <si>
    <t>CT9 1XS</t>
  </si>
  <si>
    <t>DD1 3AU</t>
  </si>
  <si>
    <t>DD1 3BF</t>
  </si>
  <si>
    <t>DD1 3BN</t>
  </si>
  <si>
    <t>DD1 3BX</t>
  </si>
  <si>
    <t>DD1 3JA</t>
  </si>
  <si>
    <t>DD1 4BX</t>
  </si>
  <si>
    <t>DD1 4EZ</t>
  </si>
  <si>
    <t>DD1 4NY</t>
  </si>
  <si>
    <t>DD1 4XA</t>
  </si>
  <si>
    <t>DD2 1UG</t>
  </si>
  <si>
    <t>DD2 1UH</t>
  </si>
  <si>
    <t>DD2 1UQ</t>
  </si>
  <si>
    <t>DD6 8EZ</t>
  </si>
  <si>
    <t>DD6 8HQ</t>
  </si>
  <si>
    <t>DD6 8LH</t>
  </si>
  <si>
    <t>DD6 9AW</t>
  </si>
  <si>
    <t>DD6 9DX</t>
  </si>
  <si>
    <t>DD6 9EF</t>
  </si>
  <si>
    <t>DD6 9EG</t>
  </si>
  <si>
    <t>DD6 9EH</t>
  </si>
  <si>
    <t>DD6 9ES</t>
  </si>
  <si>
    <t>DD6 9EX</t>
  </si>
  <si>
    <t>DD6 9PG</t>
  </si>
  <si>
    <t>DD6 9YB</t>
  </si>
  <si>
    <t>DD7 7JD</t>
  </si>
  <si>
    <t>DD7 7JE</t>
  </si>
  <si>
    <t>DD7 7JF</t>
  </si>
  <si>
    <t>DD7 7JG</t>
  </si>
  <si>
    <t>DG1 1EF</t>
  </si>
  <si>
    <t>DG1 4NL</t>
  </si>
  <si>
    <t>DG1 4RS</t>
  </si>
  <si>
    <t>DG1 4SU</t>
  </si>
  <si>
    <t>DG12 5DF</t>
  </si>
  <si>
    <t>DG12 6BE</t>
  </si>
  <si>
    <t>DG12 6BN</t>
  </si>
  <si>
    <t>DG12 6BT</t>
  </si>
  <si>
    <t>DG12 6BW</t>
  </si>
  <si>
    <t>DG12 6BX</t>
  </si>
  <si>
    <t>DG12 6BY</t>
  </si>
  <si>
    <t>DG12 6HB</t>
  </si>
  <si>
    <t>DG12 6HG</t>
  </si>
  <si>
    <t>DG12 6HQ</t>
  </si>
  <si>
    <t>DG12 6SB</t>
  </si>
  <si>
    <t>DG12 6TT</t>
  </si>
  <si>
    <t>DG2 8DS</t>
  </si>
  <si>
    <t>DG2 8EW</t>
  </si>
  <si>
    <t>DG6 4TJ</t>
  </si>
  <si>
    <t>DG6 4TR</t>
  </si>
  <si>
    <t>DG6 4TS</t>
  </si>
  <si>
    <t>DG6 4UR</t>
  </si>
  <si>
    <t>DG6 4XL</t>
  </si>
  <si>
    <t>DG7 1QZ</t>
  </si>
  <si>
    <t>DG7 2DJ</t>
  </si>
  <si>
    <t>DG7 2EG</t>
  </si>
  <si>
    <t>DG7 2EH</t>
  </si>
  <si>
    <t>DG7 2EQ</t>
  </si>
  <si>
    <t>DG7 2HP</t>
  </si>
  <si>
    <t>DG7 2HS</t>
  </si>
  <si>
    <t>DG7 2JP</t>
  </si>
  <si>
    <t>DG7 2JR</t>
  </si>
  <si>
    <t>DG7 2JS</t>
  </si>
  <si>
    <t>DG7 2JT</t>
  </si>
  <si>
    <t>DG7 2JU</t>
  </si>
  <si>
    <t>DG7 2JY</t>
  </si>
  <si>
    <t>DG7 2JZ</t>
  </si>
  <si>
    <t>DG7 2LB</t>
  </si>
  <si>
    <t>DG7 2LG</t>
  </si>
  <si>
    <t>DG8 0JL</t>
  </si>
  <si>
    <t>DG8 0JU</t>
  </si>
  <si>
    <t>DG8 0NH</t>
  </si>
  <si>
    <t>DG8 0NN</t>
  </si>
  <si>
    <t>DG8 6BB</t>
  </si>
  <si>
    <t>DG8 6JY</t>
  </si>
  <si>
    <t>DG8 6NG</t>
  </si>
  <si>
    <t>DG8 6NQ</t>
  </si>
  <si>
    <t>DG8 6QB</t>
  </si>
  <si>
    <t>DG8 7AS</t>
  </si>
  <si>
    <t>DG8 7AT</t>
  </si>
  <si>
    <t>DG8 8BA</t>
  </si>
  <si>
    <t>DG8 8BQ</t>
  </si>
  <si>
    <t>DG8 8BS</t>
  </si>
  <si>
    <t>DG8 8BY</t>
  </si>
  <si>
    <t>DG8 8BZ</t>
  </si>
  <si>
    <t>DG8 9AB</t>
  </si>
  <si>
    <t>DG8 9AQ</t>
  </si>
  <si>
    <t>DG9 0EB</t>
  </si>
  <si>
    <t>DG9 0JE</t>
  </si>
  <si>
    <t>DG9 0PE</t>
  </si>
  <si>
    <t>DG9 7RE</t>
  </si>
  <si>
    <t>DG9 8EJ</t>
  </si>
  <si>
    <t>DG9 8LE</t>
  </si>
  <si>
    <t>DG9 8QA</t>
  </si>
  <si>
    <t>DG9 8QP</t>
  </si>
  <si>
    <t>DG9 8QX</t>
  </si>
  <si>
    <t>DG9 8RB</t>
  </si>
  <si>
    <t>DG9 8RG</t>
  </si>
  <si>
    <t>DG9 9NG</t>
  </si>
  <si>
    <t>DG9 9QF</t>
  </si>
  <si>
    <t>DT3 4JG</t>
  </si>
  <si>
    <t>DT3 4JH</t>
  </si>
  <si>
    <t>DT3 5ET</t>
  </si>
  <si>
    <t>DT3 5HG</t>
  </si>
  <si>
    <t>DT3 6PW</t>
  </si>
  <si>
    <t>DT4 0ES</t>
  </si>
  <si>
    <t>DT4 0ET</t>
  </si>
  <si>
    <t>DT4 7AG</t>
  </si>
  <si>
    <t>DT4 7AT</t>
  </si>
  <si>
    <t>DT4 7BH</t>
  </si>
  <si>
    <t>DT4 7BJ</t>
  </si>
  <si>
    <t>DT4 7BP</t>
  </si>
  <si>
    <t>DT4 7BX</t>
  </si>
  <si>
    <t>DT4 7DD</t>
  </si>
  <si>
    <t>DT4 7DE</t>
  </si>
  <si>
    <t>DT4 7DF</t>
  </si>
  <si>
    <t>DT4 7DG</t>
  </si>
  <si>
    <t>DT4 7DL</t>
  </si>
  <si>
    <t>DT4 7DN</t>
  </si>
  <si>
    <t>DT4 7DS</t>
  </si>
  <si>
    <t>DT4 7DT</t>
  </si>
  <si>
    <t>DT4 7DU</t>
  </si>
  <si>
    <t>DT4 7EJ</t>
  </si>
  <si>
    <t>DT4 7HB</t>
  </si>
  <si>
    <t>DT4 7HD</t>
  </si>
  <si>
    <t>DT4 7HE</t>
  </si>
  <si>
    <t>DT4 7HH</t>
  </si>
  <si>
    <t>DT4 7HJ</t>
  </si>
  <si>
    <t>DT4 7HN</t>
  </si>
  <si>
    <t>DT4 7HP</t>
  </si>
  <si>
    <t>DT4 7HQ</t>
  </si>
  <si>
    <t>DT4 7HR</t>
  </si>
  <si>
    <t>DT4 7HS</t>
  </si>
  <si>
    <t>DT4 7HT</t>
  </si>
  <si>
    <t>DT4 7HU</t>
  </si>
  <si>
    <t>DT4 7HW</t>
  </si>
  <si>
    <t>DT4 7HX</t>
  </si>
  <si>
    <t>DT4 7JB</t>
  </si>
  <si>
    <t>DT4 7JD</t>
  </si>
  <si>
    <t>DT4 7JE</t>
  </si>
  <si>
    <t>DT4 7JF</t>
  </si>
  <si>
    <t>DT4 7JG</t>
  </si>
  <si>
    <t>DT4 7JQ</t>
  </si>
  <si>
    <t>DT4 7NE</t>
  </si>
  <si>
    <t>DT4 7QS</t>
  </si>
  <si>
    <t>DT4 7RN</t>
  </si>
  <si>
    <t>DT4 7SL</t>
  </si>
  <si>
    <t>DT4 7SX</t>
  </si>
  <si>
    <t>DT4 7TL</t>
  </si>
  <si>
    <t>DT4 7TY</t>
  </si>
  <si>
    <t>DT4 7TZ</t>
  </si>
  <si>
    <t>DT4 8AX</t>
  </si>
  <si>
    <t>DT4 8BE</t>
  </si>
  <si>
    <t>DT4 8BG</t>
  </si>
  <si>
    <t>DT4 8BP</t>
  </si>
  <si>
    <t>DT4 8BW</t>
  </si>
  <si>
    <t>DT4 8BZ</t>
  </si>
  <si>
    <t>DT4 8DG</t>
  </si>
  <si>
    <t>DT4 8DJ</t>
  </si>
  <si>
    <t>DT4 8EA</t>
  </si>
  <si>
    <t>DT4 8EB</t>
  </si>
  <si>
    <t>DT4 8ED</t>
  </si>
  <si>
    <t>DT4 8HQ</t>
  </si>
  <si>
    <t>DT4 8TR</t>
  </si>
  <si>
    <t>DT4 8TS</t>
  </si>
  <si>
    <t>DT4 8TT</t>
  </si>
  <si>
    <t>DT4 8TU</t>
  </si>
  <si>
    <t>DT4 8TW</t>
  </si>
  <si>
    <t>DT4 8TY</t>
  </si>
  <si>
    <t>DT4 8UF</t>
  </si>
  <si>
    <t>DT4 8UR</t>
  </si>
  <si>
    <t>DT4 9HF</t>
  </si>
  <si>
    <t>DT4 9NR</t>
  </si>
  <si>
    <t>DT4 9YU</t>
  </si>
  <si>
    <t>DT5 1AZ</t>
  </si>
  <si>
    <t>DT5 1BL</t>
  </si>
  <si>
    <t>DT5 1DX</t>
  </si>
  <si>
    <t>DT5 1FU</t>
  </si>
  <si>
    <t>DT5 1PA</t>
  </si>
  <si>
    <t>DT5 1PB</t>
  </si>
  <si>
    <t>DT6 4EL</t>
  </si>
  <si>
    <t>DT6 4EW</t>
  </si>
  <si>
    <t>DT6 4HA</t>
  </si>
  <si>
    <t>DT6 4HB</t>
  </si>
  <si>
    <t>DT6 4PT</t>
  </si>
  <si>
    <t>DT7 3PY</t>
  </si>
  <si>
    <t>DT7 3QA</t>
  </si>
  <si>
    <t>EH21 6HY</t>
  </si>
  <si>
    <t>EH21 6HZ</t>
  </si>
  <si>
    <t>EH21 6JA</t>
  </si>
  <si>
    <t>EH21 6JB</t>
  </si>
  <si>
    <t>EH21 6JR</t>
  </si>
  <si>
    <t>EH21 7AA</t>
  </si>
  <si>
    <t>EH21 7AB</t>
  </si>
  <si>
    <t>EH21 7AD</t>
  </si>
  <si>
    <t>EH21 7AE</t>
  </si>
  <si>
    <t>EH21 7RB</t>
  </si>
  <si>
    <t>EH21 7RE</t>
  </si>
  <si>
    <t>EH21 7RJ</t>
  </si>
  <si>
    <t>EH21 7RL</t>
  </si>
  <si>
    <t>EH21 7RP</t>
  </si>
  <si>
    <t>EH21 7RS</t>
  </si>
  <si>
    <t>EH21 7RT</t>
  </si>
  <si>
    <t>EH21 7RU</t>
  </si>
  <si>
    <t>EH21 7RW</t>
  </si>
  <si>
    <t>EH21 7RX</t>
  </si>
  <si>
    <t>EH21 7SD</t>
  </si>
  <si>
    <t>EH21 7SH</t>
  </si>
  <si>
    <t>EH21 7SJ</t>
  </si>
  <si>
    <t>EH21 7SL</t>
  </si>
  <si>
    <t>EH21 7SW</t>
  </si>
  <si>
    <t>EH30 9HN</t>
  </si>
  <si>
    <t>EH30 9SL</t>
  </si>
  <si>
    <t>EH30 9TB</t>
  </si>
  <si>
    <t>EH30 9TD</t>
  </si>
  <si>
    <t>EH32 9SF</t>
  </si>
  <si>
    <t>EH39 4SS</t>
  </si>
  <si>
    <t>EH42 1FN</t>
  </si>
  <si>
    <t>EH42 1TU</t>
  </si>
  <si>
    <t>EH49 7NH</t>
  </si>
  <si>
    <t>EH51 9TD</t>
  </si>
  <si>
    <t>EH6 6JL</t>
  </si>
  <si>
    <t>EH6 6QA</t>
  </si>
  <si>
    <t>EH6 6QJ</t>
  </si>
  <si>
    <t>EH6 7DR</t>
  </si>
  <si>
    <t>EX10 8AH</t>
  </si>
  <si>
    <t>EX10 8AR</t>
  </si>
  <si>
    <t>EX10 8AY</t>
  </si>
  <si>
    <t>EX10 8BE</t>
  </si>
  <si>
    <t>EX10 8BG</t>
  </si>
  <si>
    <t>EX10 8BL</t>
  </si>
  <si>
    <t>EX10 8BN</t>
  </si>
  <si>
    <t>EX10 8BP</t>
  </si>
  <si>
    <t>EX10 8BW</t>
  </si>
  <si>
    <t>EX10 8XR</t>
  </si>
  <si>
    <t>EX12 2GA</t>
  </si>
  <si>
    <t>EX12 2LF</t>
  </si>
  <si>
    <t>EX12 2LL</t>
  </si>
  <si>
    <t>EX12 2LN</t>
  </si>
  <si>
    <t>EX12 2LP</t>
  </si>
  <si>
    <t>EX12 2LS</t>
  </si>
  <si>
    <t>EX12 2LT</t>
  </si>
  <si>
    <t>EX12 2LX</t>
  </si>
  <si>
    <t>EX12 2NA</t>
  </si>
  <si>
    <t>EX12 2NL</t>
  </si>
  <si>
    <t>EX12 2NQ</t>
  </si>
  <si>
    <t>EX12 2NW</t>
  </si>
  <si>
    <t>EX12 2PB</t>
  </si>
  <si>
    <t>EX12 2UE</t>
  </si>
  <si>
    <t>EX12 2WD</t>
  </si>
  <si>
    <t>EX12 2XN</t>
  </si>
  <si>
    <t>EX23 8LA</t>
  </si>
  <si>
    <t>EX23 8LD</t>
  </si>
  <si>
    <t>EX23 8LE</t>
  </si>
  <si>
    <t>EX3 0JB</t>
  </si>
  <si>
    <t>EX3 0JN</t>
  </si>
  <si>
    <t>EX3 0JP</t>
  </si>
  <si>
    <t>EX3 0JT</t>
  </si>
  <si>
    <t>EX3 0JU</t>
  </si>
  <si>
    <t>EX3 0JW</t>
  </si>
  <si>
    <t>EX3 0LS</t>
  </si>
  <si>
    <t>EX3 0QQ</t>
  </si>
  <si>
    <t>EX33 1LB</t>
  </si>
  <si>
    <t>EX34 9EE</t>
  </si>
  <si>
    <t>EX34 9EJ</t>
  </si>
  <si>
    <t>EX34 9EQ</t>
  </si>
  <si>
    <t>EX39 1GZ</t>
  </si>
  <si>
    <t>EX39 1HN</t>
  </si>
  <si>
    <t>EX39 1NU</t>
  </si>
  <si>
    <t>EX39 1NX</t>
  </si>
  <si>
    <t>EX39 1UZ</t>
  </si>
  <si>
    <t>EX39 2RH</t>
  </si>
  <si>
    <t>EX39 2RJ</t>
  </si>
  <si>
    <t>EX39 4DR</t>
  </si>
  <si>
    <t>EX39 4HW</t>
  </si>
  <si>
    <t>EX39 4HY</t>
  </si>
  <si>
    <t>EX39 5JA</t>
  </si>
  <si>
    <t>EX6 8JJ</t>
  </si>
  <si>
    <t>EX6 8PX</t>
  </si>
  <si>
    <t>EX6 8QG</t>
  </si>
  <si>
    <t>EX7 0NF</t>
  </si>
  <si>
    <t>EX7 0PH</t>
  </si>
  <si>
    <t>EX7 0PQ</t>
  </si>
  <si>
    <t>EX7 9DJ</t>
  </si>
  <si>
    <t>EX7 9DL</t>
  </si>
  <si>
    <t>EX7 9LT</t>
  </si>
  <si>
    <t>EX7 9PD</t>
  </si>
  <si>
    <t>EX7 9PJ</t>
  </si>
  <si>
    <t>EX7 9PN</t>
  </si>
  <si>
    <t>EX8 1AA</t>
  </si>
  <si>
    <t>EX8 1AB</t>
  </si>
  <si>
    <t>EX8 1AF</t>
  </si>
  <si>
    <t>EX8 1AL</t>
  </si>
  <si>
    <t>EX8 1AN</t>
  </si>
  <si>
    <t>EX8 1AP</t>
  </si>
  <si>
    <t>EX8 1AQ</t>
  </si>
  <si>
    <t>EX8 1AR</t>
  </si>
  <si>
    <t>EX8 1AS</t>
  </si>
  <si>
    <t>EX8 1AU</t>
  </si>
  <si>
    <t>EX8 1AX</t>
  </si>
  <si>
    <t>EX8 1BE</t>
  </si>
  <si>
    <t>EX8 1BG</t>
  </si>
  <si>
    <t>EX8 1BJ</t>
  </si>
  <si>
    <t>EX8 1BQ</t>
  </si>
  <si>
    <t>EX8 1BT</t>
  </si>
  <si>
    <t>EX8 1DE</t>
  </si>
  <si>
    <t>EX8 1DF</t>
  </si>
  <si>
    <t>EX8 1DG</t>
  </si>
  <si>
    <t>EX8 1DJ</t>
  </si>
  <si>
    <t>EX8 1DL</t>
  </si>
  <si>
    <t>EX8 1DP</t>
  </si>
  <si>
    <t>EX8 1DR</t>
  </si>
  <si>
    <t>EX8 1DU</t>
  </si>
  <si>
    <t>EX8 1DW</t>
  </si>
  <si>
    <t>EX8 1DY</t>
  </si>
  <si>
    <t>EX8 1EH</t>
  </si>
  <si>
    <t>EX8 1EJ</t>
  </si>
  <si>
    <t>EX8 1EN</t>
  </si>
  <si>
    <t>EX8 1EQ</t>
  </si>
  <si>
    <t>EX8 1EU</t>
  </si>
  <si>
    <t>EX8 1EW</t>
  </si>
  <si>
    <t>EX8 1HB</t>
  </si>
  <si>
    <t>EX8 1HL</t>
  </si>
  <si>
    <t>EX8 1HW</t>
  </si>
  <si>
    <t>EX8 1NU</t>
  </si>
  <si>
    <t>EX8 1PN</t>
  </si>
  <si>
    <t>EX8 1PS</t>
  </si>
  <si>
    <t>EX8 1PU</t>
  </si>
  <si>
    <t>EX8 1PW</t>
  </si>
  <si>
    <t>EX8 1PX</t>
  </si>
  <si>
    <t>EX8 1QD</t>
  </si>
  <si>
    <t>EX8 1QE</t>
  </si>
  <si>
    <t>EX8 1QF</t>
  </si>
  <si>
    <t>EX8 1RH</t>
  </si>
  <si>
    <t>EX8 1RL</t>
  </si>
  <si>
    <t>EX8 1RP</t>
  </si>
  <si>
    <t>EX8 1RU</t>
  </si>
  <si>
    <t>EX8 1RW</t>
  </si>
  <si>
    <t>EX8 1RX</t>
  </si>
  <si>
    <t>EX8 1RY</t>
  </si>
  <si>
    <t>EX8 1SA</t>
  </si>
  <si>
    <t>EX8 1SB</t>
  </si>
  <si>
    <t>EX8 1SD</t>
  </si>
  <si>
    <t>EX8 1SE</t>
  </si>
  <si>
    <t>EX8 1SF</t>
  </si>
  <si>
    <t>EX8 1SG</t>
  </si>
  <si>
    <t>EX8 1SJ</t>
  </si>
  <si>
    <t>EX8 1SL</t>
  </si>
  <si>
    <t>EX8 1SN</t>
  </si>
  <si>
    <t>EX8 1SP</t>
  </si>
  <si>
    <t>EX8 1SQ</t>
  </si>
  <si>
    <t>EX8 1SR</t>
  </si>
  <si>
    <t>EX8 1SS</t>
  </si>
  <si>
    <t>EX8 1SW</t>
  </si>
  <si>
    <t>EX8 1UA</t>
  </si>
  <si>
    <t>EX8 1XS</t>
  </si>
  <si>
    <t>EX8 1XY</t>
  </si>
  <si>
    <t>EX8 1XZ</t>
  </si>
  <si>
    <t>EX8 2AY</t>
  </si>
  <si>
    <t>EX8 2SW</t>
  </si>
  <si>
    <t>EX8 5ER</t>
  </si>
  <si>
    <t>EX8 5EX</t>
  </si>
  <si>
    <t>EX8 5EY</t>
  </si>
  <si>
    <t>EX8 5EZ</t>
  </si>
  <si>
    <t>EX8 5HA</t>
  </si>
  <si>
    <t>EX8 5HH</t>
  </si>
  <si>
    <t>EX8 5HQ</t>
  </si>
  <si>
    <t>EX8 5JW</t>
  </si>
  <si>
    <t>FK10 2PG</t>
  </si>
  <si>
    <t>FK10 4AA</t>
  </si>
  <si>
    <t>FK10 4AH</t>
  </si>
  <si>
    <t>FK10 4AN</t>
  </si>
  <si>
    <t>FK10 4BL</t>
  </si>
  <si>
    <t>FK10 4BW</t>
  </si>
  <si>
    <t>FK10 4DW</t>
  </si>
  <si>
    <t>FK10 4NT</t>
  </si>
  <si>
    <t>FK10 4PH</t>
  </si>
  <si>
    <t>FK10 4QT</t>
  </si>
  <si>
    <t>FK10 4QX</t>
  </si>
  <si>
    <t>FK2 8FE</t>
  </si>
  <si>
    <t>FK2 8FF</t>
  </si>
  <si>
    <t>FK2 8HG</t>
  </si>
  <si>
    <t>FK2 8HJ</t>
  </si>
  <si>
    <t>FK2 8JY</t>
  </si>
  <si>
    <t>FK2 8LA</t>
  </si>
  <si>
    <t>FK2 8NH</t>
  </si>
  <si>
    <t>FK2 8NP</t>
  </si>
  <si>
    <t>FK2 8NY</t>
  </si>
  <si>
    <t>FK2 8PP</t>
  </si>
  <si>
    <t>FK2 8PS</t>
  </si>
  <si>
    <t>FK2 8PT</t>
  </si>
  <si>
    <t>FK2 8PU</t>
  </si>
  <si>
    <t>FK2 8PZ</t>
  </si>
  <si>
    <t>FK3 8EG</t>
  </si>
  <si>
    <t>FK3 8EH</t>
  </si>
  <si>
    <t>FK3 8HG</t>
  </si>
  <si>
    <t>FK3 8TQ</t>
  </si>
  <si>
    <t>FK3 8UB</t>
  </si>
  <si>
    <t>FK3 8UD</t>
  </si>
  <si>
    <t>FK3 8UH</t>
  </si>
  <si>
    <t>FK3 8UL</t>
  </si>
  <si>
    <t>FK3 8XL</t>
  </si>
  <si>
    <t>FK7 7LF</t>
  </si>
  <si>
    <t>FK7 7LL</t>
  </si>
  <si>
    <t>FK8 1QS</t>
  </si>
  <si>
    <t>FK9 5QG</t>
  </si>
  <si>
    <t>FY1 1AP</t>
  </si>
  <si>
    <t>FY1 1RQ</t>
  </si>
  <si>
    <t>FY1 5AJ</t>
  </si>
  <si>
    <t>FY1 5AL</t>
  </si>
  <si>
    <t>FY1 5AQ</t>
  </si>
  <si>
    <t>FY1 5AR</t>
  </si>
  <si>
    <t>FY1 5AW</t>
  </si>
  <si>
    <t>FY1 5DD</t>
  </si>
  <si>
    <t>FY1 5DE</t>
  </si>
  <si>
    <t>FY1 5DF</t>
  </si>
  <si>
    <t>FY1 5DH</t>
  </si>
  <si>
    <t>FY1 5DL</t>
  </si>
  <si>
    <t>FY1 5EP</t>
  </si>
  <si>
    <t>FY1 5EQ</t>
  </si>
  <si>
    <t>FY1 5FA</t>
  </si>
  <si>
    <t>FY1 5FB</t>
  </si>
  <si>
    <t>FY1 5FD</t>
  </si>
  <si>
    <t>FY1 5HX</t>
  </si>
  <si>
    <t>FY1 5JA</t>
  </si>
  <si>
    <t>FY1 5JB</t>
  </si>
  <si>
    <t>FY1 5JR</t>
  </si>
  <si>
    <t>FY1 5JS</t>
  </si>
  <si>
    <t>FY1 5JX</t>
  </si>
  <si>
    <t>FY1 5LD</t>
  </si>
  <si>
    <t>FY1 5LF</t>
  </si>
  <si>
    <t>FY1 6AA</t>
  </si>
  <si>
    <t>FY1 6AH</t>
  </si>
  <si>
    <t>FY1 6BQ</t>
  </si>
  <si>
    <t>FY1 6DY</t>
  </si>
  <si>
    <t>FY1 6EB</t>
  </si>
  <si>
    <t>FY1 6EE</t>
  </si>
  <si>
    <t>FY4 1AF</t>
  </si>
  <si>
    <t>FY4 1AR</t>
  </si>
  <si>
    <t>FY4 1BB</t>
  </si>
  <si>
    <t>FY4 1DQ</t>
  </si>
  <si>
    <t>FY4 1EZ</t>
  </si>
  <si>
    <t>FY4 1HR</t>
  </si>
  <si>
    <t>FY4 1ND</t>
  </si>
  <si>
    <t>FY4 1NE</t>
  </si>
  <si>
    <t>FY4 1NF</t>
  </si>
  <si>
    <t>FY4 1NG</t>
  </si>
  <si>
    <t>FY4 1NJ</t>
  </si>
  <si>
    <t>FY4 1NL</t>
  </si>
  <si>
    <t>FY4 1NN</t>
  </si>
  <si>
    <t>FY4 1NP</t>
  </si>
  <si>
    <t>FY4 1NR</t>
  </si>
  <si>
    <t>FY4 1NS</t>
  </si>
  <si>
    <t>FY4 1NT</t>
  </si>
  <si>
    <t>FY4 1NU</t>
  </si>
  <si>
    <t>FY4 1NW</t>
  </si>
  <si>
    <t>FY4 1NX</t>
  </si>
  <si>
    <t>FY4 1NY</t>
  </si>
  <si>
    <t>FY4 1PA</t>
  </si>
  <si>
    <t>FY4 1PB</t>
  </si>
  <si>
    <t>FY4 1PF</t>
  </si>
  <si>
    <t>FY4 1PG</t>
  </si>
  <si>
    <t>FY4 1PH</t>
  </si>
  <si>
    <t>FY4 1PL</t>
  </si>
  <si>
    <t>FY4 1PQ</t>
  </si>
  <si>
    <t>FY4 1PS</t>
  </si>
  <si>
    <t>FY4 1PW</t>
  </si>
  <si>
    <t>FY4 1PX</t>
  </si>
  <si>
    <t>FY4 1PY</t>
  </si>
  <si>
    <t>FY4 1PZ</t>
  </si>
  <si>
    <t>FY4 1QA</t>
  </si>
  <si>
    <t>FY4 1QB</t>
  </si>
  <si>
    <t>FY4 1QD</t>
  </si>
  <si>
    <t>FY4 1QE</t>
  </si>
  <si>
    <t>FY4 1QF</t>
  </si>
  <si>
    <t>FY4 1QG</t>
  </si>
  <si>
    <t>FY4 1QT</t>
  </si>
  <si>
    <t>FY4 1RN</t>
  </si>
  <si>
    <t>FY4 1RP</t>
  </si>
  <si>
    <t>FY4 1RR</t>
  </si>
  <si>
    <t>FY4 1RS</t>
  </si>
  <si>
    <t>FY4 1RT</t>
  </si>
  <si>
    <t>FY4 1RU</t>
  </si>
  <si>
    <t>FY4 1RW</t>
  </si>
  <si>
    <t>FY4 1RX</t>
  </si>
  <si>
    <t>FY4 1RY</t>
  </si>
  <si>
    <t>FY4 1RZ</t>
  </si>
  <si>
    <t>FY4 1SB</t>
  </si>
  <si>
    <t>FY4 1SD</t>
  </si>
  <si>
    <t>FY4 1SE</t>
  </si>
  <si>
    <t>FY4 1SF</t>
  </si>
  <si>
    <t>FY4 1SG</t>
  </si>
  <si>
    <t>FY4 1SH</t>
  </si>
  <si>
    <t>FY4 1SL</t>
  </si>
  <si>
    <t>FY4 1SN</t>
  </si>
  <si>
    <t>FY4 1SP</t>
  </si>
  <si>
    <t>FY4 1SQ</t>
  </si>
  <si>
    <t>FY4 1ST</t>
  </si>
  <si>
    <t>FY4 1SU</t>
  </si>
  <si>
    <t>FY4 1SW</t>
  </si>
  <si>
    <t>FY4 1SX</t>
  </si>
  <si>
    <t>FY4 1SY</t>
  </si>
  <si>
    <t>FY4 1TG</t>
  </si>
  <si>
    <t>FY4 1TH</t>
  </si>
  <si>
    <t>FY5 1AP</t>
  </si>
  <si>
    <t>FY5 1BZ</t>
  </si>
  <si>
    <t>FY5 1DE</t>
  </si>
  <si>
    <t>FY5 1DF</t>
  </si>
  <si>
    <t>FY5 1DG</t>
  </si>
  <si>
    <t>FY5 1DQ</t>
  </si>
  <si>
    <t>FY5 1ED</t>
  </si>
  <si>
    <t>FY5 1EE</t>
  </si>
  <si>
    <t>FY5 1EF</t>
  </si>
  <si>
    <t>FY5 1EG</t>
  </si>
  <si>
    <t>FY5 1EQ</t>
  </si>
  <si>
    <t>FY5 1ET</t>
  </si>
  <si>
    <t>FY5 1EU</t>
  </si>
  <si>
    <t>FY5 1EY</t>
  </si>
  <si>
    <t>FY5 1HA</t>
  </si>
  <si>
    <t>FY5 1HB</t>
  </si>
  <si>
    <t>FY5 1HD</t>
  </si>
  <si>
    <t>FY5 1HF</t>
  </si>
  <si>
    <t>FY5 1HG</t>
  </si>
  <si>
    <t>FY5 1HH</t>
  </si>
  <si>
    <t>FY5 1HJ</t>
  </si>
  <si>
    <t>FY5 1HL</t>
  </si>
  <si>
    <t>FY5 1HN</t>
  </si>
  <si>
    <t>FY5 1HP</t>
  </si>
  <si>
    <t>FY5 1HQ</t>
  </si>
  <si>
    <t>FY5 1HR</t>
  </si>
  <si>
    <t>FY5 1HS</t>
  </si>
  <si>
    <t>FY5 1HT</t>
  </si>
  <si>
    <t>FY5 1HU</t>
  </si>
  <si>
    <t>FY5 1HW</t>
  </si>
  <si>
    <t>FY5 1HX</t>
  </si>
  <si>
    <t>FY5 1HY</t>
  </si>
  <si>
    <t>FY5 1HZ</t>
  </si>
  <si>
    <t>FY5 1JA</t>
  </si>
  <si>
    <t>FY5 1JB</t>
  </si>
  <si>
    <t>FY5 1JF</t>
  </si>
  <si>
    <t>FY5 1JG</t>
  </si>
  <si>
    <t>FY5 1JN</t>
  </si>
  <si>
    <t>FY5 1JP</t>
  </si>
  <si>
    <t>FY5 1JR</t>
  </si>
  <si>
    <t>FY5 1JS</t>
  </si>
  <si>
    <t>FY5 1JT</t>
  </si>
  <si>
    <t>FY5 1JU</t>
  </si>
  <si>
    <t>FY5 1JW</t>
  </si>
  <si>
    <t>FY5 1JX</t>
  </si>
  <si>
    <t>FY5 1JY</t>
  </si>
  <si>
    <t>FY5 1JZ</t>
  </si>
  <si>
    <t>FY5 1LA</t>
  </si>
  <si>
    <t>FY5 1LB</t>
  </si>
  <si>
    <t>FY5 1LD</t>
  </si>
  <si>
    <t>FY5 1LE</t>
  </si>
  <si>
    <t>FY5 1LF</t>
  </si>
  <si>
    <t>FY5 1LQ</t>
  </si>
  <si>
    <t>FY5 1LY</t>
  </si>
  <si>
    <t>FY5 1NH</t>
  </si>
  <si>
    <t>FY5 1NJ</t>
  </si>
  <si>
    <t>FY5 1NQ</t>
  </si>
  <si>
    <t>FY5 1RN</t>
  </si>
  <si>
    <t>FY5 1SL</t>
  </si>
  <si>
    <t>FY5 1SU</t>
  </si>
  <si>
    <t>FY5 1SW</t>
  </si>
  <si>
    <t>FY5 2AR</t>
  </si>
  <si>
    <t>FY5 2AU</t>
  </si>
  <si>
    <t>FY5 2AX</t>
  </si>
  <si>
    <t>FY5 2AY</t>
  </si>
  <si>
    <t>FY5 2BB</t>
  </si>
  <si>
    <t>FY5 2BJ</t>
  </si>
  <si>
    <t>FY5 2BL</t>
  </si>
  <si>
    <t>FY5 2BQ</t>
  </si>
  <si>
    <t>FY5 2BW</t>
  </si>
  <si>
    <t>FY5 2DB</t>
  </si>
  <si>
    <t>FY5 2DE</t>
  </si>
  <si>
    <t>FY5 2DL</t>
  </si>
  <si>
    <t>FY5 2DN</t>
  </si>
  <si>
    <t>FY5 2DP</t>
  </si>
  <si>
    <t>FY5 2DT</t>
  </si>
  <si>
    <t>FY5 2DU</t>
  </si>
  <si>
    <t>FY5 2DX</t>
  </si>
  <si>
    <t>FY5 2DY</t>
  </si>
  <si>
    <t>FY5 2DZ</t>
  </si>
  <si>
    <t>FY5 2EA</t>
  </si>
  <si>
    <t>FY5 2HR</t>
  </si>
  <si>
    <t>FY5 2HS</t>
  </si>
  <si>
    <t>FY5 2HT</t>
  </si>
  <si>
    <t>FY5 2HU</t>
  </si>
  <si>
    <t>FY5 2HX</t>
  </si>
  <si>
    <t>FY5 2HY</t>
  </si>
  <si>
    <t>FY5 2JU</t>
  </si>
  <si>
    <t>FY5 2LA</t>
  </si>
  <si>
    <t>FY5 2LJ</t>
  </si>
  <si>
    <t>FY5 2LP</t>
  </si>
  <si>
    <t>FY5 2LX</t>
  </si>
  <si>
    <t>FY5 2LY</t>
  </si>
  <si>
    <t>FY5 2NA</t>
  </si>
  <si>
    <t>FY5 2ND</t>
  </si>
  <si>
    <t>FY5 2NG</t>
  </si>
  <si>
    <t>FY5 2NL</t>
  </si>
  <si>
    <t>FY5 2NP</t>
  </si>
  <si>
    <t>FY5 2NQ</t>
  </si>
  <si>
    <t>FY5 2NS</t>
  </si>
  <si>
    <t>FY5 2QQ</t>
  </si>
  <si>
    <t>FY5 2QT</t>
  </si>
  <si>
    <t>FY5 2QU</t>
  </si>
  <si>
    <t>FY5 3AP</t>
  </si>
  <si>
    <t>FY5 3EA</t>
  </si>
  <si>
    <t>FY5 3EB</t>
  </si>
  <si>
    <t>FY5 3ED</t>
  </si>
  <si>
    <t>FY5 3EE</t>
  </si>
  <si>
    <t>FY5 3EF</t>
  </si>
  <si>
    <t>FY5 3EG</t>
  </si>
  <si>
    <t>FY5 3EH</t>
  </si>
  <si>
    <t>FY5 3EJ</t>
  </si>
  <si>
    <t>FY5 3EL</t>
  </si>
  <si>
    <t>FY5 3EN</t>
  </si>
  <si>
    <t>FY5 3EP</t>
  </si>
  <si>
    <t>FY5 3EQ</t>
  </si>
  <si>
    <t>FY5 3ER</t>
  </si>
  <si>
    <t>FY5 3ET</t>
  </si>
  <si>
    <t>FY5 3EW</t>
  </si>
  <si>
    <t>FY5 3EX</t>
  </si>
  <si>
    <t>FY5 3FY</t>
  </si>
  <si>
    <t>FY5 3HA</t>
  </si>
  <si>
    <t>FY5 3HB</t>
  </si>
  <si>
    <t>FY5 3HD</t>
  </si>
  <si>
    <t>FY5 3HE</t>
  </si>
  <si>
    <t>FY5 3JH</t>
  </si>
  <si>
    <t>FY5 3JP</t>
  </si>
  <si>
    <t>FY5 3JQ</t>
  </si>
  <si>
    <t>FY5 3JT</t>
  </si>
  <si>
    <t>FY5 3NB</t>
  </si>
  <si>
    <t>FY5 3NN</t>
  </si>
  <si>
    <t>FY5 3NP</t>
  </si>
  <si>
    <t>FY5 3NQ</t>
  </si>
  <si>
    <t>FY5 3NT</t>
  </si>
  <si>
    <t>FY5 3NU</t>
  </si>
  <si>
    <t>FY5 3NW</t>
  </si>
  <si>
    <t>FY5 3NX</t>
  </si>
  <si>
    <t>FY5 3NY</t>
  </si>
  <si>
    <t>FY5 3PA</t>
  </si>
  <si>
    <t>FY5 3PB</t>
  </si>
  <si>
    <t>FY5 3PD</t>
  </si>
  <si>
    <t>FY5 3PE</t>
  </si>
  <si>
    <t>FY5 3QN</t>
  </si>
  <si>
    <t>FY5 3QP</t>
  </si>
  <si>
    <t>FY5 3QR</t>
  </si>
  <si>
    <t>FY5 3QU</t>
  </si>
  <si>
    <t>FY5 3QW</t>
  </si>
  <si>
    <t>FY5 5LF</t>
  </si>
  <si>
    <t>FY5 5LJ</t>
  </si>
  <si>
    <t>FY6 0AA</t>
  </si>
  <si>
    <t>FY6 0AB</t>
  </si>
  <si>
    <t>FY6 0AD</t>
  </si>
  <si>
    <t>FY6 0AE</t>
  </si>
  <si>
    <t>FY6 0AF</t>
  </si>
  <si>
    <t>FY6 0AG</t>
  </si>
  <si>
    <t>FY6 0AH</t>
  </si>
  <si>
    <t>FY6 0AJ</t>
  </si>
  <si>
    <t>FY6 0AL</t>
  </si>
  <si>
    <t>FY6 0AN</t>
  </si>
  <si>
    <t>FY6 0AR</t>
  </si>
  <si>
    <t>FY6 0AS</t>
  </si>
  <si>
    <t>FY6 0AT</t>
  </si>
  <si>
    <t>FY6 0AU</t>
  </si>
  <si>
    <t>FY6 0AW</t>
  </si>
  <si>
    <t>FY6 0AX</t>
  </si>
  <si>
    <t>FY6 0AY</t>
  </si>
  <si>
    <t>FY6 0AZ</t>
  </si>
  <si>
    <t>FY6 0BA</t>
  </si>
  <si>
    <t>FY6 0BF</t>
  </si>
  <si>
    <t>FY6 0BH</t>
  </si>
  <si>
    <t>FY6 0BJ</t>
  </si>
  <si>
    <t>FY6 0BL</t>
  </si>
  <si>
    <t>FY6 0BN</t>
  </si>
  <si>
    <t>FY6 0BP</t>
  </si>
  <si>
    <t>FY6 0BQ</t>
  </si>
  <si>
    <t>FY6 0BS</t>
  </si>
  <si>
    <t>FY6 0BT</t>
  </si>
  <si>
    <t>FY6 0BU</t>
  </si>
  <si>
    <t>FY6 0BW</t>
  </si>
  <si>
    <t>FY6 0BX</t>
  </si>
  <si>
    <t>FY6 0BY</t>
  </si>
  <si>
    <t>FY6 0BZ</t>
  </si>
  <si>
    <t>FY6 0DA</t>
  </si>
  <si>
    <t>FY6 0DB</t>
  </si>
  <si>
    <t>FY6 0DD</t>
  </si>
  <si>
    <t>FY6 0DE</t>
  </si>
  <si>
    <t>FY6 0DF</t>
  </si>
  <si>
    <t>FY6 0DG</t>
  </si>
  <si>
    <t>FY6 0DH</t>
  </si>
  <si>
    <t>FY6 0DJ</t>
  </si>
  <si>
    <t>FY6 0DL</t>
  </si>
  <si>
    <t>FY6 0DN</t>
  </si>
  <si>
    <t>FY6 0DP</t>
  </si>
  <si>
    <t>FY6 0DR</t>
  </si>
  <si>
    <t>FY6 0DS</t>
  </si>
  <si>
    <t>FY6 0DT</t>
  </si>
  <si>
    <t>FY6 0DW</t>
  </si>
  <si>
    <t>FY6 0DX</t>
  </si>
  <si>
    <t>FY6 0EF</t>
  </si>
  <si>
    <t>FY6 0EG</t>
  </si>
  <si>
    <t>FY6 0EP</t>
  </si>
  <si>
    <t>FY6 0EU</t>
  </si>
  <si>
    <t>FY6 0EX</t>
  </si>
  <si>
    <t>FY6 0EY</t>
  </si>
  <si>
    <t>FY6 0FA</t>
  </si>
  <si>
    <t>FY6 0FB</t>
  </si>
  <si>
    <t>FY6 0FD</t>
  </si>
  <si>
    <t>FY6 0FE</t>
  </si>
  <si>
    <t>FY6 0FG</t>
  </si>
  <si>
    <t>FY6 0FL</t>
  </si>
  <si>
    <t>FY6 0HA</t>
  </si>
  <si>
    <t>FY6 0HB</t>
  </si>
  <si>
    <t>FY6 0HE</t>
  </si>
  <si>
    <t>FY6 0HF</t>
  </si>
  <si>
    <t>FY6 0HG</t>
  </si>
  <si>
    <t>FY6 0HH</t>
  </si>
  <si>
    <t>FY6 0HJ</t>
  </si>
  <si>
    <t>FY6 0HL</t>
  </si>
  <si>
    <t>FY6 0HQ</t>
  </si>
  <si>
    <t>FY6 0HS</t>
  </si>
  <si>
    <t>FY6 0HW</t>
  </si>
  <si>
    <t>FY6 0JA</t>
  </si>
  <si>
    <t>FY6 0JG</t>
  </si>
  <si>
    <t>FY6 0JX</t>
  </si>
  <si>
    <t>FY6 0JY</t>
  </si>
  <si>
    <t>FY6 0JZ</t>
  </si>
  <si>
    <t>FY6 0NE</t>
  </si>
  <si>
    <t>FY6 0NF</t>
  </si>
  <si>
    <t>FY6 0PD</t>
  </si>
  <si>
    <t>FY6 0PU</t>
  </si>
  <si>
    <t>FY6 0PX</t>
  </si>
  <si>
    <t>FY6 0QB</t>
  </si>
  <si>
    <t>FY6 0QE</t>
  </si>
  <si>
    <t>FY6 0QF</t>
  </si>
  <si>
    <t>FY6 0QJ</t>
  </si>
  <si>
    <t>FY6 0QL</t>
  </si>
  <si>
    <t>FY6 0RD</t>
  </si>
  <si>
    <t>FY6 0RF</t>
  </si>
  <si>
    <t>FY6 0RG</t>
  </si>
  <si>
    <t>FY6 0RL</t>
  </si>
  <si>
    <t>FY6 7GH</t>
  </si>
  <si>
    <t>FY6 7HE</t>
  </si>
  <si>
    <t>FY6 7HN</t>
  </si>
  <si>
    <t>FY6 7HP</t>
  </si>
  <si>
    <t>FY6 7HT</t>
  </si>
  <si>
    <t>FY6 7JT</t>
  </si>
  <si>
    <t>FY6 7JU</t>
  </si>
  <si>
    <t>FY6 7JX</t>
  </si>
  <si>
    <t>FY6 7JY</t>
  </si>
  <si>
    <t>FY6 7JZ</t>
  </si>
  <si>
    <t>FY6 7LA</t>
  </si>
  <si>
    <t>FY6 7YU</t>
  </si>
  <si>
    <t>FY6 8NA</t>
  </si>
  <si>
    <t>FY6 9AA</t>
  </si>
  <si>
    <t>FY6 9AB</t>
  </si>
  <si>
    <t>FY6 9AD</t>
  </si>
  <si>
    <t>FY6 9AE</t>
  </si>
  <si>
    <t>FY6 9AF</t>
  </si>
  <si>
    <t>FY6 9AG</t>
  </si>
  <si>
    <t>FY6 9AH</t>
  </si>
  <si>
    <t>FY6 9AJ</t>
  </si>
  <si>
    <t>FY6 9AL</t>
  </si>
  <si>
    <t>FY6 9AQ</t>
  </si>
  <si>
    <t>FY6 9AW</t>
  </si>
  <si>
    <t>FY6 9AZ</t>
  </si>
  <si>
    <t>FY6 9BA</t>
  </si>
  <si>
    <t>FY6 9BB</t>
  </si>
  <si>
    <t>FY6 9BD</t>
  </si>
  <si>
    <t>FY6 9BG</t>
  </si>
  <si>
    <t>FY6 9BH</t>
  </si>
  <si>
    <t>FY6 9BL</t>
  </si>
  <si>
    <t>FY6 9BN</t>
  </si>
  <si>
    <t>FY6 9BP</t>
  </si>
  <si>
    <t>FY6 9BS</t>
  </si>
  <si>
    <t>FY6 9BW</t>
  </si>
  <si>
    <t>FY6 9BX</t>
  </si>
  <si>
    <t>FY6 9DJ</t>
  </si>
  <si>
    <t>FY6 9DP</t>
  </si>
  <si>
    <t>FY6 9DT</t>
  </si>
  <si>
    <t>FY6 9DX</t>
  </si>
  <si>
    <t>FY6 9DY</t>
  </si>
  <si>
    <t>FY6 9DZ</t>
  </si>
  <si>
    <t>FY6 9EA</t>
  </si>
  <si>
    <t>FY6 9EB</t>
  </si>
  <si>
    <t>FY6 9EE</t>
  </si>
  <si>
    <t>FY6 9EP</t>
  </si>
  <si>
    <t>FY6 9EQ</t>
  </si>
  <si>
    <t>FY6 9ET</t>
  </si>
  <si>
    <t>FY6 9EU</t>
  </si>
  <si>
    <t>FY6 9FA</t>
  </si>
  <si>
    <t>FY6 9FB</t>
  </si>
  <si>
    <t>FY6 9FF</t>
  </si>
  <si>
    <t>FY6 9FG</t>
  </si>
  <si>
    <t>FY7 6DL</t>
  </si>
  <si>
    <t>FY7 6DN</t>
  </si>
  <si>
    <t>FY7 6DR</t>
  </si>
  <si>
    <t>FY7 6DS</t>
  </si>
  <si>
    <t>FY7 6DT</t>
  </si>
  <si>
    <t>FY7 6DU</t>
  </si>
  <si>
    <t>FY7 6DY</t>
  </si>
  <si>
    <t>FY7 6FT</t>
  </si>
  <si>
    <t>FY7 6FY</t>
  </si>
  <si>
    <t>FY7 6FZ</t>
  </si>
  <si>
    <t>FY7 6HF</t>
  </si>
  <si>
    <t>FY7 6HP</t>
  </si>
  <si>
    <t>FY7 6HY</t>
  </si>
  <si>
    <t>FY7 6JA</t>
  </si>
  <si>
    <t>FY7 6JB</t>
  </si>
  <si>
    <t>FY7 6JE</t>
  </si>
  <si>
    <t>FY7 6JH</t>
  </si>
  <si>
    <t>FY7 6JL</t>
  </si>
  <si>
    <t>FY7 6JN</t>
  </si>
  <si>
    <t>FY7 6JR</t>
  </si>
  <si>
    <t>FY7 6JU</t>
  </si>
  <si>
    <t>FY7 6JW</t>
  </si>
  <si>
    <t>FY7 6JX</t>
  </si>
  <si>
    <t>FY7 6JY</t>
  </si>
  <si>
    <t>FY7 6JZ</t>
  </si>
  <si>
    <t>FY7 6LA</t>
  </si>
  <si>
    <t>FY7 6LB</t>
  </si>
  <si>
    <t>FY7 6LD</t>
  </si>
  <si>
    <t>FY7 6LH</t>
  </si>
  <si>
    <t>FY7 6LJ</t>
  </si>
  <si>
    <t>FY7 6LP</t>
  </si>
  <si>
    <t>FY7 6LT</t>
  </si>
  <si>
    <t>FY7 6LW</t>
  </si>
  <si>
    <t>FY7 6LY</t>
  </si>
  <si>
    <t>FY7 6LZ</t>
  </si>
  <si>
    <t>FY7 6NS</t>
  </si>
  <si>
    <t>FY7 6NU</t>
  </si>
  <si>
    <t>FY7 6NW</t>
  </si>
  <si>
    <t>FY7 6PR</t>
  </si>
  <si>
    <t>FY7 6QA</t>
  </si>
  <si>
    <t>FY7 6QJ</t>
  </si>
  <si>
    <t>FY7 6QN</t>
  </si>
  <si>
    <t>FY7 6QW</t>
  </si>
  <si>
    <t>FY7 6RP</t>
  </si>
  <si>
    <t>FY7 6RU</t>
  </si>
  <si>
    <t>FY7 6SA</t>
  </si>
  <si>
    <t>FY7 6SB</t>
  </si>
  <si>
    <t>FY7 6SD</t>
  </si>
  <si>
    <t>FY7 6SE</t>
  </si>
  <si>
    <t>FY7 6SF</t>
  </si>
  <si>
    <t>FY7 6SG</t>
  </si>
  <si>
    <t>FY7 6SH</t>
  </si>
  <si>
    <t>FY7 6SJ</t>
  </si>
  <si>
    <t>FY7 6SL</t>
  </si>
  <si>
    <t>FY7 6SQ</t>
  </si>
  <si>
    <t>FY7 6SR</t>
  </si>
  <si>
    <t>FY7 6ST</t>
  </si>
  <si>
    <t>FY7 6SU</t>
  </si>
  <si>
    <t>FY7 6SW</t>
  </si>
  <si>
    <t>FY7 6SX</t>
  </si>
  <si>
    <t>FY7 6SY</t>
  </si>
  <si>
    <t>FY7 6SZ</t>
  </si>
  <si>
    <t>FY7 6TA</t>
  </si>
  <si>
    <t>FY7 6TB</t>
  </si>
  <si>
    <t>FY7 6TD</t>
  </si>
  <si>
    <t>FY7 6TF</t>
  </si>
  <si>
    <t>FY7 6TH</t>
  </si>
  <si>
    <t>FY7 6TJ</t>
  </si>
  <si>
    <t>FY7 6TL</t>
  </si>
  <si>
    <t>FY7 6TN</t>
  </si>
  <si>
    <t>FY7 6TP</t>
  </si>
  <si>
    <t>FY7 6TQ</t>
  </si>
  <si>
    <t>FY7 6TR</t>
  </si>
  <si>
    <t>FY7 6TS</t>
  </si>
  <si>
    <t>FY7 6TU</t>
  </si>
  <si>
    <t>FY7 6TW</t>
  </si>
  <si>
    <t>FY7 6TX</t>
  </si>
  <si>
    <t>FY7 6TY</t>
  </si>
  <si>
    <t>FY7 6TZ</t>
  </si>
  <si>
    <t>FY7 6UA</t>
  </si>
  <si>
    <t>FY7 6UB</t>
  </si>
  <si>
    <t>FY7 6UD</t>
  </si>
  <si>
    <t>FY7 6UE</t>
  </si>
  <si>
    <t>FY7 6UF</t>
  </si>
  <si>
    <t>FY7 6UH</t>
  </si>
  <si>
    <t>FY7 6UJ</t>
  </si>
  <si>
    <t>FY7 6UL</t>
  </si>
  <si>
    <t>FY7 6UP</t>
  </si>
  <si>
    <t>FY7 6UQ</t>
  </si>
  <si>
    <t>FY7 6US</t>
  </si>
  <si>
    <t>FY7 6UZ</t>
  </si>
  <si>
    <t>FY7 7AD</t>
  </si>
  <si>
    <t>FY7 7AF</t>
  </si>
  <si>
    <t>FY7 7AR</t>
  </si>
  <si>
    <t>FY7 7AS</t>
  </si>
  <si>
    <t>FY7 7BF</t>
  </si>
  <si>
    <t>FY7 7BR</t>
  </si>
  <si>
    <t>FY7 7DA</t>
  </si>
  <si>
    <t>FY7 7DD</t>
  </si>
  <si>
    <t>FY7 7DE</t>
  </si>
  <si>
    <t>FY7 7DG</t>
  </si>
  <si>
    <t>FY7 7DH</t>
  </si>
  <si>
    <t>FY7 7DJ</t>
  </si>
  <si>
    <t>FY7 7DL</t>
  </si>
  <si>
    <t>FY7 7DP</t>
  </si>
  <si>
    <t>FY7 7DQ</t>
  </si>
  <si>
    <t>FY7 7DR</t>
  </si>
  <si>
    <t>FY7 7DS</t>
  </si>
  <si>
    <t>FY7 7DT</t>
  </si>
  <si>
    <t>FY7 7DU</t>
  </si>
  <si>
    <t>FY7 7DX</t>
  </si>
  <si>
    <t>FY7 7DY</t>
  </si>
  <si>
    <t>FY7 7DZ</t>
  </si>
  <si>
    <t>FY7 7EA</t>
  </si>
  <si>
    <t>FY7 7EB</t>
  </si>
  <si>
    <t>FY7 7ED</t>
  </si>
  <si>
    <t>FY7 7EE</t>
  </si>
  <si>
    <t>FY7 7EF</t>
  </si>
  <si>
    <t>FY7 7EG</t>
  </si>
  <si>
    <t>FY7 7EH</t>
  </si>
  <si>
    <t>FY7 7EJ</t>
  </si>
  <si>
    <t>FY7 7EL</t>
  </si>
  <si>
    <t>FY7 7EN</t>
  </si>
  <si>
    <t>FY7 7EP</t>
  </si>
  <si>
    <t>FY7 7EQ</t>
  </si>
  <si>
    <t>FY7 7ER</t>
  </si>
  <si>
    <t>FY7 7ES</t>
  </si>
  <si>
    <t>FY7 7ET</t>
  </si>
  <si>
    <t>FY7 7EU</t>
  </si>
  <si>
    <t>FY7 7EW</t>
  </si>
  <si>
    <t>FY7 7EX</t>
  </si>
  <si>
    <t>FY7 7EY</t>
  </si>
  <si>
    <t>FY7 7EZ</t>
  </si>
  <si>
    <t>FY7 7FA</t>
  </si>
  <si>
    <t>FY7 7FB</t>
  </si>
  <si>
    <t>FY7 7FD</t>
  </si>
  <si>
    <t>FY7 7FE</t>
  </si>
  <si>
    <t>FY7 7GA</t>
  </si>
  <si>
    <t>FY7 7GB</t>
  </si>
  <si>
    <t>FY7 7GD</t>
  </si>
  <si>
    <t>FY7 7GE</t>
  </si>
  <si>
    <t>FY7 7HA</t>
  </si>
  <si>
    <t>FY7 7HE</t>
  </si>
  <si>
    <t>FY7 7JL</t>
  </si>
  <si>
    <t>FY7 7LA</t>
  </si>
  <si>
    <t>FY7 7LB</t>
  </si>
  <si>
    <t>FY7 7LL</t>
  </si>
  <si>
    <t>FY7 7LR</t>
  </si>
  <si>
    <t>FY7 7LS</t>
  </si>
  <si>
    <t>FY7 7LT</t>
  </si>
  <si>
    <t>FY7 7LU</t>
  </si>
  <si>
    <t>FY7 7LX</t>
  </si>
  <si>
    <t>FY7 7LY</t>
  </si>
  <si>
    <t>FY7 7LZ</t>
  </si>
  <si>
    <t>FY7 7NA</t>
  </si>
  <si>
    <t>FY7 7NB</t>
  </si>
  <si>
    <t>FY7 7ND</t>
  </si>
  <si>
    <t>FY7 7NE</t>
  </si>
  <si>
    <t>FY7 7NF</t>
  </si>
  <si>
    <t>FY7 7NG</t>
  </si>
  <si>
    <t>FY7 7NH</t>
  </si>
  <si>
    <t>FY7 7NJ</t>
  </si>
  <si>
    <t>FY7 7NL</t>
  </si>
  <si>
    <t>FY7 7NN</t>
  </si>
  <si>
    <t>FY7 7NP</t>
  </si>
  <si>
    <t>FY7 7NQ</t>
  </si>
  <si>
    <t>FY7 7NR</t>
  </si>
  <si>
    <t>FY7 7NS</t>
  </si>
  <si>
    <t>FY7 7NT</t>
  </si>
  <si>
    <t>FY7 7NU</t>
  </si>
  <si>
    <t>FY7 7NW</t>
  </si>
  <si>
    <t>FY7 7NX</t>
  </si>
  <si>
    <t>FY7 7NY</t>
  </si>
  <si>
    <t>FY7 7PB</t>
  </si>
  <si>
    <t>FY7 7PE</t>
  </si>
  <si>
    <t>FY7 7PF</t>
  </si>
  <si>
    <t>FY7 7PG</t>
  </si>
  <si>
    <t>FY7 7PH</t>
  </si>
  <si>
    <t>FY7 7PQ</t>
  </si>
  <si>
    <t>FY7 7QA</t>
  </si>
  <si>
    <t>FY7 7QE</t>
  </si>
  <si>
    <t>FY7 7QF</t>
  </si>
  <si>
    <t>FY7 8AA</t>
  </si>
  <si>
    <t>FY7 8AB</t>
  </si>
  <si>
    <t>FY7 8AD</t>
  </si>
  <si>
    <t>FY7 8AE</t>
  </si>
  <si>
    <t>FY7 8AF</t>
  </si>
  <si>
    <t>FY7 8AG</t>
  </si>
  <si>
    <t>FY7 8AH</t>
  </si>
  <si>
    <t>FY7 8AJ</t>
  </si>
  <si>
    <t>FY7 8AQ</t>
  </si>
  <si>
    <t>FY7 8AT</t>
  </si>
  <si>
    <t>FY7 8AU</t>
  </si>
  <si>
    <t>FY7 8AY</t>
  </si>
  <si>
    <t>FY7 8AZ</t>
  </si>
  <si>
    <t>FY7 8BA</t>
  </si>
  <si>
    <t>FY7 8BH</t>
  </si>
  <si>
    <t>FY7 8BJ</t>
  </si>
  <si>
    <t>FY7 8BL</t>
  </si>
  <si>
    <t>FY7 8BN</t>
  </si>
  <si>
    <t>FY7 8BS</t>
  </si>
  <si>
    <t>FY7 8BT</t>
  </si>
  <si>
    <t>FY7 8BU</t>
  </si>
  <si>
    <t>FY7 8BX</t>
  </si>
  <si>
    <t>FY7 8BY</t>
  </si>
  <si>
    <t>FY7 8BZ</t>
  </si>
  <si>
    <t>FY7 8DA</t>
  </si>
  <si>
    <t>FY7 8DB</t>
  </si>
  <si>
    <t>FY7 8DD</t>
  </si>
  <si>
    <t>FY7 8DE</t>
  </si>
  <si>
    <t>FY7 8DF</t>
  </si>
  <si>
    <t>FY7 8DG</t>
  </si>
  <si>
    <t>FY7 8DH</t>
  </si>
  <si>
    <t>FY7 8DJ</t>
  </si>
  <si>
    <t>FY7 8DL</t>
  </si>
  <si>
    <t>FY7 8DN</t>
  </si>
  <si>
    <t>FY7 8DP</t>
  </si>
  <si>
    <t>FY7 8DQ</t>
  </si>
  <si>
    <t>FY7 8DR</t>
  </si>
  <si>
    <t>FY7 8DS</t>
  </si>
  <si>
    <t>FY7 8DT</t>
  </si>
  <si>
    <t>FY7 8DW</t>
  </si>
  <si>
    <t>FY7 8DX</t>
  </si>
  <si>
    <t>FY7 8DY</t>
  </si>
  <si>
    <t>FY7 8EA</t>
  </si>
  <si>
    <t>FY7 8EB</t>
  </si>
  <si>
    <t>FY7 8ED</t>
  </si>
  <si>
    <t>FY7 8EE</t>
  </si>
  <si>
    <t>FY7 8EF</t>
  </si>
  <si>
    <t>FY7 8EG</t>
  </si>
  <si>
    <t>FY7 8EH</t>
  </si>
  <si>
    <t>FY7 8EJ</t>
  </si>
  <si>
    <t>FY7 8EN</t>
  </si>
  <si>
    <t>FY7 8EP</t>
  </si>
  <si>
    <t>FY7 8EQ</t>
  </si>
  <si>
    <t>FY7 8ER</t>
  </si>
  <si>
    <t>FY7 8ES</t>
  </si>
  <si>
    <t>FY7 8ET</t>
  </si>
  <si>
    <t>FY7 8EW</t>
  </si>
  <si>
    <t>FY7 8EX</t>
  </si>
  <si>
    <t>FY7 8EY</t>
  </si>
  <si>
    <t>FY7 8EZ</t>
  </si>
  <si>
    <t>FY7 8FB</t>
  </si>
  <si>
    <t>FY7 8FF</t>
  </si>
  <si>
    <t>FY7 8FL</t>
  </si>
  <si>
    <t>FY7 8GT</t>
  </si>
  <si>
    <t>FY7 8GX</t>
  </si>
  <si>
    <t>FY7 8HA</t>
  </si>
  <si>
    <t>FY7 8HB</t>
  </si>
  <si>
    <t>FY7 8HD</t>
  </si>
  <si>
    <t>FY7 8HE</t>
  </si>
  <si>
    <t>FY7 8HF</t>
  </si>
  <si>
    <t>FY7 8HG</t>
  </si>
  <si>
    <t>FY7 8HH</t>
  </si>
  <si>
    <t>FY7 8HJ</t>
  </si>
  <si>
    <t>FY7 8HL</t>
  </si>
  <si>
    <t>FY7 8HN</t>
  </si>
  <si>
    <t>FY7 8HQ</t>
  </si>
  <si>
    <t>FY7 8HW</t>
  </si>
  <si>
    <t>FY7 8JF</t>
  </si>
  <si>
    <t>FY7 8JW</t>
  </si>
  <si>
    <t>FY7 8JX</t>
  </si>
  <si>
    <t>FY7 8LB</t>
  </si>
  <si>
    <t>FY7 8LD</t>
  </si>
  <si>
    <t>FY7 8LE</t>
  </si>
  <si>
    <t>FY7 8LH</t>
  </si>
  <si>
    <t>FY7 8LJ</t>
  </si>
  <si>
    <t>FY7 8LL</t>
  </si>
  <si>
    <t>FY7 8LN</t>
  </si>
  <si>
    <t>FY7 8LP</t>
  </si>
  <si>
    <t>FY7 8LQ</t>
  </si>
  <si>
    <t>FY7 8LR</t>
  </si>
  <si>
    <t>FY7 8LS</t>
  </si>
  <si>
    <t>FY7 8LT</t>
  </si>
  <si>
    <t>FY7 8LU</t>
  </si>
  <si>
    <t>FY7 8LW</t>
  </si>
  <si>
    <t>FY7 8LX</t>
  </si>
  <si>
    <t>FY7 8LY</t>
  </si>
  <si>
    <t>FY7 8LZ</t>
  </si>
  <si>
    <t>FY7 8NA</t>
  </si>
  <si>
    <t>FY7 8NB</t>
  </si>
  <si>
    <t>FY7 8NG</t>
  </si>
  <si>
    <t>FY7 8NJ</t>
  </si>
  <si>
    <t>FY7 8NN</t>
  </si>
  <si>
    <t>FY7 8NQ</t>
  </si>
  <si>
    <t>FY7 8NW</t>
  </si>
  <si>
    <t>FY7 8PB</t>
  </si>
  <si>
    <t>FY7 8PD</t>
  </si>
  <si>
    <t>FY7 8PE</t>
  </si>
  <si>
    <t>FY7 8PF</t>
  </si>
  <si>
    <t>FY7 8PG</t>
  </si>
  <si>
    <t>FY7 8PL</t>
  </si>
  <si>
    <t>FY7 8PN</t>
  </si>
  <si>
    <t>FY7 8PS</t>
  </si>
  <si>
    <t>FY7 8PT</t>
  </si>
  <si>
    <t>FY7 8PU</t>
  </si>
  <si>
    <t>FY7 8PX</t>
  </si>
  <si>
    <t>FY7 8QF</t>
  </si>
  <si>
    <t>FY7 8QG</t>
  </si>
  <si>
    <t>FY7 8QH</t>
  </si>
  <si>
    <t>FY7 8QJ</t>
  </si>
  <si>
    <t>FY7 8QN</t>
  </si>
  <si>
    <t>FY7 8QQ</t>
  </si>
  <si>
    <t>FY7 8QR</t>
  </si>
  <si>
    <t>FY7 8QS</t>
  </si>
  <si>
    <t>FY7 8RF</t>
  </si>
  <si>
    <t>FY7 8RR</t>
  </si>
  <si>
    <t>FY7 8RT</t>
  </si>
  <si>
    <t>FY7 8RW</t>
  </si>
  <si>
    <t>FY7 8SD</t>
  </si>
  <si>
    <t>FY8 1BD</t>
  </si>
  <si>
    <t>FY8 1BT</t>
  </si>
  <si>
    <t>FY8 1LS</t>
  </si>
  <si>
    <t>FY8 1SJ</t>
  </si>
  <si>
    <t>FY8 1SW</t>
  </si>
  <si>
    <t>FY8 2FB</t>
  </si>
  <si>
    <t>FY8 2FD</t>
  </si>
  <si>
    <t>FY8 2FT</t>
  </si>
  <si>
    <t>FY8 2FU</t>
  </si>
  <si>
    <t>FY8 2FW</t>
  </si>
  <si>
    <t>FY8 2NG</t>
  </si>
  <si>
    <t>FY8 4BF</t>
  </si>
  <si>
    <t>FY8 4HB</t>
  </si>
  <si>
    <t>FY8 4HG</t>
  </si>
  <si>
    <t>FY8 4HH</t>
  </si>
  <si>
    <t>FY8 4HJ</t>
  </si>
  <si>
    <t>FY8 4HL</t>
  </si>
  <si>
    <t>FY8 4HQ</t>
  </si>
  <si>
    <t>FY8 4HR</t>
  </si>
  <si>
    <t>FY8 4HZ</t>
  </si>
  <si>
    <t>FY8 4JA</t>
  </si>
  <si>
    <t>FY8 4JB</t>
  </si>
  <si>
    <t>FY8 4JD</t>
  </si>
  <si>
    <t>FY8 4JE</t>
  </si>
  <si>
    <t>FY8 4JP</t>
  </si>
  <si>
    <t>FY8 4JR</t>
  </si>
  <si>
    <t>FY8 4LA</t>
  </si>
  <si>
    <t>FY8 4LE</t>
  </si>
  <si>
    <t>FY8 4LF</t>
  </si>
  <si>
    <t>FY8 4LG</t>
  </si>
  <si>
    <t>FY8 4NP</t>
  </si>
  <si>
    <t>FY8 4PL</t>
  </si>
  <si>
    <t>FY8 4PU</t>
  </si>
  <si>
    <t>FY8 4QB</t>
  </si>
  <si>
    <t>FY8 4QE</t>
  </si>
  <si>
    <t>FY8 4QG</t>
  </si>
  <si>
    <t>FY8 4SG</t>
  </si>
  <si>
    <t>FY8 4TH</t>
  </si>
  <si>
    <t>FY8 4TJ</t>
  </si>
  <si>
    <t>FY8 4TL</t>
  </si>
  <si>
    <t>FY8 4TN</t>
  </si>
  <si>
    <t>FY8 4TP</t>
  </si>
  <si>
    <t>FY8 4TS</t>
  </si>
  <si>
    <t>FY8 5DX</t>
  </si>
  <si>
    <t>FY8 5DY</t>
  </si>
  <si>
    <t>FY8 5ES</t>
  </si>
  <si>
    <t>FY8 5EX</t>
  </si>
  <si>
    <t>FY8 5FR</t>
  </si>
  <si>
    <t>FY8 5HE</t>
  </si>
  <si>
    <t>FY8 5HQ</t>
  </si>
  <si>
    <t>FY8 5LA</t>
  </si>
  <si>
    <t>FY8 5LB</t>
  </si>
  <si>
    <t>FY8 5LD</t>
  </si>
  <si>
    <t>FY8 5LE</t>
  </si>
  <si>
    <t>FY8 5LH</t>
  </si>
  <si>
    <t>FY8 5LL</t>
  </si>
  <si>
    <t>FY8 5LN</t>
  </si>
  <si>
    <t>FY8 5LQ</t>
  </si>
  <si>
    <t>FY8 5LZ</t>
  </si>
  <si>
    <t>FY8 5NE</t>
  </si>
  <si>
    <t>FY8 5NF</t>
  </si>
  <si>
    <t>FY8 5NG</t>
  </si>
  <si>
    <t>FY8 5NJ</t>
  </si>
  <si>
    <t>FY8 5NS</t>
  </si>
  <si>
    <t>FY8 5NT</t>
  </si>
  <si>
    <t>FY8 5NU</t>
  </si>
  <si>
    <t>FY8 5NX</t>
  </si>
  <si>
    <t>FY8 5NY</t>
  </si>
  <si>
    <t>FY8 5PA</t>
  </si>
  <si>
    <t>FY8 5PT</t>
  </si>
  <si>
    <t>FY8 5PY</t>
  </si>
  <si>
    <t>FY8 5QA</t>
  </si>
  <si>
    <t>FY8 5QB</t>
  </si>
  <si>
    <t>FY8 5QG</t>
  </si>
  <si>
    <t>FY8 5QH</t>
  </si>
  <si>
    <t>FY8 5QJ</t>
  </si>
  <si>
    <t>FY8 5QQ</t>
  </si>
  <si>
    <t>FY8 5QS</t>
  </si>
  <si>
    <t>G11 6AD</t>
  </si>
  <si>
    <t>G11 6AW</t>
  </si>
  <si>
    <t>G11 6AX</t>
  </si>
  <si>
    <t>G11 6AY</t>
  </si>
  <si>
    <t>G11 6BL</t>
  </si>
  <si>
    <t>G11 6EB</t>
  </si>
  <si>
    <t>G14 0XN</t>
  </si>
  <si>
    <t>G51 1EA</t>
  </si>
  <si>
    <t>G51 2LS</t>
  </si>
  <si>
    <t>G81 4HT</t>
  </si>
  <si>
    <t>G82 1AB</t>
  </si>
  <si>
    <t>G82 1AD</t>
  </si>
  <si>
    <t>G82 1AJ</t>
  </si>
  <si>
    <t>G82 1AL</t>
  </si>
  <si>
    <t>G82 1AP</t>
  </si>
  <si>
    <t>G82 1EU</t>
  </si>
  <si>
    <t>G82 1HA</t>
  </si>
  <si>
    <t>G82 1HJ</t>
  </si>
  <si>
    <t>G82 1HL</t>
  </si>
  <si>
    <t>G82 1HR</t>
  </si>
  <si>
    <t>G82 1HT</t>
  </si>
  <si>
    <t>G82 1HY</t>
  </si>
  <si>
    <t>G82 1JA</t>
  </si>
  <si>
    <t>G82 1JB</t>
  </si>
  <si>
    <t>G82 1JD</t>
  </si>
  <si>
    <t>G82 1JJ</t>
  </si>
  <si>
    <t>G82 1JU</t>
  </si>
  <si>
    <t>G82 1LE</t>
  </si>
  <si>
    <t>G82 1LF</t>
  </si>
  <si>
    <t>G82 1LS</t>
  </si>
  <si>
    <t>G82 1NY</t>
  </si>
  <si>
    <t>G82 1QY</t>
  </si>
  <si>
    <t>G82 2AA</t>
  </si>
  <si>
    <t>G82 2AZ</t>
  </si>
  <si>
    <t>G82 2BE</t>
  </si>
  <si>
    <t>G82 2BQ</t>
  </si>
  <si>
    <t>G82 2BT</t>
  </si>
  <si>
    <t>G82 2BU</t>
  </si>
  <si>
    <t>G82 2BZ</t>
  </si>
  <si>
    <t>G82 2EJ</t>
  </si>
  <si>
    <t>G82 2EN</t>
  </si>
  <si>
    <t>G82 2EU</t>
  </si>
  <si>
    <t>G82 2EX</t>
  </si>
  <si>
    <t>G82 2EY</t>
  </si>
  <si>
    <t>G82 2EZ</t>
  </si>
  <si>
    <t>G82 2NQ</t>
  </si>
  <si>
    <t>G82 2NR</t>
  </si>
  <si>
    <t>G82 2NS</t>
  </si>
  <si>
    <t>G82 2QW</t>
  </si>
  <si>
    <t>G82 4AG</t>
  </si>
  <si>
    <t>G82 4BG</t>
  </si>
  <si>
    <t>G82 5NP</t>
  </si>
  <si>
    <t>G83 7AB</t>
  </si>
  <si>
    <t>G83 7AH</t>
  </si>
  <si>
    <t>G84 0AS</t>
  </si>
  <si>
    <t>G84 0AT</t>
  </si>
  <si>
    <t>G84 0EY</t>
  </si>
  <si>
    <t>G84 0HH</t>
  </si>
  <si>
    <t>G84 0LG</t>
  </si>
  <si>
    <t>G84 0PU</t>
  </si>
  <si>
    <t>G84 0QR</t>
  </si>
  <si>
    <t>G84 7DJ</t>
  </si>
  <si>
    <t>G84 7PB</t>
  </si>
  <si>
    <t>G84 7PG</t>
  </si>
  <si>
    <t>G84 8EH</t>
  </si>
  <si>
    <t>G84 8LG</t>
  </si>
  <si>
    <t>G84 8NF</t>
  </si>
  <si>
    <t>G84 8NX</t>
  </si>
  <si>
    <t>G84 8QT</t>
  </si>
  <si>
    <t>G84 8SQ</t>
  </si>
  <si>
    <t>HS1 2AE</t>
  </si>
  <si>
    <t>HS1 2AJ</t>
  </si>
  <si>
    <t>HS1 2BA</t>
  </si>
  <si>
    <t>HS1 2BD</t>
  </si>
  <si>
    <t>HS1 2BE</t>
  </si>
  <si>
    <t>HS1 2DD</t>
  </si>
  <si>
    <t>HS1 2DF</t>
  </si>
  <si>
    <t>HS1 2DU</t>
  </si>
  <si>
    <t>HS1 2DY</t>
  </si>
  <si>
    <t>HS1 2DZ</t>
  </si>
  <si>
    <t>HS1 2PG</t>
  </si>
  <si>
    <t>HS1 2RS</t>
  </si>
  <si>
    <t>HS1 2RT</t>
  </si>
  <si>
    <t>HS1 2RZ</t>
  </si>
  <si>
    <t>HS1 2SL</t>
  </si>
  <si>
    <t>HS1 2UE</t>
  </si>
  <si>
    <t>HS1 2XA</t>
  </si>
  <si>
    <t>HS1 2XN</t>
  </si>
  <si>
    <t>HS1 2XP</t>
  </si>
  <si>
    <t>HS2 0AZ</t>
  </si>
  <si>
    <t>HS2 0BN</t>
  </si>
  <si>
    <t>HS2 0HD</t>
  </si>
  <si>
    <t>HS2 0HT</t>
  </si>
  <si>
    <t>HS2 0LS</t>
  </si>
  <si>
    <t>HS2 0XA</t>
  </si>
  <si>
    <t>HS2 0XS</t>
  </si>
  <si>
    <t>HS2 9AP</t>
  </si>
  <si>
    <t>HS2 9ED</t>
  </si>
  <si>
    <t>HS2 9HU</t>
  </si>
  <si>
    <t>HS2 9JT</t>
  </si>
  <si>
    <t>HS2 9JY</t>
  </si>
  <si>
    <t>HS2 9LQ</t>
  </si>
  <si>
    <t>HS2 9NB</t>
  </si>
  <si>
    <t>HS2 9QD</t>
  </si>
  <si>
    <t>HS2 9QH</t>
  </si>
  <si>
    <t>HS2 9RD</t>
  </si>
  <si>
    <t>HS2 9RG</t>
  </si>
  <si>
    <t>HS3 3AG</t>
  </si>
  <si>
    <t>HS3 3AJ</t>
  </si>
  <si>
    <t>HS3 3AN</t>
  </si>
  <si>
    <t>HS3 3AS</t>
  </si>
  <si>
    <t>HS3 3DG</t>
  </si>
  <si>
    <t>HS3 3DR</t>
  </si>
  <si>
    <t>HS3 3DY</t>
  </si>
  <si>
    <t>HS3 3EB</t>
  </si>
  <si>
    <t>HS3 3EL</t>
  </si>
  <si>
    <t>HS3 3EP</t>
  </si>
  <si>
    <t>HS3 3ER</t>
  </si>
  <si>
    <t>HS3 3HL</t>
  </si>
  <si>
    <t>HS3 3JA</t>
  </si>
  <si>
    <t>HS3 3JD</t>
  </si>
  <si>
    <t>HS3 3JQ</t>
  </si>
  <si>
    <t>HS4 3XU</t>
  </si>
  <si>
    <t>HS4 3XY</t>
  </si>
  <si>
    <t>HS4 3XZ</t>
  </si>
  <si>
    <t>HS4 3YA</t>
  </si>
  <si>
    <t>HS4 3YB</t>
  </si>
  <si>
    <t>HS4 3YD</t>
  </si>
  <si>
    <t>HS4 3YF</t>
  </si>
  <si>
    <t>HS5 3TL</t>
  </si>
  <si>
    <t>HS5 3TS</t>
  </si>
  <si>
    <t>HS5 3TW</t>
  </si>
  <si>
    <t>HS5 3UB</t>
  </si>
  <si>
    <t>HS5 3UD</t>
  </si>
  <si>
    <t>HS5 3UE</t>
  </si>
  <si>
    <t>HS5 3UF</t>
  </si>
  <si>
    <t>HS6 5AA</t>
  </si>
  <si>
    <t>HS6 5AE</t>
  </si>
  <si>
    <t>HS6 5AH</t>
  </si>
  <si>
    <t>HS6 5AJ</t>
  </si>
  <si>
    <t>HS6 5AP</t>
  </si>
  <si>
    <t>HS6 5AX</t>
  </si>
  <si>
    <t>HS6 5AZ</t>
  </si>
  <si>
    <t>HS6 5BD</t>
  </si>
  <si>
    <t>HS6 5BJ</t>
  </si>
  <si>
    <t>HS6 5BP</t>
  </si>
  <si>
    <t>HS6 5BQ</t>
  </si>
  <si>
    <t>HS6 5BX</t>
  </si>
  <si>
    <t>HS6 5BY</t>
  </si>
  <si>
    <t>HS6 5DE</t>
  </si>
  <si>
    <t>HS6 5DL</t>
  </si>
  <si>
    <t>HS6 5DS</t>
  </si>
  <si>
    <t>HS6 5DU</t>
  </si>
  <si>
    <t>HS6 5DY</t>
  </si>
  <si>
    <t>HS6 5EP</t>
  </si>
  <si>
    <t>HS6 5ET</t>
  </si>
  <si>
    <t>HS6 5EU</t>
  </si>
  <si>
    <t>HS6 5EW</t>
  </si>
  <si>
    <t>HS6 5HG</t>
  </si>
  <si>
    <t>HS6 5HP</t>
  </si>
  <si>
    <t>HS6 5HT</t>
  </si>
  <si>
    <t>HS6 5HU</t>
  </si>
  <si>
    <t>HS6 5HX</t>
  </si>
  <si>
    <t>HS6 5HY</t>
  </si>
  <si>
    <t>HS6 5JA</t>
  </si>
  <si>
    <t>HS6 5JB</t>
  </si>
  <si>
    <t>HS7 5LA</t>
  </si>
  <si>
    <t>HS7 5LE</t>
  </si>
  <si>
    <t>HS7 5LF</t>
  </si>
  <si>
    <t>HS7 5LH</t>
  </si>
  <si>
    <t>HS7 5LT</t>
  </si>
  <si>
    <t>HS7 5LU</t>
  </si>
  <si>
    <t>HS7 5LY</t>
  </si>
  <si>
    <t>HS7 5LZ</t>
  </si>
  <si>
    <t>HS7 5NF</t>
  </si>
  <si>
    <t>HS7 5PG</t>
  </si>
  <si>
    <t>HS7 5PJ</t>
  </si>
  <si>
    <t>HS7 5PL</t>
  </si>
  <si>
    <t>HS7 5PN</t>
  </si>
  <si>
    <t>HS7 5PP</t>
  </si>
  <si>
    <t>HS7 5PY</t>
  </si>
  <si>
    <t>HS7 5QA</t>
  </si>
  <si>
    <t>HS7 5QF</t>
  </si>
  <si>
    <t>HS7 5QP</t>
  </si>
  <si>
    <t>HS8 5JH</t>
  </si>
  <si>
    <t>HS8 5JL</t>
  </si>
  <si>
    <t>HS8 5NU</t>
  </si>
  <si>
    <t>HS8 5NZ</t>
  </si>
  <si>
    <t>HS8 5PE</t>
  </si>
  <si>
    <t>HS8 5QX</t>
  </si>
  <si>
    <t>HS8 5QY</t>
  </si>
  <si>
    <t>HS8 5RA</t>
  </si>
  <si>
    <t>HS8 5RB</t>
  </si>
  <si>
    <t>HS8 5RD</t>
  </si>
  <si>
    <t>HS8 5RE</t>
  </si>
  <si>
    <t>HS8 5RG</t>
  </si>
  <si>
    <t>HS8 5RJ</t>
  </si>
  <si>
    <t>HS8 5RL</t>
  </si>
  <si>
    <t>HS8 5RQ</t>
  </si>
  <si>
    <t>HS8 5RU</t>
  </si>
  <si>
    <t>HS8 5RW</t>
  </si>
  <si>
    <t>HS8 5SF</t>
  </si>
  <si>
    <t>HS8 5SG</t>
  </si>
  <si>
    <t>HS8 5SH</t>
  </si>
  <si>
    <t>HS8 5SJ</t>
  </si>
  <si>
    <t>HS8 5SN</t>
  </si>
  <si>
    <t>HS8 5SQ</t>
  </si>
  <si>
    <t>HS8 5SS</t>
  </si>
  <si>
    <t>HS8 5TB</t>
  </si>
  <si>
    <t>HS8 5TD</t>
  </si>
  <si>
    <t>HS8 5TH</t>
  </si>
  <si>
    <t>HS8 5TN</t>
  </si>
  <si>
    <t>HS8 5TS</t>
  </si>
  <si>
    <t>HS8 5UD</t>
  </si>
  <si>
    <t>HS9 5UZ</t>
  </si>
  <si>
    <t>HS9 5XD</t>
  </si>
  <si>
    <t>HS9 5XL</t>
  </si>
  <si>
    <t>HS9 5YB</t>
  </si>
  <si>
    <t>IV21 2AP</t>
  </si>
  <si>
    <t>IV21 2BS</t>
  </si>
  <si>
    <t>IV21 2DD</t>
  </si>
  <si>
    <t>IV22 2AG</t>
  </si>
  <si>
    <t>IV22 2EZ</t>
  </si>
  <si>
    <t>IV22 2HA</t>
  </si>
  <si>
    <t>IV22 2HB</t>
  </si>
  <si>
    <t>IV22 2HX</t>
  </si>
  <si>
    <t>IV22 2NQ</t>
  </si>
  <si>
    <t>IV23 2QR</t>
  </si>
  <si>
    <t>IV23 2QU</t>
  </si>
  <si>
    <t>IV23 2RR</t>
  </si>
  <si>
    <t>IV26 2TN</t>
  </si>
  <si>
    <t>IV26 2TR</t>
  </si>
  <si>
    <t>IV26 2TW</t>
  </si>
  <si>
    <t>IV26 2YN</t>
  </si>
  <si>
    <t>IV27 4JP</t>
  </si>
  <si>
    <t>IV27 4LR</t>
  </si>
  <si>
    <t>IV27 4NL</t>
  </si>
  <si>
    <t>IV27 4QE</t>
  </si>
  <si>
    <t>IV27 4QF</t>
  </si>
  <si>
    <t>IV27 4RB</t>
  </si>
  <si>
    <t>IV27 4RR</t>
  </si>
  <si>
    <t>IV27 4RX</t>
  </si>
  <si>
    <t>IV27 4SH</t>
  </si>
  <si>
    <t>IV27 4TH</t>
  </si>
  <si>
    <t>IV27 4UN</t>
  </si>
  <si>
    <t>IV31 6RU</t>
  </si>
  <si>
    <t>IV32 7NT</t>
  </si>
  <si>
    <t>IV32 7NW</t>
  </si>
  <si>
    <t>IV32 7NY</t>
  </si>
  <si>
    <t>IV32 7PJ</t>
  </si>
  <si>
    <t>IV40 8AJ</t>
  </si>
  <si>
    <t>IV40 8BB</t>
  </si>
  <si>
    <t>IV40 8DN</t>
  </si>
  <si>
    <t>IV40 8DS</t>
  </si>
  <si>
    <t>IV40 8DT</t>
  </si>
  <si>
    <t>IV40 8DU</t>
  </si>
  <si>
    <t>IV40 8DX</t>
  </si>
  <si>
    <t>IV40 8DZ</t>
  </si>
  <si>
    <t>IV40 8EH</t>
  </si>
  <si>
    <t>IV40 8EJ</t>
  </si>
  <si>
    <t>IV40 8EN</t>
  </si>
  <si>
    <t>IV40 8ER</t>
  </si>
  <si>
    <t>IV40 8ET</t>
  </si>
  <si>
    <t>IV40 8EU</t>
  </si>
  <si>
    <t>IV40 8EX</t>
  </si>
  <si>
    <t>IV40 8HB</t>
  </si>
  <si>
    <t>IV40 8HE</t>
  </si>
  <si>
    <t>IV40 8HT</t>
  </si>
  <si>
    <t>IV40 8HW</t>
  </si>
  <si>
    <t>IV40 8JH</t>
  </si>
  <si>
    <t>IV40 8JJ</t>
  </si>
  <si>
    <t>IV40 8JT</t>
  </si>
  <si>
    <t>IV40 8JU</t>
  </si>
  <si>
    <t>IV40 8JZ</t>
  </si>
  <si>
    <t>IV40 8PB</t>
  </si>
  <si>
    <t>IV41 8PL</t>
  </si>
  <si>
    <t>IV42 8QE</t>
  </si>
  <si>
    <t>IV43 8QR</t>
  </si>
  <si>
    <t>IV43 8QS</t>
  </si>
  <si>
    <t>IV44 8RN</t>
  </si>
  <si>
    <t>IV45 8RS</t>
  </si>
  <si>
    <t>IV45 8RW</t>
  </si>
  <si>
    <t>IV47 8SG</t>
  </si>
  <si>
    <t>IV49 9AB</t>
  </si>
  <si>
    <t>IV49 9BS</t>
  </si>
  <si>
    <t>IV51 9ER</t>
  </si>
  <si>
    <t>IV51 9NE</t>
  </si>
  <si>
    <t>IV51 9NX</t>
  </si>
  <si>
    <t>IV51 9RA</t>
  </si>
  <si>
    <t>IV51 9UT</t>
  </si>
  <si>
    <t>IV51 9XL</t>
  </si>
  <si>
    <t>IV51 9XP</t>
  </si>
  <si>
    <t>IV51 9XX</t>
  </si>
  <si>
    <t>IV52 8TG</t>
  </si>
  <si>
    <t>IV52 8TL</t>
  </si>
  <si>
    <t>IV52 8TN</t>
  </si>
  <si>
    <t>IV52 8TZ</t>
  </si>
  <si>
    <t>IV53 8UJ</t>
  </si>
  <si>
    <t>IV53 8UY</t>
  </si>
  <si>
    <t>IV54 8AA</t>
  </si>
  <si>
    <t>IV54 8LS</t>
  </si>
  <si>
    <t>IV54 8LT</t>
  </si>
  <si>
    <t>IV54 8LU</t>
  </si>
  <si>
    <t>IV54 8LY</t>
  </si>
  <si>
    <t>IV54 8ND</t>
  </si>
  <si>
    <t>IV54 8NE</t>
  </si>
  <si>
    <t>IV54 8XA</t>
  </si>
  <si>
    <t>IV54 8XB</t>
  </si>
  <si>
    <t>IV54 8XN</t>
  </si>
  <si>
    <t>IV54 8YD</t>
  </si>
  <si>
    <t>IV54 8YE</t>
  </si>
  <si>
    <t>IV54 8YH</t>
  </si>
  <si>
    <t>IV54 8YJ</t>
  </si>
  <si>
    <t>IV54 8YL</t>
  </si>
  <si>
    <t>IV54 8YP</t>
  </si>
  <si>
    <t>IV54 8YQ</t>
  </si>
  <si>
    <t>IV54 8YS</t>
  </si>
  <si>
    <t>IV55 8GD</t>
  </si>
  <si>
    <t>IV55 8GL</t>
  </si>
  <si>
    <t>IV55 8GW</t>
  </si>
  <si>
    <t>IV55 8WA</t>
  </si>
  <si>
    <t>IV55 8WF</t>
  </si>
  <si>
    <t>IV55 8ZT</t>
  </si>
  <si>
    <t>IV56 8FX</t>
  </si>
  <si>
    <t>KA10 6AA</t>
  </si>
  <si>
    <t>KA10 6AB</t>
  </si>
  <si>
    <t>KA10 6AU</t>
  </si>
  <si>
    <t>KA10 6DX</t>
  </si>
  <si>
    <t>KA10 6EA</t>
  </si>
  <si>
    <t>KA10 6EB</t>
  </si>
  <si>
    <t>KA10 6EH</t>
  </si>
  <si>
    <t>KA10 6ES</t>
  </si>
  <si>
    <t>KA10 6ET</t>
  </si>
  <si>
    <t>KA10 6LU</t>
  </si>
  <si>
    <t>KA10 6QR</t>
  </si>
  <si>
    <t>KA10 6QU</t>
  </si>
  <si>
    <t>KA12 8AU</t>
  </si>
  <si>
    <t>KA12 8PE</t>
  </si>
  <si>
    <t>KA12 8QJ</t>
  </si>
  <si>
    <t>KA12 8QL</t>
  </si>
  <si>
    <t>KA12 8RE</t>
  </si>
  <si>
    <t>KA12 8SN</t>
  </si>
  <si>
    <t>KA13 6PR</t>
  </si>
  <si>
    <t>KA19 8JX</t>
  </si>
  <si>
    <t>KA20 3DB</t>
  </si>
  <si>
    <t>KA20 3LJ</t>
  </si>
  <si>
    <t>KA21 5BZ</t>
  </si>
  <si>
    <t>KA21 5DA</t>
  </si>
  <si>
    <t>KA21 5DB</t>
  </si>
  <si>
    <t>KA21 5EW</t>
  </si>
  <si>
    <t>KA22 8BF</t>
  </si>
  <si>
    <t>KA22 8BH</t>
  </si>
  <si>
    <t>KA22 8BJ</t>
  </si>
  <si>
    <t>KA22 8BP</t>
  </si>
  <si>
    <t>KA22 8BS</t>
  </si>
  <si>
    <t>KA22 8BU</t>
  </si>
  <si>
    <t>KA22 8BZ</t>
  </si>
  <si>
    <t>KA22 8DA</t>
  </si>
  <si>
    <t>KA22 8DE</t>
  </si>
  <si>
    <t>KA22 8DF</t>
  </si>
  <si>
    <t>KA22 8DG</t>
  </si>
  <si>
    <t>KA22 8DP</t>
  </si>
  <si>
    <t>KA22 8DQ</t>
  </si>
  <si>
    <t>KA22 8DS</t>
  </si>
  <si>
    <t>KA22 8EG</t>
  </si>
  <si>
    <t>KA22 8EH</t>
  </si>
  <si>
    <t>KA22 8EL</t>
  </si>
  <si>
    <t>KA22 8EN</t>
  </si>
  <si>
    <t>KA22 8EP</t>
  </si>
  <si>
    <t>KA22 8EQ</t>
  </si>
  <si>
    <t>KA22 8ER</t>
  </si>
  <si>
    <t>KA22 8ET</t>
  </si>
  <si>
    <t>KA22 8EW</t>
  </si>
  <si>
    <t>KA22 8FB</t>
  </si>
  <si>
    <t>KA22 8GA</t>
  </si>
  <si>
    <t>KA22 8GY</t>
  </si>
  <si>
    <t>KA22 8GZ</t>
  </si>
  <si>
    <t>KA22 8HB</t>
  </si>
  <si>
    <t>KA22 8HD</t>
  </si>
  <si>
    <t>KA22 8HE</t>
  </si>
  <si>
    <t>KA22 8HJ</t>
  </si>
  <si>
    <t>KA22 8HL</t>
  </si>
  <si>
    <t>KA22 8HN</t>
  </si>
  <si>
    <t>KA22 8HP</t>
  </si>
  <si>
    <t>KA22 8HR</t>
  </si>
  <si>
    <t>KA22 8HT</t>
  </si>
  <si>
    <t>KA22 8HU</t>
  </si>
  <si>
    <t>KA22 8HW</t>
  </si>
  <si>
    <t>KA23 9QA</t>
  </si>
  <si>
    <t>KA26 0JQ</t>
  </si>
  <si>
    <t>KA26 0JW</t>
  </si>
  <si>
    <t>KA26 0NH</t>
  </si>
  <si>
    <t>KA26 9HL</t>
  </si>
  <si>
    <t>KA27 8AG</t>
  </si>
  <si>
    <t>KA27 8AJ</t>
  </si>
  <si>
    <t>KA27 8AU</t>
  </si>
  <si>
    <t>KA27 8AZ</t>
  </si>
  <si>
    <t>KA27 8BP</t>
  </si>
  <si>
    <t>KA27 8BS</t>
  </si>
  <si>
    <t>KA27 8BY</t>
  </si>
  <si>
    <t>KA27 8DJ</t>
  </si>
  <si>
    <t>KA27 8DL</t>
  </si>
  <si>
    <t>KA27 8DP</t>
  </si>
  <si>
    <t>KA27 8DW</t>
  </si>
  <si>
    <t>KA27 8HL</t>
  </si>
  <si>
    <t>KA27 8HQ</t>
  </si>
  <si>
    <t>KA27 8JD</t>
  </si>
  <si>
    <t>KA27 8NQ</t>
  </si>
  <si>
    <t>KA27 8PR</t>
  </si>
  <si>
    <t>KA27 8PX</t>
  </si>
  <si>
    <t>KA28 0EF</t>
  </si>
  <si>
    <t>KA28 0ET</t>
  </si>
  <si>
    <t>KA28 0HA</t>
  </si>
  <si>
    <t>KA29 0AA</t>
  </si>
  <si>
    <t>KA29 0AZ</t>
  </si>
  <si>
    <t>KA29 0EH</t>
  </si>
  <si>
    <t>KA30 8BT</t>
  </si>
  <si>
    <t>KA30 8QD</t>
  </si>
  <si>
    <t>KA7 2XN</t>
  </si>
  <si>
    <t>KA7 2XW</t>
  </si>
  <si>
    <t>KA7 4AB</t>
  </si>
  <si>
    <t>KA7 4AE</t>
  </si>
  <si>
    <t>KA7 4AF</t>
  </si>
  <si>
    <t>KA7 4AG</t>
  </si>
  <si>
    <t>KA7 4AH</t>
  </si>
  <si>
    <t>KA7 4AL</t>
  </si>
  <si>
    <t>KA7 4AQ</t>
  </si>
  <si>
    <t>KA7 4AR</t>
  </si>
  <si>
    <t>KA7 4AS</t>
  </si>
  <si>
    <t>KA7 4AZ</t>
  </si>
  <si>
    <t>KA7 4BA</t>
  </si>
  <si>
    <t>KA7 4BB</t>
  </si>
  <si>
    <t>KA7 4BE</t>
  </si>
  <si>
    <t>KA7 4BG</t>
  </si>
  <si>
    <t>KA7 4BN</t>
  </si>
  <si>
    <t>KA7 4BQ</t>
  </si>
  <si>
    <t>KA7 4BZ</t>
  </si>
  <si>
    <t>KA7 4DJ</t>
  </si>
  <si>
    <t>KA7 4DL</t>
  </si>
  <si>
    <t>KA7 4DP</t>
  </si>
  <si>
    <t>KA7 4DR</t>
  </si>
  <si>
    <t>KA7 4DS</t>
  </si>
  <si>
    <t>KA7 4DX</t>
  </si>
  <si>
    <t>KW1 4AG</t>
  </si>
  <si>
    <t>KW1 4AH</t>
  </si>
  <si>
    <t>KW1 4AJ</t>
  </si>
  <si>
    <t>KW1 4AP</t>
  </si>
  <si>
    <t>KW1 4BS</t>
  </si>
  <si>
    <t>KW1 4DE</t>
  </si>
  <si>
    <t>KW1 4EB</t>
  </si>
  <si>
    <t>KW1 4JW</t>
  </si>
  <si>
    <t>KW1 4NG</t>
  </si>
  <si>
    <t>KW1 4NL</t>
  </si>
  <si>
    <t>KW1 4NN</t>
  </si>
  <si>
    <t>KW1 4PQ</t>
  </si>
  <si>
    <t>KW1 4RF</t>
  </si>
  <si>
    <t>KW1 4RG</t>
  </si>
  <si>
    <t>KW1 4UR</t>
  </si>
  <si>
    <t>KW1 4XX</t>
  </si>
  <si>
    <t>KW1 4YL</t>
  </si>
  <si>
    <t>KW1 4YR</t>
  </si>
  <si>
    <t>KW1 4YS</t>
  </si>
  <si>
    <t>KW1 5AP</t>
  </si>
  <si>
    <t>KW1 5AR</t>
  </si>
  <si>
    <t>KW1 5EA</t>
  </si>
  <si>
    <t>KW1 5EB</t>
  </si>
  <si>
    <t>KW1 5ED</t>
  </si>
  <si>
    <t>KW1 5EG</t>
  </si>
  <si>
    <t>KW1 5EH</t>
  </si>
  <si>
    <t>KW1 5EL</t>
  </si>
  <si>
    <t>KW1 5EN</t>
  </si>
  <si>
    <t>KW1 5EP</t>
  </si>
  <si>
    <t>KW1 5EQ</t>
  </si>
  <si>
    <t>KW1 5ES</t>
  </si>
  <si>
    <t>KW1 5ET</t>
  </si>
  <si>
    <t>KW1 5EX</t>
  </si>
  <si>
    <t>KW1 5EY</t>
  </si>
  <si>
    <t>KW1 5EZ</t>
  </si>
  <si>
    <t>KW1 5HA</t>
  </si>
  <si>
    <t>KW1 5HB</t>
  </si>
  <si>
    <t>KW1 5HD</t>
  </si>
  <si>
    <t>KW1 5HL</t>
  </si>
  <si>
    <t>KW14 7SG</t>
  </si>
  <si>
    <t>KW14 7UJ</t>
  </si>
  <si>
    <t>KW14 7UN</t>
  </si>
  <si>
    <t>KW14 7YJ</t>
  </si>
  <si>
    <t>KW14 8AQ</t>
  </si>
  <si>
    <t>KW14 8AU</t>
  </si>
  <si>
    <t>KW14 8BN</t>
  </si>
  <si>
    <t>KW14 8BU</t>
  </si>
  <si>
    <t>KW14 8BY</t>
  </si>
  <si>
    <t>KW14 8BZ</t>
  </si>
  <si>
    <t>KW14 8DB</t>
  </si>
  <si>
    <t>KW14 8DE</t>
  </si>
  <si>
    <t>KW14 8HN</t>
  </si>
  <si>
    <t>KW14 8JZ</t>
  </si>
  <si>
    <t>KW14 8PP</t>
  </si>
  <si>
    <t>KW14 8PS</t>
  </si>
  <si>
    <t>KW14 8TG</t>
  </si>
  <si>
    <t>KW14 8UT</t>
  </si>
  <si>
    <t>KW14 8YT</t>
  </si>
  <si>
    <t>KW15 1HU</t>
  </si>
  <si>
    <t>KW15 1QZ</t>
  </si>
  <si>
    <t>KW15 1SD</t>
  </si>
  <si>
    <t>KW16 3AA</t>
  </si>
  <si>
    <t>KW16 3AE</t>
  </si>
  <si>
    <t>KW16 3AG</t>
  </si>
  <si>
    <t>KW16 3BH</t>
  </si>
  <si>
    <t>KW16 3BS</t>
  </si>
  <si>
    <t>KW16 3BU</t>
  </si>
  <si>
    <t>KW16 3BY</t>
  </si>
  <si>
    <t>KW16 3BZ</t>
  </si>
  <si>
    <t>KW16 3DA</t>
  </si>
  <si>
    <t>KW16 3DF</t>
  </si>
  <si>
    <t>KW16 3DJ</t>
  </si>
  <si>
    <t>KW16 3DL</t>
  </si>
  <si>
    <t>KW16 3DW</t>
  </si>
  <si>
    <t>KW16 3EB</t>
  </si>
  <si>
    <t>KW16 3EY</t>
  </si>
  <si>
    <t>KW16 3JB</t>
  </si>
  <si>
    <t>KW16 3JJ</t>
  </si>
  <si>
    <t>KW16 3JQ</t>
  </si>
  <si>
    <t>KW16 3JU</t>
  </si>
  <si>
    <t>KW16 3JX</t>
  </si>
  <si>
    <t>KW16 3JY</t>
  </si>
  <si>
    <t>KW16 3JZ</t>
  </si>
  <si>
    <t>KW16 3NG</t>
  </si>
  <si>
    <t>KW16 3NQ</t>
  </si>
  <si>
    <t>KW16 3NX</t>
  </si>
  <si>
    <t>KW16 3NY</t>
  </si>
  <si>
    <t>KW16 3NZ</t>
  </si>
  <si>
    <t>KW16 3PQ</t>
  </si>
  <si>
    <t>KW17 2AA</t>
  </si>
  <si>
    <t>KW17 2AB</t>
  </si>
  <si>
    <t>KW17 2AN</t>
  </si>
  <si>
    <t>KW17 2AR</t>
  </si>
  <si>
    <t>KW17 2AS</t>
  </si>
  <si>
    <t>KW17 2AT</t>
  </si>
  <si>
    <t>KW17 2AU</t>
  </si>
  <si>
    <t>KW17 2AZ</t>
  </si>
  <si>
    <t>KW17 2BA</t>
  </si>
  <si>
    <t>KW17 2BG</t>
  </si>
  <si>
    <t>KW17 2BJ</t>
  </si>
  <si>
    <t>KW17 2BL</t>
  </si>
  <si>
    <t>KW17 2BP</t>
  </si>
  <si>
    <t>KW17 2BU</t>
  </si>
  <si>
    <t>KW17 2BZ</t>
  </si>
  <si>
    <t>KW17 2DA</t>
  </si>
  <si>
    <t>KW17 2DD</t>
  </si>
  <si>
    <t>KW17 2DH</t>
  </si>
  <si>
    <t>KW17 2DL</t>
  </si>
  <si>
    <t>KW17 2DN</t>
  </si>
  <si>
    <t>KW17 2EW</t>
  </si>
  <si>
    <t>KW17 2EX</t>
  </si>
  <si>
    <t>KW17 2EZ</t>
  </si>
  <si>
    <t>KW17 2JA</t>
  </si>
  <si>
    <t>KW17 2LE</t>
  </si>
  <si>
    <t>KW17 2LF</t>
  </si>
  <si>
    <t>KW17 2PB</t>
  </si>
  <si>
    <t>KW17 2PU</t>
  </si>
  <si>
    <t>KW17 2QG</t>
  </si>
  <si>
    <t>KW17 2RB</t>
  </si>
  <si>
    <t>KW17 2RD</t>
  </si>
  <si>
    <t>KW17 2RH</t>
  </si>
  <si>
    <t>KW17 2RS</t>
  </si>
  <si>
    <t>KW17 2RT</t>
  </si>
  <si>
    <t>KW17 2RU</t>
  </si>
  <si>
    <t>KW17 2RW</t>
  </si>
  <si>
    <t>KW17 2RX</t>
  </si>
  <si>
    <t>KW17 2RY</t>
  </si>
  <si>
    <t>KW17 2SD</t>
  </si>
  <si>
    <t>KW17 2SF</t>
  </si>
  <si>
    <t>KW17 2SH</t>
  </si>
  <si>
    <t>KW17 2SL</t>
  </si>
  <si>
    <t>KW17 2SN</t>
  </si>
  <si>
    <t>KW17 2SS</t>
  </si>
  <si>
    <t>KW17 2ST</t>
  </si>
  <si>
    <t>KW17 2SW</t>
  </si>
  <si>
    <t>KW17 2SX</t>
  </si>
  <si>
    <t>KW17 2TA</t>
  </si>
  <si>
    <t>KW17 2TH</t>
  </si>
  <si>
    <t>KW17 2TQ</t>
  </si>
  <si>
    <t>KW17 2TW</t>
  </si>
  <si>
    <t>KY1 1JJ</t>
  </si>
  <si>
    <t>KY1 1JS</t>
  </si>
  <si>
    <t>KY10 2AR</t>
  </si>
  <si>
    <t>KY10 2BA</t>
  </si>
  <si>
    <t>KY10 2BX</t>
  </si>
  <si>
    <t>KY10 2NJ</t>
  </si>
  <si>
    <t>KY10 2NL</t>
  </si>
  <si>
    <t>KY10 2NU</t>
  </si>
  <si>
    <t>KY10 3AB</t>
  </si>
  <si>
    <t>KY10 3AX</t>
  </si>
  <si>
    <t>KY10 3AZ</t>
  </si>
  <si>
    <t>KY10 3BG</t>
  </si>
  <si>
    <t>KY10 3BN</t>
  </si>
  <si>
    <t>KY10 3DB</t>
  </si>
  <si>
    <t>KY10 3DD</t>
  </si>
  <si>
    <t>KY10 3DE</t>
  </si>
  <si>
    <t>KY10 3DF</t>
  </si>
  <si>
    <t>KY10 3DJ</t>
  </si>
  <si>
    <t>KY10 3DQ</t>
  </si>
  <si>
    <t>KY10 3DU</t>
  </si>
  <si>
    <t>KY10 3DY</t>
  </si>
  <si>
    <t>KY10 3DZ</t>
  </si>
  <si>
    <t>KY10 3EA</t>
  </si>
  <si>
    <t>KY10 3XJ</t>
  </si>
  <si>
    <t>KY11 1HA</t>
  </si>
  <si>
    <t>KY11 1JU</t>
  </si>
  <si>
    <t>KY11 2XP</t>
  </si>
  <si>
    <t>KY11 3HH</t>
  </si>
  <si>
    <t>KY11 3HU</t>
  </si>
  <si>
    <t>KY12 8SX</t>
  </si>
  <si>
    <t>KY12 8SY</t>
  </si>
  <si>
    <t>KY16 0DP</t>
  </si>
  <si>
    <t>KY16 0UD</t>
  </si>
  <si>
    <t>KY16 0UN</t>
  </si>
  <si>
    <t>KY16 0UZ</t>
  </si>
  <si>
    <t>KY16 8LA</t>
  </si>
  <si>
    <t>KY16 9AR</t>
  </si>
  <si>
    <t>KY16 9AS</t>
  </si>
  <si>
    <t>KY16 9HR</t>
  </si>
  <si>
    <t>KY16 9JA</t>
  </si>
  <si>
    <t>KY16 9JB</t>
  </si>
  <si>
    <t>KY16 9JE</t>
  </si>
  <si>
    <t>KY16 9JF</t>
  </si>
  <si>
    <t>KY16 9RG</t>
  </si>
  <si>
    <t>KY16 9RQ</t>
  </si>
  <si>
    <t>KY16 9SF</t>
  </si>
  <si>
    <t>KY16 9SP</t>
  </si>
  <si>
    <t>KY16 9TB</t>
  </si>
  <si>
    <t>KY16 9XL</t>
  </si>
  <si>
    <t>KY3 0DH</t>
  </si>
  <si>
    <t>KY3 0TY</t>
  </si>
  <si>
    <t>KY3 0XR</t>
  </si>
  <si>
    <t>KY3 9AX</t>
  </si>
  <si>
    <t>KY3 9BS</t>
  </si>
  <si>
    <t>KY3 9DQ</t>
  </si>
  <si>
    <t>KY3 9RP</t>
  </si>
  <si>
    <t>KY8 3FA</t>
  </si>
  <si>
    <t>KY8 3HH</t>
  </si>
  <si>
    <t>KY8 3RS</t>
  </si>
  <si>
    <t>KY8 3RW</t>
  </si>
  <si>
    <t>KY8 3SR</t>
  </si>
  <si>
    <t>KY8 3WA</t>
  </si>
  <si>
    <t>KY8 4HZ</t>
  </si>
  <si>
    <t>KY8 4LQ</t>
  </si>
  <si>
    <t>KY8 4LT</t>
  </si>
  <si>
    <t>KY8 4NN</t>
  </si>
  <si>
    <t>KY8 4PA</t>
  </si>
  <si>
    <t>KY8 4PS</t>
  </si>
  <si>
    <t>KY8 4QZ</t>
  </si>
  <si>
    <t>KY8 4RA</t>
  </si>
  <si>
    <t>KY8 4RB</t>
  </si>
  <si>
    <t>KY8 4RT</t>
  </si>
  <si>
    <t>KY8 6BT</t>
  </si>
  <si>
    <t>KY9 1BW</t>
  </si>
  <si>
    <t>KY9 1DN</t>
  </si>
  <si>
    <t>KY9 1DS</t>
  </si>
  <si>
    <t>KY9 1DT</t>
  </si>
  <si>
    <t>KY9 1EG</t>
  </si>
  <si>
    <t>L20 1BA</t>
  </si>
  <si>
    <t>L20 1EB</t>
  </si>
  <si>
    <t>L3 1DG</t>
  </si>
  <si>
    <t>L38 4JB</t>
  </si>
  <si>
    <t>L38 5DA</t>
  </si>
  <si>
    <t>L38 5DE</t>
  </si>
  <si>
    <t>L38 7JE</t>
  </si>
  <si>
    <t>LA1 1HL</t>
  </si>
  <si>
    <t>LA1 3NX</t>
  </si>
  <si>
    <t>LA1 3NY</t>
  </si>
  <si>
    <t>LA1 3PQ</t>
  </si>
  <si>
    <t>LA1 3QY</t>
  </si>
  <si>
    <t>LA11 6DY</t>
  </si>
  <si>
    <t>LA11 6EE</t>
  </si>
  <si>
    <t>LA11 6EG</t>
  </si>
  <si>
    <t>LA11 6EH</t>
  </si>
  <si>
    <t>LA11 6QS</t>
  </si>
  <si>
    <t>LA11 6QU</t>
  </si>
  <si>
    <t>LA11 6QX</t>
  </si>
  <si>
    <t>LA11 6QZ</t>
  </si>
  <si>
    <t>LA11 6RF</t>
  </si>
  <si>
    <t>LA11 6SX</t>
  </si>
  <si>
    <t>LA11 7AF</t>
  </si>
  <si>
    <t>LA11 7LL</t>
  </si>
  <si>
    <t>LA11 7LS</t>
  </si>
  <si>
    <t>LA11 7LT</t>
  </si>
  <si>
    <t>LA11 7LU</t>
  </si>
  <si>
    <t>LA11 7LX</t>
  </si>
  <si>
    <t>LA11 7NG</t>
  </si>
  <si>
    <t>LA11 7PE</t>
  </si>
  <si>
    <t>LA11 7PZ</t>
  </si>
  <si>
    <t>LA12 0RE</t>
  </si>
  <si>
    <t>LA12 0RF</t>
  </si>
  <si>
    <t>LA12 0RG</t>
  </si>
  <si>
    <t>LA12 0RJ</t>
  </si>
  <si>
    <t>LA12 0RQ</t>
  </si>
  <si>
    <t>LA12 7QR</t>
  </si>
  <si>
    <t>LA12 7SH</t>
  </si>
  <si>
    <t>LA12 9DQ</t>
  </si>
  <si>
    <t>LA12 9DR</t>
  </si>
  <si>
    <t>LA12 9DX</t>
  </si>
  <si>
    <t>LA12 9DY</t>
  </si>
  <si>
    <t>LA12 9DZ</t>
  </si>
  <si>
    <t>LA12 9EA</t>
  </si>
  <si>
    <t>LA12 9EB</t>
  </si>
  <si>
    <t>LA12 9EG</t>
  </si>
  <si>
    <t>LA12 9EL</t>
  </si>
  <si>
    <t>LA12 9EN</t>
  </si>
  <si>
    <t>LA12 9GP</t>
  </si>
  <si>
    <t>LA12 9QB</t>
  </si>
  <si>
    <t>LA12 9QZ</t>
  </si>
  <si>
    <t>LA12 9RA</t>
  </si>
  <si>
    <t>LA12 9RB</t>
  </si>
  <si>
    <t>LA12 9RT</t>
  </si>
  <si>
    <t>LA12 9RX</t>
  </si>
  <si>
    <t>LA13 0DN</t>
  </si>
  <si>
    <t>LA13 0DP</t>
  </si>
  <si>
    <t>LA13 0DR</t>
  </si>
  <si>
    <t>LA13 0DS</t>
  </si>
  <si>
    <t>LA13 0DT</t>
  </si>
  <si>
    <t>LA13 0DU</t>
  </si>
  <si>
    <t>LA13 0DW</t>
  </si>
  <si>
    <t>LA13 0DX</t>
  </si>
  <si>
    <t>LA13 0DY</t>
  </si>
  <si>
    <t>LA13 0DZ</t>
  </si>
  <si>
    <t>LA13 0EH</t>
  </si>
  <si>
    <t>LA13 0EJ</t>
  </si>
  <si>
    <t>LA13 0EL</t>
  </si>
  <si>
    <t>LA13 0EN</t>
  </si>
  <si>
    <t>LA13 0EW</t>
  </si>
  <si>
    <t>LA13 0PX</t>
  </si>
  <si>
    <t>LA13 0QJ</t>
  </si>
  <si>
    <t>LA13 0QL</t>
  </si>
  <si>
    <t>LA13 0QN</t>
  </si>
  <si>
    <t>LA13 0QP</t>
  </si>
  <si>
    <t>LA13 0QR</t>
  </si>
  <si>
    <t>LA13 0QU</t>
  </si>
  <si>
    <t>LA13 0QW</t>
  </si>
  <si>
    <t>LA13 0SZ</t>
  </si>
  <si>
    <t>LA13 9PQ</t>
  </si>
  <si>
    <t>LA13 9PX</t>
  </si>
  <si>
    <t>LA13 9PY</t>
  </si>
  <si>
    <t>LA13 9PZ</t>
  </si>
  <si>
    <t>LA13 9QH</t>
  </si>
  <si>
    <t>LA13 9QP</t>
  </si>
  <si>
    <t>LA13 9QR</t>
  </si>
  <si>
    <t>LA13 9QS</t>
  </si>
  <si>
    <t>LA13 9QT</t>
  </si>
  <si>
    <t>LA13 9QX</t>
  </si>
  <si>
    <t>LA13 9QY</t>
  </si>
  <si>
    <t>LA13 9RB</t>
  </si>
  <si>
    <t>LA13 9RD</t>
  </si>
  <si>
    <t>LA13 9RG</t>
  </si>
  <si>
    <t>LA13 9RH</t>
  </si>
  <si>
    <t>LA13 9RJ</t>
  </si>
  <si>
    <t>LA13 9RQ</t>
  </si>
  <si>
    <t>LA13 9RR</t>
  </si>
  <si>
    <t>LA13 9RU</t>
  </si>
  <si>
    <t>LA13 9RX</t>
  </si>
  <si>
    <t>LA13 9RY</t>
  </si>
  <si>
    <t>LA13 9SP</t>
  </si>
  <si>
    <t>LA13 9SR</t>
  </si>
  <si>
    <t>LA13 9SW</t>
  </si>
  <si>
    <t>LA13 9TA</t>
  </si>
  <si>
    <t>LA13 9TB</t>
  </si>
  <si>
    <t>LA13 9TD</t>
  </si>
  <si>
    <t>LA13 9TE</t>
  </si>
  <si>
    <t>LA13 9TG</t>
  </si>
  <si>
    <t>LA13 9TL</t>
  </si>
  <si>
    <t>LA13 9TN</t>
  </si>
  <si>
    <t>LA13 9TP</t>
  </si>
  <si>
    <t>LA13 9TQ</t>
  </si>
  <si>
    <t>LA13 9TR</t>
  </si>
  <si>
    <t>LA13 9TT</t>
  </si>
  <si>
    <t>LA13 9TU</t>
  </si>
  <si>
    <t>LA13 9TW</t>
  </si>
  <si>
    <t>LA13 9UE</t>
  </si>
  <si>
    <t>LA14 1BS</t>
  </si>
  <si>
    <t>LA14 2AA</t>
  </si>
  <si>
    <t>LA14 2AD</t>
  </si>
  <si>
    <t>LA14 2AE</t>
  </si>
  <si>
    <t>LA14 2AG</t>
  </si>
  <si>
    <t>LA14 2AJ</t>
  </si>
  <si>
    <t>LA14 2AL</t>
  </si>
  <si>
    <t>LA14 2AN</t>
  </si>
  <si>
    <t>LA14 2AP</t>
  </si>
  <si>
    <t>LA14 2AS</t>
  </si>
  <si>
    <t>LA14 2AT</t>
  </si>
  <si>
    <t>LA14 2AW</t>
  </si>
  <si>
    <t>LA14 2AX</t>
  </si>
  <si>
    <t>LA14 2AY</t>
  </si>
  <si>
    <t>LA14 2AZ</t>
  </si>
  <si>
    <t>LA14 2BA</t>
  </si>
  <si>
    <t>LA14 2BB</t>
  </si>
  <si>
    <t>LA14 2BD</t>
  </si>
  <si>
    <t>LA14 2BG</t>
  </si>
  <si>
    <t>LA14 2BH</t>
  </si>
  <si>
    <t>LA14 2BQ</t>
  </si>
  <si>
    <t>LA14 2DU</t>
  </si>
  <si>
    <t>LA14 2EA</t>
  </si>
  <si>
    <t>LA14 2EF</t>
  </si>
  <si>
    <t>LA14 2EL</t>
  </si>
  <si>
    <t>LA14 2EP</t>
  </si>
  <si>
    <t>LA14 2EQ</t>
  </si>
  <si>
    <t>LA14 2ER</t>
  </si>
  <si>
    <t>LA14 2ES</t>
  </si>
  <si>
    <t>LA14 2LA</t>
  </si>
  <si>
    <t>LA14 2PP</t>
  </si>
  <si>
    <t>LA14 2PT</t>
  </si>
  <si>
    <t>LA14 2PW</t>
  </si>
  <si>
    <t>LA14 2QQ</t>
  </si>
  <si>
    <t>LA14 2RP</t>
  </si>
  <si>
    <t>LA14 2TB</t>
  </si>
  <si>
    <t>LA14 2UL</t>
  </si>
  <si>
    <t>LA14 2US</t>
  </si>
  <si>
    <t>LA14 2UW</t>
  </si>
  <si>
    <t>LA14 2XA</t>
  </si>
  <si>
    <t>LA14 3AX</t>
  </si>
  <si>
    <t>LA14 3HW</t>
  </si>
  <si>
    <t>LA14 3PE</t>
  </si>
  <si>
    <t>LA14 3PF</t>
  </si>
  <si>
    <t>LA14 3XZ</t>
  </si>
  <si>
    <t>LA14 3YA</t>
  </si>
  <si>
    <t>LA14 3YG</t>
  </si>
  <si>
    <t>LA14 3YH</t>
  </si>
  <si>
    <t>LA14 3YQ</t>
  </si>
  <si>
    <t>LA14 4QJ</t>
  </si>
  <si>
    <t>LA17 7TA</t>
  </si>
  <si>
    <t>LA17 7TU</t>
  </si>
  <si>
    <t>LA17 7UA</t>
  </si>
  <si>
    <t>LA17 7XA</t>
  </si>
  <si>
    <t>LA17 7XY</t>
  </si>
  <si>
    <t>LA18 4EP</t>
  </si>
  <si>
    <t>LA18 4ER</t>
  </si>
  <si>
    <t>LA18 4ES</t>
  </si>
  <si>
    <t>LA18 4ET</t>
  </si>
  <si>
    <t>LA18 4EU</t>
  </si>
  <si>
    <t>LA18 4EW</t>
  </si>
  <si>
    <t>LA18 4EX</t>
  </si>
  <si>
    <t>LA18 4EY</t>
  </si>
  <si>
    <t>LA18 4FB</t>
  </si>
  <si>
    <t>LA18 4FH</t>
  </si>
  <si>
    <t>LA18 4GY</t>
  </si>
  <si>
    <t>LA18 4HD</t>
  </si>
  <si>
    <t>LA18 4HN</t>
  </si>
  <si>
    <t>LA18 4HW</t>
  </si>
  <si>
    <t>LA18 4PT</t>
  </si>
  <si>
    <t>LA19 5YA</t>
  </si>
  <si>
    <t>LA19 5YG</t>
  </si>
  <si>
    <t>LA19 5YQ</t>
  </si>
  <si>
    <t>LA2 0AJ</t>
  </si>
  <si>
    <t>LA2 0AN</t>
  </si>
  <si>
    <t>LA2 0AU</t>
  </si>
  <si>
    <t>LA2 0AX</t>
  </si>
  <si>
    <t>LA2 0AY</t>
  </si>
  <si>
    <t>LA2 0AZ</t>
  </si>
  <si>
    <t>LA2 0BB</t>
  </si>
  <si>
    <t>LA2 0BG</t>
  </si>
  <si>
    <t>LA2 0BU</t>
  </si>
  <si>
    <t>LA2 0DB</t>
  </si>
  <si>
    <t>LA2 0DX</t>
  </si>
  <si>
    <t>LA2 0DY</t>
  </si>
  <si>
    <t>LA2 6EQ</t>
  </si>
  <si>
    <t>LA2 6HG</t>
  </si>
  <si>
    <t>LA2 6HQ</t>
  </si>
  <si>
    <t>LA2 6HW</t>
  </si>
  <si>
    <t>LA3 1AA</t>
  </si>
  <si>
    <t>LA3 1AB</t>
  </si>
  <si>
    <t>LA3 1AG</t>
  </si>
  <si>
    <t>LA3 1AH</t>
  </si>
  <si>
    <t>LA3 1AJ</t>
  </si>
  <si>
    <t>LA3 1AL</t>
  </si>
  <si>
    <t>LA3 1AP</t>
  </si>
  <si>
    <t>LA3 1AQ</t>
  </si>
  <si>
    <t>LA3 1AR</t>
  </si>
  <si>
    <t>LA3 1AW</t>
  </si>
  <si>
    <t>LA3 1AX</t>
  </si>
  <si>
    <t>LA3 1AY</t>
  </si>
  <si>
    <t>LA3 1AZ</t>
  </si>
  <si>
    <t>LA3 1BA</t>
  </si>
  <si>
    <t>LA3 1BB</t>
  </si>
  <si>
    <t>LA3 1BD</t>
  </si>
  <si>
    <t>LA3 1BE</t>
  </si>
  <si>
    <t>LA3 1BG</t>
  </si>
  <si>
    <t>LA3 1BQ</t>
  </si>
  <si>
    <t>LA3 1DA</t>
  </si>
  <si>
    <t>LA3 1DE</t>
  </si>
  <si>
    <t>LA3 1DJ</t>
  </si>
  <si>
    <t>LA3 1DP</t>
  </si>
  <si>
    <t>LA3 1DU</t>
  </si>
  <si>
    <t>LA3 1DW</t>
  </si>
  <si>
    <t>LA3 1EB</t>
  </si>
  <si>
    <t>LA3 1ED</t>
  </si>
  <si>
    <t>LA3 1EE</t>
  </si>
  <si>
    <t>LA3 1EF</t>
  </si>
  <si>
    <t>LA3 1EG</t>
  </si>
  <si>
    <t>LA3 1EJ</t>
  </si>
  <si>
    <t>LA3 1EL</t>
  </si>
  <si>
    <t>LA3 1EN</t>
  </si>
  <si>
    <t>LA3 1EP</t>
  </si>
  <si>
    <t>LA3 1EQ</t>
  </si>
  <si>
    <t>LA3 1EW</t>
  </si>
  <si>
    <t>LA3 1FD</t>
  </si>
  <si>
    <t>LA3 1HE</t>
  </si>
  <si>
    <t>LA3 1HH</t>
  </si>
  <si>
    <t>LA3 1HJ</t>
  </si>
  <si>
    <t>LA3 1HL</t>
  </si>
  <si>
    <t>LA3 1HN</t>
  </si>
  <si>
    <t>LA3 1HR</t>
  </si>
  <si>
    <t>LA3 1HS</t>
  </si>
  <si>
    <t>LA3 1HT</t>
  </si>
  <si>
    <t>LA3 1HU</t>
  </si>
  <si>
    <t>LA3 1HX</t>
  </si>
  <si>
    <t>LA3 1HZ</t>
  </si>
  <si>
    <t>LA3 1JA</t>
  </si>
  <si>
    <t>LA3 1JJ</t>
  </si>
  <si>
    <t>LA3 1JN</t>
  </si>
  <si>
    <t>LA3 1JW</t>
  </si>
  <si>
    <t>LA3 1JX</t>
  </si>
  <si>
    <t>LA3 1LH</t>
  </si>
  <si>
    <t>LA3 1LP</t>
  </si>
  <si>
    <t>LA3 1LR</t>
  </si>
  <si>
    <t>LA3 1LX</t>
  </si>
  <si>
    <t>LA3 1NF</t>
  </si>
  <si>
    <t>LA3 1NG</t>
  </si>
  <si>
    <t>LA3 1QE</t>
  </si>
  <si>
    <t>LA3 1QG</t>
  </si>
  <si>
    <t>LA3 1QN</t>
  </si>
  <si>
    <t>LA3 1QP</t>
  </si>
  <si>
    <t>LA3 1QQ</t>
  </si>
  <si>
    <t>LA3 1QT</t>
  </si>
  <si>
    <t>LA3 1QX</t>
  </si>
  <si>
    <t>LA3 1RG</t>
  </si>
  <si>
    <t>LA3 1RQ</t>
  </si>
  <si>
    <t>LA3 1RR</t>
  </si>
  <si>
    <t>LA3 1RU</t>
  </si>
  <si>
    <t>LA3 1RZ</t>
  </si>
  <si>
    <t>LA3 1SB</t>
  </si>
  <si>
    <t>LA3 1SD</t>
  </si>
  <si>
    <t>LA3 1SL</t>
  </si>
  <si>
    <t>LA3 1SR</t>
  </si>
  <si>
    <t>LA3 1SU</t>
  </si>
  <si>
    <t>LA3 1SX</t>
  </si>
  <si>
    <t>LA3 1SY</t>
  </si>
  <si>
    <t>LA3 1SZ</t>
  </si>
  <si>
    <t>LA3 1TB</t>
  </si>
  <si>
    <t>LA3 1TG</t>
  </si>
  <si>
    <t>LA3 1TS</t>
  </si>
  <si>
    <t>LA3 1TY</t>
  </si>
  <si>
    <t>LA3 1TZ</t>
  </si>
  <si>
    <t>LA3 1UH</t>
  </si>
  <si>
    <t>LA3 1UR</t>
  </si>
  <si>
    <t>LA3 2RW</t>
  </si>
  <si>
    <t>LA3 2XF</t>
  </si>
  <si>
    <t>LA3 2XH</t>
  </si>
  <si>
    <t>LA3 3DD</t>
  </si>
  <si>
    <t>LA3 3DE</t>
  </si>
  <si>
    <t>LA3 3DR</t>
  </si>
  <si>
    <t>LA3 3EA</t>
  </si>
  <si>
    <t>LA3 3EH</t>
  </si>
  <si>
    <t>LA3 3EJ</t>
  </si>
  <si>
    <t>LA3 3EL</t>
  </si>
  <si>
    <t>LA3 3ET</t>
  </si>
  <si>
    <t>LA3 3EU</t>
  </si>
  <si>
    <t>LA3 3HG</t>
  </si>
  <si>
    <t>LA3 3HP</t>
  </si>
  <si>
    <t>LA3 3HQ</t>
  </si>
  <si>
    <t>LA3 3HR</t>
  </si>
  <si>
    <t>LA3 3HS</t>
  </si>
  <si>
    <t>LA3 3HT</t>
  </si>
  <si>
    <t>LA3 3HW</t>
  </si>
  <si>
    <t>LA3 3JE</t>
  </si>
  <si>
    <t>LA3 3LG</t>
  </si>
  <si>
    <t>LA3 3LH</t>
  </si>
  <si>
    <t>LA3 3LL</t>
  </si>
  <si>
    <t>LA3 3LX</t>
  </si>
  <si>
    <t>LA3 3QA</t>
  </si>
  <si>
    <t>LA4 4AF</t>
  </si>
  <si>
    <t>LA4 4AR</t>
  </si>
  <si>
    <t>LA4 4AU</t>
  </si>
  <si>
    <t>LA4 4AY</t>
  </si>
  <si>
    <t>LA4 4BA</t>
  </si>
  <si>
    <t>LA4 4BL</t>
  </si>
  <si>
    <t>LA4 4BU</t>
  </si>
  <si>
    <t>LA4 4DB</t>
  </si>
  <si>
    <t>LA4 4DD</t>
  </si>
  <si>
    <t>LA4 4DJ</t>
  </si>
  <si>
    <t>LA4 4DL</t>
  </si>
  <si>
    <t>LA4 4DQ</t>
  </si>
  <si>
    <t>LA4 4EA</t>
  </si>
  <si>
    <t>LA4 4EB</t>
  </si>
  <si>
    <t>LA4 4ED</t>
  </si>
  <si>
    <t>LA4 4EE</t>
  </si>
  <si>
    <t>LA4 4EF</t>
  </si>
  <si>
    <t>LA4 4EG</t>
  </si>
  <si>
    <t>LA4 4EH</t>
  </si>
  <si>
    <t>LA4 4EL</t>
  </si>
  <si>
    <t>LA4 4EN</t>
  </si>
  <si>
    <t>LA4 4EP</t>
  </si>
  <si>
    <t>LA4 4EQ</t>
  </si>
  <si>
    <t>LA4 4ER</t>
  </si>
  <si>
    <t>LA4 4ET</t>
  </si>
  <si>
    <t>LA4 4EW</t>
  </si>
  <si>
    <t>LA4 4EZ</t>
  </si>
  <si>
    <t>LA4 4FG</t>
  </si>
  <si>
    <t>LA4 4HA</t>
  </si>
  <si>
    <t>LA4 4HB</t>
  </si>
  <si>
    <t>LA4 4HD</t>
  </si>
  <si>
    <t>LA4 4HH</t>
  </si>
  <si>
    <t>LA4 4HJ</t>
  </si>
  <si>
    <t>LA4 4HQ</t>
  </si>
  <si>
    <t>LA4 4JZ</t>
  </si>
  <si>
    <t>LA4 4LA</t>
  </si>
  <si>
    <t>LA4 4LB</t>
  </si>
  <si>
    <t>LA4 4LD</t>
  </si>
  <si>
    <t>LA4 4LF</t>
  </si>
  <si>
    <t>LA4 4LG</t>
  </si>
  <si>
    <t>LA4 4LH</t>
  </si>
  <si>
    <t>LA4 4LL</t>
  </si>
  <si>
    <t>LA4 4LN</t>
  </si>
  <si>
    <t>LA4 4LP</t>
  </si>
  <si>
    <t>LA4 4LQ</t>
  </si>
  <si>
    <t>LA4 4LR</t>
  </si>
  <si>
    <t>LA4 4LS</t>
  </si>
  <si>
    <t>LA4 4LT</t>
  </si>
  <si>
    <t>LA4 4LU</t>
  </si>
  <si>
    <t>LA4 4LW</t>
  </si>
  <si>
    <t>LA4 4LY</t>
  </si>
  <si>
    <t>LA4 4NA</t>
  </si>
  <si>
    <t>LA4 4NB</t>
  </si>
  <si>
    <t>LA4 4ND</t>
  </si>
  <si>
    <t>LA4 4NE</t>
  </si>
  <si>
    <t>LA4 4NF</t>
  </si>
  <si>
    <t>LA4 4NG</t>
  </si>
  <si>
    <t>LA4 4NH</t>
  </si>
  <si>
    <t>LA4 4NJ</t>
  </si>
  <si>
    <t>LA4 4NL</t>
  </si>
  <si>
    <t>LA4 4NN</t>
  </si>
  <si>
    <t>LA4 4NP</t>
  </si>
  <si>
    <t>LA4 4NR</t>
  </si>
  <si>
    <t>LA4 4NS</t>
  </si>
  <si>
    <t>LA4 4NT</t>
  </si>
  <si>
    <t>LA4 4NU</t>
  </si>
  <si>
    <t>LA4 4NW</t>
  </si>
  <si>
    <t>LA4 4NX</t>
  </si>
  <si>
    <t>LA4 4NY</t>
  </si>
  <si>
    <t>LA4 4NZ</t>
  </si>
  <si>
    <t>LA4 4PA</t>
  </si>
  <si>
    <t>LA4 4PB</t>
  </si>
  <si>
    <t>LA4 4PD</t>
  </si>
  <si>
    <t>LA4 4PE</t>
  </si>
  <si>
    <t>LA4 4PH</t>
  </si>
  <si>
    <t>LA4 4PL</t>
  </si>
  <si>
    <t>LA4 4PN</t>
  </si>
  <si>
    <t>LA4 4PP</t>
  </si>
  <si>
    <t>LA4 4PQ</t>
  </si>
  <si>
    <t>LA4 4PR</t>
  </si>
  <si>
    <t>LA4 4PT</t>
  </si>
  <si>
    <t>LA4 4PU</t>
  </si>
  <si>
    <t>LA4 4PW</t>
  </si>
  <si>
    <t>LA4 4PY</t>
  </si>
  <si>
    <t>LA4 4QG</t>
  </si>
  <si>
    <t>LA4 4QH</t>
  </si>
  <si>
    <t>LA4 4QJ</t>
  </si>
  <si>
    <t>LA4 4QR</t>
  </si>
  <si>
    <t>LA4 4QS</t>
  </si>
  <si>
    <t>LA4 4QU</t>
  </si>
  <si>
    <t>LA4 4QX</t>
  </si>
  <si>
    <t>LA4 4RD</t>
  </si>
  <si>
    <t>LA4 4RE</t>
  </si>
  <si>
    <t>LA4 4RF</t>
  </si>
  <si>
    <t>LA4 4RG</t>
  </si>
  <si>
    <t>LA4 4RH</t>
  </si>
  <si>
    <t>LA4 4RJ</t>
  </si>
  <si>
    <t>LA4 4RL</t>
  </si>
  <si>
    <t>LA4 4RN</t>
  </si>
  <si>
    <t>LA4 4RQ</t>
  </si>
  <si>
    <t>LA4 4RW</t>
  </si>
  <si>
    <t>LA4 4SE</t>
  </si>
  <si>
    <t>LA4 4SH</t>
  </si>
  <si>
    <t>LA4 4SJ</t>
  </si>
  <si>
    <t>LA4 4SQ</t>
  </si>
  <si>
    <t>LA4 4SR</t>
  </si>
  <si>
    <t>LA4 4SS</t>
  </si>
  <si>
    <t>LA4 4SY</t>
  </si>
  <si>
    <t>LA4 4TB</t>
  </si>
  <si>
    <t>LA4 4TH</t>
  </si>
  <si>
    <t>LA4 4TJ</t>
  </si>
  <si>
    <t>LA4 4TP</t>
  </si>
  <si>
    <t>LA4 4TQ</t>
  </si>
  <si>
    <t>LA4 4TR</t>
  </si>
  <si>
    <t>LA4 4TS</t>
  </si>
  <si>
    <t>LA4 4TT</t>
  </si>
  <si>
    <t>LA4 4TU</t>
  </si>
  <si>
    <t>LA4 4TX</t>
  </si>
  <si>
    <t>LA4 4UB</t>
  </si>
  <si>
    <t>LA4 4UE</t>
  </si>
  <si>
    <t>LA4 4UF</t>
  </si>
  <si>
    <t>LA4 4UG</t>
  </si>
  <si>
    <t>LA4 4UP</t>
  </si>
  <si>
    <t>LA4 5AB</t>
  </si>
  <si>
    <t>LA4 5AH</t>
  </si>
  <si>
    <t>LA4 5AJ</t>
  </si>
  <si>
    <t>LA4 5AL</t>
  </si>
  <si>
    <t>LA4 5AN</t>
  </si>
  <si>
    <t>LA4 5AQ</t>
  </si>
  <si>
    <t>LA4 5AR</t>
  </si>
  <si>
    <t>LA4 5AS</t>
  </si>
  <si>
    <t>LA4 5AT</t>
  </si>
  <si>
    <t>LA4 5AU</t>
  </si>
  <si>
    <t>LA4 5BB</t>
  </si>
  <si>
    <t>LA4 5BD</t>
  </si>
  <si>
    <t>LA4 5BG</t>
  </si>
  <si>
    <t>LA4 5BH</t>
  </si>
  <si>
    <t>LA4 5BJ</t>
  </si>
  <si>
    <t>LA4 5BL</t>
  </si>
  <si>
    <t>LA4 5BN</t>
  </si>
  <si>
    <t>LA4 5BP</t>
  </si>
  <si>
    <t>LA4 5BQ</t>
  </si>
  <si>
    <t>LA4 5BS</t>
  </si>
  <si>
    <t>LA4 5BW</t>
  </si>
  <si>
    <t>LA4 5DG</t>
  </si>
  <si>
    <t>LA4 5DH</t>
  </si>
  <si>
    <t>LA4 5DL</t>
  </si>
  <si>
    <t>LA4 5DQ</t>
  </si>
  <si>
    <t>LA4 5EA</t>
  </si>
  <si>
    <t>LA4 5EP</t>
  </si>
  <si>
    <t>LA4 5ES</t>
  </si>
  <si>
    <t>LA4 5EY</t>
  </si>
  <si>
    <t>LA4 5FD</t>
  </si>
  <si>
    <t>LA4 5HD</t>
  </si>
  <si>
    <t>LA4 5HY</t>
  </si>
  <si>
    <t>LA4 5HZ</t>
  </si>
  <si>
    <t>LA4 5JU</t>
  </si>
  <si>
    <t>LA4 5JY</t>
  </si>
  <si>
    <t>LA4 5LD</t>
  </si>
  <si>
    <t>LA4 5LH</t>
  </si>
  <si>
    <t>LA4 5LL</t>
  </si>
  <si>
    <t>LA4 5NX</t>
  </si>
  <si>
    <t>LA4 5NY</t>
  </si>
  <si>
    <t>LA4 5NZ</t>
  </si>
  <si>
    <t>LA4 5PB</t>
  </si>
  <si>
    <t>LA4 5PD</t>
  </si>
  <si>
    <t>LA4 5PE</t>
  </si>
  <si>
    <t>LA4 5PF</t>
  </si>
  <si>
    <t>LA4 5PS</t>
  </si>
  <si>
    <t>LA4 5QD</t>
  </si>
  <si>
    <t>LA4 5QS</t>
  </si>
  <si>
    <t>LA4 5RB</t>
  </si>
  <si>
    <t>LA4 5RE</t>
  </si>
  <si>
    <t>LA4 5RF</t>
  </si>
  <si>
    <t>LA4 5RJ</t>
  </si>
  <si>
    <t>LA4 5RL</t>
  </si>
  <si>
    <t>LA4 5RN</t>
  </si>
  <si>
    <t>LA4 5SH</t>
  </si>
  <si>
    <t>LA4 5SN</t>
  </si>
  <si>
    <t>LA4 5SP</t>
  </si>
  <si>
    <t>LA4 5SQ</t>
  </si>
  <si>
    <t>LA4 5SR</t>
  </si>
  <si>
    <t>LA4 5SS</t>
  </si>
  <si>
    <t>LA4 5SU</t>
  </si>
  <si>
    <t>LA4 5SW</t>
  </si>
  <si>
    <t>LA4 5SX</t>
  </si>
  <si>
    <t>LA4 5SY</t>
  </si>
  <si>
    <t>LA4 5SZ</t>
  </si>
  <si>
    <t>LA4 5TA</t>
  </si>
  <si>
    <t>LA4 5TB</t>
  </si>
  <si>
    <t>LA4 5TE</t>
  </si>
  <si>
    <t>LA4 5TF</t>
  </si>
  <si>
    <t>LA4 5TP</t>
  </si>
  <si>
    <t>LA4 5TS</t>
  </si>
  <si>
    <t>LA4 5TU</t>
  </si>
  <si>
    <t>LA4 5TW</t>
  </si>
  <si>
    <t>LA4 5TX</t>
  </si>
  <si>
    <t>LA4 5TY</t>
  </si>
  <si>
    <t>LA4 5TZ</t>
  </si>
  <si>
    <t>LA4 5UA</t>
  </si>
  <si>
    <t>LA4 5UB</t>
  </si>
  <si>
    <t>LA4 5UE</t>
  </si>
  <si>
    <t>LA4 5UF</t>
  </si>
  <si>
    <t>LA4 5UG</t>
  </si>
  <si>
    <t>LA4 5UJ</t>
  </si>
  <si>
    <t>LA4 5UL</t>
  </si>
  <si>
    <t>LA4 5UQ</t>
  </si>
  <si>
    <t>LA4 5UR</t>
  </si>
  <si>
    <t>LA4 5UW</t>
  </si>
  <si>
    <t>LA4 5XA</t>
  </si>
  <si>
    <t>LA4 5XH</t>
  </si>
  <si>
    <t>LA4 5XN</t>
  </si>
  <si>
    <t>LA4 5XP</t>
  </si>
  <si>
    <t>LA4 5XQ</t>
  </si>
  <si>
    <t>LA4 5XS</t>
  </si>
  <si>
    <t>LA4 5XT</t>
  </si>
  <si>
    <t>LA4 5XW</t>
  </si>
  <si>
    <t>LA4 5XX</t>
  </si>
  <si>
    <t>LA4 5XY</t>
  </si>
  <si>
    <t>LA4 5XZ</t>
  </si>
  <si>
    <t>LA4 5YA</t>
  </si>
  <si>
    <t>LA4 6AA</t>
  </si>
  <si>
    <t>LA4 6AD</t>
  </si>
  <si>
    <t>LA4 6AE</t>
  </si>
  <si>
    <t>LA4 6AF</t>
  </si>
  <si>
    <t>LA4 6AP</t>
  </si>
  <si>
    <t>LA4 6AQ</t>
  </si>
  <si>
    <t>LA4 6AR</t>
  </si>
  <si>
    <t>LA4 6AT</t>
  </si>
  <si>
    <t>LA4 6AU</t>
  </si>
  <si>
    <t>LA4 6AX</t>
  </si>
  <si>
    <t>LA4 6BB</t>
  </si>
  <si>
    <t>LA4 6DU</t>
  </si>
  <si>
    <t>LA4 6DX</t>
  </si>
  <si>
    <t>LA4 6DY</t>
  </si>
  <si>
    <t>LA4 6DZ</t>
  </si>
  <si>
    <t>LA4 6EA</t>
  </si>
  <si>
    <t>LA4 6EB</t>
  </si>
  <si>
    <t>LA4 6EE</t>
  </si>
  <si>
    <t>LA4 6EH</t>
  </si>
  <si>
    <t>LA4 6EJ</t>
  </si>
  <si>
    <t>LA4 6EL</t>
  </si>
  <si>
    <t>LA4 6EN</t>
  </si>
  <si>
    <t>LA4 6EQ</t>
  </si>
  <si>
    <t>LA4 6EU</t>
  </si>
  <si>
    <t>LA4 6EX</t>
  </si>
  <si>
    <t>LA4 6EZ</t>
  </si>
  <si>
    <t>LA4 6HA</t>
  </si>
  <si>
    <t>LA4 6HB</t>
  </si>
  <si>
    <t>LA4 6HD</t>
  </si>
  <si>
    <t>LA4 6HE</t>
  </si>
  <si>
    <t>LA4 6HG</t>
  </si>
  <si>
    <t>LA4 6HJ</t>
  </si>
  <si>
    <t>LA4 6HN</t>
  </si>
  <si>
    <t>LA4 6HP</t>
  </si>
  <si>
    <t>LA4 6HQ</t>
  </si>
  <si>
    <t>LA4 6HR</t>
  </si>
  <si>
    <t>LA4 6HS</t>
  </si>
  <si>
    <t>LA4 6HT</t>
  </si>
  <si>
    <t>LA4 6HU</t>
  </si>
  <si>
    <t>LA4 6HW</t>
  </si>
  <si>
    <t>LA4 6HX</t>
  </si>
  <si>
    <t>LA4 6HY</t>
  </si>
  <si>
    <t>LA4 6HZ</t>
  </si>
  <si>
    <t>LA4 6JB</t>
  </si>
  <si>
    <t>LA4 6JD</t>
  </si>
  <si>
    <t>LA4 6JH</t>
  </si>
  <si>
    <t>LA4 6JJ</t>
  </si>
  <si>
    <t>LA4 6JP</t>
  </si>
  <si>
    <t>LA4 6JR</t>
  </si>
  <si>
    <t>LA4 6JS</t>
  </si>
  <si>
    <t>LA4 6JT</t>
  </si>
  <si>
    <t>LA4 6JU</t>
  </si>
  <si>
    <t>LA4 6JX</t>
  </si>
  <si>
    <t>LA4 6JY</t>
  </si>
  <si>
    <t>LA4 6JZ</t>
  </si>
  <si>
    <t>LA4 6LA</t>
  </si>
  <si>
    <t>LA4 6LB</t>
  </si>
  <si>
    <t>LA4 6LD</t>
  </si>
  <si>
    <t>LA4 6LF</t>
  </si>
  <si>
    <t>LA4 6LG</t>
  </si>
  <si>
    <t>LA4 6LJ</t>
  </si>
  <si>
    <t>LA4 6LL</t>
  </si>
  <si>
    <t>LA4 6LN</t>
  </si>
  <si>
    <t>LA4 6LR</t>
  </si>
  <si>
    <t>LA4 6PP</t>
  </si>
  <si>
    <t>LA4 6PR</t>
  </si>
  <si>
    <t>LA4 6PS</t>
  </si>
  <si>
    <t>LA4 6QT</t>
  </si>
  <si>
    <t>LA4 6QU</t>
  </si>
  <si>
    <t>LA4 6QX</t>
  </si>
  <si>
    <t>LA4 6RB</t>
  </si>
  <si>
    <t>LA4 6RD</t>
  </si>
  <si>
    <t>LA4 6RE</t>
  </si>
  <si>
    <t>LA4 6RN</t>
  </si>
  <si>
    <t>LA4 6RP</t>
  </si>
  <si>
    <t>LA4 6RR</t>
  </si>
  <si>
    <t>LA4 6RS</t>
  </si>
  <si>
    <t>LA4 6RW</t>
  </si>
  <si>
    <t>LA4 6RY</t>
  </si>
  <si>
    <t>LA4 6SA</t>
  </si>
  <si>
    <t>LA4 6SB</t>
  </si>
  <si>
    <t>LA4 6SE</t>
  </si>
  <si>
    <t>LA4 6SH</t>
  </si>
  <si>
    <t>LA4 6SJ</t>
  </si>
  <si>
    <t>LA4 6SL</t>
  </si>
  <si>
    <t>LA4 6SN</t>
  </si>
  <si>
    <t>LA4 6SP</t>
  </si>
  <si>
    <t>LA4 6SQ</t>
  </si>
  <si>
    <t>LA4 6SR</t>
  </si>
  <si>
    <t>LA4 6SW</t>
  </si>
  <si>
    <t>LA4 6SX</t>
  </si>
  <si>
    <t>LA4 6SY</t>
  </si>
  <si>
    <t>LA4 6SZ</t>
  </si>
  <si>
    <t>LA4 6TA</t>
  </si>
  <si>
    <t>LA4 6TB</t>
  </si>
  <si>
    <t>LA4 6TD</t>
  </si>
  <si>
    <t>LA4 6TE</t>
  </si>
  <si>
    <t>LA4 6TF</t>
  </si>
  <si>
    <t>LA4 6TG</t>
  </si>
  <si>
    <t>LA4 6TH</t>
  </si>
  <si>
    <t>LA4 6TJ</t>
  </si>
  <si>
    <t>LA4 6TN</t>
  </si>
  <si>
    <t>LA4 6TP</t>
  </si>
  <si>
    <t>LA4 6TQ</t>
  </si>
  <si>
    <t>LA4 6TR</t>
  </si>
  <si>
    <t>LA4 6TS</t>
  </si>
  <si>
    <t>LA4 6TT</t>
  </si>
  <si>
    <t>LA4 6TU</t>
  </si>
  <si>
    <t>LA4 6TW</t>
  </si>
  <si>
    <t>LA4 6TX</t>
  </si>
  <si>
    <t>LA4 6TY</t>
  </si>
  <si>
    <t>LA4 6TZ</t>
  </si>
  <si>
    <t>LA4 6UA</t>
  </si>
  <si>
    <t>LA4 6UB</t>
  </si>
  <si>
    <t>LA4 6UD</t>
  </si>
  <si>
    <t>LA4 6UE</t>
  </si>
  <si>
    <t>LA4 6UF</t>
  </si>
  <si>
    <t>LA4 6UG</t>
  </si>
  <si>
    <t>LA4 6UQ</t>
  </si>
  <si>
    <t>LA5 0BN</t>
  </si>
  <si>
    <t>LA5 0HD</t>
  </si>
  <si>
    <t>LA5 0SW</t>
  </si>
  <si>
    <t>LA5 8ER</t>
  </si>
  <si>
    <t>LA5 8JP</t>
  </si>
  <si>
    <t>LA5 8JR</t>
  </si>
  <si>
    <t>LA5 8JS</t>
  </si>
  <si>
    <t>LA5 8JW</t>
  </si>
  <si>
    <t>LA5 8LH</t>
  </si>
  <si>
    <t>LA5 8LP</t>
  </si>
  <si>
    <t>LA5 9HZ</t>
  </si>
  <si>
    <t>LA5 9JA</t>
  </si>
  <si>
    <t>LA5 9JB</t>
  </si>
  <si>
    <t>LA5 9NH</t>
  </si>
  <si>
    <t>LA5 9NJ</t>
  </si>
  <si>
    <t>LA5 9SA</t>
  </si>
  <si>
    <t>LA5 9TN</t>
  </si>
  <si>
    <t>LA7 7HH</t>
  </si>
  <si>
    <t>LA7 7HW</t>
  </si>
  <si>
    <t>LL18 1HH</t>
  </si>
  <si>
    <t>LL18 5BD</t>
  </si>
  <si>
    <t>LL22 8HA</t>
  </si>
  <si>
    <t>LL28 4DE</t>
  </si>
  <si>
    <t>LL28 4EN</t>
  </si>
  <si>
    <t>LL28 4NG</t>
  </si>
  <si>
    <t>LL28 5SR</t>
  </si>
  <si>
    <t>LL30 1AE</t>
  </si>
  <si>
    <t>LL30 1AT</t>
  </si>
  <si>
    <t>LL30 1AZ</t>
  </si>
  <si>
    <t>LL30 1BH</t>
  </si>
  <si>
    <t>LL30 1BL</t>
  </si>
  <si>
    <t>LL30 1BW</t>
  </si>
  <si>
    <t>LL30 1DF</t>
  </si>
  <si>
    <t>LL30 1DQ</t>
  </si>
  <si>
    <t>LL30 1DR</t>
  </si>
  <si>
    <t>LL30 1DU</t>
  </si>
  <si>
    <t>LL30 1DZ</t>
  </si>
  <si>
    <t>LL30 1ED</t>
  </si>
  <si>
    <t>LL30 1EF</t>
  </si>
  <si>
    <t>LL30 1EJ</t>
  </si>
  <si>
    <t>LL30 1EQ</t>
  </si>
  <si>
    <t>LL30 1EY</t>
  </si>
  <si>
    <t>LL30 1HH</t>
  </si>
  <si>
    <t>LL30 1PQ</t>
  </si>
  <si>
    <t>LL30 1RT</t>
  </si>
  <si>
    <t>LL30 1RY</t>
  </si>
  <si>
    <t>LL30 1TA</t>
  </si>
  <si>
    <t>LL30 1TB</t>
  </si>
  <si>
    <t>LL30 1TD</t>
  </si>
  <si>
    <t>LL30 1TE</t>
  </si>
  <si>
    <t>LL30 1TF</t>
  </si>
  <si>
    <t>LL30 1TL</t>
  </si>
  <si>
    <t>LL30 1TS</t>
  </si>
  <si>
    <t>LL30 1YA</t>
  </si>
  <si>
    <t>LL30 1YE</t>
  </si>
  <si>
    <t>LL30 1YR</t>
  </si>
  <si>
    <t>LL30 1YT</t>
  </si>
  <si>
    <t>LL30 2AN</t>
  </si>
  <si>
    <t>LL30 2AW</t>
  </si>
  <si>
    <t>LL30 2BB</t>
  </si>
  <si>
    <t>LL30 2BD</t>
  </si>
  <si>
    <t>LL30 2BJ</t>
  </si>
  <si>
    <t>LL30 2BL</t>
  </si>
  <si>
    <t>LL30 2BN</t>
  </si>
  <si>
    <t>LL30 2BP</t>
  </si>
  <si>
    <t>LL30 2BQ</t>
  </si>
  <si>
    <t>LL30 2BS</t>
  </si>
  <si>
    <t>LL30 2BT</t>
  </si>
  <si>
    <t>LL30 2BU</t>
  </si>
  <si>
    <t>LL30 2BW</t>
  </si>
  <si>
    <t>LL30 2BX</t>
  </si>
  <si>
    <t>LL30 2FB</t>
  </si>
  <si>
    <t>LL30 2JB</t>
  </si>
  <si>
    <t>LL30 2JE</t>
  </si>
  <si>
    <t>LL30 2JF</t>
  </si>
  <si>
    <t>LL30 2LD</t>
  </si>
  <si>
    <t>LL30 2LF</t>
  </si>
  <si>
    <t>LL30 2LJ</t>
  </si>
  <si>
    <t>LL30 2LR</t>
  </si>
  <si>
    <t>LL30 2NL</t>
  </si>
  <si>
    <t>LL30 2NN</t>
  </si>
  <si>
    <t>LL30 2NR</t>
  </si>
  <si>
    <t>LL30 2PD</t>
  </si>
  <si>
    <t>LL30 2PN</t>
  </si>
  <si>
    <t>LL30 2PS</t>
  </si>
  <si>
    <t>LL30 2PY</t>
  </si>
  <si>
    <t>LL30 2SZ</t>
  </si>
  <si>
    <t>LL30 2TJ</t>
  </si>
  <si>
    <t>LL30 2TN</t>
  </si>
  <si>
    <t>LL30 2TQ</t>
  </si>
  <si>
    <t>LL30 2TX</t>
  </si>
  <si>
    <t>LL30 2TZ</t>
  </si>
  <si>
    <t>LL30 2UQ</t>
  </si>
  <si>
    <t>LL30 2UX</t>
  </si>
  <si>
    <t>LL30 2YP</t>
  </si>
  <si>
    <t>LL30 2YS</t>
  </si>
  <si>
    <t>LL30 2YT</t>
  </si>
  <si>
    <t>LL30 2YU</t>
  </si>
  <si>
    <t>LL30 2YY</t>
  </si>
  <si>
    <t>LL31 9EX</t>
  </si>
  <si>
    <t>LL32 8BB</t>
  </si>
  <si>
    <t>LL32 8BG</t>
  </si>
  <si>
    <t>LL32 8EE</t>
  </si>
  <si>
    <t>LL32 8EP</t>
  </si>
  <si>
    <t>LL32 8QL</t>
  </si>
  <si>
    <t>LL32 8UB</t>
  </si>
  <si>
    <t>LL33 0BP</t>
  </si>
  <si>
    <t>LL33 0BU</t>
  </si>
  <si>
    <t>LL33 0PA</t>
  </si>
  <si>
    <t>LL33 0PG</t>
  </si>
  <si>
    <t>LL35 0LL</t>
  </si>
  <si>
    <t>LL35 0LN</t>
  </si>
  <si>
    <t>LL35 0LT</t>
  </si>
  <si>
    <t>LL36 0DA</t>
  </si>
  <si>
    <t>LL36 0DF</t>
  </si>
  <si>
    <t>LL36 0DG</t>
  </si>
  <si>
    <t>LL36 0DL</t>
  </si>
  <si>
    <t>LL36 0DQ</t>
  </si>
  <si>
    <t>LL37 2JT</t>
  </si>
  <si>
    <t>LL37 2QQ</t>
  </si>
  <si>
    <t>LL38 2BQ</t>
  </si>
  <si>
    <t>LL38 2DZ</t>
  </si>
  <si>
    <t>LL38 2EQ</t>
  </si>
  <si>
    <t>LL38 2EY</t>
  </si>
  <si>
    <t>LL38 2EZ</t>
  </si>
  <si>
    <t>LL38 2LZ</t>
  </si>
  <si>
    <t>LL38 2UQ</t>
  </si>
  <si>
    <t>LL42 1BX</t>
  </si>
  <si>
    <t>LL42 1HB</t>
  </si>
  <si>
    <t>LL42 1HU</t>
  </si>
  <si>
    <t>LL42 1HY</t>
  </si>
  <si>
    <t>LL42 1LA</t>
  </si>
  <si>
    <t>LL42 1LB</t>
  </si>
  <si>
    <t>LL42 1LD</t>
  </si>
  <si>
    <t>LL42 1LF</t>
  </si>
  <si>
    <t>LL42 1LG</t>
  </si>
  <si>
    <t>LL42 1TN</t>
  </si>
  <si>
    <t>LL43 2BF</t>
  </si>
  <si>
    <t>LL43 2BJ</t>
  </si>
  <si>
    <t>LL43 2LQ</t>
  </si>
  <si>
    <t>LL45 2DZ</t>
  </si>
  <si>
    <t>LL45 2HR</t>
  </si>
  <si>
    <t>LL45 2PX</t>
  </si>
  <si>
    <t>LL46 2SD</t>
  </si>
  <si>
    <t>LL49 9AS</t>
  </si>
  <si>
    <t>LL49 9AT</t>
  </si>
  <si>
    <t>LL49 9AY</t>
  </si>
  <si>
    <t>LL49 9DF</t>
  </si>
  <si>
    <t>LL49 9DG</t>
  </si>
  <si>
    <t>LL49 9EE</t>
  </si>
  <si>
    <t>LL49 9EN</t>
  </si>
  <si>
    <t>LL49 9EP</t>
  </si>
  <si>
    <t>LL49 9LY</t>
  </si>
  <si>
    <t>LL49 9ND</t>
  </si>
  <si>
    <t>LL49 9TU</t>
  </si>
  <si>
    <t>LL49 9YH</t>
  </si>
  <si>
    <t>LL53 5AE</t>
  </si>
  <si>
    <t>LL53 5AG</t>
  </si>
  <si>
    <t>LL53 5AT</t>
  </si>
  <si>
    <t>LL53 5AU</t>
  </si>
  <si>
    <t>LL53 5AY</t>
  </si>
  <si>
    <t>LL53 5EP</t>
  </si>
  <si>
    <t>LL53 5HP</t>
  </si>
  <si>
    <t>LL53 5LA</t>
  </si>
  <si>
    <t>LL53 5LB</t>
  </si>
  <si>
    <t>LL53 5LR</t>
  </si>
  <si>
    <t>LL53 5LS</t>
  </si>
  <si>
    <t>LL53 5YT</t>
  </si>
  <si>
    <t>LL53 6DB</t>
  </si>
  <si>
    <t>LL53 6YP</t>
  </si>
  <si>
    <t>LL53 7AB</t>
  </si>
  <si>
    <t>LL53 7AG</t>
  </si>
  <si>
    <t>LL53 7AH</t>
  </si>
  <si>
    <t>LL53 7BA</t>
  </si>
  <si>
    <t>LL53 7UW</t>
  </si>
  <si>
    <t>LL54 5TW</t>
  </si>
  <si>
    <t>LL55 1TS</t>
  </si>
  <si>
    <t>LL57 1BT</t>
  </si>
  <si>
    <t>LL57 2BT</t>
  </si>
  <si>
    <t>LL57 2RQ</t>
  </si>
  <si>
    <t>LL57 3UR</t>
  </si>
  <si>
    <t>LL57 3YH</t>
  </si>
  <si>
    <t>LL57 4HN</t>
  </si>
  <si>
    <t>LL58 8AL</t>
  </si>
  <si>
    <t>LL58 8AP</t>
  </si>
  <si>
    <t>LL58 8BB</t>
  </si>
  <si>
    <t>LL58 8BH</t>
  </si>
  <si>
    <t>LL58 8BN</t>
  </si>
  <si>
    <t>LL58 8BS</t>
  </si>
  <si>
    <t>LL58 8BU</t>
  </si>
  <si>
    <t>LL58 8BY</t>
  </si>
  <si>
    <t>LL58 8DA</t>
  </si>
  <si>
    <t>LL58 8YH</t>
  </si>
  <si>
    <t>LL58 8YL</t>
  </si>
  <si>
    <t>LL59 5NH</t>
  </si>
  <si>
    <t>LL59 5NN</t>
  </si>
  <si>
    <t>LL59 5NW</t>
  </si>
  <si>
    <t>LL61 5YH</t>
  </si>
  <si>
    <t>LL61 6TQ</t>
  </si>
  <si>
    <t>LL65 1DR</t>
  </si>
  <si>
    <t>LL65 1DW</t>
  </si>
  <si>
    <t>LL65 1YD</t>
  </si>
  <si>
    <t>LL65 2DE</t>
  </si>
  <si>
    <t>LL65 2JD</t>
  </si>
  <si>
    <t>LL65 2NX</t>
  </si>
  <si>
    <t>LL65 3SW</t>
  </si>
  <si>
    <t>LL67 0ES</t>
  </si>
  <si>
    <t>LL68 9DU</t>
  </si>
  <si>
    <t>LL75 8EX</t>
  </si>
  <si>
    <t>LL75 8HJ</t>
  </si>
  <si>
    <t>LL75 8PQ</t>
  </si>
  <si>
    <t>LL75 8RJ</t>
  </si>
  <si>
    <t>NE1 2PL</t>
  </si>
  <si>
    <t>NE10 0ES</t>
  </si>
  <si>
    <t>NE11 9DH</t>
  </si>
  <si>
    <t>NE11 9DW</t>
  </si>
  <si>
    <t>NE11 9EL</t>
  </si>
  <si>
    <t>NE11 9EZ</t>
  </si>
  <si>
    <t>NE11 9HS</t>
  </si>
  <si>
    <t>NE11 9HU</t>
  </si>
  <si>
    <t>NE11 9JL</t>
  </si>
  <si>
    <t>NE11 9JQ</t>
  </si>
  <si>
    <t>NE24 1AA</t>
  </si>
  <si>
    <t>NE24 1AB</t>
  </si>
  <si>
    <t>NE24 1AH</t>
  </si>
  <si>
    <t>NE24 1AL</t>
  </si>
  <si>
    <t>NE24 1AQ</t>
  </si>
  <si>
    <t>NE24 1AX</t>
  </si>
  <si>
    <t>NE24 1AY</t>
  </si>
  <si>
    <t>NE24 1BD</t>
  </si>
  <si>
    <t>NE24 1BL</t>
  </si>
  <si>
    <t>NE24 1BW</t>
  </si>
  <si>
    <t>NE24 1LD</t>
  </si>
  <si>
    <t>NE24 1LQ</t>
  </si>
  <si>
    <t>NE24 1LT</t>
  </si>
  <si>
    <t>NE24 1LX</t>
  </si>
  <si>
    <t>NE24 1LY</t>
  </si>
  <si>
    <t>NE24 1NS</t>
  </si>
  <si>
    <t>NE24 1PA</t>
  </si>
  <si>
    <t>NE24 1PX</t>
  </si>
  <si>
    <t>NE24 1SB</t>
  </si>
  <si>
    <t>NE24 1SD</t>
  </si>
  <si>
    <t>NE24 2AA</t>
  </si>
  <si>
    <t>NE24 2AQ</t>
  </si>
  <si>
    <t>NE24 2BA</t>
  </si>
  <si>
    <t>NE24 2DP</t>
  </si>
  <si>
    <t>NE24 2DT</t>
  </si>
  <si>
    <t>NE24 2DX</t>
  </si>
  <si>
    <t>NE24 2ED</t>
  </si>
  <si>
    <t>NE24 2EE</t>
  </si>
  <si>
    <t>NE24 2EH</t>
  </si>
  <si>
    <t>NE24 2EL</t>
  </si>
  <si>
    <t>NE24 2EN</t>
  </si>
  <si>
    <t>NE24 2EQ</t>
  </si>
  <si>
    <t>NE24 2ET</t>
  </si>
  <si>
    <t>NE24 2EW</t>
  </si>
  <si>
    <t>NE24 2EZ</t>
  </si>
  <si>
    <t>NE24 2HD</t>
  </si>
  <si>
    <t>NE24 2HF</t>
  </si>
  <si>
    <t>NE24 2HH</t>
  </si>
  <si>
    <t>NE24 2HQ</t>
  </si>
  <si>
    <t>NE24 2JJ</t>
  </si>
  <si>
    <t>NE24 2JL</t>
  </si>
  <si>
    <t>NE24 2JN</t>
  </si>
  <si>
    <t>NE24 2LS</t>
  </si>
  <si>
    <t>NE24 3AF</t>
  </si>
  <si>
    <t>NE24 3AY</t>
  </si>
  <si>
    <t>NE24 3DH</t>
  </si>
  <si>
    <t>NE24 3DJ</t>
  </si>
  <si>
    <t>NE24 3HU</t>
  </si>
  <si>
    <t>NE24 3PL</t>
  </si>
  <si>
    <t>NE24 5SY</t>
  </si>
  <si>
    <t>NE26 4RS</t>
  </si>
  <si>
    <t>NE28 6QT</t>
  </si>
  <si>
    <t>NE29 6BU</t>
  </si>
  <si>
    <t>NE29 6BZ</t>
  </si>
  <si>
    <t>NE29 6DU</t>
  </si>
  <si>
    <t>NE29 6EQ</t>
  </si>
  <si>
    <t>NE29 6HJ</t>
  </si>
  <si>
    <t>NE29 6LD</t>
  </si>
  <si>
    <t>NE29 6LG</t>
  </si>
  <si>
    <t>NE30 1JA</t>
  </si>
  <si>
    <t>NE33 1LQ</t>
  </si>
  <si>
    <t>NE33 2LA</t>
  </si>
  <si>
    <t>NE33 2LD</t>
  </si>
  <si>
    <t>NE33 5SQ</t>
  </si>
  <si>
    <t>NE6 3NH</t>
  </si>
  <si>
    <t>NE6 3QS</t>
  </si>
  <si>
    <t>NE6 4LY</t>
  </si>
  <si>
    <t>NE64 6AA</t>
  </si>
  <si>
    <t>NE64 6HA</t>
  </si>
  <si>
    <t>NE64 6HF</t>
  </si>
  <si>
    <t>NE64 6QD</t>
  </si>
  <si>
    <t>NE65 0AA</t>
  </si>
  <si>
    <t>NE65 0AY</t>
  </si>
  <si>
    <t>NE65 0FB</t>
  </si>
  <si>
    <t>NE65 0GZ</t>
  </si>
  <si>
    <t>NE65 0HH</t>
  </si>
  <si>
    <t>NE65 0LH</t>
  </si>
  <si>
    <t>NE65 0SP</t>
  </si>
  <si>
    <t>NE65 0SS</t>
  </si>
  <si>
    <t>NE65 0YR</t>
  </si>
  <si>
    <t>NE66 2SD</t>
  </si>
  <si>
    <t>NE66 3DF</t>
  </si>
  <si>
    <t>NE66 3NF</t>
  </si>
  <si>
    <t>NE66 3PX</t>
  </si>
  <si>
    <t>NE67 5BJ</t>
  </si>
  <si>
    <t>NE67 5BT</t>
  </si>
  <si>
    <t>NE67 5EE</t>
  </si>
  <si>
    <t>NE67 5EJ</t>
  </si>
  <si>
    <t>NE67 5JE</t>
  </si>
  <si>
    <t>NE8 2BJ</t>
  </si>
  <si>
    <t>PA14 5DY</t>
  </si>
  <si>
    <t>PA14 5DZ</t>
  </si>
  <si>
    <t>PA14 5EP</t>
  </si>
  <si>
    <t>PA14 5NF</t>
  </si>
  <si>
    <t>PA14 5NG</t>
  </si>
  <si>
    <t>PA14 6TR</t>
  </si>
  <si>
    <t>PA15 1AH</t>
  </si>
  <si>
    <t>PA15 1AL</t>
  </si>
  <si>
    <t>PA15 1HJ</t>
  </si>
  <si>
    <t>PA15 1HW</t>
  </si>
  <si>
    <t>PA15 2AR</t>
  </si>
  <si>
    <t>PA15 2UA</t>
  </si>
  <si>
    <t>PA15 2WA</t>
  </si>
  <si>
    <t>PA15 2WG</t>
  </si>
  <si>
    <t>PA15 2WH</t>
  </si>
  <si>
    <t>PA16 0AW</t>
  </si>
  <si>
    <t>PA16 0BA</t>
  </si>
  <si>
    <t>PA18 6AB</t>
  </si>
  <si>
    <t>PA18 6AD</t>
  </si>
  <si>
    <t>PA18 6AR</t>
  </si>
  <si>
    <t>PA18 6BT</t>
  </si>
  <si>
    <t>PA19 1QR</t>
  </si>
  <si>
    <t>PA20 0AH</t>
  </si>
  <si>
    <t>PA20 0AJ</t>
  </si>
  <si>
    <t>PA20 0AP</t>
  </si>
  <si>
    <t>PA20 0AS</t>
  </si>
  <si>
    <t>PA20 0AT</t>
  </si>
  <si>
    <t>PA20 0AU</t>
  </si>
  <si>
    <t>PA20 0BA</t>
  </si>
  <si>
    <t>PA20 0BT</t>
  </si>
  <si>
    <t>PA20 0HJ</t>
  </si>
  <si>
    <t>PA20 0HR</t>
  </si>
  <si>
    <t>PA20 0HU</t>
  </si>
  <si>
    <t>PA20 0LF</t>
  </si>
  <si>
    <t>PA20 0LG</t>
  </si>
  <si>
    <t>PA20 0LQ</t>
  </si>
  <si>
    <t>PA20 0LS</t>
  </si>
  <si>
    <t>PA20 0LT</t>
  </si>
  <si>
    <t>PA20 0NE</t>
  </si>
  <si>
    <t>PA20 0NT</t>
  </si>
  <si>
    <t>PA20 9AB</t>
  </si>
  <si>
    <t>PA20 9AG</t>
  </si>
  <si>
    <t>PA20 9AQ</t>
  </si>
  <si>
    <t>PA20 9DN</t>
  </si>
  <si>
    <t>PA20 9ET</t>
  </si>
  <si>
    <t>PA20 9EU</t>
  </si>
  <si>
    <t>PA20 9LD</t>
  </si>
  <si>
    <t>PA20 9LP</t>
  </si>
  <si>
    <t>PA20 9LR</t>
  </si>
  <si>
    <t>PA20 9NW</t>
  </si>
  <si>
    <t>PA21 2AD</t>
  </si>
  <si>
    <t>PA21 2AH</t>
  </si>
  <si>
    <t>PA21 2DA</t>
  </si>
  <si>
    <t>PA21 2DR</t>
  </si>
  <si>
    <t>PA21 2EH</t>
  </si>
  <si>
    <t>PA21 2ER</t>
  </si>
  <si>
    <t>PA22 3AF</t>
  </si>
  <si>
    <t>PA22 3AP</t>
  </si>
  <si>
    <t>PA22 3AR</t>
  </si>
  <si>
    <t>PA22 3AS</t>
  </si>
  <si>
    <t>PA23 7HJ</t>
  </si>
  <si>
    <t>PA23 7LB</t>
  </si>
  <si>
    <t>PA23 7LD</t>
  </si>
  <si>
    <t>PA23 7LG</t>
  </si>
  <si>
    <t>PA23 7LH</t>
  </si>
  <si>
    <t>PA23 7QN</t>
  </si>
  <si>
    <t>PA23 7UB</t>
  </si>
  <si>
    <t>PA23 7UG</t>
  </si>
  <si>
    <t>PA23 7UN</t>
  </si>
  <si>
    <t>PA23 8AE</t>
  </si>
  <si>
    <t>PA23 8AH</t>
  </si>
  <si>
    <t>PA23 8BG</t>
  </si>
  <si>
    <t>PA23 8FE</t>
  </si>
  <si>
    <t>PA23 8FJ</t>
  </si>
  <si>
    <t>PA23 8HE</t>
  </si>
  <si>
    <t>PA23 8QB</t>
  </si>
  <si>
    <t>PA23 8QG</t>
  </si>
  <si>
    <t>PA23 8QS</t>
  </si>
  <si>
    <t>PA23 8SE</t>
  </si>
  <si>
    <t>PA23 8TJ</t>
  </si>
  <si>
    <t>PA23 8TL</t>
  </si>
  <si>
    <t>PA23 8TP</t>
  </si>
  <si>
    <t>PA23 8TR</t>
  </si>
  <si>
    <t>PA23 8TS</t>
  </si>
  <si>
    <t>PA24 8AA</t>
  </si>
  <si>
    <t>PA24 8AD</t>
  </si>
  <si>
    <t>PA24 8AE</t>
  </si>
  <si>
    <t>PA24 8AF</t>
  </si>
  <si>
    <t>PA24 8AG</t>
  </si>
  <si>
    <t>PA24 8AH</t>
  </si>
  <si>
    <t>PA26 8BG</t>
  </si>
  <si>
    <t>PA26 8BH</t>
  </si>
  <si>
    <t>PA27 8BU</t>
  </si>
  <si>
    <t>PA27 8BZ</t>
  </si>
  <si>
    <t>PA28 6BU</t>
  </si>
  <si>
    <t>PA28 6BY</t>
  </si>
  <si>
    <t>PA28 6DD</t>
  </si>
  <si>
    <t>PA28 6DL</t>
  </si>
  <si>
    <t>PA28 6DN</t>
  </si>
  <si>
    <t>PA28 6DT</t>
  </si>
  <si>
    <t>PA28 6ED</t>
  </si>
  <si>
    <t>PA28 6EG</t>
  </si>
  <si>
    <t>PA28 6EX</t>
  </si>
  <si>
    <t>PA28 6FD</t>
  </si>
  <si>
    <t>PA28 6JB</t>
  </si>
  <si>
    <t>PA28 6RB</t>
  </si>
  <si>
    <t>PA28 6UG</t>
  </si>
  <si>
    <t>PA29 6TR</t>
  </si>
  <si>
    <t>PA29 6TW</t>
  </si>
  <si>
    <t>PA29 6UB</t>
  </si>
  <si>
    <t>PA29 6UD</t>
  </si>
  <si>
    <t>PA29 6UF</t>
  </si>
  <si>
    <t>PA29 6UJ</t>
  </si>
  <si>
    <t>PA29 6XD</t>
  </si>
  <si>
    <t>PA29 6XN</t>
  </si>
  <si>
    <t>PA29 6XQ</t>
  </si>
  <si>
    <t>PA29 6XZ</t>
  </si>
  <si>
    <t>PA29 6YF</t>
  </si>
  <si>
    <t>PA3 2RE</t>
  </si>
  <si>
    <t>PA3 2RS</t>
  </si>
  <si>
    <t>PA3 4AL</t>
  </si>
  <si>
    <t>PA30 8EX</t>
  </si>
  <si>
    <t>PA30 8HA</t>
  </si>
  <si>
    <t>PA31 8LH</t>
  </si>
  <si>
    <t>PA31 8LP</t>
  </si>
  <si>
    <t>PA31 8LR</t>
  </si>
  <si>
    <t>PA31 8NX</t>
  </si>
  <si>
    <t>PA31 8PG</t>
  </si>
  <si>
    <t>PA31 8PJ</t>
  </si>
  <si>
    <t>PA31 8PL</t>
  </si>
  <si>
    <t>PA31 8PQ</t>
  </si>
  <si>
    <t>PA31 8PT</t>
  </si>
  <si>
    <t>PA31 8PW</t>
  </si>
  <si>
    <t>PA31 8QH</t>
  </si>
  <si>
    <t>PA31 8QN</t>
  </si>
  <si>
    <t>PA31 8QS</t>
  </si>
  <si>
    <t>PA31 8RQ</t>
  </si>
  <si>
    <t>PA31 8RU</t>
  </si>
  <si>
    <t>PA31 8RY</t>
  </si>
  <si>
    <t>PA31 8SD</t>
  </si>
  <si>
    <t>PA31 8UA</t>
  </si>
  <si>
    <t>PA32 8TX</t>
  </si>
  <si>
    <t>PA32 8XH</t>
  </si>
  <si>
    <t>PA32 8XN</t>
  </si>
  <si>
    <t>PA32 8XQ</t>
  </si>
  <si>
    <t>PA34 4LS</t>
  </si>
  <si>
    <t>PA34 4LW</t>
  </si>
  <si>
    <t>PA34 4QH</t>
  </si>
  <si>
    <t>PA34 4QY</t>
  </si>
  <si>
    <t>PA34 4RA</t>
  </si>
  <si>
    <t>PA34 4SF</t>
  </si>
  <si>
    <t>PA34 4SX</t>
  </si>
  <si>
    <t>PA34 4TE</t>
  </si>
  <si>
    <t>PA34 4TJ</t>
  </si>
  <si>
    <t>PA34 4TX</t>
  </si>
  <si>
    <t>PA34 4UA</t>
  </si>
  <si>
    <t>PA34 4UE</t>
  </si>
  <si>
    <t>PA34 4XA</t>
  </si>
  <si>
    <t>PA34 4XD</t>
  </si>
  <si>
    <t>PA34 5QD</t>
  </si>
  <si>
    <t>PA34 5SQ</t>
  </si>
  <si>
    <t>PA34 5UH</t>
  </si>
  <si>
    <t>PA34 5UN</t>
  </si>
  <si>
    <t>PA35 1AG</t>
  </si>
  <si>
    <t>PA35 1JQ</t>
  </si>
  <si>
    <t>PA35 1JR</t>
  </si>
  <si>
    <t>PA35 1LA</t>
  </si>
  <si>
    <t>PA37 1PA</t>
  </si>
  <si>
    <t>PA37 1PG</t>
  </si>
  <si>
    <t>PA37 1PH</t>
  </si>
  <si>
    <t>PA37 1PR</t>
  </si>
  <si>
    <t>PA37 1PX</t>
  </si>
  <si>
    <t>PA37 1QA</t>
  </si>
  <si>
    <t>PA37 1RF</t>
  </si>
  <si>
    <t>PA37 1RG</t>
  </si>
  <si>
    <t>PA37 1RL</t>
  </si>
  <si>
    <t>PA37 1RZ</t>
  </si>
  <si>
    <t>PA37 1SE</t>
  </si>
  <si>
    <t>PA37 1SQ</t>
  </si>
  <si>
    <t>PA38 4BA</t>
  </si>
  <si>
    <t>PA38 4BN</t>
  </si>
  <si>
    <t>PA38 4BQ</t>
  </si>
  <si>
    <t>PA38 4DD</t>
  </si>
  <si>
    <t>PA4 8AP</t>
  </si>
  <si>
    <t>PA4 8BF</t>
  </si>
  <si>
    <t>PA4 8BN</t>
  </si>
  <si>
    <t>PA4 8BP</t>
  </si>
  <si>
    <t>PA4 8BS</t>
  </si>
  <si>
    <t>PA4 8BY</t>
  </si>
  <si>
    <t>PA4 8DF</t>
  </si>
  <si>
    <t>PA4 8FT</t>
  </si>
  <si>
    <t>PA4 8QA</t>
  </si>
  <si>
    <t>PA4 8RL</t>
  </si>
  <si>
    <t>PA4 8RN</t>
  </si>
  <si>
    <t>PA4 8RP</t>
  </si>
  <si>
    <t>PA4 8RU</t>
  </si>
  <si>
    <t>PA4 8SA</t>
  </si>
  <si>
    <t>PA4 8SB</t>
  </si>
  <si>
    <t>PA4 8SD</t>
  </si>
  <si>
    <t>PA4 8SE</t>
  </si>
  <si>
    <t>PA4 8SH</t>
  </si>
  <si>
    <t>PA4 8SL</t>
  </si>
  <si>
    <t>PA4 8SR</t>
  </si>
  <si>
    <t>PA4 8SY</t>
  </si>
  <si>
    <t>PA4 8TB</t>
  </si>
  <si>
    <t>PA4 8TD</t>
  </si>
  <si>
    <t>PA4 8TE</t>
  </si>
  <si>
    <t>PA4 8TF</t>
  </si>
  <si>
    <t>PA4 8TG</t>
  </si>
  <si>
    <t>PA4 8US</t>
  </si>
  <si>
    <t>PA4 8WG</t>
  </si>
  <si>
    <t>PA4 8YW</t>
  </si>
  <si>
    <t>PA4 8YY</t>
  </si>
  <si>
    <t>PA4 8YZ</t>
  </si>
  <si>
    <t>PA4 8ZD</t>
  </si>
  <si>
    <t>PA4 8ZR</t>
  </si>
  <si>
    <t>PA4 8ZX</t>
  </si>
  <si>
    <t>PA4 8ZY</t>
  </si>
  <si>
    <t>PA4 9EE</t>
  </si>
  <si>
    <t>PA41 7AD</t>
  </si>
  <si>
    <t>PA42 7AX</t>
  </si>
  <si>
    <t>PA42 7DW</t>
  </si>
  <si>
    <t>PA42 7DY</t>
  </si>
  <si>
    <t>PA42 7DZ</t>
  </si>
  <si>
    <t>PA43 7JP</t>
  </si>
  <si>
    <t>PA43 7JR</t>
  </si>
  <si>
    <t>PA43 7JS</t>
  </si>
  <si>
    <t>PA43 7LB</t>
  </si>
  <si>
    <t>PA44 7PL</t>
  </si>
  <si>
    <t>PA44 7PW</t>
  </si>
  <si>
    <t>PA44 7PZ</t>
  </si>
  <si>
    <t>PA46 7RJ</t>
  </si>
  <si>
    <t>PA46 7RL</t>
  </si>
  <si>
    <t>PA47 7SH</t>
  </si>
  <si>
    <t>PA48 7TR</t>
  </si>
  <si>
    <t>PA49 7UN</t>
  </si>
  <si>
    <t>PA60 7XS</t>
  </si>
  <si>
    <t>PA60 7XZ</t>
  </si>
  <si>
    <t>PA61 7YS</t>
  </si>
  <si>
    <t>PA62 6AA</t>
  </si>
  <si>
    <t>PA64 6AP</t>
  </si>
  <si>
    <t>PA65 6AY</t>
  </si>
  <si>
    <t>PA65 6BD</t>
  </si>
  <si>
    <t>PA66 6BN</t>
  </si>
  <si>
    <t>PA67 6DP</t>
  </si>
  <si>
    <t>PA72 6JL</t>
  </si>
  <si>
    <t>PA72 6JP</t>
  </si>
  <si>
    <t>PA73 6LZ</t>
  </si>
  <si>
    <t>PA75 6NU</t>
  </si>
  <si>
    <t>PA75 6QL</t>
  </si>
  <si>
    <t>PA77 6UH</t>
  </si>
  <si>
    <t>PA77 6UX</t>
  </si>
  <si>
    <t>PA78 6SY</t>
  </si>
  <si>
    <t>PA78 6TE</t>
  </si>
  <si>
    <t>PA8 6AX</t>
  </si>
  <si>
    <t>PA80 5UZ</t>
  </si>
  <si>
    <t>PA80 5XT</t>
  </si>
  <si>
    <t>PA80 5XZ</t>
  </si>
  <si>
    <t>PH2 7JU</t>
  </si>
  <si>
    <t>PH2 7LB</t>
  </si>
  <si>
    <t>PH2 7LS</t>
  </si>
  <si>
    <t>PH2 7LT</t>
  </si>
  <si>
    <t>PH2 7NE</t>
  </si>
  <si>
    <t>PH2 8AN</t>
  </si>
  <si>
    <t>PH2 8BD</t>
  </si>
  <si>
    <t>PH2 8DD</t>
  </si>
  <si>
    <t>PH2 8NR</t>
  </si>
  <si>
    <t>PH2 8QJ</t>
  </si>
  <si>
    <t>PH33 6FF</t>
  </si>
  <si>
    <t>PH33 6GZ</t>
  </si>
  <si>
    <t>PH33 6NH</t>
  </si>
  <si>
    <t>PH33 6SA</t>
  </si>
  <si>
    <t>PH33 6SD</t>
  </si>
  <si>
    <t>PH33 7AA</t>
  </si>
  <si>
    <t>PH33 7AB</t>
  </si>
  <si>
    <t>PH33 7AF</t>
  </si>
  <si>
    <t>PH33 7AH</t>
  </si>
  <si>
    <t>PH33 7BA</t>
  </si>
  <si>
    <t>PH33 7BT</t>
  </si>
  <si>
    <t>PH33 7BX</t>
  </si>
  <si>
    <t>PH33 7BY</t>
  </si>
  <si>
    <t>PH33 7DG</t>
  </si>
  <si>
    <t>PH33 7DP</t>
  </si>
  <si>
    <t>PH33 7DR</t>
  </si>
  <si>
    <t>PH33 7DS</t>
  </si>
  <si>
    <t>PH33 7JH</t>
  </si>
  <si>
    <t>PH33 7JJ</t>
  </si>
  <si>
    <t>PH33 7JR</t>
  </si>
  <si>
    <t>PH33 7NB</t>
  </si>
  <si>
    <t>PH33 7NN</t>
  </si>
  <si>
    <t>PH33 7NX</t>
  </si>
  <si>
    <t>PH33 7NY</t>
  </si>
  <si>
    <t>PH33 7PE</t>
  </si>
  <si>
    <t>PH33 7RA</t>
  </si>
  <si>
    <t>PH33 7RB</t>
  </si>
  <si>
    <t>PH35 4HD</t>
  </si>
  <si>
    <t>PH36 4JN</t>
  </si>
  <si>
    <t>PH36 4JP</t>
  </si>
  <si>
    <t>PH36 4JW</t>
  </si>
  <si>
    <t>PH36 4JY</t>
  </si>
  <si>
    <t>PH36 4LB</t>
  </si>
  <si>
    <t>PH36 4LD</t>
  </si>
  <si>
    <t>PH36 4LH</t>
  </si>
  <si>
    <t>PH36 4LR</t>
  </si>
  <si>
    <t>PH38 4LZ</t>
  </si>
  <si>
    <t>PH38 4NA</t>
  </si>
  <si>
    <t>PH38 4ND</t>
  </si>
  <si>
    <t>PH38 4NG</t>
  </si>
  <si>
    <t>PH39 4NH</t>
  </si>
  <si>
    <t>PH39 4NR</t>
  </si>
  <si>
    <t>PH39 4NS</t>
  </si>
  <si>
    <t>PH39 4NT</t>
  </si>
  <si>
    <t>PH39 4NU</t>
  </si>
  <si>
    <t>PH41 2RP</t>
  </si>
  <si>
    <t>PH41 4PH</t>
  </si>
  <si>
    <t>PH41 4PL</t>
  </si>
  <si>
    <t>PH41 4PS</t>
  </si>
  <si>
    <t>PH41 4QS</t>
  </si>
  <si>
    <t>PH42 4RL</t>
  </si>
  <si>
    <t>PH44 4RS</t>
  </si>
  <si>
    <t>PH49 4HN</t>
  </si>
  <si>
    <t>PH49 4JA</t>
  </si>
  <si>
    <t>PH49 4JD</t>
  </si>
  <si>
    <t>PH49 4JP</t>
  </si>
  <si>
    <t>PH49 4JQ</t>
  </si>
  <si>
    <t>PH49 4JR</t>
  </si>
  <si>
    <t>PH49 4JZ</t>
  </si>
  <si>
    <t>PL1 2NU</t>
  </si>
  <si>
    <t>PL1 2NZ</t>
  </si>
  <si>
    <t>PL1 3QG</t>
  </si>
  <si>
    <t>PL1 3QR</t>
  </si>
  <si>
    <t>PL1 3RJ</t>
  </si>
  <si>
    <t>PL1 3RT</t>
  </si>
  <si>
    <t>PL1 3SA</t>
  </si>
  <si>
    <t>PL1 4LL</t>
  </si>
  <si>
    <t>PL1 4LN</t>
  </si>
  <si>
    <t>PL10 1EN</t>
  </si>
  <si>
    <t>PL10 1HD</t>
  </si>
  <si>
    <t>PL10 1HP</t>
  </si>
  <si>
    <t>PL10 1HR</t>
  </si>
  <si>
    <t>PL10 1HW</t>
  </si>
  <si>
    <t>PL10 1JB</t>
  </si>
  <si>
    <t>PL10 1ND</t>
  </si>
  <si>
    <t>PL10 1NF</t>
  </si>
  <si>
    <t>PL10 1NG</t>
  </si>
  <si>
    <t>PL11 2AY</t>
  </si>
  <si>
    <t>PL11 2FH</t>
  </si>
  <si>
    <t>PL11 2LX</t>
  </si>
  <si>
    <t>PL11 2RE</t>
  </si>
  <si>
    <t>PL12 4EL</t>
  </si>
  <si>
    <t>PL12 4QT</t>
  </si>
  <si>
    <t>PL12 6BJ</t>
  </si>
  <si>
    <t>PL12 6NG</t>
  </si>
  <si>
    <t>PL12 6PA</t>
  </si>
  <si>
    <t>PL12 6QG</t>
  </si>
  <si>
    <t>PL13 1AD</t>
  </si>
  <si>
    <t>PL13 1AE</t>
  </si>
  <si>
    <t>PL13 1AH</t>
  </si>
  <si>
    <t>PL13 1AL</t>
  </si>
  <si>
    <t>PL13 1AP</t>
  </si>
  <si>
    <t>PL13 1DX</t>
  </si>
  <si>
    <t>PL13 1HN</t>
  </si>
  <si>
    <t>PL13 1PD</t>
  </si>
  <si>
    <t>PL13 2BU</t>
  </si>
  <si>
    <t>PL13 2BX</t>
  </si>
  <si>
    <t>PL13 2DJ</t>
  </si>
  <si>
    <t>PL13 2ES</t>
  </si>
  <si>
    <t>PL13 2NE</t>
  </si>
  <si>
    <t>PL13 2RB</t>
  </si>
  <si>
    <t>PL13 2RD</t>
  </si>
  <si>
    <t>PL18 9QA</t>
  </si>
  <si>
    <t>PL2 1RA</t>
  </si>
  <si>
    <t>PL20 7BS</t>
  </si>
  <si>
    <t>PL20 7JL</t>
  </si>
  <si>
    <t>PL20 7JN</t>
  </si>
  <si>
    <t>PL22 0BS</t>
  </si>
  <si>
    <t>PL22 0PY</t>
  </si>
  <si>
    <t>PL22 0PZ</t>
  </si>
  <si>
    <t>PL22 0QD</t>
  </si>
  <si>
    <t>PL22 0QQ</t>
  </si>
  <si>
    <t>PL23 1AH</t>
  </si>
  <si>
    <t>PL23 1AX</t>
  </si>
  <si>
    <t>PL23 1DF</t>
  </si>
  <si>
    <t>PL23 1JS</t>
  </si>
  <si>
    <t>PL23 1LW</t>
  </si>
  <si>
    <t>PL23 1LY</t>
  </si>
  <si>
    <t>PL23 1NQ</t>
  </si>
  <si>
    <t>PL23 1PB</t>
  </si>
  <si>
    <t>PL23 1QS</t>
  </si>
  <si>
    <t>PL24 2AF</t>
  </si>
  <si>
    <t>PL24 2BP</t>
  </si>
  <si>
    <t>PL26 6PN</t>
  </si>
  <si>
    <t>PL26 6PR</t>
  </si>
  <si>
    <t>PL26 6QQ</t>
  </si>
  <si>
    <t>PL26 6UD</t>
  </si>
  <si>
    <t>PL26 6UJ</t>
  </si>
  <si>
    <t>PL26 6UQ</t>
  </si>
  <si>
    <t>PL27 6BW</t>
  </si>
  <si>
    <t>PL27 6EB</t>
  </si>
  <si>
    <t>PL27 6ST</t>
  </si>
  <si>
    <t>PL27 6TB</t>
  </si>
  <si>
    <t>PL27 7HP</t>
  </si>
  <si>
    <t>PL27 7QH</t>
  </si>
  <si>
    <t>PL28 8HP</t>
  </si>
  <si>
    <t>PL28 8QY</t>
  </si>
  <si>
    <t>PL29 3RZ</t>
  </si>
  <si>
    <t>PL4 0LP</t>
  </si>
  <si>
    <t>PL4 0PX</t>
  </si>
  <si>
    <t>PL4 0SJ</t>
  </si>
  <si>
    <t>PL4 9JH</t>
  </si>
  <si>
    <t>PL5 1JX</t>
  </si>
  <si>
    <t>PL5 2EY</t>
  </si>
  <si>
    <t>PL6 7BZ</t>
  </si>
  <si>
    <t>PL7 4NW</t>
  </si>
  <si>
    <t>PL8 1BN</t>
  </si>
  <si>
    <t>PL8 1ED</t>
  </si>
  <si>
    <t>PL8 1EE</t>
  </si>
  <si>
    <t>PL8 1EW</t>
  </si>
  <si>
    <t>PL8 2DQ</t>
  </si>
  <si>
    <t>PL9 0AD</t>
  </si>
  <si>
    <t>PL9 7HP</t>
  </si>
  <si>
    <t>PL9 7JQ</t>
  </si>
  <si>
    <t>PL9 7NA</t>
  </si>
  <si>
    <t>PL9 7NB</t>
  </si>
  <si>
    <t>PL9 7NJ</t>
  </si>
  <si>
    <t>PL9 7NP</t>
  </si>
  <si>
    <t>PL9 7NQ</t>
  </si>
  <si>
    <t>PL9 9RB</t>
  </si>
  <si>
    <t>PL9 9RQ</t>
  </si>
  <si>
    <t>PL9 9SY</t>
  </si>
  <si>
    <t>PL9 9XB</t>
  </si>
  <si>
    <t>PO1 2EZ</t>
  </si>
  <si>
    <t>PO1 2FS</t>
  </si>
  <si>
    <t>PO1 2GD</t>
  </si>
  <si>
    <t>PO1 2HH</t>
  </si>
  <si>
    <t>PO1 2HZ</t>
  </si>
  <si>
    <t>PO1 2JD</t>
  </si>
  <si>
    <t>PO1 2JE</t>
  </si>
  <si>
    <t>PO1 2JJ</t>
  </si>
  <si>
    <t>PO1 2JL</t>
  </si>
  <si>
    <t>PO1 2JR</t>
  </si>
  <si>
    <t>PO1 2JS</t>
  </si>
  <si>
    <t>PO1 2JU</t>
  </si>
  <si>
    <t>PO1 2JW</t>
  </si>
  <si>
    <t>PO1 2JX</t>
  </si>
  <si>
    <t>PO1 2LL</t>
  </si>
  <si>
    <t>PO1 2LU</t>
  </si>
  <si>
    <t>PO1 2ND</t>
  </si>
  <si>
    <t>PO1 2NF</t>
  </si>
  <si>
    <t>PO1 2NJ</t>
  </si>
  <si>
    <t>PO1 2TA</t>
  </si>
  <si>
    <t>PO1 2TB</t>
  </si>
  <si>
    <t>PO1 2TY</t>
  </si>
  <si>
    <t>PO1 2TZ</t>
  </si>
  <si>
    <t>PO1 3AQ</t>
  </si>
  <si>
    <t>PO1 3NL</t>
  </si>
  <si>
    <t>PO1 3PU</t>
  </si>
  <si>
    <t>PO1 3PY</t>
  </si>
  <si>
    <t>PO1 3TR</t>
  </si>
  <si>
    <t>PO10 7AT</t>
  </si>
  <si>
    <t>PO10 7BE</t>
  </si>
  <si>
    <t>PO10 7BJ</t>
  </si>
  <si>
    <t>PO10 7BL</t>
  </si>
  <si>
    <t>PO10 7BP</t>
  </si>
  <si>
    <t>PO10 7BT</t>
  </si>
  <si>
    <t>PO10 7DZ</t>
  </si>
  <si>
    <t>PO10 7EQ</t>
  </si>
  <si>
    <t>PO10 7ER</t>
  </si>
  <si>
    <t>PO10 7ES</t>
  </si>
  <si>
    <t>PO10 7JX</t>
  </si>
  <si>
    <t>PO10 8AP</t>
  </si>
  <si>
    <t>PO10 8BA</t>
  </si>
  <si>
    <t>PO10 8BP</t>
  </si>
  <si>
    <t>PO10 8DN</t>
  </si>
  <si>
    <t>PO10 8DS</t>
  </si>
  <si>
    <t>PO10 8DY</t>
  </si>
  <si>
    <t>PO10 8XD</t>
  </si>
  <si>
    <t>PO11 0AS</t>
  </si>
  <si>
    <t>PO11 0BZ</t>
  </si>
  <si>
    <t>PO11 0DA</t>
  </si>
  <si>
    <t>PO11 0DE</t>
  </si>
  <si>
    <t>PO11 0DF</t>
  </si>
  <si>
    <t>PO11 0DQ</t>
  </si>
  <si>
    <t>PO11 0HP</t>
  </si>
  <si>
    <t>PO11 0JA</t>
  </si>
  <si>
    <t>PO11 0JT</t>
  </si>
  <si>
    <t>PO11 0JU</t>
  </si>
  <si>
    <t>PO11 0LD</t>
  </si>
  <si>
    <t>PO11 0LF</t>
  </si>
  <si>
    <t>PO11 0LG</t>
  </si>
  <si>
    <t>PO11 0LJ</t>
  </si>
  <si>
    <t>PO11 0LN</t>
  </si>
  <si>
    <t>PO11 0LU</t>
  </si>
  <si>
    <t>PO11 0ND</t>
  </si>
  <si>
    <t>PO11 0NF</t>
  </si>
  <si>
    <t>PO11 0NQ</t>
  </si>
  <si>
    <t>PO11 0PA</t>
  </si>
  <si>
    <t>PO11 0PB</t>
  </si>
  <si>
    <t>PO11 0PD</t>
  </si>
  <si>
    <t>PO11 0PL</t>
  </si>
  <si>
    <t>PO11 0PX</t>
  </si>
  <si>
    <t>PO11 0QE</t>
  </si>
  <si>
    <t>PO11 0QG</t>
  </si>
  <si>
    <t>PO11 0QQ</t>
  </si>
  <si>
    <t>PO11 0RJ</t>
  </si>
  <si>
    <t>PO11 0RN</t>
  </si>
  <si>
    <t>PO11 9DL</t>
  </si>
  <si>
    <t>PO11 9FD</t>
  </si>
  <si>
    <t>PO11 9HW</t>
  </si>
  <si>
    <t>PO11 9HX</t>
  </si>
  <si>
    <t>PO11 9HY</t>
  </si>
  <si>
    <t>PO11 9JJ</t>
  </si>
  <si>
    <t>PO11 9LN</t>
  </si>
  <si>
    <t>PO11 9LU</t>
  </si>
  <si>
    <t>PO11 9LX</t>
  </si>
  <si>
    <t>PO11 9NA</t>
  </si>
  <si>
    <t>PO11 9NR</t>
  </si>
  <si>
    <t>PO11 9PD</t>
  </si>
  <si>
    <t>PO11 9PE</t>
  </si>
  <si>
    <t>PO11 9PG</t>
  </si>
  <si>
    <t>PO11 9PJ</t>
  </si>
  <si>
    <t>PO11 9PL</t>
  </si>
  <si>
    <t>PO11 9PQ</t>
  </si>
  <si>
    <t>PO11 9PT</t>
  </si>
  <si>
    <t>PO11 9PY</t>
  </si>
  <si>
    <t>PO11 9PZ</t>
  </si>
  <si>
    <t>PO11 9QB</t>
  </si>
  <si>
    <t>PO11 9QH</t>
  </si>
  <si>
    <t>PO11 9QL</t>
  </si>
  <si>
    <t>PO11 9QN</t>
  </si>
  <si>
    <t>PO11 9QP</t>
  </si>
  <si>
    <t>PO11 9QQ</t>
  </si>
  <si>
    <t>PO11 9QU</t>
  </si>
  <si>
    <t>PO11 9QW</t>
  </si>
  <si>
    <t>PO11 9RG</t>
  </si>
  <si>
    <t>PO11 9RL</t>
  </si>
  <si>
    <t>PO11 9RP</t>
  </si>
  <si>
    <t>PO11 9RR</t>
  </si>
  <si>
    <t>PO11 9RU</t>
  </si>
  <si>
    <t>PO11 9RZ</t>
  </si>
  <si>
    <t>PO11 9SA</t>
  </si>
  <si>
    <t>PO11 9SB</t>
  </si>
  <si>
    <t>PO11 9SD</t>
  </si>
  <si>
    <t>PO11 9SE</t>
  </si>
  <si>
    <t>PO11 9SG</t>
  </si>
  <si>
    <t>PO11 9SJ</t>
  </si>
  <si>
    <t>PO11 9SL</t>
  </si>
  <si>
    <t>PO11 9SN</t>
  </si>
  <si>
    <t>PO11 9SP</t>
  </si>
  <si>
    <t>PO11 9SQ</t>
  </si>
  <si>
    <t>PO11 9SR</t>
  </si>
  <si>
    <t>PO11 9SS</t>
  </si>
  <si>
    <t>PO11 9ST</t>
  </si>
  <si>
    <t>PO11 9SU</t>
  </si>
  <si>
    <t>PO11 9SX</t>
  </si>
  <si>
    <t>PO11 9TA</t>
  </si>
  <si>
    <t>PO11 9UB</t>
  </si>
  <si>
    <t>PO12 1AA</t>
  </si>
  <si>
    <t>PO12 1AD</t>
  </si>
  <si>
    <t>PO12 1AE</t>
  </si>
  <si>
    <t>PO12 1AF</t>
  </si>
  <si>
    <t>PO12 1AH</t>
  </si>
  <si>
    <t>PO12 1AJ</t>
  </si>
  <si>
    <t>PO12 1AL</t>
  </si>
  <si>
    <t>PO12 1AX</t>
  </si>
  <si>
    <t>PO12 1AZ</t>
  </si>
  <si>
    <t>PO12 1BG</t>
  </si>
  <si>
    <t>PO12 1BS</t>
  </si>
  <si>
    <t>PO12 1DR</t>
  </si>
  <si>
    <t>PO12 1DS</t>
  </si>
  <si>
    <t>PO12 1EP</t>
  </si>
  <si>
    <t>PO12 1EQ</t>
  </si>
  <si>
    <t>PO12 1FN</t>
  </si>
  <si>
    <t>PO12 1FX</t>
  </si>
  <si>
    <t>PO12 1GF</t>
  </si>
  <si>
    <t>PO12 1GJ</t>
  </si>
  <si>
    <t>PO12 1GX</t>
  </si>
  <si>
    <t>PO12 1HJ</t>
  </si>
  <si>
    <t>PO12 1HT</t>
  </si>
  <si>
    <t>PO12 1QH</t>
  </si>
  <si>
    <t>PO12 1QJ</t>
  </si>
  <si>
    <t>PO12 1QX</t>
  </si>
  <si>
    <t>PO12 1RB</t>
  </si>
  <si>
    <t>PO12 1RD</t>
  </si>
  <si>
    <t>PO12 1RE</t>
  </si>
  <si>
    <t>PO12 1RF</t>
  </si>
  <si>
    <t>PO12 1RG</t>
  </si>
  <si>
    <t>PO12 1SU</t>
  </si>
  <si>
    <t>PO12 2AJ</t>
  </si>
  <si>
    <t>PO12 2AQ</t>
  </si>
  <si>
    <t>PO12 2AS</t>
  </si>
  <si>
    <t>PO12 2AT</t>
  </si>
  <si>
    <t>PO12 2AX</t>
  </si>
  <si>
    <t>PO12 2AZ</t>
  </si>
  <si>
    <t>PO12 2BL</t>
  </si>
  <si>
    <t>PO12 2ED</t>
  </si>
  <si>
    <t>PO12 2EZ</t>
  </si>
  <si>
    <t>PO12 2FA</t>
  </si>
  <si>
    <t>PO12 2FE</t>
  </si>
  <si>
    <t>PO12 2HQ</t>
  </si>
  <si>
    <t>PO12 2HT</t>
  </si>
  <si>
    <t>PO12 2JJ</t>
  </si>
  <si>
    <t>PO12 2LA</t>
  </si>
  <si>
    <t>PO12 2LD</t>
  </si>
  <si>
    <t>PO12 2LE</t>
  </si>
  <si>
    <t>PO12 2LF</t>
  </si>
  <si>
    <t>PO12 2LL</t>
  </si>
  <si>
    <t>PO12 2LP</t>
  </si>
  <si>
    <t>PO12 2LR</t>
  </si>
  <si>
    <t>PO12 2LS</t>
  </si>
  <si>
    <t>PO12 2LU</t>
  </si>
  <si>
    <t>PO12 2LX</t>
  </si>
  <si>
    <t>PO12 2QU</t>
  </si>
  <si>
    <t>PO12 2QX</t>
  </si>
  <si>
    <t>PO12 2TR</t>
  </si>
  <si>
    <t>PO12 2UQ</t>
  </si>
  <si>
    <t>PO12 3DY</t>
  </si>
  <si>
    <t>PO12 3HB</t>
  </si>
  <si>
    <t>PO12 3HJ</t>
  </si>
  <si>
    <t>PO12 3HN</t>
  </si>
  <si>
    <t>PO12 3HP</t>
  </si>
  <si>
    <t>PO12 3HW</t>
  </si>
  <si>
    <t>PO12 3JN</t>
  </si>
  <si>
    <t>PO12 3JW</t>
  </si>
  <si>
    <t>PO12 4DQ</t>
  </si>
  <si>
    <t>PO12 4FS</t>
  </si>
  <si>
    <t>PO12 4LE</t>
  </si>
  <si>
    <t>PO12 4QB</t>
  </si>
  <si>
    <t>PO12 4QD</t>
  </si>
  <si>
    <t>PO12 4QE</t>
  </si>
  <si>
    <t>PO12 4QF</t>
  </si>
  <si>
    <t>PO12 4QH</t>
  </si>
  <si>
    <t>PO12 4QL</t>
  </si>
  <si>
    <t>PO12 4RH</t>
  </si>
  <si>
    <t>PO12 4RJ</t>
  </si>
  <si>
    <t>PO12 4SJ</t>
  </si>
  <si>
    <t>PO12 4UE</t>
  </si>
  <si>
    <t>PO12 4WF</t>
  </si>
  <si>
    <t>PO12 4XJ</t>
  </si>
  <si>
    <t>PO13 0FQ</t>
  </si>
  <si>
    <t>PO13 9BE</t>
  </si>
  <si>
    <t>PO14 3EB</t>
  </si>
  <si>
    <t>PO14 3JH</t>
  </si>
  <si>
    <t>PO14 3JL</t>
  </si>
  <si>
    <t>PO14 3JP</t>
  </si>
  <si>
    <t>PO14 3JT</t>
  </si>
  <si>
    <t>PO14 4HL</t>
  </si>
  <si>
    <t>PO16 0DE</t>
  </si>
  <si>
    <t>PO16 0DX</t>
  </si>
  <si>
    <t>PO16 0LY</t>
  </si>
  <si>
    <t>PO16 0RA</t>
  </si>
  <si>
    <t>PO16 0RG</t>
  </si>
  <si>
    <t>PO16 0RJ</t>
  </si>
  <si>
    <t>PO16 0RL</t>
  </si>
  <si>
    <t>PO16 0SD</t>
  </si>
  <si>
    <t>PO16 0SE</t>
  </si>
  <si>
    <t>PO16 0SU</t>
  </si>
  <si>
    <t>PO16 0TG</t>
  </si>
  <si>
    <t>PO16 0XH</t>
  </si>
  <si>
    <t>PO16 8SJ</t>
  </si>
  <si>
    <t>PO16 8SL</t>
  </si>
  <si>
    <t>PO16 8SN</t>
  </si>
  <si>
    <t>PO16 8SU</t>
  </si>
  <si>
    <t>PO16 9DR</t>
  </si>
  <si>
    <t>PO16 9EH</t>
  </si>
  <si>
    <t>PO16 9EP</t>
  </si>
  <si>
    <t>PO16 9EW</t>
  </si>
  <si>
    <t>PO16 9EZ</t>
  </si>
  <si>
    <t>PO16 9FF</t>
  </si>
  <si>
    <t>PO16 9HP</t>
  </si>
  <si>
    <t>PO16 9LT</t>
  </si>
  <si>
    <t>PO16 9NB</t>
  </si>
  <si>
    <t>PO16 9NG</t>
  </si>
  <si>
    <t>PO16 9NH</t>
  </si>
  <si>
    <t>PO16 9NJ</t>
  </si>
  <si>
    <t>PO16 9NQ</t>
  </si>
  <si>
    <t>PO16 9NW</t>
  </si>
  <si>
    <t>PO16 9PD</t>
  </si>
  <si>
    <t>PO16 9PN</t>
  </si>
  <si>
    <t>PO16 9PP</t>
  </si>
  <si>
    <t>PO16 9PR</t>
  </si>
  <si>
    <t>PO16 9PS</t>
  </si>
  <si>
    <t>PO16 9PU</t>
  </si>
  <si>
    <t>PO16 9PW</t>
  </si>
  <si>
    <t>PO16 9PX</t>
  </si>
  <si>
    <t>PO16 9PY</t>
  </si>
  <si>
    <t>PO16 9PZ</t>
  </si>
  <si>
    <t>PO16 9QA</t>
  </si>
  <si>
    <t>PO16 9QG</t>
  </si>
  <si>
    <t>PO16 9QH</t>
  </si>
  <si>
    <t>PO16 9QJ</t>
  </si>
  <si>
    <t>PO16 9QN</t>
  </si>
  <si>
    <t>PO16 9QQ</t>
  </si>
  <si>
    <t>PO16 9QS</t>
  </si>
  <si>
    <t>PO16 9QW</t>
  </si>
  <si>
    <t>PO16 9QX</t>
  </si>
  <si>
    <t>PO16 9SD</t>
  </si>
  <si>
    <t>PO16 9SE</t>
  </si>
  <si>
    <t>PO16 9SF</t>
  </si>
  <si>
    <t>PO16 9UX</t>
  </si>
  <si>
    <t>PO16 9UY</t>
  </si>
  <si>
    <t>PO16 9UZ</t>
  </si>
  <si>
    <t>PO16 9XB</t>
  </si>
  <si>
    <t>PO16 9XT</t>
  </si>
  <si>
    <t>PO18 8HR</t>
  </si>
  <si>
    <t>PO18 8HX</t>
  </si>
  <si>
    <t>PO18 8HY</t>
  </si>
  <si>
    <t>PO18 8HZ</t>
  </si>
  <si>
    <t>PO18 8JG</t>
  </si>
  <si>
    <t>PO18 8JJ</t>
  </si>
  <si>
    <t>PO18 8LH</t>
  </si>
  <si>
    <t>PO18 8LS</t>
  </si>
  <si>
    <t>PO18 8LY</t>
  </si>
  <si>
    <t>PO18 8QJ</t>
  </si>
  <si>
    <t>PO18 8QL</t>
  </si>
  <si>
    <t>PO18 8RB</t>
  </si>
  <si>
    <t>PO18 8TE</t>
  </si>
  <si>
    <t>PO18 8TG</t>
  </si>
  <si>
    <t>PO19 3JN</t>
  </si>
  <si>
    <t>PO2 7AE</t>
  </si>
  <si>
    <t>PO2 7SP</t>
  </si>
  <si>
    <t>PO2 8DR</t>
  </si>
  <si>
    <t>PO2 8EB</t>
  </si>
  <si>
    <t>PO2 8EW</t>
  </si>
  <si>
    <t>PO2 8RA</t>
  </si>
  <si>
    <t>PO2 8RD</t>
  </si>
  <si>
    <t>PO2 9AF</t>
  </si>
  <si>
    <t>PO2 9AG</t>
  </si>
  <si>
    <t>PO2 9AR</t>
  </si>
  <si>
    <t>PO2 9DG</t>
  </si>
  <si>
    <t>PO2 9NS</t>
  </si>
  <si>
    <t>PO2 9NU</t>
  </si>
  <si>
    <t>PO2 9PB</t>
  </si>
  <si>
    <t>PO2 9PJ</t>
  </si>
  <si>
    <t>PO2 9PP</t>
  </si>
  <si>
    <t>PO2 9PR</t>
  </si>
  <si>
    <t>PO2 9PS</t>
  </si>
  <si>
    <t>PO2 9PX</t>
  </si>
  <si>
    <t>PO2 9QA</t>
  </si>
  <si>
    <t>PO2 9QY</t>
  </si>
  <si>
    <t>PO2 9RA</t>
  </si>
  <si>
    <t>PO2 9RB</t>
  </si>
  <si>
    <t>PO2 9RD</t>
  </si>
  <si>
    <t>PO2 9RP</t>
  </si>
  <si>
    <t>PO2 9SG</t>
  </si>
  <si>
    <t>PO2 9SH</t>
  </si>
  <si>
    <t>PO2 9SJ</t>
  </si>
  <si>
    <t>PO2 9SL</t>
  </si>
  <si>
    <t>PO2 9SN</t>
  </si>
  <si>
    <t>PO2 9SP</t>
  </si>
  <si>
    <t>PO2 9SR</t>
  </si>
  <si>
    <t>PO2 9SS</t>
  </si>
  <si>
    <t>PO2 9ST</t>
  </si>
  <si>
    <t>PO2 9SU</t>
  </si>
  <si>
    <t>PO2 9SW</t>
  </si>
  <si>
    <t>PO20 0DL</t>
  </si>
  <si>
    <t>PO20 0DN</t>
  </si>
  <si>
    <t>PO20 0DR</t>
  </si>
  <si>
    <t>PO20 0DS</t>
  </si>
  <si>
    <t>PO20 0DW</t>
  </si>
  <si>
    <t>PO20 0EA</t>
  </si>
  <si>
    <t>PO20 0EB</t>
  </si>
  <si>
    <t>PO20 0EF</t>
  </si>
  <si>
    <t>PO20 0EG</t>
  </si>
  <si>
    <t>PO20 0EH</t>
  </si>
  <si>
    <t>PO20 0EJ</t>
  </si>
  <si>
    <t>PO20 0EN</t>
  </si>
  <si>
    <t>PO20 0EQ</t>
  </si>
  <si>
    <t>PO20 0ER</t>
  </si>
  <si>
    <t>PO20 0ES</t>
  </si>
  <si>
    <t>PO20 0ET</t>
  </si>
  <si>
    <t>PO20 0EU</t>
  </si>
  <si>
    <t>PO20 0EW</t>
  </si>
  <si>
    <t>PO20 0EX</t>
  </si>
  <si>
    <t>PO20 0EY</t>
  </si>
  <si>
    <t>PO20 0EZ</t>
  </si>
  <si>
    <t>PO20 0FL</t>
  </si>
  <si>
    <t>PO20 0FN</t>
  </si>
  <si>
    <t>PO20 0FQ</t>
  </si>
  <si>
    <t>PO20 0HA</t>
  </si>
  <si>
    <t>PO20 0HB</t>
  </si>
  <si>
    <t>PO20 0HD</t>
  </si>
  <si>
    <t>PO20 0LL</t>
  </si>
  <si>
    <t>PO20 0LU</t>
  </si>
  <si>
    <t>PO20 0NT</t>
  </si>
  <si>
    <t>PO20 0NU</t>
  </si>
  <si>
    <t>PO20 0NX</t>
  </si>
  <si>
    <t>PO20 0NY</t>
  </si>
  <si>
    <t>PO20 0PA</t>
  </si>
  <si>
    <t>PO20 0PD</t>
  </si>
  <si>
    <t>PO20 0PE</t>
  </si>
  <si>
    <t>PO20 0PF</t>
  </si>
  <si>
    <t>PO20 0PG</t>
  </si>
  <si>
    <t>PO20 0PH</t>
  </si>
  <si>
    <t>PO20 0PJ</t>
  </si>
  <si>
    <t>PO20 0PL</t>
  </si>
  <si>
    <t>PO20 0PR</t>
  </si>
  <si>
    <t>PO20 0PW</t>
  </si>
  <si>
    <t>PO20 0SL</t>
  </si>
  <si>
    <t>PO20 0SN</t>
  </si>
  <si>
    <t>PO20 0SP</t>
  </si>
  <si>
    <t>PO20 0SR</t>
  </si>
  <si>
    <t>PO20 0SU</t>
  </si>
  <si>
    <t>PO20 0SW</t>
  </si>
  <si>
    <t>PO20 0SX</t>
  </si>
  <si>
    <t>PO20 0SY</t>
  </si>
  <si>
    <t>PO20 0SZ</t>
  </si>
  <si>
    <t>PO20 0TA</t>
  </si>
  <si>
    <t>PO20 0TB</t>
  </si>
  <si>
    <t>PO20 0TE</t>
  </si>
  <si>
    <t>PO20 0UA</t>
  </si>
  <si>
    <t>PO20 0UD</t>
  </si>
  <si>
    <t>PO20 0UG</t>
  </si>
  <si>
    <t>PO20 7AA</t>
  </si>
  <si>
    <t>PO20 7AN</t>
  </si>
  <si>
    <t>PO20 7BB</t>
  </si>
  <si>
    <t>PO20 7BP</t>
  </si>
  <si>
    <t>PO20 7DJ</t>
  </si>
  <si>
    <t>PO20 7DL</t>
  </si>
  <si>
    <t>PO20 7EE</t>
  </si>
  <si>
    <t>PO20 7JP</t>
  </si>
  <si>
    <t>PO20 7LX</t>
  </si>
  <si>
    <t>PO20 7NB</t>
  </si>
  <si>
    <t>PO20 8AU</t>
  </si>
  <si>
    <t>PO20 8BX</t>
  </si>
  <si>
    <t>PO20 8DA</t>
  </si>
  <si>
    <t>PO20 8DD</t>
  </si>
  <si>
    <t>PO20 8DJ</t>
  </si>
  <si>
    <t>PO20 8DL</t>
  </si>
  <si>
    <t>PO20 8DN</t>
  </si>
  <si>
    <t>PO20 8DR</t>
  </si>
  <si>
    <t>PO20 8DS</t>
  </si>
  <si>
    <t>PO20 8DW</t>
  </si>
  <si>
    <t>PO20 8DY</t>
  </si>
  <si>
    <t>PO20 8DZ</t>
  </si>
  <si>
    <t>PO20 8EE</t>
  </si>
  <si>
    <t>PO20 8ET</t>
  </si>
  <si>
    <t>PO20 8EU</t>
  </si>
  <si>
    <t>PO20 8EY</t>
  </si>
  <si>
    <t>PO20 8HA</t>
  </si>
  <si>
    <t>PO20 8HB</t>
  </si>
  <si>
    <t>PO20 8HE</t>
  </si>
  <si>
    <t>PO20 8HH</t>
  </si>
  <si>
    <t>PO20 8HQ</t>
  </si>
  <si>
    <t>PO20 8JW</t>
  </si>
  <si>
    <t>PO20 8NS</t>
  </si>
  <si>
    <t>PO20 8NT</t>
  </si>
  <si>
    <t>PO20 8NU</t>
  </si>
  <si>
    <t>PO20 8PB</t>
  </si>
  <si>
    <t>PO20 8PE</t>
  </si>
  <si>
    <t>PO20 8PF</t>
  </si>
  <si>
    <t>PO20 8PH</t>
  </si>
  <si>
    <t>PO20 8QR</t>
  </si>
  <si>
    <t>PO20 8RE</t>
  </si>
  <si>
    <t>PO20 8SB</t>
  </si>
  <si>
    <t>PO20 9BL</t>
  </si>
  <si>
    <t>PO20 9BQ</t>
  </si>
  <si>
    <t>PO20 9BS</t>
  </si>
  <si>
    <t>PO20 9BT</t>
  </si>
  <si>
    <t>PO20 9BU</t>
  </si>
  <si>
    <t>PO20 9BY</t>
  </si>
  <si>
    <t>PO20 9DR</t>
  </si>
  <si>
    <t>PO20 9DT</t>
  </si>
  <si>
    <t>PO20 9ED</t>
  </si>
  <si>
    <t>PO20 9EE</t>
  </si>
  <si>
    <t>PO20 9EL</t>
  </si>
  <si>
    <t>PO20 9HB</t>
  </si>
  <si>
    <t>PO21 1BL</t>
  </si>
  <si>
    <t>PO21 1FE</t>
  </si>
  <si>
    <t>PO21 1HP</t>
  </si>
  <si>
    <t>PO21 1HW</t>
  </si>
  <si>
    <t>PO21 1JH</t>
  </si>
  <si>
    <t>PO21 1JJ</t>
  </si>
  <si>
    <t>PO21 1JL</t>
  </si>
  <si>
    <t>PO21 1JN</t>
  </si>
  <si>
    <t>PO21 1JP</t>
  </si>
  <si>
    <t>PO21 1LT</t>
  </si>
  <si>
    <t>PO21 1LX</t>
  </si>
  <si>
    <t>PO21 1NT</t>
  </si>
  <si>
    <t>PO21 1NY</t>
  </si>
  <si>
    <t>PO21 1SY</t>
  </si>
  <si>
    <t>PO21 1TP</t>
  </si>
  <si>
    <t>PO21 1TX</t>
  </si>
  <si>
    <t>PO21 1UA</t>
  </si>
  <si>
    <t>PO21 1UH</t>
  </si>
  <si>
    <t>PO21 1XB</t>
  </si>
  <si>
    <t>PO21 2JB</t>
  </si>
  <si>
    <t>PO21 2JD</t>
  </si>
  <si>
    <t>PO21 2LH</t>
  </si>
  <si>
    <t>PO21 2LN</t>
  </si>
  <si>
    <t>PO21 2LP</t>
  </si>
  <si>
    <t>PO21 2LT</t>
  </si>
  <si>
    <t>PO21 2NP</t>
  </si>
  <si>
    <t>PO21 2PX</t>
  </si>
  <si>
    <t>PO21 3AH</t>
  </si>
  <si>
    <t>PO21 3AQ</t>
  </si>
  <si>
    <t>PO21 4AL</t>
  </si>
  <si>
    <t>PO21 4BA</t>
  </si>
  <si>
    <t>PO21 4DF</t>
  </si>
  <si>
    <t>PO21 4DH</t>
  </si>
  <si>
    <t>PO21 4DJ</t>
  </si>
  <si>
    <t>PO21 4DT</t>
  </si>
  <si>
    <t>PO21 4DU</t>
  </si>
  <si>
    <t>PO21 4EB</t>
  </si>
  <si>
    <t>PO21 4ED</t>
  </si>
  <si>
    <t>PO21 4EH</t>
  </si>
  <si>
    <t>PO21 4EU</t>
  </si>
  <si>
    <t>PO21 4SL</t>
  </si>
  <si>
    <t>PO21 4SP</t>
  </si>
  <si>
    <t>PO21 4SR</t>
  </si>
  <si>
    <t>PO21 4SS</t>
  </si>
  <si>
    <t>PO21 4ST</t>
  </si>
  <si>
    <t>PO21 4SU</t>
  </si>
  <si>
    <t>PO21 4SX</t>
  </si>
  <si>
    <t>PO21 4SY</t>
  </si>
  <si>
    <t>PO21 4TE</t>
  </si>
  <si>
    <t>PO22 6JR</t>
  </si>
  <si>
    <t>PO22 6JS</t>
  </si>
  <si>
    <t>PO22 6JX</t>
  </si>
  <si>
    <t>PO22 6JY</t>
  </si>
  <si>
    <t>PO22 6LJ</t>
  </si>
  <si>
    <t>PO22 6LP</t>
  </si>
  <si>
    <t>PO22 6LZ</t>
  </si>
  <si>
    <t>PO22 6NF</t>
  </si>
  <si>
    <t>PO22 6PD</t>
  </si>
  <si>
    <t>PO22 7AL</t>
  </si>
  <si>
    <t>PO22 7AN</t>
  </si>
  <si>
    <t>PO22 7AP</t>
  </si>
  <si>
    <t>PO22 7AT</t>
  </si>
  <si>
    <t>PO22 7BD</t>
  </si>
  <si>
    <t>PO22 7BE</t>
  </si>
  <si>
    <t>PO22 7BG</t>
  </si>
  <si>
    <t>PO22 7BL</t>
  </si>
  <si>
    <t>PO22 7BN</t>
  </si>
  <si>
    <t>PO22 7BP</t>
  </si>
  <si>
    <t>PO22 7BS</t>
  </si>
  <si>
    <t>PO22 7BT</t>
  </si>
  <si>
    <t>PO22 7BU</t>
  </si>
  <si>
    <t>PO22 7BW</t>
  </si>
  <si>
    <t>PO22 7BX</t>
  </si>
  <si>
    <t>PO22 7DA</t>
  </si>
  <si>
    <t>PO22 7DU</t>
  </si>
  <si>
    <t>PO22 7EF</t>
  </si>
  <si>
    <t>PO22 7EG</t>
  </si>
  <si>
    <t>PO22 7EH</t>
  </si>
  <si>
    <t>PO22 7EQ</t>
  </si>
  <si>
    <t>PO22 7ER</t>
  </si>
  <si>
    <t>PO22 7ET</t>
  </si>
  <si>
    <t>PO22 7EU</t>
  </si>
  <si>
    <t>PO22 7EX</t>
  </si>
  <si>
    <t>PO22 7HA</t>
  </si>
  <si>
    <t>PO22 7HD</t>
  </si>
  <si>
    <t>PO22 7HF</t>
  </si>
  <si>
    <t>PO22 7HX</t>
  </si>
  <si>
    <t>PO22 7JA</t>
  </si>
  <si>
    <t>PO22 7JE</t>
  </si>
  <si>
    <t>PO22 7JF</t>
  </si>
  <si>
    <t>PO22 7JG</t>
  </si>
  <si>
    <t>PO22 7JL</t>
  </si>
  <si>
    <t>PO22 7JN</t>
  </si>
  <si>
    <t>PO22 7JP</t>
  </si>
  <si>
    <t>PO22 7JR</t>
  </si>
  <si>
    <t>PO22 7JS</t>
  </si>
  <si>
    <t>PO22 7JU</t>
  </si>
  <si>
    <t>PO22 7JX</t>
  </si>
  <si>
    <t>PO22 7LG</t>
  </si>
  <si>
    <t>PO22 7LH</t>
  </si>
  <si>
    <t>PO22 7LQ</t>
  </si>
  <si>
    <t>PO22 7LR</t>
  </si>
  <si>
    <t>PO22 7LY</t>
  </si>
  <si>
    <t>PO22 7ND</t>
  </si>
  <si>
    <t>PO22 7NF</t>
  </si>
  <si>
    <t>PO22 7NG</t>
  </si>
  <si>
    <t>PO22 7NH</t>
  </si>
  <si>
    <t>PO22 7NU</t>
  </si>
  <si>
    <t>PO22 7PD</t>
  </si>
  <si>
    <t>PO22 7PN</t>
  </si>
  <si>
    <t>PO22 7PZ</t>
  </si>
  <si>
    <t>PO22 7QJ</t>
  </si>
  <si>
    <t>PO22 7QU</t>
  </si>
  <si>
    <t>PO22 7QZ</t>
  </si>
  <si>
    <t>PO22 7RA</t>
  </si>
  <si>
    <t>PO22 7RB</t>
  </si>
  <si>
    <t>PO22 7RG</t>
  </si>
  <si>
    <t>PO22 7RQ</t>
  </si>
  <si>
    <t>PO22 7RZ</t>
  </si>
  <si>
    <t>PO22 7SA</t>
  </si>
  <si>
    <t>PO22 7SX</t>
  </si>
  <si>
    <t>PO22 7TA</t>
  </si>
  <si>
    <t>PO22 7TG</t>
  </si>
  <si>
    <t>PO22 7TH</t>
  </si>
  <si>
    <t>PO22 7TQ</t>
  </si>
  <si>
    <t>PO22 7TS</t>
  </si>
  <si>
    <t>PO22 7TT</t>
  </si>
  <si>
    <t>PO22 7UF</t>
  </si>
  <si>
    <t>PO22 8AR</t>
  </si>
  <si>
    <t>PO22 8AS</t>
  </si>
  <si>
    <t>PO22 8AT</t>
  </si>
  <si>
    <t>PO22 8DN</t>
  </si>
  <si>
    <t>PO22 8DP</t>
  </si>
  <si>
    <t>PO22 8DR</t>
  </si>
  <si>
    <t>PO22 8DS</t>
  </si>
  <si>
    <t>PO22 8DW</t>
  </si>
  <si>
    <t>PO22 8DY</t>
  </si>
  <si>
    <t>PO22 8EU</t>
  </si>
  <si>
    <t>PO22 8PG</t>
  </si>
  <si>
    <t>PO22 9GH</t>
  </si>
  <si>
    <t>PO3 5DY</t>
  </si>
  <si>
    <t>PO3 5DZ</t>
  </si>
  <si>
    <t>PO3 5FS</t>
  </si>
  <si>
    <t>PO3 5FY</t>
  </si>
  <si>
    <t>PO3 5FZ</t>
  </si>
  <si>
    <t>PO3 5HH</t>
  </si>
  <si>
    <t>PO3 5HU</t>
  </si>
  <si>
    <t>PO3 5HZ</t>
  </si>
  <si>
    <t>PO3 5JF</t>
  </si>
  <si>
    <t>PO3 5JJ</t>
  </si>
  <si>
    <t>PO3 5JP</t>
  </si>
  <si>
    <t>PO3 5JT</t>
  </si>
  <si>
    <t>PO3 5LD</t>
  </si>
  <si>
    <t>PO3 5LF</t>
  </si>
  <si>
    <t>PO3 5LG</t>
  </si>
  <si>
    <t>PO3 5LR</t>
  </si>
  <si>
    <t>PO3 5LS</t>
  </si>
  <si>
    <t>PO3 5LT</t>
  </si>
  <si>
    <t>PO3 5LU</t>
  </si>
  <si>
    <t>PO3 5LW</t>
  </si>
  <si>
    <t>PO3 5LX</t>
  </si>
  <si>
    <t>PO3 5LY</t>
  </si>
  <si>
    <t>PO3 5NL</t>
  </si>
  <si>
    <t>PO3 5NP</t>
  </si>
  <si>
    <t>PO3 5NR</t>
  </si>
  <si>
    <t>PO3 5NS</t>
  </si>
  <si>
    <t>PO3 5NX</t>
  </si>
  <si>
    <t>PO3 5NY</t>
  </si>
  <si>
    <t>PO3 5PA</t>
  </si>
  <si>
    <t>PO3 5QA</t>
  </si>
  <si>
    <t>PO3 5QG</t>
  </si>
  <si>
    <t>PO3 5QH</t>
  </si>
  <si>
    <t>PO3 5QL</t>
  </si>
  <si>
    <t>PO3 5QP</t>
  </si>
  <si>
    <t>PO3 5QQ</t>
  </si>
  <si>
    <t>PO3 5QT</t>
  </si>
  <si>
    <t>PO3 5RB</t>
  </si>
  <si>
    <t>PO3 5RD</t>
  </si>
  <si>
    <t>PO3 5RN</t>
  </si>
  <si>
    <t>PO3 5RY</t>
  </si>
  <si>
    <t>PO3 5RZ</t>
  </si>
  <si>
    <t>PO3 5SD</t>
  </si>
  <si>
    <t>PO3 5SF</t>
  </si>
  <si>
    <t>PO3 5TA</t>
  </si>
  <si>
    <t>PO3 5TB</t>
  </si>
  <si>
    <t>PO3 5TE</t>
  </si>
  <si>
    <t>PO3 5TG</t>
  </si>
  <si>
    <t>PO3 5TJ</t>
  </si>
  <si>
    <t>PO3 5TL</t>
  </si>
  <si>
    <t>PO3 5TR</t>
  </si>
  <si>
    <t>PO3 5UA</t>
  </si>
  <si>
    <t>PO3 5UD</t>
  </si>
  <si>
    <t>PO3 5UE</t>
  </si>
  <si>
    <t>PO3 5UF</t>
  </si>
  <si>
    <t>PO3 5UG</t>
  </si>
  <si>
    <t>PO3 5UH</t>
  </si>
  <si>
    <t>PO3 5UQ</t>
  </si>
  <si>
    <t>PO3 5US</t>
  </si>
  <si>
    <t>PO3 5UY</t>
  </si>
  <si>
    <t>PO3 5XA</t>
  </si>
  <si>
    <t>PO3 5XT</t>
  </si>
  <si>
    <t>PO3 6PZ</t>
  </si>
  <si>
    <t>PO3 6QA</t>
  </si>
  <si>
    <t>PO3 6QB</t>
  </si>
  <si>
    <t>PO30 2DN</t>
  </si>
  <si>
    <t>PO30 2EF</t>
  </si>
  <si>
    <t>PO30 2EG</t>
  </si>
  <si>
    <t>PO30 2LA</t>
  </si>
  <si>
    <t>PO30 5TF</t>
  </si>
  <si>
    <t>PO30 5UX</t>
  </si>
  <si>
    <t>PO30 5XT</t>
  </si>
  <si>
    <t>PO31 7AJ</t>
  </si>
  <si>
    <t>PO31 7AT</t>
  </si>
  <si>
    <t>PO31 7AW</t>
  </si>
  <si>
    <t>PO31 7AX</t>
  </si>
  <si>
    <t>PO31 7AY</t>
  </si>
  <si>
    <t>PO31 7BH</t>
  </si>
  <si>
    <t>PO31 7BQ</t>
  </si>
  <si>
    <t>PO31 7BU</t>
  </si>
  <si>
    <t>PO31 7BX</t>
  </si>
  <si>
    <t>PO31 7DA</t>
  </si>
  <si>
    <t>PO31 7DF</t>
  </si>
  <si>
    <t>PO31 7DN</t>
  </si>
  <si>
    <t>PO31 7DU</t>
  </si>
  <si>
    <t>PO31 7DW</t>
  </si>
  <si>
    <t>PO31 7LP</t>
  </si>
  <si>
    <t>PO31 7NU</t>
  </si>
  <si>
    <t>PO31 7PG</t>
  </si>
  <si>
    <t>PO31 7PQ</t>
  </si>
  <si>
    <t>PO31 7QH</t>
  </si>
  <si>
    <t>PO31 7RR</t>
  </si>
  <si>
    <t>PO31 7RS</t>
  </si>
  <si>
    <t>PO31 7RZ</t>
  </si>
  <si>
    <t>PO31 7SA</t>
  </si>
  <si>
    <t>PO31 7TD</t>
  </si>
  <si>
    <t>PO31 7XB</t>
  </si>
  <si>
    <t>PO31 7XD</t>
  </si>
  <si>
    <t>PO31 7XF</t>
  </si>
  <si>
    <t>PO31 7XJ</t>
  </si>
  <si>
    <t>PO31 8BZ</t>
  </si>
  <si>
    <t>PO31 8HX</t>
  </si>
  <si>
    <t>PO31 8JQ</t>
  </si>
  <si>
    <t>PO31 8LD</t>
  </si>
  <si>
    <t>PO31 8LE</t>
  </si>
  <si>
    <t>PO31 8LL</t>
  </si>
  <si>
    <t>PO31 8NU</t>
  </si>
  <si>
    <t>PO32 6AA</t>
  </si>
  <si>
    <t>PO32 6AB</t>
  </si>
  <si>
    <t>PO32 6AD</t>
  </si>
  <si>
    <t>PO32 6AE</t>
  </si>
  <si>
    <t>PO32 6AF</t>
  </si>
  <si>
    <t>PO32 6EP</t>
  </si>
  <si>
    <t>PO32 6ET</t>
  </si>
  <si>
    <t>PO32 6EZ</t>
  </si>
  <si>
    <t>PO32 6JX</t>
  </si>
  <si>
    <t>PO32 6NB</t>
  </si>
  <si>
    <t>PO32 6QY</t>
  </si>
  <si>
    <t>PO32 6RA</t>
  </si>
  <si>
    <t>PO32 6RF</t>
  </si>
  <si>
    <t>PO32 6RG</t>
  </si>
  <si>
    <t>PO32 6RU</t>
  </si>
  <si>
    <t>PO32 6SL</t>
  </si>
  <si>
    <t>PO32 6SP</t>
  </si>
  <si>
    <t>PO32 6TA</t>
  </si>
  <si>
    <t>PO32 6TS</t>
  </si>
  <si>
    <t>PO33 1FL</t>
  </si>
  <si>
    <t>PO33 1HL</t>
  </si>
  <si>
    <t>PO33 1JA</t>
  </si>
  <si>
    <t>PO33 1JD</t>
  </si>
  <si>
    <t>PO33 1JE</t>
  </si>
  <si>
    <t>PO33 1JF</t>
  </si>
  <si>
    <t>PO33 1JG</t>
  </si>
  <si>
    <t>PO33 1JH</t>
  </si>
  <si>
    <t>PO33 1JL</t>
  </si>
  <si>
    <t>PO33 1JN</t>
  </si>
  <si>
    <t>PO33 1JP</t>
  </si>
  <si>
    <t>PO33 1JQ</t>
  </si>
  <si>
    <t>PO33 1JR</t>
  </si>
  <si>
    <t>PO33 1JS</t>
  </si>
  <si>
    <t>PO33 1JW</t>
  </si>
  <si>
    <t>PO33 1LA</t>
  </si>
  <si>
    <t>PO33 1LG</t>
  </si>
  <si>
    <t>PO33 1LP</t>
  </si>
  <si>
    <t>PO33 1LR</t>
  </si>
  <si>
    <t>PO33 1XY</t>
  </si>
  <si>
    <t>PO33 1YB</t>
  </si>
  <si>
    <t>PO33 1YH</t>
  </si>
  <si>
    <t>PO33 2BB</t>
  </si>
  <si>
    <t>PO33 2BE</t>
  </si>
  <si>
    <t>PO33 2DL</t>
  </si>
  <si>
    <t>PO33 2DY</t>
  </si>
  <si>
    <t>PO33 2DZ</t>
  </si>
  <si>
    <t>PO33 2EL</t>
  </si>
  <si>
    <t>PO33 2HB</t>
  </si>
  <si>
    <t>PO33 2HE</t>
  </si>
  <si>
    <t>PO33 2LT</t>
  </si>
  <si>
    <t>PO33 3AB</t>
  </si>
  <si>
    <t>PO33 3AU</t>
  </si>
  <si>
    <t>PO33 4EU</t>
  </si>
  <si>
    <t>PO33 4EY</t>
  </si>
  <si>
    <t>PO33 4HS</t>
  </si>
  <si>
    <t>PO33 4HX</t>
  </si>
  <si>
    <t>PO33 4HY</t>
  </si>
  <si>
    <t>PO33 4HZ</t>
  </si>
  <si>
    <t>PO33 4JN</t>
  </si>
  <si>
    <t>PO33 4JR</t>
  </si>
  <si>
    <t>PO33 4LA</t>
  </si>
  <si>
    <t>PO33 4LB</t>
  </si>
  <si>
    <t>PO34 5AG</t>
  </si>
  <si>
    <t>PO34 5AH</t>
  </si>
  <si>
    <t>PO34 5AJ</t>
  </si>
  <si>
    <t>PO34 5AL</t>
  </si>
  <si>
    <t>PO34 5AN</t>
  </si>
  <si>
    <t>PO34 5AQ</t>
  </si>
  <si>
    <t>PO34 5AR</t>
  </si>
  <si>
    <t>PO34 5AU</t>
  </si>
  <si>
    <t>PO34 5AW</t>
  </si>
  <si>
    <t>PO34 5HB</t>
  </si>
  <si>
    <t>PO34 5HE</t>
  </si>
  <si>
    <t>PO34 5HF</t>
  </si>
  <si>
    <t>PO35 5NP</t>
  </si>
  <si>
    <t>PO35 5NR</t>
  </si>
  <si>
    <t>PO35 5NS</t>
  </si>
  <si>
    <t>PO35 5NZ</t>
  </si>
  <si>
    <t>PO35 5PB</t>
  </si>
  <si>
    <t>PO37 6BG</t>
  </si>
  <si>
    <t>PO39 0JH</t>
  </si>
  <si>
    <t>PO4 0BW</t>
  </si>
  <si>
    <t>PO4 0JS</t>
  </si>
  <si>
    <t>PO4 0JY</t>
  </si>
  <si>
    <t>PO4 0PJ</t>
  </si>
  <si>
    <t>PO4 0PL</t>
  </si>
  <si>
    <t>PO4 0PN</t>
  </si>
  <si>
    <t>PO4 0PT</t>
  </si>
  <si>
    <t>PO4 0PZ</t>
  </si>
  <si>
    <t>PO4 0QA</t>
  </si>
  <si>
    <t>PO4 0QB</t>
  </si>
  <si>
    <t>PO4 0QJ</t>
  </si>
  <si>
    <t>PO4 0QP</t>
  </si>
  <si>
    <t>PO4 0QR</t>
  </si>
  <si>
    <t>PO4 0QZ</t>
  </si>
  <si>
    <t>PO4 0RD</t>
  </si>
  <si>
    <t>PO4 0RH</t>
  </si>
  <si>
    <t>PO4 0RJ</t>
  </si>
  <si>
    <t>PO4 0RL</t>
  </si>
  <si>
    <t>PO4 0RN</t>
  </si>
  <si>
    <t>PO4 0RQ</t>
  </si>
  <si>
    <t>PO4 0RT</t>
  </si>
  <si>
    <t>PO4 0RX</t>
  </si>
  <si>
    <t>PO4 0RZ</t>
  </si>
  <si>
    <t>PO4 0SA</t>
  </si>
  <si>
    <t>PO4 0SB</t>
  </si>
  <si>
    <t>PO4 0SE</t>
  </si>
  <si>
    <t>PO4 0SF</t>
  </si>
  <si>
    <t>PO4 0SG</t>
  </si>
  <si>
    <t>PO4 0SH</t>
  </si>
  <si>
    <t>PO4 0SP</t>
  </si>
  <si>
    <t>PO4 0SQ</t>
  </si>
  <si>
    <t>PO4 0SU</t>
  </si>
  <si>
    <t>PO4 0SX</t>
  </si>
  <si>
    <t>PO4 0TB</t>
  </si>
  <si>
    <t>PO4 0TR</t>
  </si>
  <si>
    <t>PO4 0UD</t>
  </si>
  <si>
    <t>PO4 9GB</t>
  </si>
  <si>
    <t>PO4 9JQ</t>
  </si>
  <si>
    <t>PO4 9LG</t>
  </si>
  <si>
    <t>PO4 9LQ</t>
  </si>
  <si>
    <t>PO4 9LS</t>
  </si>
  <si>
    <t>PO4 9LX</t>
  </si>
  <si>
    <t>PO4 9LY</t>
  </si>
  <si>
    <t>PO4 9NB</t>
  </si>
  <si>
    <t>PO4 9RG</t>
  </si>
  <si>
    <t>PO4 9TA</t>
  </si>
  <si>
    <t>PO4 9TB</t>
  </si>
  <si>
    <t>PO40 9BB</t>
  </si>
  <si>
    <t>PO40 9BG</t>
  </si>
  <si>
    <t>PO40 9RA</t>
  </si>
  <si>
    <t>PO40 9TN</t>
  </si>
  <si>
    <t>PO40 9TP</t>
  </si>
  <si>
    <t>PO40 9TT</t>
  </si>
  <si>
    <t>PO40 9UH</t>
  </si>
  <si>
    <t>PO41 0LB</t>
  </si>
  <si>
    <t>PO41 0NR</t>
  </si>
  <si>
    <t>PO41 0NS</t>
  </si>
  <si>
    <t>PO41 0NT</t>
  </si>
  <si>
    <t>PO41 0NU</t>
  </si>
  <si>
    <t>PO41 0PB</t>
  </si>
  <si>
    <t>PO41 0PG</t>
  </si>
  <si>
    <t>PO41 0PH</t>
  </si>
  <si>
    <t>PO41 0PJ</t>
  </si>
  <si>
    <t>PO41 0PQ</t>
  </si>
  <si>
    <t>PO41 0QX</t>
  </si>
  <si>
    <t>PO41 0RA</t>
  </si>
  <si>
    <t>PO41 0RB</t>
  </si>
  <si>
    <t>PO41 0RR</t>
  </si>
  <si>
    <t>PO41 0RS</t>
  </si>
  <si>
    <t>PO41 0SB</t>
  </si>
  <si>
    <t>PO41 0SE</t>
  </si>
  <si>
    <t>PO41 0XF</t>
  </si>
  <si>
    <t>PO5 1LL</t>
  </si>
  <si>
    <t>PO5 1NG</t>
  </si>
  <si>
    <t>PO5 1NJ</t>
  </si>
  <si>
    <t>PO5 2AT</t>
  </si>
  <si>
    <t>PO5 2AX</t>
  </si>
  <si>
    <t>PO5 2BA</t>
  </si>
  <si>
    <t>PO5 2BB</t>
  </si>
  <si>
    <t>PO5 2BD</t>
  </si>
  <si>
    <t>PO5 2BN</t>
  </si>
  <si>
    <t>PO5 2BQ</t>
  </si>
  <si>
    <t>PO5 2BU</t>
  </si>
  <si>
    <t>PO5 2BX</t>
  </si>
  <si>
    <t>PO5 2BY</t>
  </si>
  <si>
    <t>PO5 2DS</t>
  </si>
  <si>
    <t>PO5 2ED</t>
  </si>
  <si>
    <t>PO5 2EE</t>
  </si>
  <si>
    <t>PO5 2EJ</t>
  </si>
  <si>
    <t>PO5 2ES</t>
  </si>
  <si>
    <t>PO5 2ET</t>
  </si>
  <si>
    <t>PO5 2EZ</t>
  </si>
  <si>
    <t>PO5 2HA</t>
  </si>
  <si>
    <t>PO5 2HP</t>
  </si>
  <si>
    <t>PO5 2HQ</t>
  </si>
  <si>
    <t>PO5 2HS</t>
  </si>
  <si>
    <t>PO5 2HT</t>
  </si>
  <si>
    <t>PO5 2HU</t>
  </si>
  <si>
    <t>PO5 2HX</t>
  </si>
  <si>
    <t>PO5 2HZ</t>
  </si>
  <si>
    <t>PO5 2JA</t>
  </si>
  <si>
    <t>PO5 2JB</t>
  </si>
  <si>
    <t>PO5 2JG</t>
  </si>
  <si>
    <t>PO5 2JH</t>
  </si>
  <si>
    <t>PO5 2JJ</t>
  </si>
  <si>
    <t>PO5 2JL</t>
  </si>
  <si>
    <t>PO5 2JQ</t>
  </si>
  <si>
    <t>PO5 2JU</t>
  </si>
  <si>
    <t>PO5 2JZ</t>
  </si>
  <si>
    <t>PO5 2LG</t>
  </si>
  <si>
    <t>PO5 2LH</t>
  </si>
  <si>
    <t>PO5 2LL</t>
  </si>
  <si>
    <t>PO5 2LN</t>
  </si>
  <si>
    <t>PO5 2LR</t>
  </si>
  <si>
    <t>PO5 2LS</t>
  </si>
  <si>
    <t>PO5 2LU</t>
  </si>
  <si>
    <t>PO5 2LX</t>
  </si>
  <si>
    <t>PO5 2LY</t>
  </si>
  <si>
    <t>PO5 2LZ</t>
  </si>
  <si>
    <t>PO5 2NA</t>
  </si>
  <si>
    <t>PO5 2NB</t>
  </si>
  <si>
    <t>PO5 2ND</t>
  </si>
  <si>
    <t>PO5 2NE</t>
  </si>
  <si>
    <t>PO5 2NF</t>
  </si>
  <si>
    <t>PO5 2NG</t>
  </si>
  <si>
    <t>PO5 2NH</t>
  </si>
  <si>
    <t>PO5 2NL</t>
  </si>
  <si>
    <t>PO5 2NT</t>
  </si>
  <si>
    <t>PO5 2NU</t>
  </si>
  <si>
    <t>PO5 2NX</t>
  </si>
  <si>
    <t>PO5 2PA</t>
  </si>
  <si>
    <t>PO5 2PB</t>
  </si>
  <si>
    <t>PO5 2PD</t>
  </si>
  <si>
    <t>PO5 2PE</t>
  </si>
  <si>
    <t>PO5 2PG</t>
  </si>
  <si>
    <t>PO5 2PJ</t>
  </si>
  <si>
    <t>PO5 2PL</t>
  </si>
  <si>
    <t>PO5 2PP</t>
  </si>
  <si>
    <t>PO5 2PR</t>
  </si>
  <si>
    <t>PO5 2PS</t>
  </si>
  <si>
    <t>PO5 2PT</t>
  </si>
  <si>
    <t>PO5 2PU</t>
  </si>
  <si>
    <t>PO5 2PW</t>
  </si>
  <si>
    <t>PO5 2PZ</t>
  </si>
  <si>
    <t>PO5 2QA</t>
  </si>
  <si>
    <t>PO5 2QB</t>
  </si>
  <si>
    <t>PO5 2QD</t>
  </si>
  <si>
    <t>PO5 2QE</t>
  </si>
  <si>
    <t>PO5 2QL</t>
  </si>
  <si>
    <t>PO5 2QP</t>
  </si>
  <si>
    <t>PO5 2QR</t>
  </si>
  <si>
    <t>PO5 2QS</t>
  </si>
  <si>
    <t>PO5 2QT</t>
  </si>
  <si>
    <t>PO5 2QU</t>
  </si>
  <si>
    <t>PO5 2QX</t>
  </si>
  <si>
    <t>PO5 2RA</t>
  </si>
  <si>
    <t>PO5 2RE</t>
  </si>
  <si>
    <t>PO5 2RG</t>
  </si>
  <si>
    <t>PO5 2RH</t>
  </si>
  <si>
    <t>PO5 2RJ</t>
  </si>
  <si>
    <t>PO5 2RL</t>
  </si>
  <si>
    <t>PO5 2RN</t>
  </si>
  <si>
    <t>PO5 2RR</t>
  </si>
  <si>
    <t>PO5 2RY</t>
  </si>
  <si>
    <t>PO5 2SE</t>
  </si>
  <si>
    <t>PO5 2SH</t>
  </si>
  <si>
    <t>PO5 2SX</t>
  </si>
  <si>
    <t>PO5 2TJ</t>
  </si>
  <si>
    <t>PO5 3AP</t>
  </si>
  <si>
    <t>PO5 3AT</t>
  </si>
  <si>
    <t>PO5 3AU</t>
  </si>
  <si>
    <t>PO5 3AY</t>
  </si>
  <si>
    <t>PO5 3AZ</t>
  </si>
  <si>
    <t>PO5 3BA</t>
  </si>
  <si>
    <t>PO5 3BE</t>
  </si>
  <si>
    <t>PO5 3DW</t>
  </si>
  <si>
    <t>PO5 3ES</t>
  </si>
  <si>
    <t>PO5 3NS</t>
  </si>
  <si>
    <t>PO5 3NZ</t>
  </si>
  <si>
    <t>PO5 3PA</t>
  </si>
  <si>
    <t>PO5 3PB</t>
  </si>
  <si>
    <t>PO5 3SB</t>
  </si>
  <si>
    <t>PO5 3ST</t>
  </si>
  <si>
    <t>PO5 3XX</t>
  </si>
  <si>
    <t>PO6 4PU</t>
  </si>
  <si>
    <t>PO6 4PX</t>
  </si>
  <si>
    <t>PO6 4PY</t>
  </si>
  <si>
    <t>PO6 4PZ</t>
  </si>
  <si>
    <t>PO6 4QD</t>
  </si>
  <si>
    <t>PO6 4QE</t>
  </si>
  <si>
    <t>PO6 4SW</t>
  </si>
  <si>
    <t>PO9 1RD</t>
  </si>
  <si>
    <t>PO9 1RF</t>
  </si>
  <si>
    <t>PO9 1RG</t>
  </si>
  <si>
    <t>PO9 1RY</t>
  </si>
  <si>
    <t>PO9 1RZ</t>
  </si>
  <si>
    <t>PO9 1TJ</t>
  </si>
  <si>
    <t>PR3 6HL</t>
  </si>
  <si>
    <t>PR3 6HN</t>
  </si>
  <si>
    <t>PR3 6HQ</t>
  </si>
  <si>
    <t>PR3 6HS</t>
  </si>
  <si>
    <t>PR3 6SB</t>
  </si>
  <si>
    <t>PR3 6SJ</t>
  </si>
  <si>
    <t>PR8 1QX</t>
  </si>
  <si>
    <t>PR8 1RX</t>
  </si>
  <si>
    <t>PR8 1RY</t>
  </si>
  <si>
    <t>PR8 1SA</t>
  </si>
  <si>
    <t>PR8 1SB</t>
  </si>
  <si>
    <t>PR9 0EA</t>
  </si>
  <si>
    <t>PR9 0LA</t>
  </si>
  <si>
    <t>SA1 1FY</t>
  </si>
  <si>
    <t>SA1 3JS</t>
  </si>
  <si>
    <t>SA1 3TB</t>
  </si>
  <si>
    <t>SA1 3TD</t>
  </si>
  <si>
    <t>SA1 3TT</t>
  </si>
  <si>
    <t>SA1 3TX</t>
  </si>
  <si>
    <t>SA1 3TY</t>
  </si>
  <si>
    <t>SA1 3UA</t>
  </si>
  <si>
    <t>SA1 3UL</t>
  </si>
  <si>
    <t>SA1 3US</t>
  </si>
  <si>
    <t>SA1 3XL</t>
  </si>
  <si>
    <t>SA1 4NW</t>
  </si>
  <si>
    <t>SA14 8UB</t>
  </si>
  <si>
    <t>SA17 5SL</t>
  </si>
  <si>
    <t>SA17 5ST</t>
  </si>
  <si>
    <t>SA3 1HD</t>
  </si>
  <si>
    <t>SA3 4EE</t>
  </si>
  <si>
    <t>SA3 4EH</t>
  </si>
  <si>
    <t>SA3 4EN</t>
  </si>
  <si>
    <t>SA33 4RS</t>
  </si>
  <si>
    <t>SA33 5EX</t>
  </si>
  <si>
    <t>SA4 3RB</t>
  </si>
  <si>
    <t>SA4 3YF</t>
  </si>
  <si>
    <t>SA4 3YL</t>
  </si>
  <si>
    <t>SA4 3YX</t>
  </si>
  <si>
    <t>SA4 4ND</t>
  </si>
  <si>
    <t>SA42 0RP</t>
  </si>
  <si>
    <t>SA42 0RW</t>
  </si>
  <si>
    <t>SA42 0TP</t>
  </si>
  <si>
    <t>SA43 1EX</t>
  </si>
  <si>
    <t>SA43 1HR</t>
  </si>
  <si>
    <t>SA46 0BH</t>
  </si>
  <si>
    <t>SA46 0BN</t>
  </si>
  <si>
    <t>SA46 0BT</t>
  </si>
  <si>
    <t>SA46 0BU</t>
  </si>
  <si>
    <t>SA61 2AN</t>
  </si>
  <si>
    <t>SA61 2LJ</t>
  </si>
  <si>
    <t>SA62 3RD</t>
  </si>
  <si>
    <t>SA62 6RS</t>
  </si>
  <si>
    <t>SA64 0BX</t>
  </si>
  <si>
    <t>SA65 9LX</t>
  </si>
  <si>
    <t>SA65 9NB</t>
  </si>
  <si>
    <t>SA65 9ND</t>
  </si>
  <si>
    <t>SA70 7BP</t>
  </si>
  <si>
    <t>SA70 7BZ</t>
  </si>
  <si>
    <t>SA70 7EG</t>
  </si>
  <si>
    <t>SA71 4DR</t>
  </si>
  <si>
    <t>SA71 4EA</t>
  </si>
  <si>
    <t>SA71 5AN</t>
  </si>
  <si>
    <t>SA71 5BE</t>
  </si>
  <si>
    <t>SA72 4UN</t>
  </si>
  <si>
    <t>SA72 6AE</t>
  </si>
  <si>
    <t>SA73 3PP</t>
  </si>
  <si>
    <t>SO14 0AF</t>
  </si>
  <si>
    <t>SO14 0FJ</t>
  </si>
  <si>
    <t>SO14 0FN</t>
  </si>
  <si>
    <t>SO14 0FP</t>
  </si>
  <si>
    <t>SO14 0HH</t>
  </si>
  <si>
    <t>SO14 0JT</t>
  </si>
  <si>
    <t>SO14 0JU</t>
  </si>
  <si>
    <t>SO14 0JW</t>
  </si>
  <si>
    <t>SO14 0JX</t>
  </si>
  <si>
    <t>SO14 0JY</t>
  </si>
  <si>
    <t>SO14 0JZ</t>
  </si>
  <si>
    <t>SO14 0PF</t>
  </si>
  <si>
    <t>SO14 0PP</t>
  </si>
  <si>
    <t>SO14 0PQ</t>
  </si>
  <si>
    <t>SO14 0PR</t>
  </si>
  <si>
    <t>SO14 0PU</t>
  </si>
  <si>
    <t>SO14 0QB</t>
  </si>
  <si>
    <t>SO14 0QE</t>
  </si>
  <si>
    <t>SO14 0QF</t>
  </si>
  <si>
    <t>SO14 0QG</t>
  </si>
  <si>
    <t>SO14 0QH</t>
  </si>
  <si>
    <t>SO14 0QL</t>
  </si>
  <si>
    <t>SO14 0SP</t>
  </si>
  <si>
    <t>SO14 0WZ</t>
  </si>
  <si>
    <t>SO14 0YT</t>
  </si>
  <si>
    <t>SO14 1PT</t>
  </si>
  <si>
    <t>SO14 2AQ</t>
  </si>
  <si>
    <t>SO14 3FL</t>
  </si>
  <si>
    <t>SO14 3FP</t>
  </si>
  <si>
    <t>SO14 3GF</t>
  </si>
  <si>
    <t>SO14 3GG</t>
  </si>
  <si>
    <t>SO14 3GQ</t>
  </si>
  <si>
    <t>SO14 3QP</t>
  </si>
  <si>
    <t>SO14 5AD</t>
  </si>
  <si>
    <t>SO14 5AE</t>
  </si>
  <si>
    <t>SO14 5AG</t>
  </si>
  <si>
    <t>SO14 5AH</t>
  </si>
  <si>
    <t>SO14 5AP</t>
  </si>
  <si>
    <t>SO14 5BD</t>
  </si>
  <si>
    <t>SO14 5BF</t>
  </si>
  <si>
    <t>SO14 5BQ</t>
  </si>
  <si>
    <t>SO14 5BW</t>
  </si>
  <si>
    <t>SO14 5BX</t>
  </si>
  <si>
    <t>SO14 5FB</t>
  </si>
  <si>
    <t>SO14 5FE</t>
  </si>
  <si>
    <t>SO14 5FF</t>
  </si>
  <si>
    <t>SO14 5FN</t>
  </si>
  <si>
    <t>SO14 5FQ</t>
  </si>
  <si>
    <t>SO14 5FR</t>
  </si>
  <si>
    <t>SO14 5FZ</t>
  </si>
  <si>
    <t>SO14 5GB</t>
  </si>
  <si>
    <t>SO14 5GL</t>
  </si>
  <si>
    <t>SO14 5GN</t>
  </si>
  <si>
    <t>SO14 5GZ</t>
  </si>
  <si>
    <t>SO14 5JF</t>
  </si>
  <si>
    <t>SO14 5JP</t>
  </si>
  <si>
    <t>SO14 5QA</t>
  </si>
  <si>
    <t>SO14 5QE</t>
  </si>
  <si>
    <t>SO14 5QF</t>
  </si>
  <si>
    <t>SO14 5QH</t>
  </si>
  <si>
    <t>SO14 5QL</t>
  </si>
  <si>
    <t>SO14 5QN</t>
  </si>
  <si>
    <t>SO14 5QQ</t>
  </si>
  <si>
    <t>SO14 5QT</t>
  </si>
  <si>
    <t>SO14 5QU</t>
  </si>
  <si>
    <t>SO14 5QW</t>
  </si>
  <si>
    <t>SO14 5QY</t>
  </si>
  <si>
    <t>SO14 5QZ</t>
  </si>
  <si>
    <t>SO14 5RB</t>
  </si>
  <si>
    <t>SO14 5RF</t>
  </si>
  <si>
    <t>SO14 5RG</t>
  </si>
  <si>
    <t>SO14 5RP</t>
  </si>
  <si>
    <t>SO14 5RT</t>
  </si>
  <si>
    <t>SO14 5RU</t>
  </si>
  <si>
    <t>SO14 5RW</t>
  </si>
  <si>
    <t>SO14 5RY</t>
  </si>
  <si>
    <t>SO14 5SA</t>
  </si>
  <si>
    <t>SO14 5SD</t>
  </si>
  <si>
    <t>SO14 5SE</t>
  </si>
  <si>
    <t>SO14 5SL</t>
  </si>
  <si>
    <t>SO14 5SN</t>
  </si>
  <si>
    <t>SO14 5SP</t>
  </si>
  <si>
    <t>SO14 5SQ</t>
  </si>
  <si>
    <t>SO14 5SS</t>
  </si>
  <si>
    <t>SO14 5SW</t>
  </si>
  <si>
    <t>SO15 0NL</t>
  </si>
  <si>
    <t>SO15 0NN</t>
  </si>
  <si>
    <t>SO15 1GY</t>
  </si>
  <si>
    <t>SO15 1GZ</t>
  </si>
  <si>
    <t>SO15 1HJ</t>
  </si>
  <si>
    <t>SO15 1ST</t>
  </si>
  <si>
    <t>SO16 9BH</t>
  </si>
  <si>
    <t>SO16 9JP</t>
  </si>
  <si>
    <t>SO17 2JJ</t>
  </si>
  <si>
    <t>SO17 2JU</t>
  </si>
  <si>
    <t>SO17 2JY</t>
  </si>
  <si>
    <t>SO17 2LJ</t>
  </si>
  <si>
    <t>SO17 2LQ</t>
  </si>
  <si>
    <t>SO17 2LT</t>
  </si>
  <si>
    <t>SO17 2NS</t>
  </si>
  <si>
    <t>SO17 2NW</t>
  </si>
  <si>
    <t>SO17 2WJ</t>
  </si>
  <si>
    <t>SO17 2WL</t>
  </si>
  <si>
    <t>SO18 1AD</t>
  </si>
  <si>
    <t>SO18 1AY</t>
  </si>
  <si>
    <t>SO18 1QN</t>
  </si>
  <si>
    <t>SO18 1UB</t>
  </si>
  <si>
    <t>SO18 1ZA</t>
  </si>
  <si>
    <t>SO18 2JL</t>
  </si>
  <si>
    <t>SO18 2JQ</t>
  </si>
  <si>
    <t>SO18 2RN</t>
  </si>
  <si>
    <t>SO18 3HW</t>
  </si>
  <si>
    <t>SO19 7BN</t>
  </si>
  <si>
    <t>SO19 7GA</t>
  </si>
  <si>
    <t>SO19 7GB</t>
  </si>
  <si>
    <t>SO19 7HS</t>
  </si>
  <si>
    <t>SO19 9FL</t>
  </si>
  <si>
    <t>SO19 9GH</t>
  </si>
  <si>
    <t>SO19 9RA</t>
  </si>
  <si>
    <t>SO30 2GY</t>
  </si>
  <si>
    <t>SO30 2HA</t>
  </si>
  <si>
    <t>SO30 2HB</t>
  </si>
  <si>
    <t>SO31 1AA</t>
  </si>
  <si>
    <t>SO31 1ZL</t>
  </si>
  <si>
    <t>SO31 4BQ</t>
  </si>
  <si>
    <t>SO31 4HA</t>
  </si>
  <si>
    <t>SO31 4HB</t>
  </si>
  <si>
    <t>SO31 4HG</t>
  </si>
  <si>
    <t>SO31 4HJ</t>
  </si>
  <si>
    <t>SO31 4HL</t>
  </si>
  <si>
    <t>SO31 4HQ</t>
  </si>
  <si>
    <t>SO31 4JD</t>
  </si>
  <si>
    <t>SO31 4NN</t>
  </si>
  <si>
    <t>SO31 4PJ</t>
  </si>
  <si>
    <t>SO31 4PL</t>
  </si>
  <si>
    <t>SO31 4QD</t>
  </si>
  <si>
    <t>SO31 4RA</t>
  </si>
  <si>
    <t>SO31 5FA</t>
  </si>
  <si>
    <t>SO31 5RA</t>
  </si>
  <si>
    <t>SO31 7EB</t>
  </si>
  <si>
    <t>SO31 7EF</t>
  </si>
  <si>
    <t>SO31 7EG</t>
  </si>
  <si>
    <t>SO31 7FL</t>
  </si>
  <si>
    <t>SO31 8AW</t>
  </si>
  <si>
    <t>SO31 8DH</t>
  </si>
  <si>
    <t>SO31 8DN</t>
  </si>
  <si>
    <t>SO31 9FR</t>
  </si>
  <si>
    <t>SO31 9GB</t>
  </si>
  <si>
    <t>SO31 9NL</t>
  </si>
  <si>
    <t>SO40 3AA</t>
  </si>
  <si>
    <t>SO40 3AB</t>
  </si>
  <si>
    <t>SO40 4AF</t>
  </si>
  <si>
    <t>SO40 4AH</t>
  </si>
  <si>
    <t>SO40 4BD</t>
  </si>
  <si>
    <t>SO40 4BE</t>
  </si>
  <si>
    <t>SO40 4BL</t>
  </si>
  <si>
    <t>SO40 4BX</t>
  </si>
  <si>
    <t>SO40 4TE</t>
  </si>
  <si>
    <t>SO40 9GD</t>
  </si>
  <si>
    <t>SO40 9GG</t>
  </si>
  <si>
    <t>SO40 9GH</t>
  </si>
  <si>
    <t>SO40 9GJ</t>
  </si>
  <si>
    <t>SO40 9GL</t>
  </si>
  <si>
    <t>SO40 9GN</t>
  </si>
  <si>
    <t>SO40 9GS</t>
  </si>
  <si>
    <t>SO40 9GT</t>
  </si>
  <si>
    <t>SO40 9GX</t>
  </si>
  <si>
    <t>SO40 9HB</t>
  </si>
  <si>
    <t>SO40 9HD</t>
  </si>
  <si>
    <t>SO40 9PJ</t>
  </si>
  <si>
    <t>SO41 0PH</t>
  </si>
  <si>
    <t>SO41 0QD</t>
  </si>
  <si>
    <t>SO41 0TH</t>
  </si>
  <si>
    <t>SO41 0TL</t>
  </si>
  <si>
    <t>SO41 0TN</t>
  </si>
  <si>
    <t>SO41 0TP</t>
  </si>
  <si>
    <t>SO41 0TQ</t>
  </si>
  <si>
    <t>SO41 0TR</t>
  </si>
  <si>
    <t>SO41 0TS</t>
  </si>
  <si>
    <t>SO41 0TZ</t>
  </si>
  <si>
    <t>SO41 3AS</t>
  </si>
  <si>
    <t>SO41 3AX</t>
  </si>
  <si>
    <t>SO41 3BA</t>
  </si>
  <si>
    <t>SO41 3PS</t>
  </si>
  <si>
    <t>SO41 3PX</t>
  </si>
  <si>
    <t>SO41 3QA</t>
  </si>
  <si>
    <t>SO41 3QD</t>
  </si>
  <si>
    <t>SO41 3QE</t>
  </si>
  <si>
    <t>SO41 3QF</t>
  </si>
  <si>
    <t>SO41 3QG</t>
  </si>
  <si>
    <t>SO41 3QH</t>
  </si>
  <si>
    <t>SO41 3QJ</t>
  </si>
  <si>
    <t>SO41 3QL</t>
  </si>
  <si>
    <t>SO41 3QQ</t>
  </si>
  <si>
    <t>SO41 3QR</t>
  </si>
  <si>
    <t>SO41 3QY</t>
  </si>
  <si>
    <t>SO41 3RU</t>
  </si>
  <si>
    <t>SO41 3RW</t>
  </si>
  <si>
    <t>SO41 3SE</t>
  </si>
  <si>
    <t>SO41 3SG</t>
  </si>
  <si>
    <t>SO41 3SJ</t>
  </si>
  <si>
    <t>SO41 3SL</t>
  </si>
  <si>
    <t>SO41 3SN</t>
  </si>
  <si>
    <t>SO41 3YJ</t>
  </si>
  <si>
    <t>SO41 3YL</t>
  </si>
  <si>
    <t>SO41 5SB</t>
  </si>
  <si>
    <t>SO41 5SP</t>
  </si>
  <si>
    <t>SO41 5SQ</t>
  </si>
  <si>
    <t>SO41 8AD</t>
  </si>
  <si>
    <t>SO41 8AE</t>
  </si>
  <si>
    <t>SO41 8AF</t>
  </si>
  <si>
    <t>SO41 8AG</t>
  </si>
  <si>
    <t>SO41 8AH</t>
  </si>
  <si>
    <t>SO41 8AJ</t>
  </si>
  <si>
    <t>SO41 8AL</t>
  </si>
  <si>
    <t>SO41 8FB</t>
  </si>
  <si>
    <t>SO41 8FF</t>
  </si>
  <si>
    <t>SO41 8LZ</t>
  </si>
  <si>
    <t>SO41 8QD</t>
  </si>
  <si>
    <t>SO41 8QF</t>
  </si>
  <si>
    <t>SO41 8QW</t>
  </si>
  <si>
    <t>SO41 9AZ</t>
  </si>
  <si>
    <t>SO41 9BN</t>
  </si>
  <si>
    <t>SO41 9BX</t>
  </si>
  <si>
    <t>SO41 9BY</t>
  </si>
  <si>
    <t>SO41 9BZ</t>
  </si>
  <si>
    <t>SO41 9DB</t>
  </si>
  <si>
    <t>SO41 9DD</t>
  </si>
  <si>
    <t>SO41 9FW</t>
  </si>
  <si>
    <t>SO41 9PW</t>
  </si>
  <si>
    <t>SO41 9PX</t>
  </si>
  <si>
    <t>SO41 9PZ</t>
  </si>
  <si>
    <t>SO42 7XB</t>
  </si>
  <si>
    <t>SO42 7XG</t>
  </si>
  <si>
    <t>SO42 7XH</t>
  </si>
  <si>
    <t>SO42 7XJ</t>
  </si>
  <si>
    <t>SO42 7XN</t>
  </si>
  <si>
    <t>SO42 7YE</t>
  </si>
  <si>
    <t>SO42 7YG</t>
  </si>
  <si>
    <t>SO42 7YJ</t>
  </si>
  <si>
    <t>SO42 7YL</t>
  </si>
  <si>
    <t>SO45 1BB</t>
  </si>
  <si>
    <t>SO45 1BH</t>
  </si>
  <si>
    <t>SO45 1BR</t>
  </si>
  <si>
    <t>SO45 1DT</t>
  </si>
  <si>
    <t>SO45 1TW</t>
  </si>
  <si>
    <t>SO45 3LS</t>
  </si>
  <si>
    <t>SO45 3NY</t>
  </si>
  <si>
    <t>SO45 6AG</t>
  </si>
  <si>
    <t>SO45 6AH</t>
  </si>
  <si>
    <t>SO45 6AJ</t>
  </si>
  <si>
    <t>SO45 6AN</t>
  </si>
  <si>
    <t>SO45 6AQ</t>
  </si>
  <si>
    <t>SO45 6AU</t>
  </si>
  <si>
    <t>SO45 6BP</t>
  </si>
  <si>
    <t>SO45 6BZ</t>
  </si>
  <si>
    <t>SO45 6DA</t>
  </si>
  <si>
    <t>SO45 6DB</t>
  </si>
  <si>
    <t>SO45 6DD</t>
  </si>
  <si>
    <t>SO45 6DF</t>
  </si>
  <si>
    <t>SO45 6DS</t>
  </si>
  <si>
    <t>SO45 6EA</t>
  </si>
  <si>
    <t>SO45 6HD</t>
  </si>
  <si>
    <t>SO45 6HE</t>
  </si>
  <si>
    <t>SO45 6JR</t>
  </si>
  <si>
    <t>SO45 6JS</t>
  </si>
  <si>
    <t>SO45 6JT</t>
  </si>
  <si>
    <t>SO45 6JW</t>
  </si>
  <si>
    <t>SO45 6JX</t>
  </si>
  <si>
    <t>SO45 6JY</t>
  </si>
  <si>
    <t>SO45 6YU</t>
  </si>
  <si>
    <t>SO45 6YW</t>
  </si>
  <si>
    <t>SO45 6ZB</t>
  </si>
  <si>
    <t>SR1 2BU</t>
  </si>
  <si>
    <t>SR1 2EE</t>
  </si>
  <si>
    <t>SR1 2ES</t>
  </si>
  <si>
    <t>SR1 2JR</t>
  </si>
  <si>
    <t>SR4 6DJ</t>
  </si>
  <si>
    <t>SR4 6WE</t>
  </si>
  <si>
    <t>SR5 2AL</t>
  </si>
  <si>
    <t>SR5 2BS</t>
  </si>
  <si>
    <t>SR6 0RF</t>
  </si>
  <si>
    <t>SR6 0RL</t>
  </si>
  <si>
    <t>SR7 7EE</t>
  </si>
  <si>
    <t>SR7 7EU</t>
  </si>
  <si>
    <t>SR7 7EY</t>
  </si>
  <si>
    <t>SY20 8SS</t>
  </si>
  <si>
    <t>SY20 9LD</t>
  </si>
  <si>
    <t>SY23 1BD</t>
  </si>
  <si>
    <t>SY23 1TH</t>
  </si>
  <si>
    <t>SY23 2AZ</t>
  </si>
  <si>
    <t>SY23 3DL</t>
  </si>
  <si>
    <t>SY23 3DT</t>
  </si>
  <si>
    <t>SY24 5HY</t>
  </si>
  <si>
    <t>SY24 5HZ</t>
  </si>
  <si>
    <t>SY24 5JA</t>
  </si>
  <si>
    <t>SY24 5JB</t>
  </si>
  <si>
    <t>SY24 5JD</t>
  </si>
  <si>
    <t>SY24 5JE</t>
  </si>
  <si>
    <t>SY24 5JF</t>
  </si>
  <si>
    <t>SY24 5JH</t>
  </si>
  <si>
    <t>SY24 5JP</t>
  </si>
  <si>
    <t>SY24 5JQ</t>
  </si>
  <si>
    <t>SY24 5JS</t>
  </si>
  <si>
    <t>SY24 5JZ</t>
  </si>
  <si>
    <t>SY24 5LA</t>
  </si>
  <si>
    <t>SY24 5LB</t>
  </si>
  <si>
    <t>SY24 5LD</t>
  </si>
  <si>
    <t>SY24 5LH</t>
  </si>
  <si>
    <t>SY24 5LJ</t>
  </si>
  <si>
    <t>SY24 5LT</t>
  </si>
  <si>
    <t>TA23 0AN</t>
  </si>
  <si>
    <t>TA23 0BZ</t>
  </si>
  <si>
    <t>TA24 5SH</t>
  </si>
  <si>
    <t>TA24 5SJ</t>
  </si>
  <si>
    <t>TA24 5UL</t>
  </si>
  <si>
    <t>TA24 6GW</t>
  </si>
  <si>
    <t>TA24 6JX</t>
  </si>
  <si>
    <t>TA24 6LE</t>
  </si>
  <si>
    <t>TA24 6PJ</t>
  </si>
  <si>
    <t>TA24 6TH</t>
  </si>
  <si>
    <t>TA5 1SU</t>
  </si>
  <si>
    <t>TA5 1TN</t>
  </si>
  <si>
    <t>TA5 1TW</t>
  </si>
  <si>
    <t>TA5 2BQ</t>
  </si>
  <si>
    <t>TA5 2PT</t>
  </si>
  <si>
    <t>TA5 2PU</t>
  </si>
  <si>
    <t>TA5 2PX</t>
  </si>
  <si>
    <t>TA5 2PY</t>
  </si>
  <si>
    <t>TA5 2QJ</t>
  </si>
  <si>
    <t>TA6 4RN</t>
  </si>
  <si>
    <t>TA6 4SR</t>
  </si>
  <si>
    <t>TA6 4SS</t>
  </si>
  <si>
    <t>TA6 6LG</t>
  </si>
  <si>
    <t>TA6 6LN</t>
  </si>
  <si>
    <t>TA8 1BG</t>
  </si>
  <si>
    <t>TA8 2BZ</t>
  </si>
  <si>
    <t>TA8 2DA</t>
  </si>
  <si>
    <t>TA8 2DB</t>
  </si>
  <si>
    <t>TA8 2DG</t>
  </si>
  <si>
    <t>TA8 2DQ</t>
  </si>
  <si>
    <t>TA8 2EZ</t>
  </si>
  <si>
    <t>TA8 2HA</t>
  </si>
  <si>
    <t>TA8 2HG</t>
  </si>
  <si>
    <t>TA8 2HL</t>
  </si>
  <si>
    <t>TA8 2PA</t>
  </si>
  <si>
    <t>TA8 2QY</t>
  </si>
  <si>
    <t>TA8 2RJ</t>
  </si>
  <si>
    <t>TA8 2RL</t>
  </si>
  <si>
    <t>TA8 2RN</t>
  </si>
  <si>
    <t>TA8 2RP</t>
  </si>
  <si>
    <t>TA8 2RR</t>
  </si>
  <si>
    <t>TA8 2RS</t>
  </si>
  <si>
    <t>TA8 2RW</t>
  </si>
  <si>
    <t>TA8 2SD</t>
  </si>
  <si>
    <t>TD13 5XD</t>
  </si>
  <si>
    <t>TD14 5DH</t>
  </si>
  <si>
    <t>TD14 5DQ</t>
  </si>
  <si>
    <t>TD14 5EA</t>
  </si>
  <si>
    <t>TD14 5HF</t>
  </si>
  <si>
    <t>TD14 5HL</t>
  </si>
  <si>
    <t>TD14 5HR</t>
  </si>
  <si>
    <t>TD14 5HS</t>
  </si>
  <si>
    <t>TD14 5HT</t>
  </si>
  <si>
    <t>TD14 5JD</t>
  </si>
  <si>
    <t>TD14 5JE</t>
  </si>
  <si>
    <t>TD14 5SR</t>
  </si>
  <si>
    <t>TD15 1HE</t>
  </si>
  <si>
    <t>TD15 1QS</t>
  </si>
  <si>
    <t>TD15 1QY</t>
  </si>
  <si>
    <t>TD15 1RE</t>
  </si>
  <si>
    <t>TD15 1RP</t>
  </si>
  <si>
    <t>TD15 2EP</t>
  </si>
  <si>
    <t>TD15 2HE</t>
  </si>
  <si>
    <t>TD15 2PB</t>
  </si>
  <si>
    <t>TD15 2RW</t>
  </si>
  <si>
    <t>TD15 2RX</t>
  </si>
  <si>
    <t>TD15 2SH</t>
  </si>
  <si>
    <t>TD15 2SP</t>
  </si>
  <si>
    <t>TN28 8FB</t>
  </si>
  <si>
    <t>TN28 8FR</t>
  </si>
  <si>
    <t>TN28 8NN</t>
  </si>
  <si>
    <t>TN28 8NT</t>
  </si>
  <si>
    <t>TN28 8NZ</t>
  </si>
  <si>
    <t>TN28 8QE</t>
  </si>
  <si>
    <t>TN28 8QX</t>
  </si>
  <si>
    <t>TN28 8QY</t>
  </si>
  <si>
    <t>TN28 8RE</t>
  </si>
  <si>
    <t>TN29 0NP</t>
  </si>
  <si>
    <t>TN29 0NW</t>
  </si>
  <si>
    <t>TN29 0QR</t>
  </si>
  <si>
    <t>TN29 0RD</t>
  </si>
  <si>
    <t>TN29 0TG</t>
  </si>
  <si>
    <t>TN29 9ET</t>
  </si>
  <si>
    <t>TN29 9HE</t>
  </si>
  <si>
    <t>TN29 9JH</t>
  </si>
  <si>
    <t>TN29 9JP</t>
  </si>
  <si>
    <t>TN29 9JR</t>
  </si>
  <si>
    <t>TN29 9NA</t>
  </si>
  <si>
    <t>TN29 9NB</t>
  </si>
  <si>
    <t>TN29 9ND</t>
  </si>
  <si>
    <t>TN29 9NE</t>
  </si>
  <si>
    <t>TN29 9PD</t>
  </si>
  <si>
    <t>TN29 9PN</t>
  </si>
  <si>
    <t>TN29 9PT</t>
  </si>
  <si>
    <t>TN31 7SG</t>
  </si>
  <si>
    <t>TN31 7SH</t>
  </si>
  <si>
    <t>TQ1 2BG</t>
  </si>
  <si>
    <t>TQ12 3QH</t>
  </si>
  <si>
    <t>TQ12 4RL</t>
  </si>
  <si>
    <t>TQ12 4RS</t>
  </si>
  <si>
    <t>TQ12 4RT</t>
  </si>
  <si>
    <t>TQ14 0DJ</t>
  </si>
  <si>
    <t>TQ14 0EX</t>
  </si>
  <si>
    <t>TQ14 0EY</t>
  </si>
  <si>
    <t>TQ14 8AA</t>
  </si>
  <si>
    <t>TQ14 8AB</t>
  </si>
  <si>
    <t>TQ14 8AE</t>
  </si>
  <si>
    <t>TQ14 8AF</t>
  </si>
  <si>
    <t>TQ14 8AG</t>
  </si>
  <si>
    <t>TQ14 8AJ</t>
  </si>
  <si>
    <t>TQ14 8AL</t>
  </si>
  <si>
    <t>TQ14 8AP</t>
  </si>
  <si>
    <t>TQ14 8AQ</t>
  </si>
  <si>
    <t>TQ14 8AS</t>
  </si>
  <si>
    <t>TQ14 8AU</t>
  </si>
  <si>
    <t>TQ14 8AY</t>
  </si>
  <si>
    <t>TQ14 8BB</t>
  </si>
  <si>
    <t>TQ14 8BD</t>
  </si>
  <si>
    <t>TQ14 8BE</t>
  </si>
  <si>
    <t>TQ14 8BG</t>
  </si>
  <si>
    <t>TQ14 8BJ</t>
  </si>
  <si>
    <t>TQ14 8BL</t>
  </si>
  <si>
    <t>TQ14 8BP</t>
  </si>
  <si>
    <t>TQ14 8BQ</t>
  </si>
  <si>
    <t>TQ14 8BR</t>
  </si>
  <si>
    <t>TQ14 8BS</t>
  </si>
  <si>
    <t>TQ14 8BT</t>
  </si>
  <si>
    <t>TQ14 8BU</t>
  </si>
  <si>
    <t>TQ14 8BW</t>
  </si>
  <si>
    <t>TQ14 8BX</t>
  </si>
  <si>
    <t>TQ14 8BY</t>
  </si>
  <si>
    <t>TQ14 8BZ</t>
  </si>
  <si>
    <t>TQ14 8DA</t>
  </si>
  <si>
    <t>TQ14 8DB</t>
  </si>
  <si>
    <t>TQ14 8DD</t>
  </si>
  <si>
    <t>TQ14 8DE</t>
  </si>
  <si>
    <t>TQ14 8DJ</t>
  </si>
  <si>
    <t>TQ14 8DL</t>
  </si>
  <si>
    <t>TQ14 8DN</t>
  </si>
  <si>
    <t>TQ14 8DP</t>
  </si>
  <si>
    <t>TQ14 8DT</t>
  </si>
  <si>
    <t>TQ14 8DZ</t>
  </si>
  <si>
    <t>TQ14 8EA</t>
  </si>
  <si>
    <t>TQ14 8ED</t>
  </si>
  <si>
    <t>TQ14 8EE</t>
  </si>
  <si>
    <t>TQ14 8EG</t>
  </si>
  <si>
    <t>TQ14 8EL</t>
  </si>
  <si>
    <t>TQ14 8EN</t>
  </si>
  <si>
    <t>TQ14 8ES</t>
  </si>
  <si>
    <t>TQ14 8FG</t>
  </si>
  <si>
    <t>TQ14 8HH</t>
  </si>
  <si>
    <t>TQ14 8HR</t>
  </si>
  <si>
    <t>TQ14 8HT</t>
  </si>
  <si>
    <t>TQ14 8HW</t>
  </si>
  <si>
    <t>TQ14 8PE</t>
  </si>
  <si>
    <t>TQ14 8SJ</t>
  </si>
  <si>
    <t>TQ14 8SL</t>
  </si>
  <si>
    <t>TQ14 8SP</t>
  </si>
  <si>
    <t>TQ14 8SR</t>
  </si>
  <si>
    <t>TQ14 8ST</t>
  </si>
  <si>
    <t>TQ14 8SW</t>
  </si>
  <si>
    <t>TQ14 8SY</t>
  </si>
  <si>
    <t>TQ14 8SZ</t>
  </si>
  <si>
    <t>TQ14 8TB</t>
  </si>
  <si>
    <t>TQ14 9DQ</t>
  </si>
  <si>
    <t>TQ14 9PW</t>
  </si>
  <si>
    <t>TQ2 5DG</t>
  </si>
  <si>
    <t>TQ2 5EH</t>
  </si>
  <si>
    <t>TQ2 6NX</t>
  </si>
  <si>
    <t>TQ2 6QG</t>
  </si>
  <si>
    <t>TQ3 2BA</t>
  </si>
  <si>
    <t>TQ3 2BD</t>
  </si>
  <si>
    <t>TQ3 2BE</t>
  </si>
  <si>
    <t>TQ3 2BQ</t>
  </si>
  <si>
    <t>TQ3 2NJ</t>
  </si>
  <si>
    <t>TQ3 2UA</t>
  </si>
  <si>
    <t>TQ3 3DT</t>
  </si>
  <si>
    <t>TQ4 5AB</t>
  </si>
  <si>
    <t>TQ4 5AD</t>
  </si>
  <si>
    <t>TQ4 5AE</t>
  </si>
  <si>
    <t>TQ4 5AG</t>
  </si>
  <si>
    <t>TQ4 5AH</t>
  </si>
  <si>
    <t>TQ4 5AQ</t>
  </si>
  <si>
    <t>TQ4 5AS</t>
  </si>
  <si>
    <t>TQ4 5BA</t>
  </si>
  <si>
    <t>TQ4 5BD</t>
  </si>
  <si>
    <t>TQ4 5BH</t>
  </si>
  <si>
    <t>TQ4 5BP</t>
  </si>
  <si>
    <t>TQ4 5BT</t>
  </si>
  <si>
    <t>TQ4 5BW</t>
  </si>
  <si>
    <t>TQ4 5DS</t>
  </si>
  <si>
    <t>TQ4 5DY</t>
  </si>
  <si>
    <t>TQ4 5EB</t>
  </si>
  <si>
    <t>TQ4 5EE</t>
  </si>
  <si>
    <t>TQ4 5EF</t>
  </si>
  <si>
    <t>TQ4 5HS</t>
  </si>
  <si>
    <t>TQ4 5JX</t>
  </si>
  <si>
    <t>TQ4 6AA</t>
  </si>
  <si>
    <t>TQ4 6AE</t>
  </si>
  <si>
    <t>TQ4 6AF</t>
  </si>
  <si>
    <t>TQ4 6AG</t>
  </si>
  <si>
    <t>TQ4 6AH</t>
  </si>
  <si>
    <t>TQ4 6AJ</t>
  </si>
  <si>
    <t>TQ4 6AL</t>
  </si>
  <si>
    <t>TQ4 6AP</t>
  </si>
  <si>
    <t>TQ4 6AR</t>
  </si>
  <si>
    <t>TQ4 6AS</t>
  </si>
  <si>
    <t>TQ4 6AT</t>
  </si>
  <si>
    <t>TQ4 6AU</t>
  </si>
  <si>
    <t>TQ4 6AW</t>
  </si>
  <si>
    <t>TQ4 6AX</t>
  </si>
  <si>
    <t>TQ4 6AY</t>
  </si>
  <si>
    <t>TQ4 6AZ</t>
  </si>
  <si>
    <t>TQ4 6BA</t>
  </si>
  <si>
    <t>TQ4 6BE</t>
  </si>
  <si>
    <t>TQ4 6BG</t>
  </si>
  <si>
    <t>TQ4 6BJ</t>
  </si>
  <si>
    <t>TQ4 6BL</t>
  </si>
  <si>
    <t>TQ4 6BU</t>
  </si>
  <si>
    <t>TQ4 6BW</t>
  </si>
  <si>
    <t>TQ4 6DZ</t>
  </si>
  <si>
    <t>TQ4 6EB</t>
  </si>
  <si>
    <t>TQ4 6ED</t>
  </si>
  <si>
    <t>TQ4 6EE</t>
  </si>
  <si>
    <t>TQ4 6EG</t>
  </si>
  <si>
    <t>TQ4 6EH</t>
  </si>
  <si>
    <t>TQ4 6EU</t>
  </si>
  <si>
    <t>TQ4 6EX</t>
  </si>
  <si>
    <t>TQ4 6HA</t>
  </si>
  <si>
    <t>TQ4 6HB</t>
  </si>
  <si>
    <t>TQ4 6HL</t>
  </si>
  <si>
    <t>TQ4 6LP</t>
  </si>
  <si>
    <t>TQ4 6PE</t>
  </si>
  <si>
    <t>TQ5 0EH</t>
  </si>
  <si>
    <t>TQ5 0ES</t>
  </si>
  <si>
    <t>TQ5 0ET</t>
  </si>
  <si>
    <t>TQ5 8AW</t>
  </si>
  <si>
    <t>TQ5 8ED</t>
  </si>
  <si>
    <t>TQ5 8EH</t>
  </si>
  <si>
    <t>TQ5 9AF</t>
  </si>
  <si>
    <t>TQ5 9AW</t>
  </si>
  <si>
    <t>TQ6 0AA</t>
  </si>
  <si>
    <t>TQ6 0AB</t>
  </si>
  <si>
    <t>TQ6 0AZ</t>
  </si>
  <si>
    <t>TQ6 0BS</t>
  </si>
  <si>
    <t>TQ6 0DX</t>
  </si>
  <si>
    <t>TQ6 0EA</t>
  </si>
  <si>
    <t>TQ6 0HL</t>
  </si>
  <si>
    <t>TQ6 0HN</t>
  </si>
  <si>
    <t>TQ6 0HS</t>
  </si>
  <si>
    <t>TQ6 0HZ</t>
  </si>
  <si>
    <t>TQ6 0JN</t>
  </si>
  <si>
    <t>TQ6 9BB</t>
  </si>
  <si>
    <t>TQ6 9PH</t>
  </si>
  <si>
    <t>TQ6 9QP</t>
  </si>
  <si>
    <t>TQ7 1BQ</t>
  </si>
  <si>
    <t>TQ7 1DX</t>
  </si>
  <si>
    <t>TQ7 1DY</t>
  </si>
  <si>
    <t>TQ7 1DZ</t>
  </si>
  <si>
    <t>TQ7 1EB</t>
  </si>
  <si>
    <t>TQ7 1ED</t>
  </si>
  <si>
    <t>TQ7 1FD</t>
  </si>
  <si>
    <t>TQ7 1GB</t>
  </si>
  <si>
    <t>TQ7 1HU</t>
  </si>
  <si>
    <t>TQ7 1HZ</t>
  </si>
  <si>
    <t>TQ7 1JF</t>
  </si>
  <si>
    <t>TQ7 1JJ</t>
  </si>
  <si>
    <t>TQ7 1JX</t>
  </si>
  <si>
    <t>TQ7 1PG</t>
  </si>
  <si>
    <t>TQ7 1SP</t>
  </si>
  <si>
    <t>TQ7 2DH</t>
  </si>
  <si>
    <t>TQ7 2NR</t>
  </si>
  <si>
    <t>TQ7 2NU</t>
  </si>
  <si>
    <t>TQ7 2PG</t>
  </si>
  <si>
    <t>TQ7 2RS</t>
  </si>
  <si>
    <t>TQ7 2RU</t>
  </si>
  <si>
    <t>TQ7 2RX</t>
  </si>
  <si>
    <t>TQ7 2TQ</t>
  </si>
  <si>
    <t>TQ7 3AN</t>
  </si>
  <si>
    <t>TQ7 3HP</t>
  </si>
  <si>
    <t>TQ7 4JB</t>
  </si>
  <si>
    <t>TQ7 4JN</t>
  </si>
  <si>
    <t>TQ7 4LH</t>
  </si>
  <si>
    <t>TQ8 8BS</t>
  </si>
  <si>
    <t>TQ8 8BU</t>
  </si>
  <si>
    <t>TQ8 8BX</t>
  </si>
  <si>
    <t>TQ8 8BY</t>
  </si>
  <si>
    <t>TQ8 8DA</t>
  </si>
  <si>
    <t>TQ8 8DB</t>
  </si>
  <si>
    <t>TQ8 8DD</t>
  </si>
  <si>
    <t>TQ8 8DH</t>
  </si>
  <si>
    <t>TQ8 8DN</t>
  </si>
  <si>
    <t>TQ8 8DP</t>
  </si>
  <si>
    <t>TQ8 8DU</t>
  </si>
  <si>
    <t>TQ8 8DW</t>
  </si>
  <si>
    <t>TQ8 8ET</t>
  </si>
  <si>
    <t>TQ8 8GY</t>
  </si>
  <si>
    <t>TQ8 8LL</t>
  </si>
  <si>
    <t>TQ8 8NQ</t>
  </si>
  <si>
    <t>TQ8 8PA</t>
  </si>
  <si>
    <t>TQ8 8PU</t>
  </si>
  <si>
    <t>TQ8 8QD</t>
  </si>
  <si>
    <t>TQ9 5AL</t>
  </si>
  <si>
    <t>TQ9 5DD</t>
  </si>
  <si>
    <t>TQ9 5DL</t>
  </si>
  <si>
    <t>TQ9 6PP</t>
  </si>
  <si>
    <t>TQ9 6QY</t>
  </si>
  <si>
    <t>TQ9 6RD</t>
  </si>
  <si>
    <t>TQ9 7EQ</t>
  </si>
  <si>
    <t>TR1 1SG</t>
  </si>
  <si>
    <t>TR1 1SQ</t>
  </si>
  <si>
    <t>TR1 1SS</t>
  </si>
  <si>
    <t>TR1 1ST</t>
  </si>
  <si>
    <t>TR10 8AD</t>
  </si>
  <si>
    <t>TR10 8AE</t>
  </si>
  <si>
    <t>TR10 8AH</t>
  </si>
  <si>
    <t>TR10 8AQ</t>
  </si>
  <si>
    <t>TR10 8AT</t>
  </si>
  <si>
    <t>TR10 8FG</t>
  </si>
  <si>
    <t>TR10 8GE</t>
  </si>
  <si>
    <t>TR10 8GZ</t>
  </si>
  <si>
    <t>TR10 8LS</t>
  </si>
  <si>
    <t>TR11 2AF</t>
  </si>
  <si>
    <t>TR11 2TF</t>
  </si>
  <si>
    <t>TR11 2UA</t>
  </si>
  <si>
    <t>TR11 2UD</t>
  </si>
  <si>
    <t>TR11 2UJ</t>
  </si>
  <si>
    <t>TR11 3AA</t>
  </si>
  <si>
    <t>TR11 3DB</t>
  </si>
  <si>
    <t>TR11 3DQ</t>
  </si>
  <si>
    <t>TR11 3HG</t>
  </si>
  <si>
    <t>TR11 3HH</t>
  </si>
  <si>
    <t>TR11 3HQ</t>
  </si>
  <si>
    <t>TR11 3JT</t>
  </si>
  <si>
    <t>TR11 3QY</t>
  </si>
  <si>
    <t>TR11 4NR</t>
  </si>
  <si>
    <t>TR11 5LF</t>
  </si>
  <si>
    <t>TR11 5LH</t>
  </si>
  <si>
    <t>TR11 5LQ</t>
  </si>
  <si>
    <t>TR11 5NE</t>
  </si>
  <si>
    <t>TR11 5RY</t>
  </si>
  <si>
    <t>TR11 5SR</t>
  </si>
  <si>
    <t>TR11 5ST</t>
  </si>
  <si>
    <t>TR11 5TJ</t>
  </si>
  <si>
    <t>TR11 5TP</t>
  </si>
  <si>
    <t>TR11 5TX</t>
  </si>
  <si>
    <t>TR11 5TY</t>
  </si>
  <si>
    <t>TR11 5TZ</t>
  </si>
  <si>
    <t>TR11 5UA</t>
  </si>
  <si>
    <t>TR11 5UF</t>
  </si>
  <si>
    <t>TR12 6DF</t>
  </si>
  <si>
    <t>TR12 6HB</t>
  </si>
  <si>
    <t>TR12 6HF</t>
  </si>
  <si>
    <t>TR12 6HL</t>
  </si>
  <si>
    <t>TR12 6JY</t>
  </si>
  <si>
    <t>TR12 6SX</t>
  </si>
  <si>
    <t>TR12 6UA</t>
  </si>
  <si>
    <t>TR12 6UD</t>
  </si>
  <si>
    <t>TR12 6UF</t>
  </si>
  <si>
    <t>TR12 6UG</t>
  </si>
  <si>
    <t>TR13 9EY</t>
  </si>
  <si>
    <t>TR13 9JS</t>
  </si>
  <si>
    <t>TR17 0AQ</t>
  </si>
  <si>
    <t>TR17 0DY</t>
  </si>
  <si>
    <t>TR17 0EG</t>
  </si>
  <si>
    <t>TR17 0EN</t>
  </si>
  <si>
    <t>TR17 0EQ</t>
  </si>
  <si>
    <t>TR17 0HS</t>
  </si>
  <si>
    <t>TR17 0HT</t>
  </si>
  <si>
    <t>TR18 2LL</t>
  </si>
  <si>
    <t>TR18 3AS</t>
  </si>
  <si>
    <t>TR18 3DP</t>
  </si>
  <si>
    <t>TR18 3FA</t>
  </si>
  <si>
    <t>TR18 3FH</t>
  </si>
  <si>
    <t>TR18 3RF</t>
  </si>
  <si>
    <t>TR18 3RG</t>
  </si>
  <si>
    <t>TR18 4AA</t>
  </si>
  <si>
    <t>TR18 4AB</t>
  </si>
  <si>
    <t>TR18 4BA</t>
  </si>
  <si>
    <t>TR18 4NP</t>
  </si>
  <si>
    <t>TR18 4NQ</t>
  </si>
  <si>
    <t>TR18 4NW</t>
  </si>
  <si>
    <t>TR18 5JB</t>
  </si>
  <si>
    <t>TR18 5JZ</t>
  </si>
  <si>
    <t>TR18 5PR</t>
  </si>
  <si>
    <t>TR18 5PW</t>
  </si>
  <si>
    <t>TR18 5PZ</t>
  </si>
  <si>
    <t>TR19 6QT</t>
  </si>
  <si>
    <t>TR2 4AH</t>
  </si>
  <si>
    <t>TR2 4AN</t>
  </si>
  <si>
    <t>TR2 4AU</t>
  </si>
  <si>
    <t>TR2 4BA</t>
  </si>
  <si>
    <t>TR2 5AN</t>
  </si>
  <si>
    <t>TR2 5AW</t>
  </si>
  <si>
    <t>TR2 5DG</t>
  </si>
  <si>
    <t>TR2 5DJ</t>
  </si>
  <si>
    <t>TR2 5ES</t>
  </si>
  <si>
    <t>TR2 5HE</t>
  </si>
  <si>
    <t>TR2 5JB</t>
  </si>
  <si>
    <t>TR2 5NZ</t>
  </si>
  <si>
    <t>TR20 8HW</t>
  </si>
  <si>
    <t>TR20 8HX</t>
  </si>
  <si>
    <t>TR21 0HY</t>
  </si>
  <si>
    <t>TR21 0JX</t>
  </si>
  <si>
    <t>TR21 0JY</t>
  </si>
  <si>
    <t>TR21 0LN</t>
  </si>
  <si>
    <t>TR22 0PL</t>
  </si>
  <si>
    <t>TR23 0PR</t>
  </si>
  <si>
    <t>TR24 0PW</t>
  </si>
  <si>
    <t>TR24 0QE</t>
  </si>
  <si>
    <t>TR24 0QQ</t>
  </si>
  <si>
    <t>TR25 0QL</t>
  </si>
  <si>
    <t>TR26 1LF</t>
  </si>
  <si>
    <t>TR26 1PS</t>
  </si>
  <si>
    <t>TR26 2EA</t>
  </si>
  <si>
    <t>TR27 4BJ</t>
  </si>
  <si>
    <t>TR27 6JE</t>
  </si>
  <si>
    <t>TR27 6JG</t>
  </si>
  <si>
    <t>TR3 6AS</t>
  </si>
  <si>
    <t>TR3 6AT</t>
  </si>
  <si>
    <t>TR3 6NN</t>
  </si>
  <si>
    <t>TR3 6NQ</t>
  </si>
  <si>
    <t>TR3 6PJ</t>
  </si>
  <si>
    <t>TR3 6PQ</t>
  </si>
  <si>
    <t>TR3 6RB</t>
  </si>
  <si>
    <t>TR3 6SE</t>
  </si>
  <si>
    <t>TR3 7NR</t>
  </si>
  <si>
    <t>TR6 0ER</t>
  </si>
  <si>
    <t>TR7 1EA</t>
  </si>
  <si>
    <t>TR7 3NB</t>
  </si>
  <si>
    <t>TR8 4AA</t>
  </si>
  <si>
    <t>TS10 5JU</t>
  </si>
  <si>
    <t>TS10 5NX</t>
  </si>
  <si>
    <t>TS17 6BN</t>
  </si>
  <si>
    <t>TS17 6PY</t>
  </si>
  <si>
    <t>TS17 7BD</t>
  </si>
  <si>
    <t>TS17 7BN</t>
  </si>
  <si>
    <t>TS17 7BP</t>
  </si>
  <si>
    <t>TS17 7BS</t>
  </si>
  <si>
    <t>TS17 7BT</t>
  </si>
  <si>
    <t>TS17 7BU</t>
  </si>
  <si>
    <t>TS17 7BW</t>
  </si>
  <si>
    <t>TS17 7JS</t>
  </si>
  <si>
    <t>TS17 7JU</t>
  </si>
  <si>
    <t>TS18 2AD</t>
  </si>
  <si>
    <t>TS18 2NH</t>
  </si>
  <si>
    <t>TS18 2PH</t>
  </si>
  <si>
    <t>TS18 2PS</t>
  </si>
  <si>
    <t>TS18 2QA</t>
  </si>
  <si>
    <t>TS18 2QQ</t>
  </si>
  <si>
    <t>TS18 2QW</t>
  </si>
  <si>
    <t>TS18 2RB</t>
  </si>
  <si>
    <t>TS18 2RD</t>
  </si>
  <si>
    <t>TS18 2RF</t>
  </si>
  <si>
    <t>TS18 2RJ</t>
  </si>
  <si>
    <t>TS18 2RR</t>
  </si>
  <si>
    <t>TS18 2RS</t>
  </si>
  <si>
    <t>TS18 2RT</t>
  </si>
  <si>
    <t>TS18 2SA</t>
  </si>
  <si>
    <t>TS18 2SB</t>
  </si>
  <si>
    <t>TS18 2SP</t>
  </si>
  <si>
    <t>TS18 2TA</t>
  </si>
  <si>
    <t>TS18 3AW</t>
  </si>
  <si>
    <t>TS18 3AX</t>
  </si>
  <si>
    <t>TS18 3DG</t>
  </si>
  <si>
    <t>TS2 1AD</t>
  </si>
  <si>
    <t>TS2 1AX</t>
  </si>
  <si>
    <t>TS2 1RT</t>
  </si>
  <si>
    <t>TS2 1RZ</t>
  </si>
  <si>
    <t>TS2 1SB</t>
  </si>
  <si>
    <t>TS2 1SE</t>
  </si>
  <si>
    <t>TS2 1SF</t>
  </si>
  <si>
    <t>TS2 1SH</t>
  </si>
  <si>
    <t>TS2 1SL</t>
  </si>
  <si>
    <t>TS2 1SQ</t>
  </si>
  <si>
    <t>TS2 1SR</t>
  </si>
  <si>
    <t>TS2 1SS</t>
  </si>
  <si>
    <t>TS2 1SU</t>
  </si>
  <si>
    <t>TS2 1SX</t>
  </si>
  <si>
    <t>TS2 1SY</t>
  </si>
  <si>
    <t>TS2 1SZ</t>
  </si>
  <si>
    <t>TS2 1TA</t>
  </si>
  <si>
    <t>TS2 1TD</t>
  </si>
  <si>
    <t>TS2 1TF</t>
  </si>
  <si>
    <t>TS2 1TG</t>
  </si>
  <si>
    <t>TS2 1TH</t>
  </si>
  <si>
    <t>TS2 1TJ</t>
  </si>
  <si>
    <t>TS2 1TL</t>
  </si>
  <si>
    <t>TS2 1TN</t>
  </si>
  <si>
    <t>TS2 1TP</t>
  </si>
  <si>
    <t>TS2 1TQ</t>
  </si>
  <si>
    <t>TS2 1TT</t>
  </si>
  <si>
    <t>TS2 1UB</t>
  </si>
  <si>
    <t>TS23 1PX</t>
  </si>
  <si>
    <t>TS23 4EX</t>
  </si>
  <si>
    <t>TS23 4HE</t>
  </si>
  <si>
    <t>TS24 0JJ</t>
  </si>
  <si>
    <t>TS24 0JQ</t>
  </si>
  <si>
    <t>TS24 0XJ</t>
  </si>
  <si>
    <t>TS24 0XL</t>
  </si>
  <si>
    <t>TS24 0XT</t>
  </si>
  <si>
    <t>TS24 0YF</t>
  </si>
  <si>
    <t>TS24 0YG</t>
  </si>
  <si>
    <t>TS24 7AQ</t>
  </si>
  <si>
    <t>TS25 1DE</t>
  </si>
  <si>
    <t>TS25 1XD</t>
  </si>
  <si>
    <t>TS25 1XF</t>
  </si>
  <si>
    <t>TS25 2DB</t>
  </si>
  <si>
    <t>TS25 2DD</t>
  </si>
  <si>
    <t>TS25 2DF</t>
  </si>
  <si>
    <t>TS25 2DT</t>
  </si>
  <si>
    <t>TS25 2HB</t>
  </si>
  <si>
    <t>TS3 6AF</t>
  </si>
  <si>
    <t>TS3 6AR</t>
  </si>
  <si>
    <t>TS3 6AT</t>
  </si>
  <si>
    <t>TS4 2AH</t>
  </si>
  <si>
    <t>TS4 2BZ</t>
  </si>
  <si>
    <t>TS4 2FD</t>
  </si>
  <si>
    <t>TS4 2FQ</t>
  </si>
  <si>
    <t>TS6 6UG</t>
  </si>
  <si>
    <t>TS6 6UZ</t>
  </si>
  <si>
    <t>WA8 8LT</t>
  </si>
  <si>
    <t>YO11 1PH</t>
  </si>
  <si>
    <t>YO12 6RP</t>
  </si>
  <si>
    <t>YO21 1BB</t>
  </si>
  <si>
    <t>YO21 1BH</t>
  </si>
  <si>
    <t>YO21 1DH</t>
  </si>
  <si>
    <t>YO21 1DL</t>
  </si>
  <si>
    <t>YO21 1DN</t>
  </si>
  <si>
    <t>YO21 1YL</t>
  </si>
  <si>
    <t>YO21 3PX</t>
  </si>
  <si>
    <t>YO22 4AE</t>
  </si>
  <si>
    <t>YO22 4EF</t>
  </si>
  <si>
    <t>YO22 4EW</t>
  </si>
  <si>
    <t>YO22 4FD</t>
  </si>
  <si>
    <t>YO22 5HL</t>
  </si>
  <si>
    <t>ZE1 0AB</t>
  </si>
  <si>
    <t>ZE1 0AN</t>
  </si>
  <si>
    <t>ZE1 0BB</t>
  </si>
  <si>
    <t>ZE1 0BG</t>
  </si>
  <si>
    <t>ZE1 0LL</t>
  </si>
  <si>
    <t>ZE1 0LX</t>
  </si>
  <si>
    <t>ZE1 0LZ</t>
  </si>
  <si>
    <t>ZE1 0NH</t>
  </si>
  <si>
    <t>ZE1 0NT</t>
  </si>
  <si>
    <t>ZE1 0NY</t>
  </si>
  <si>
    <t>ZE1 0PQ</t>
  </si>
  <si>
    <t>ZE1 0PS</t>
  </si>
  <si>
    <t>ZE1 0PW</t>
  </si>
  <si>
    <t>ZE1 0PX</t>
  </si>
  <si>
    <t>ZE1 0PY</t>
  </si>
  <si>
    <t>ZE1 0RD</t>
  </si>
  <si>
    <t>ZE1 0RN</t>
  </si>
  <si>
    <t>ZE1 0TA</t>
  </si>
  <si>
    <t>ZE1 0TQ</t>
  </si>
  <si>
    <t>ZE1 0TR</t>
  </si>
  <si>
    <t>ZE1 0UN</t>
  </si>
  <si>
    <t>ZE1 0WQ</t>
  </si>
  <si>
    <t>ZE1 0WX</t>
  </si>
  <si>
    <t>ZE1 0XG</t>
  </si>
  <si>
    <t>ZE1 0XJ</t>
  </si>
  <si>
    <t>ZE1 0YB</t>
  </si>
  <si>
    <t>ZE1 0ZJ</t>
  </si>
  <si>
    <t>ZE2 9AA</t>
  </si>
  <si>
    <t>ZE2 9AL</t>
  </si>
  <si>
    <t>ZE2 9AN</t>
  </si>
  <si>
    <t>ZE2 9AY</t>
  </si>
  <si>
    <t>ZE2 9BA</t>
  </si>
  <si>
    <t>ZE2 9BD</t>
  </si>
  <si>
    <t>ZE2 9BH</t>
  </si>
  <si>
    <t>ZE2 9BT</t>
  </si>
  <si>
    <t>ZE2 9DA</t>
  </si>
  <si>
    <t>ZE2 9DB</t>
  </si>
  <si>
    <t>ZE2 9DD</t>
  </si>
  <si>
    <t>ZE2 9DF</t>
  </si>
  <si>
    <t>ZE2 9DG</t>
  </si>
  <si>
    <t>ZE2 9DJ</t>
  </si>
  <si>
    <t>ZE2 9DL</t>
  </si>
  <si>
    <t>ZE2 9DP</t>
  </si>
  <si>
    <t>ZE2 9DS</t>
  </si>
  <si>
    <t>ZE2 9DT</t>
  </si>
  <si>
    <t>ZE2 9DW</t>
  </si>
  <si>
    <t>ZE2 9EL</t>
  </si>
  <si>
    <t>ZE2 9ER</t>
  </si>
  <si>
    <t>ZE2 9ES</t>
  </si>
  <si>
    <t>ZE2 9EW</t>
  </si>
  <si>
    <t>ZE2 9GJ</t>
  </si>
  <si>
    <t>ZE2 9GL</t>
  </si>
  <si>
    <t>ZE2 9HG</t>
  </si>
  <si>
    <t>ZE2 9HP</t>
  </si>
  <si>
    <t>ZE2 9JE</t>
  </si>
  <si>
    <t>ZE2 9JU</t>
  </si>
  <si>
    <t>ZE2 9LB</t>
  </si>
  <si>
    <t>ZE2 9LE</t>
  </si>
  <si>
    <t>ZE2 9LJ</t>
  </si>
  <si>
    <t>ZE2 9LL</t>
  </si>
  <si>
    <t>ZE2 9LQ</t>
  </si>
  <si>
    <t>ZE2 9LU</t>
  </si>
  <si>
    <t>ZE2 9NA</t>
  </si>
  <si>
    <t>ZE2 9NB</t>
  </si>
  <si>
    <t>ZE2 9NG</t>
  </si>
  <si>
    <t>ZE2 9NJ</t>
  </si>
  <si>
    <t>ZE2 9NL</t>
  </si>
  <si>
    <t>ZE2 9NP</t>
  </si>
  <si>
    <t>ZE2 9NS</t>
  </si>
  <si>
    <t>ZE2 9NT</t>
  </si>
  <si>
    <t>ZE2 9NX</t>
  </si>
  <si>
    <t>ZE2 9NY</t>
  </si>
  <si>
    <t>ZE2 9PA</t>
  </si>
  <si>
    <t>ZE2 9PB</t>
  </si>
  <si>
    <t>ZE2 9PD</t>
  </si>
  <si>
    <t>ZE2 9PF</t>
  </si>
  <si>
    <t>ZE2 9PG</t>
  </si>
  <si>
    <t>ZE2 9PH</t>
  </si>
  <si>
    <t>ZE2 9PP</t>
  </si>
  <si>
    <t>ZE2 9PQ</t>
  </si>
  <si>
    <t>ZE2 9PS</t>
  </si>
  <si>
    <t>ZE2 9PX</t>
  </si>
  <si>
    <t>ZE2 9QB</t>
  </si>
  <si>
    <t>ZE2 9QF</t>
  </si>
  <si>
    <t>ZE2 9QG</t>
  </si>
  <si>
    <t>ZE2 9QN</t>
  </si>
  <si>
    <t>ZE2 9QR</t>
  </si>
  <si>
    <t>ZE2 9QS</t>
  </si>
  <si>
    <t>ZE2 9QT</t>
  </si>
  <si>
    <t>ZE2 9QW</t>
  </si>
  <si>
    <t>ZE2 9RB</t>
  </si>
  <si>
    <t>ZE2 9RD</t>
  </si>
  <si>
    <t>ZE2 9RG</t>
  </si>
  <si>
    <t>ZE2 9RL</t>
  </si>
  <si>
    <t>ZE2 9RU</t>
  </si>
  <si>
    <t>ZE2 9RW</t>
  </si>
  <si>
    <t>ZE2 9RX</t>
  </si>
  <si>
    <t>ZE2 9RY</t>
  </si>
  <si>
    <t>ZE2 9RZ</t>
  </si>
  <si>
    <t>ZE2 9SE</t>
  </si>
  <si>
    <t>ZE2 9SF</t>
  </si>
  <si>
    <t>ZE2 9SG</t>
  </si>
  <si>
    <t>ZE2 9SQ</t>
  </si>
  <si>
    <t>ZE2 9TT</t>
  </si>
  <si>
    <t>ZE2 9XU</t>
  </si>
  <si>
    <t>ZE3 9JP</t>
  </si>
  <si>
    <t>ZE3 9JS</t>
  </si>
  <si>
    <r>
      <t xml:space="preserve">Detailed hazard data issued by the Bank of England based on information kindly provided by </t>
    </r>
    <r>
      <rPr>
        <b/>
        <i/>
        <sz val="10"/>
        <color theme="1"/>
        <rFont val="Calibri"/>
        <family val="2"/>
        <scheme val="minor"/>
      </rPr>
      <t>JBA Risk Management</t>
    </r>
    <r>
      <rPr>
        <i/>
        <sz val="10"/>
        <color theme="1"/>
        <rFont val="Calibri"/>
        <family val="2"/>
        <scheme val="minor"/>
      </rPr>
      <t>. The hazard data are to be used solely to support Bank of England’s objectives relating to the 2022 Insurance Stress Test</t>
    </r>
  </si>
  <si>
    <r>
      <t xml:space="preserve">Detailed hazard data issued by the Bank of England based on information kindly provided by </t>
    </r>
    <r>
      <rPr>
        <b/>
        <i/>
        <sz val="10"/>
        <color theme="1"/>
        <rFont val="Calibri"/>
        <family val="2"/>
        <scheme val="minor"/>
      </rPr>
      <t>AIR Worldwide</t>
    </r>
    <r>
      <rPr>
        <i/>
        <sz val="10"/>
        <color theme="1"/>
        <rFont val="Calibri"/>
        <family val="2"/>
        <scheme val="minor"/>
      </rPr>
      <t>. The hazard data are to be used solely to support Bank of England’s objectives relating to the 2022 Insurance Stress Test.</t>
    </r>
  </si>
  <si>
    <t>If the model you employ covers the following areas, then the below information may be disregarded.</t>
  </si>
  <si>
    <t>If the model you employ covers the following areas, then the below information may be disregarded, aside from in the answering of the 'Event specific - Coastal Flood' question in the validation report.</t>
  </si>
  <si>
    <r>
      <t xml:space="preserve">This tab contains hazard information for </t>
    </r>
    <r>
      <rPr>
        <i/>
        <u/>
        <sz val="10"/>
        <color theme="1"/>
        <rFont val="Calibri"/>
        <family val="2"/>
        <scheme val="minor"/>
      </rPr>
      <t>all</t>
    </r>
    <r>
      <rPr>
        <i/>
        <sz val="10"/>
        <color theme="1"/>
        <rFont val="Calibri"/>
        <family val="2"/>
        <scheme val="minor"/>
      </rPr>
      <t xml:space="preserve"> affected counties in A1 event 3 (coastal and inland). Where needed, this information should be used to aid in loss estimation in the 'A1 Event 3 Loss Reporting' tab. Participating firms can opt to use any of the information provided to complement catastrophe modelling tools. </t>
    </r>
  </si>
  <si>
    <r>
      <t xml:space="preserve">This tab contains hazard information for </t>
    </r>
    <r>
      <rPr>
        <i/>
        <u/>
        <sz val="10"/>
        <color theme="1"/>
        <rFont val="Calibri"/>
        <family val="2"/>
        <scheme val="minor"/>
      </rPr>
      <t>all</t>
    </r>
    <r>
      <rPr>
        <i/>
        <sz val="10"/>
        <color theme="1"/>
        <rFont val="Calibri"/>
        <family val="2"/>
        <scheme val="minor"/>
      </rPr>
      <t xml:space="preserve"> affected full unit postcodes in A3 event 2. Where needed, this information should be used to derive damage ratios and loss estimation in the 'A3 Event 2 Loss Reporting' tab.</t>
    </r>
  </si>
  <si>
    <t>This tab should be used to provide loss estimation for modelled and non-modelled states for A1 event 3.</t>
  </si>
  <si>
    <t xml:space="preserve">This tab should be used to provide estimated wind and surge losses for A3 event 2. </t>
  </si>
  <si>
    <t>A1 Event 3 Total Sum Insured - Modelled</t>
  </si>
  <si>
    <t>A1 Event 3 Gross Total Insured Losses - Modelled</t>
  </si>
  <si>
    <t>A1 Event 3 Gross Total Sum Insured - Non-Modelled</t>
  </si>
  <si>
    <t>A1 Event 3 Total Gross Insured Losses - Non-Modelled</t>
  </si>
  <si>
    <r>
      <t>Using a damage ratio approach utilising the hazard data provided in tab 'A1 Event 3 Hazard Information', please provide total gross insured losses for</t>
    </r>
    <r>
      <rPr>
        <i/>
        <u/>
        <sz val="10"/>
        <color theme="1"/>
        <rFont val="Calibri"/>
        <family val="2"/>
        <scheme val="minor"/>
      </rPr>
      <t>non</t>
    </r>
    <r>
      <rPr>
        <i/>
        <sz val="10"/>
        <color theme="1"/>
        <rFont val="Calibri"/>
        <family val="2"/>
        <scheme val="minor"/>
      </rPr>
      <t>-modelled states by line of business</t>
    </r>
  </si>
  <si>
    <t>A1 event 3 Hazard Information</t>
  </si>
  <si>
    <t>A3 Event 2  Gross Insured Losses - Wind</t>
  </si>
  <si>
    <t>A3 Event 2  Gross Insured Losses - Surge</t>
  </si>
  <si>
    <t>A3 Event 2 Total Sum Insured - Areas impacted by Surge</t>
  </si>
  <si>
    <t>A3 event 2 Hazard Information</t>
  </si>
  <si>
    <r>
      <t xml:space="preserve">Model Uncertainty </t>
    </r>
    <r>
      <rPr>
        <sz val="11"/>
        <rFont val="Calibri"/>
        <family val="2"/>
        <scheme val="minor"/>
      </rPr>
      <t>(+1 s.d. above average ground motion estimation)</t>
    </r>
  </si>
  <si>
    <t>(comparable to loss reported in Cell C19)</t>
  </si>
  <si>
    <t xml:space="preserve">Please provide a schematic of your main reinsurance programmes the RBP report. </t>
  </si>
  <si>
    <t>(cell F20 to equal cell C6)</t>
  </si>
  <si>
    <t>(cell E20 to equal cell C6)</t>
  </si>
  <si>
    <r>
      <t>3r</t>
    </r>
    <r>
      <rPr>
        <sz val="11"/>
        <rFont val="Calibri"/>
        <family val="2"/>
        <scheme val="minor"/>
      </rPr>
      <t>d hurricane*</t>
    </r>
  </si>
  <si>
    <r>
      <t>2nd UK windst</t>
    </r>
    <r>
      <rPr>
        <sz val="11"/>
        <rFont val="Calibri"/>
        <family val="2"/>
        <scheme val="minor"/>
      </rPr>
      <t>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</si>
</sst>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quot;£&quot;* #,##0_);_(&quot;£&quot;* \(#,##0\);_(&quot;£&quot;* &quot;-&quot;_);_(@_)"/>
    <numFmt numFmtId="166" formatCode="_(* #,##0_);_(* \(#,##0\);_(* &quot;-&quot;_);_(@_)"/>
    <numFmt numFmtId="167" formatCode="[$€-2]\ #,##0"/>
    <numFmt numFmtId="168" formatCode="#,##0;[Red]\-\(#,##0\)"/>
    <numFmt numFmtId="169" formatCode="#,##0;\(#,##0\)"/>
    <numFmt numFmtId="170" formatCode="#,##0.0%;\(#,##0.0%\)"/>
    <numFmt numFmtId="171" formatCode="_-* #,##0_-;\-* #,##0_-;_-* &quot;-&quot;??_-;_-@_-"/>
    <numFmt numFmtId="172" formatCode="0.0%"/>
    <numFmt numFmtId="173" formatCode="_(* #,##0.0_);_(* \(#,##0.0\);_(* &quot;-&quot;??_);_(@_)"/>
    <numFmt numFmtId="174" formatCode="_(* #,##0_);_(* \(#,##0\);_(* &quot;-&quot;??_);_(@_)"/>
  </numFmts>
  <fonts count="65">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sz val="16"/>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i/>
      <sz val="11"/>
      <color theme="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theme="1"/>
      <name val="Calibri"/>
      <family val="2"/>
      <charset val="238"/>
      <scheme val="minor"/>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name val="Arial"/>
      <family val="2"/>
    </font>
    <font>
      <sz val="11"/>
      <name val="Calibri"/>
      <family val="2"/>
      <scheme val="minor"/>
    </font>
    <font>
      <b/>
      <sz val="18"/>
      <name val="Calibri"/>
      <family val="2"/>
      <scheme val="minor"/>
    </font>
    <font>
      <b/>
      <sz val="16"/>
      <name val="Calibri"/>
      <family val="2"/>
      <scheme val="minor"/>
    </font>
    <font>
      <i/>
      <sz val="9"/>
      <name val="Calibri"/>
      <family val="2"/>
      <scheme val="minor"/>
    </font>
    <font>
      <sz val="16"/>
      <color rgb="FFFF0000"/>
      <name val="Calibri"/>
      <family val="2"/>
      <scheme val="minor"/>
    </font>
    <font>
      <u/>
      <sz val="11"/>
      <color theme="10"/>
      <name val="Calibri"/>
      <family val="2"/>
      <scheme val="minor"/>
    </font>
    <font>
      <sz val="9"/>
      <color indexed="81"/>
      <name val="Tahoma"/>
      <family val="2"/>
    </font>
    <font>
      <b/>
      <sz val="9"/>
      <color indexed="81"/>
      <name val="Tahoma"/>
      <family val="2"/>
    </font>
    <font>
      <b/>
      <i/>
      <sz val="11"/>
      <name val="Calibri"/>
      <family val="2"/>
      <scheme val="minor"/>
    </font>
    <font>
      <i/>
      <sz val="8"/>
      <color indexed="8"/>
      <name val="Calibri"/>
      <family val="2"/>
      <scheme val="minor"/>
    </font>
    <font>
      <i/>
      <sz val="8"/>
      <color theme="1"/>
      <name val="Calibri"/>
      <family val="2"/>
      <scheme val="minor"/>
    </font>
    <font>
      <b/>
      <sz val="16"/>
      <color rgb="FFC00000"/>
      <name val="Calibri"/>
      <family val="2"/>
      <scheme val="minor"/>
    </font>
    <font>
      <sz val="11"/>
      <color rgb="FFC00000"/>
      <name val="Calibri"/>
      <family val="2"/>
      <scheme val="minor"/>
    </font>
    <font>
      <i/>
      <sz val="9"/>
      <color rgb="FFC00000"/>
      <name val="Calibri"/>
      <family val="2"/>
      <scheme val="minor"/>
    </font>
    <font>
      <b/>
      <sz val="11"/>
      <color rgb="FFC00000"/>
      <name val="Calibri"/>
      <family val="2"/>
      <scheme val="minor"/>
    </font>
    <font>
      <b/>
      <sz val="18"/>
      <color rgb="FFC00000"/>
      <name val="Calibri"/>
      <family val="2"/>
      <scheme val="minor"/>
    </font>
    <font>
      <i/>
      <sz val="10"/>
      <color theme="1"/>
      <name val="Calibri"/>
      <family val="2"/>
      <scheme val="minor"/>
    </font>
    <font>
      <i/>
      <u/>
      <sz val="10"/>
      <color theme="1"/>
      <name val="Calibri"/>
      <family val="2"/>
      <scheme val="minor"/>
    </font>
    <font>
      <b/>
      <i/>
      <sz val="10"/>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lightUp">
        <bgColor theme="0" tint="-0.14996795556505021"/>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249977111117893"/>
        <bgColor indexed="64"/>
      </patternFill>
    </fill>
    <fill>
      <patternFill patternType="lightUp">
        <bgColor rgb="FFFFFFCC"/>
      </patternFill>
    </fill>
    <fill>
      <patternFill patternType="lightUp">
        <fgColor auto="1"/>
        <bgColor rgb="FFFFFFCC"/>
      </patternFill>
    </fill>
    <fill>
      <patternFill patternType="solid">
        <fgColor rgb="FFCCECFF"/>
        <bgColor indexed="64"/>
      </patternFill>
    </fill>
    <fill>
      <patternFill patternType="solid">
        <fgColor theme="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5881">
    <xf numFmtId="0" fontId="0" fillId="0" borderId="0"/>
    <xf numFmtId="0" fontId="12" fillId="0" borderId="0" applyNumberFormat="0" applyFill="0" applyBorder="0" applyAlignment="0" applyProtection="0"/>
    <xf numFmtId="0" fontId="13" fillId="0" borderId="12" applyNumberFormat="0" applyFill="0" applyAlignment="0" applyProtection="0"/>
    <xf numFmtId="0" fontId="14" fillId="0" borderId="13"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15" applyNumberFormat="0" applyAlignment="0" applyProtection="0"/>
    <xf numFmtId="0" fontId="20" fillId="6" borderId="16" applyNumberFormat="0" applyAlignment="0" applyProtection="0"/>
    <xf numFmtId="0" fontId="21" fillId="6" borderId="15" applyNumberFormat="0" applyAlignment="0" applyProtection="0"/>
    <xf numFmtId="0" fontId="22" fillId="0" borderId="17" applyNumberFormat="0" applyFill="0" applyAlignment="0" applyProtection="0"/>
    <xf numFmtId="0" fontId="23" fillId="7" borderId="18" applyNumberFormat="0" applyAlignment="0" applyProtection="0"/>
    <xf numFmtId="0" fontId="24" fillId="0" borderId="0" applyNumberFormat="0" applyFill="0" applyBorder="0" applyAlignment="0" applyProtection="0"/>
    <xf numFmtId="0" fontId="11" fillId="8" borderId="19" applyNumberFormat="0" applyFont="0" applyAlignment="0" applyProtection="0"/>
    <xf numFmtId="0" fontId="25" fillId="0" borderId="0" applyNumberFormat="0" applyFill="0" applyBorder="0" applyAlignment="0" applyProtection="0"/>
    <xf numFmtId="0" fontId="1" fillId="0" borderId="20"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6" fillId="32" borderId="0" applyNumberFormat="0" applyBorder="0" applyAlignment="0" applyProtection="0"/>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167" fontId="27" fillId="0" borderId="0">
      <alignment horizontal="left" wrapText="1"/>
    </xf>
    <xf numFmtId="0" fontId="33"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33"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6" borderId="15" applyNumberFormat="0" applyAlignment="0" applyProtection="0"/>
    <xf numFmtId="0" fontId="42" fillId="7" borderId="18" applyNumberFormat="0" applyAlignment="0" applyProtection="0"/>
    <xf numFmtId="0" fontId="32" fillId="8" borderId="19" applyNumberFormat="0" applyFont="0" applyAlignment="0" applyProtection="0"/>
    <xf numFmtId="0" fontId="43" fillId="0" borderId="0" applyNumberFormat="0" applyFill="0" applyBorder="0" applyAlignment="0" applyProtection="0"/>
    <xf numFmtId="0" fontId="34"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4" fillId="32" borderId="0" applyNumberFormat="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44" fillId="8" borderId="19" applyNumberFormat="0" applyFont="0" applyAlignment="0" applyProtection="0"/>
    <xf numFmtId="0" fontId="44" fillId="8" borderId="19" applyNumberFormat="0" applyFont="0" applyAlignment="0" applyProtection="0"/>
    <xf numFmtId="0" fontId="34" fillId="32" borderId="0" applyNumberFormat="0" applyBorder="0" applyAlignment="0" applyProtection="0"/>
    <xf numFmtId="0" fontId="32" fillId="31" borderId="0" applyNumberFormat="0" applyBorder="0" applyAlignment="0" applyProtection="0"/>
    <xf numFmtId="0" fontId="32" fillId="30" borderId="0" applyNumberFormat="0" applyBorder="0" applyAlignment="0" applyProtection="0"/>
    <xf numFmtId="0" fontId="34" fillId="29" borderId="0" applyNumberFormat="0" applyBorder="0" applyAlignment="0" applyProtection="0"/>
    <xf numFmtId="0" fontId="34" fillId="28"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4" fillId="25" borderId="0" applyNumberFormat="0" applyBorder="0" applyAlignment="0" applyProtection="0"/>
    <xf numFmtId="0" fontId="34" fillId="24"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4" fillId="21" borderId="0" applyNumberFormat="0" applyBorder="0" applyAlignment="0" applyProtection="0"/>
    <xf numFmtId="0" fontId="34"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4" fillId="17" borderId="0" applyNumberFormat="0" applyBorder="0" applyAlignment="0" applyProtection="0"/>
    <xf numFmtId="0" fontId="34"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4" fillId="9" borderId="0" applyNumberFormat="0" applyBorder="0" applyAlignment="0" applyProtection="0"/>
    <xf numFmtId="0" fontId="43" fillId="0" borderId="0" applyNumberFormat="0" applyFill="0" applyBorder="0" applyAlignment="0" applyProtection="0"/>
    <xf numFmtId="0" fontId="32" fillId="8" borderId="19" applyNumberFormat="0" applyFont="0" applyAlignment="0" applyProtection="0"/>
    <xf numFmtId="0" fontId="42" fillId="7" borderId="18" applyNumberFormat="0" applyAlignment="0" applyProtection="0"/>
    <xf numFmtId="0" fontId="41" fillId="6" borderId="15" applyNumberFormat="0" applyAlignment="0" applyProtection="0"/>
    <xf numFmtId="0" fontId="40" fillId="4" borderId="0" applyNumberFormat="0" applyBorder="0" applyAlignment="0" applyProtection="0"/>
    <xf numFmtId="0" fontId="39" fillId="3" borderId="0" applyNumberFormat="0" applyBorder="0" applyAlignment="0" applyProtection="0"/>
    <xf numFmtId="0" fontId="38" fillId="0" borderId="0" applyNumberFormat="0" applyFill="0" applyBorder="0" applyAlignment="0" applyProtection="0"/>
    <xf numFmtId="0" fontId="38" fillId="0" borderId="14" applyNumberFormat="0" applyFill="0" applyAlignment="0" applyProtection="0"/>
    <xf numFmtId="0" fontId="37" fillId="0" borderId="13" applyNumberFormat="0" applyFill="0" applyAlignment="0" applyProtection="0"/>
    <xf numFmtId="0" fontId="36" fillId="0" borderId="12" applyNumberFormat="0" applyFill="0" applyAlignment="0" applyProtection="0"/>
    <xf numFmtId="0" fontId="35" fillId="0" borderId="0" applyNumberFormat="0" applyFill="0" applyBorder="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44"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0" fontId="33" fillId="8" borderId="19" applyNumberFormat="0" applyFont="0" applyAlignment="0" applyProtection="0"/>
    <xf numFmtId="166" fontId="11" fillId="0" borderId="0" applyFont="0" applyFill="0" applyBorder="0" applyAlignment="0" applyProtection="0"/>
    <xf numFmtId="165" fontId="11" fillId="0" borderId="0" applyFont="0" applyFill="0" applyBorder="0" applyAlignment="0" applyProtection="0"/>
    <xf numFmtId="0" fontId="51" fillId="0" borderId="0" applyNumberFormat="0" applyFill="0" applyBorder="0" applyAlignment="0" applyProtection="0"/>
    <xf numFmtId="164" fontId="11" fillId="0" borderId="0" applyFont="0" applyFill="0" applyBorder="0" applyAlignment="0" applyProtection="0"/>
  </cellStyleXfs>
  <cellXfs count="438">
    <xf numFmtId="0" fontId="0" fillId="0" borderId="0" xfId="0"/>
    <xf numFmtId="0" fontId="3" fillId="0" borderId="0" xfId="0" applyFont="1" applyProtection="1"/>
    <xf numFmtId="0" fontId="0" fillId="0" borderId="0" xfId="0" applyAlignment="1" applyProtection="1">
      <alignment vertical="center"/>
    </xf>
    <xf numFmtId="0" fontId="0" fillId="0" borderId="0" xfId="0" applyProtection="1"/>
    <xf numFmtId="0" fontId="4"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wrapText="1"/>
    </xf>
    <xf numFmtId="0" fontId="8" fillId="0" borderId="0" xfId="0" applyFont="1" applyProtection="1"/>
    <xf numFmtId="0" fontId="0" fillId="0" borderId="0" xfId="0" applyFill="1" applyProtection="1"/>
    <xf numFmtId="0" fontId="0" fillId="0" borderId="0" xfId="0" applyFill="1" applyAlignment="1" applyProtection="1">
      <alignment vertical="center"/>
    </xf>
    <xf numFmtId="0" fontId="4" fillId="0" borderId="0" xfId="0" applyFont="1" applyProtection="1"/>
    <xf numFmtId="0" fontId="1" fillId="0" borderId="0" xfId="0" applyFont="1" applyAlignment="1" applyProtection="1">
      <alignment vertical="center" wrapText="1"/>
    </xf>
    <xf numFmtId="0" fontId="28" fillId="0" borderId="0" xfId="0" applyFont="1" applyAlignment="1" applyProtection="1">
      <alignment horizontal="center" vertical="center"/>
    </xf>
    <xf numFmtId="0" fontId="0" fillId="0" borderId="0" xfId="0" applyAlignment="1" applyProtection="1"/>
    <xf numFmtId="0" fontId="1" fillId="0" borderId="0" xfId="0" applyFont="1" applyAlignment="1" applyProtection="1"/>
    <xf numFmtId="3" fontId="0" fillId="0" borderId="0" xfId="0" applyNumberFormat="1" applyAlignment="1" applyProtection="1">
      <alignment vertical="center"/>
    </xf>
    <xf numFmtId="0" fontId="0" fillId="0" borderId="0" xfId="0" applyFill="1" applyBorder="1" applyProtection="1"/>
    <xf numFmtId="0" fontId="0" fillId="0" borderId="0" xfId="0" applyBorder="1" applyProtection="1"/>
    <xf numFmtId="0" fontId="47" fillId="0" borderId="0" xfId="0" applyFont="1" applyProtection="1"/>
    <xf numFmtId="0" fontId="46" fillId="0" borderId="0" xfId="0" applyFont="1" applyProtection="1"/>
    <xf numFmtId="0" fontId="46" fillId="0" borderId="0" xfId="0" applyFont="1" applyAlignment="1" applyProtection="1">
      <alignment horizontal="center"/>
    </xf>
    <xf numFmtId="0" fontId="48" fillId="0" borderId="0" xfId="0" applyFont="1" applyProtection="1"/>
    <xf numFmtId="0" fontId="49" fillId="0" borderId="0" xfId="0" applyFont="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left"/>
    </xf>
    <xf numFmtId="0" fontId="46" fillId="0" borderId="0" xfId="0" applyFont="1" applyFill="1" applyBorder="1" applyProtection="1"/>
    <xf numFmtId="0" fontId="29" fillId="0" borderId="0" xfId="0" applyFont="1" applyBorder="1" applyAlignment="1" applyProtection="1">
      <alignment vertical="center"/>
    </xf>
    <xf numFmtId="0" fontId="3" fillId="0" borderId="0" xfId="0" applyFont="1" applyBorder="1" applyProtection="1"/>
    <xf numFmtId="0" fontId="2" fillId="0" borderId="0" xfId="0" applyFont="1" applyBorder="1" applyAlignment="1" applyProtection="1">
      <alignment vertical="center"/>
    </xf>
    <xf numFmtId="0" fontId="2" fillId="0" borderId="0" xfId="0" applyFont="1" applyBorder="1" applyProtection="1"/>
    <xf numFmtId="0" fontId="4" fillId="0" borderId="0" xfId="0" applyFont="1" applyBorder="1" applyProtection="1"/>
    <xf numFmtId="0" fontId="9" fillId="0" borderId="0" xfId="0" applyFont="1" applyBorder="1" applyProtection="1"/>
    <xf numFmtId="0" fontId="0" fillId="0" borderId="0" xfId="0" applyFont="1" applyBorder="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0" fillId="33" borderId="0" xfId="0" applyFill="1" applyBorder="1" applyProtection="1"/>
    <xf numFmtId="0" fontId="0" fillId="0" borderId="25" xfId="0" applyFont="1" applyBorder="1" applyProtection="1"/>
    <xf numFmtId="0" fontId="0" fillId="0" borderId="25" xfId="0" applyBorder="1" applyAlignment="1" applyProtection="1">
      <alignment vertical="center"/>
    </xf>
    <xf numFmtId="0" fontId="0" fillId="0" borderId="0" xfId="0" applyFont="1" applyFill="1" applyBorder="1" applyProtection="1"/>
    <xf numFmtId="0" fontId="0" fillId="0" borderId="0" xfId="0" applyFont="1" applyProtection="1"/>
    <xf numFmtId="0" fontId="10" fillId="0" borderId="0" xfId="0" applyFont="1" applyProtection="1"/>
    <xf numFmtId="0" fontId="6" fillId="0" borderId="0" xfId="0" applyFont="1" applyAlignment="1" applyProtection="1">
      <alignment vertical="center" wrapText="1"/>
    </xf>
    <xf numFmtId="0" fontId="46" fillId="0" borderId="0" xfId="0" applyFont="1" applyFill="1" applyBorder="1" applyAlignment="1" applyProtection="1"/>
    <xf numFmtId="0" fontId="0" fillId="35" borderId="25" xfId="0" applyFill="1" applyBorder="1" applyAlignment="1" applyProtection="1">
      <alignment horizontal="center" vertical="center"/>
    </xf>
    <xf numFmtId="0" fontId="0" fillId="36" borderId="25" xfId="0" applyFill="1" applyBorder="1" applyAlignment="1" applyProtection="1">
      <alignment horizontal="center" vertical="center"/>
    </xf>
    <xf numFmtId="0" fontId="0" fillId="36" borderId="25" xfId="0" applyNumberFormat="1" applyFill="1" applyBorder="1" applyAlignment="1" applyProtection="1">
      <alignment horizontal="left" vertical="center"/>
      <protection locked="0"/>
    </xf>
    <xf numFmtId="14" fontId="0" fillId="36" borderId="25" xfId="0" applyNumberFormat="1" applyFill="1" applyBorder="1" applyAlignment="1" applyProtection="1">
      <alignment horizontal="left" vertical="center"/>
      <protection locked="0"/>
    </xf>
    <xf numFmtId="0" fontId="0" fillId="36" borderId="25" xfId="0" applyFont="1" applyFill="1" applyBorder="1" applyProtection="1">
      <protection locked="0"/>
    </xf>
    <xf numFmtId="0" fontId="1" fillId="37" borderId="25" xfId="0" applyFont="1" applyFill="1" applyBorder="1" applyAlignment="1" applyProtection="1">
      <alignment horizontal="center" vertical="center"/>
    </xf>
    <xf numFmtId="0" fontId="0" fillId="37" borderId="25" xfId="0" applyFont="1" applyFill="1" applyBorder="1" applyProtection="1"/>
    <xf numFmtId="0" fontId="0" fillId="37" borderId="25" xfId="0" applyFont="1" applyFill="1" applyBorder="1" applyAlignment="1" applyProtection="1">
      <alignment wrapText="1"/>
    </xf>
    <xf numFmtId="0" fontId="26" fillId="38" borderId="25" xfId="0" applyFont="1" applyFill="1" applyBorder="1" applyAlignment="1" applyProtection="1">
      <alignment vertical="top" wrapText="1"/>
    </xf>
    <xf numFmtId="0" fontId="46" fillId="0" borderId="8" xfId="0" applyFont="1" applyFill="1" applyBorder="1" applyAlignment="1" applyProtection="1"/>
    <xf numFmtId="0" fontId="46" fillId="0" borderId="7" xfId="0" applyFont="1" applyFill="1" applyBorder="1" applyAlignment="1" applyProtection="1"/>
    <xf numFmtId="0" fontId="0" fillId="37" borderId="26" xfId="0" applyFont="1" applyFill="1" applyBorder="1" applyAlignment="1" applyProtection="1">
      <alignment wrapText="1"/>
    </xf>
    <xf numFmtId="0" fontId="0" fillId="37" borderId="26" xfId="0" applyFont="1" applyFill="1" applyBorder="1" applyAlignment="1" applyProtection="1">
      <alignment horizontal="center" vertical="center"/>
    </xf>
    <xf numFmtId="0" fontId="26" fillId="38" borderId="25" xfId="0" applyFont="1" applyFill="1" applyBorder="1" applyAlignment="1" applyProtection="1">
      <alignment horizontal="center" vertical="center" wrapText="1"/>
    </xf>
    <xf numFmtId="0" fontId="26" fillId="38" borderId="25" xfId="0" applyFont="1" applyFill="1" applyBorder="1" applyAlignment="1" applyProtection="1">
      <alignment horizontal="center" vertical="top" wrapText="1"/>
    </xf>
    <xf numFmtId="0" fontId="0" fillId="41" borderId="25" xfId="0" applyFill="1" applyBorder="1" applyAlignment="1" applyProtection="1">
      <alignment horizontal="center" vertical="center"/>
    </xf>
    <xf numFmtId="0" fontId="0" fillId="37" borderId="1" xfId="0" applyFont="1" applyFill="1" applyBorder="1" applyAlignment="1" applyProtection="1">
      <alignment wrapText="1"/>
    </xf>
    <xf numFmtId="0" fontId="0" fillId="37" borderId="1" xfId="0" applyFont="1" applyFill="1" applyBorder="1" applyAlignment="1" applyProtection="1">
      <alignment vertical="center" wrapText="1"/>
    </xf>
    <xf numFmtId="0" fontId="0" fillId="37" borderId="1" xfId="0" applyFont="1" applyFill="1" applyBorder="1" applyAlignment="1" applyProtection="1">
      <alignment horizontal="center"/>
    </xf>
    <xf numFmtId="0" fontId="23" fillId="38" borderId="1" xfId="0" applyFont="1" applyFill="1" applyBorder="1" applyAlignment="1" applyProtection="1">
      <alignment wrapText="1"/>
    </xf>
    <xf numFmtId="0" fontId="23" fillId="38" borderId="1" xfId="0" applyFont="1" applyFill="1" applyBorder="1" applyAlignment="1" applyProtection="1">
      <alignment vertical="center" wrapText="1"/>
    </xf>
    <xf numFmtId="0" fontId="0" fillId="37" borderId="1" xfId="0" applyFont="1" applyFill="1" applyBorder="1" applyProtection="1"/>
    <xf numFmtId="0" fontId="46" fillId="37" borderId="25" xfId="0" applyFont="1" applyFill="1" applyBorder="1" applyAlignment="1" applyProtection="1">
      <alignment vertical="center" wrapText="1"/>
    </xf>
    <xf numFmtId="0" fontId="29" fillId="37" borderId="25" xfId="0" applyFont="1" applyFill="1" applyBorder="1" applyAlignment="1" applyProtection="1">
      <alignment vertical="center" wrapText="1"/>
    </xf>
    <xf numFmtId="0" fontId="0" fillId="0" borderId="28" xfId="0" applyFill="1" applyBorder="1" applyAlignment="1" applyProtection="1">
      <alignment horizontal="center" vertical="center"/>
    </xf>
    <xf numFmtId="0" fontId="0" fillId="37" borderId="26" xfId="0" applyFont="1" applyFill="1" applyBorder="1" applyProtection="1"/>
    <xf numFmtId="0" fontId="0" fillId="36" borderId="1" xfId="0" applyNumberFormat="1" applyFill="1" applyBorder="1" applyAlignment="1" applyProtection="1">
      <protection locked="0"/>
    </xf>
    <xf numFmtId="168" fontId="26" fillId="38" borderId="25" xfId="0" applyNumberFormat="1" applyFont="1" applyFill="1" applyBorder="1" applyAlignment="1" applyProtection="1">
      <alignment vertical="top" wrapText="1"/>
    </xf>
    <xf numFmtId="0" fontId="26" fillId="38" borderId="25" xfId="0" applyFont="1" applyFill="1" applyBorder="1" applyProtection="1"/>
    <xf numFmtId="0" fontId="26" fillId="38" borderId="25" xfId="0" applyNumberFormat="1" applyFont="1" applyFill="1" applyBorder="1" applyAlignment="1" applyProtection="1">
      <alignment horizontal="left" vertical="center"/>
    </xf>
    <xf numFmtId="0" fontId="0" fillId="37" borderId="25" xfId="0" applyFont="1" applyFill="1" applyBorder="1" applyAlignment="1" applyProtection="1">
      <alignment vertical="center" wrapText="1"/>
    </xf>
    <xf numFmtId="14" fontId="0" fillId="41" borderId="25" xfId="0" applyNumberFormat="1" applyFill="1" applyBorder="1" applyAlignment="1" applyProtection="1">
      <alignment horizontal="left" vertical="center"/>
    </xf>
    <xf numFmtId="0" fontId="1" fillId="0" borderId="0" xfId="0" applyFont="1" applyFill="1" applyBorder="1" applyProtection="1"/>
    <xf numFmtId="3" fontId="0" fillId="0" borderId="0" xfId="0" applyNumberFormat="1" applyFill="1" applyBorder="1" applyAlignment="1" applyProtection="1">
      <alignment horizontal="center" vertical="center"/>
    </xf>
    <xf numFmtId="169" fontId="0" fillId="36" borderId="25" xfId="0" applyNumberFormat="1" applyFill="1" applyBorder="1" applyAlignment="1" applyProtection="1">
      <alignment horizontal="right"/>
      <protection locked="0"/>
    </xf>
    <xf numFmtId="169" fontId="0" fillId="37" borderId="25" xfId="0" applyNumberFormat="1" applyFill="1" applyBorder="1" applyAlignment="1" applyProtection="1">
      <alignment horizontal="right"/>
    </xf>
    <xf numFmtId="169" fontId="0" fillId="0" borderId="0" xfId="0" applyNumberFormat="1" applyFill="1" applyBorder="1" applyAlignment="1" applyProtection="1">
      <alignment horizontal="right"/>
    </xf>
    <xf numFmtId="169" fontId="0" fillId="41" borderId="25" xfId="0" applyNumberFormat="1" applyFill="1" applyBorder="1" applyAlignment="1" applyProtection="1">
      <alignment horizontal="right"/>
    </xf>
    <xf numFmtId="169" fontId="0" fillId="0" borderId="0" xfId="0" applyNumberFormat="1" applyAlignment="1" applyProtection="1">
      <alignment horizontal="right"/>
    </xf>
    <xf numFmtId="169" fontId="24" fillId="36" borderId="25" xfId="0" applyNumberFormat="1" applyFont="1" applyFill="1" applyBorder="1" applyAlignment="1" applyProtection="1">
      <alignment horizontal="right"/>
      <protection locked="0"/>
    </xf>
    <xf numFmtId="0" fontId="1" fillId="0" borderId="0" xfId="0" applyFont="1" applyFill="1" applyBorder="1" applyAlignment="1" applyProtection="1"/>
    <xf numFmtId="0" fontId="0" fillId="0" borderId="0" xfId="0" applyAlignment="1" applyProtection="1">
      <alignment wrapText="1"/>
    </xf>
    <xf numFmtId="0" fontId="28" fillId="37" borderId="26" xfId="0" applyFont="1" applyFill="1" applyBorder="1" applyAlignment="1" applyProtection="1"/>
    <xf numFmtId="0" fontId="1" fillId="37" borderId="25" xfId="0" applyFont="1" applyFill="1" applyBorder="1" applyAlignment="1" applyProtection="1"/>
    <xf numFmtId="0" fontId="0" fillId="37" borderId="25" xfId="0" quotePrefix="1" applyFill="1" applyBorder="1" applyAlignment="1" applyProtection="1">
      <alignment horizontal="left" indent="2"/>
    </xf>
    <xf numFmtId="0" fontId="28" fillId="37" borderId="26" xfId="0" quotePrefix="1" applyFont="1" applyFill="1" applyBorder="1" applyAlignment="1" applyProtection="1"/>
    <xf numFmtId="0" fontId="0" fillId="37" borderId="26" xfId="0" quotePrefix="1" applyFill="1" applyBorder="1" applyAlignment="1" applyProtection="1">
      <alignment horizontal="left"/>
    </xf>
    <xf numFmtId="0" fontId="1" fillId="37" borderId="26" xfId="0" applyFont="1" applyFill="1" applyBorder="1" applyAlignment="1" applyProtection="1"/>
    <xf numFmtId="0" fontId="0" fillId="37" borderId="26" xfId="0" quotePrefix="1" applyFill="1" applyBorder="1" applyAlignment="1" applyProtection="1">
      <alignment horizontal="left" vertical="top" wrapText="1" indent="2"/>
    </xf>
    <xf numFmtId="0" fontId="28" fillId="0" borderId="0" xfId="0" applyFont="1" applyFill="1" applyAlignment="1" applyProtection="1">
      <alignment vertical="center"/>
    </xf>
    <xf numFmtId="0" fontId="28" fillId="0" borderId="0" xfId="0" applyFont="1" applyFill="1" applyAlignment="1" applyProtection="1"/>
    <xf numFmtId="0" fontId="51" fillId="36" borderId="25" xfId="55879" applyNumberFormat="1" applyFill="1" applyBorder="1" applyAlignment="1" applyProtection="1">
      <alignment horizontal="left" vertical="center"/>
      <protection locked="0"/>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4" fontId="0" fillId="0" borderId="0" xfId="0" applyNumberFormat="1" applyFill="1" applyBorder="1" applyAlignment="1" applyProtection="1">
      <alignment horizontal="left" vertical="center"/>
    </xf>
    <xf numFmtId="0" fontId="0"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0" fillId="0" borderId="0" xfId="0" applyAlignment="1" applyProtection="1">
      <alignment horizontal="right" vertical="center"/>
    </xf>
    <xf numFmtId="0" fontId="30" fillId="0" borderId="0" xfId="0" applyFont="1" applyFill="1" applyAlignment="1" applyProtection="1">
      <alignment horizontal="left"/>
    </xf>
    <xf numFmtId="0" fontId="31" fillId="0"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top" wrapText="1"/>
    </xf>
    <xf numFmtId="3" fontId="31" fillId="0" borderId="0" xfId="0" quotePrefix="1"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xf>
    <xf numFmtId="0" fontId="30"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center"/>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horizontal="center" vertical="center"/>
    </xf>
    <xf numFmtId="0" fontId="0" fillId="0" borderId="0" xfId="0" applyAlignment="1" applyProtection="1">
      <alignment horizontal="right"/>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1" fillId="0" borderId="0" xfId="0" applyFont="1" applyFill="1" applyProtection="1"/>
    <xf numFmtId="0" fontId="1" fillId="0" borderId="0" xfId="0" applyFont="1" applyAlignment="1" applyProtection="1">
      <alignment horizontal="right" vertical="center"/>
    </xf>
    <xf numFmtId="0" fontId="26" fillId="38" borderId="1" xfId="0" applyFont="1" applyFill="1" applyBorder="1" applyAlignment="1" applyProtection="1">
      <alignment horizontal="center" vertical="center"/>
    </xf>
    <xf numFmtId="0" fontId="26" fillId="38" borderId="1" xfId="0" applyFont="1" applyFill="1" applyBorder="1" applyAlignment="1" applyProtection="1">
      <alignment horizontal="center" vertical="center" wrapText="1"/>
    </xf>
    <xf numFmtId="168" fontId="0" fillId="0" borderId="0" xfId="0" applyNumberFormat="1" applyFill="1" applyBorder="1" applyProtection="1"/>
    <xf numFmtId="0" fontId="31" fillId="0" borderId="0" xfId="0" quotePrefix="1" applyFont="1" applyFill="1" applyBorder="1" applyAlignment="1" applyProtection="1">
      <alignment horizontal="center" wrapText="1"/>
    </xf>
    <xf numFmtId="0" fontId="6" fillId="0" borderId="0" xfId="0" applyFont="1" applyFill="1" applyBorder="1" applyAlignment="1" applyProtection="1">
      <alignment vertical="center"/>
    </xf>
    <xf numFmtId="0" fontId="0" fillId="0" borderId="0" xfId="0" applyFill="1" applyBorder="1" applyAlignment="1" applyProtection="1">
      <alignment horizontal="right" vertical="center"/>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indent="1"/>
    </xf>
    <xf numFmtId="0" fontId="31" fillId="0" borderId="0" xfId="0" applyFont="1" applyFill="1" applyBorder="1" applyAlignment="1" applyProtection="1">
      <alignment horizontal="left" vertical="center" wrapText="1" indent="1"/>
    </xf>
    <xf numFmtId="0" fontId="26" fillId="0" borderId="0" xfId="0" applyFont="1" applyProtection="1"/>
    <xf numFmtId="0" fontId="45" fillId="0" borderId="0" xfId="0" applyFont="1" applyFill="1" applyBorder="1" applyAlignment="1" applyProtection="1">
      <alignment horizontal="left" indent="2"/>
    </xf>
    <xf numFmtId="0" fontId="45" fillId="0" borderId="0" xfId="0" quotePrefix="1" applyFont="1" applyFill="1" applyBorder="1" applyAlignment="1" applyProtection="1">
      <alignment horizontal="center"/>
    </xf>
    <xf numFmtId="3" fontId="45" fillId="0" borderId="0" xfId="0" applyNumberFormat="1" applyFont="1" applyFill="1" applyBorder="1" applyAlignment="1" applyProtection="1">
      <alignment horizontal="right" wrapText="1" indent="2"/>
    </xf>
    <xf numFmtId="0" fontId="45" fillId="0" borderId="0" xfId="0" applyFont="1" applyFill="1" applyBorder="1" applyAlignment="1" applyProtection="1"/>
    <xf numFmtId="168" fontId="31" fillId="41" borderId="25" xfId="0" applyNumberFormat="1" applyFont="1" applyFill="1" applyBorder="1" applyAlignment="1" applyProtection="1">
      <alignment horizontal="right"/>
    </xf>
    <xf numFmtId="0" fontId="31" fillId="0" borderId="0" xfId="0" applyFont="1" applyFill="1" applyBorder="1" applyProtection="1"/>
    <xf numFmtId="0" fontId="50" fillId="0" borderId="0" xfId="0" applyFont="1" applyProtection="1"/>
    <xf numFmtId="9" fontId="0" fillId="0" borderId="0" xfId="0" applyNumberFormat="1" applyFill="1" applyBorder="1" applyAlignment="1" applyProtection="1">
      <alignment horizontal="center"/>
    </xf>
    <xf numFmtId="169" fontId="46" fillId="41" borderId="1" xfId="0" applyNumberFormat="1" applyFont="1" applyFill="1" applyBorder="1" applyAlignment="1" applyProtection="1">
      <alignment horizontal="right"/>
    </xf>
    <xf numFmtId="169" fontId="31" fillId="36" borderId="1" xfId="0" applyNumberFormat="1" applyFont="1" applyFill="1" applyBorder="1" applyAlignment="1" applyProtection="1">
      <alignment horizontal="right"/>
      <protection locked="0"/>
    </xf>
    <xf numFmtId="169" fontId="31" fillId="39" borderId="1" xfId="0" applyNumberFormat="1" applyFont="1" applyFill="1" applyBorder="1" applyAlignment="1" applyProtection="1">
      <alignment horizontal="right"/>
    </xf>
    <xf numFmtId="169" fontId="31" fillId="36" borderId="9" xfId="0" applyNumberFormat="1" applyFont="1" applyFill="1" applyBorder="1" applyAlignment="1" applyProtection="1">
      <alignment horizontal="right"/>
      <protection locked="0"/>
    </xf>
    <xf numFmtId="169" fontId="31" fillId="36" borderId="1" xfId="0" quotePrefix="1" applyNumberFormat="1" applyFont="1" applyFill="1" applyBorder="1" applyAlignment="1" applyProtection="1">
      <alignment horizontal="right" wrapText="1"/>
      <protection locked="0"/>
    </xf>
    <xf numFmtId="169" fontId="0" fillId="41" borderId="25" xfId="0" applyNumberFormat="1" applyFill="1" applyBorder="1" applyAlignment="1" applyProtection="1">
      <alignment horizontal="right" vertical="center"/>
    </xf>
    <xf numFmtId="169" fontId="0" fillId="36" borderId="1" xfId="0" applyNumberFormat="1" applyFill="1" applyBorder="1" applyAlignment="1" applyProtection="1">
      <alignment horizontal="right" vertical="center"/>
      <protection locked="0"/>
    </xf>
    <xf numFmtId="169" fontId="0" fillId="41" borderId="1" xfId="0" applyNumberFormat="1" applyFill="1" applyBorder="1" applyAlignment="1" applyProtection="1">
      <alignment horizontal="right" vertical="center"/>
    </xf>
    <xf numFmtId="169" fontId="0" fillId="40" borderId="1" xfId="0" applyNumberFormat="1" applyFill="1" applyBorder="1" applyAlignment="1" applyProtection="1">
      <alignment horizontal="right" vertical="center"/>
    </xf>
    <xf numFmtId="169" fontId="0" fillId="41" borderId="1" xfId="0" quotePrefix="1" applyNumberFormat="1" applyFill="1" applyBorder="1" applyAlignment="1" applyProtection="1">
      <alignment horizontal="right"/>
    </xf>
    <xf numFmtId="169" fontId="0" fillId="36" borderId="1" xfId="0" applyNumberFormat="1" applyFill="1" applyBorder="1" applyAlignment="1" applyProtection="1">
      <alignment horizontal="right"/>
      <protection locked="0"/>
    </xf>
    <xf numFmtId="169" fontId="46" fillId="36" borderId="1" xfId="0" applyNumberFormat="1" applyFont="1" applyFill="1" applyBorder="1" applyAlignment="1" applyProtection="1">
      <alignment horizontal="right"/>
      <protection locked="0"/>
    </xf>
    <xf numFmtId="169" fontId="46" fillId="41" borderId="1" xfId="0" applyNumberFormat="1" applyFont="1" applyFill="1" applyBorder="1" applyAlignment="1" applyProtection="1">
      <alignment horizontal="right" vertical="center"/>
    </xf>
    <xf numFmtId="0" fontId="46" fillId="36" borderId="25" xfId="0" applyNumberFormat="1" applyFont="1" applyFill="1" applyBorder="1" applyAlignment="1" applyProtection="1">
      <alignment horizontal="left" vertical="center"/>
      <protection locked="0"/>
    </xf>
    <xf numFmtId="0" fontId="0" fillId="36" borderId="25" xfId="0" applyNumberFormat="1" applyFill="1" applyBorder="1" applyAlignment="1" applyProtection="1">
      <alignment horizontal="left" vertical="center" wrapText="1"/>
      <protection locked="0"/>
    </xf>
    <xf numFmtId="0" fontId="0" fillId="41" borderId="25" xfId="0" applyFill="1" applyBorder="1" applyAlignment="1" applyProtection="1">
      <alignment vertical="center" wrapText="1"/>
    </xf>
    <xf numFmtId="0" fontId="0" fillId="37" borderId="28" xfId="0" applyFont="1" applyFill="1" applyBorder="1" applyProtection="1"/>
    <xf numFmtId="0" fontId="0" fillId="37" borderId="27" xfId="0" applyFont="1" applyFill="1" applyBorder="1" applyProtection="1"/>
    <xf numFmtId="49" fontId="0" fillId="36" borderId="25" xfId="0" applyNumberFormat="1" applyFill="1" applyBorder="1" applyAlignment="1" applyProtection="1">
      <alignment horizontal="left" vertical="center"/>
      <protection locked="0"/>
    </xf>
    <xf numFmtId="0" fontId="0" fillId="0" borderId="0" xfId="0" applyFill="1" applyBorder="1" applyAlignment="1" applyProtection="1">
      <alignment vertical="center"/>
    </xf>
    <xf numFmtId="0" fontId="0" fillId="37" borderId="26" xfId="0" applyFill="1" applyBorder="1" applyAlignment="1" applyProtection="1"/>
    <xf numFmtId="0" fontId="0" fillId="37" borderId="26" xfId="0" quotePrefix="1" applyFill="1" applyBorder="1" applyAlignment="1" applyProtection="1">
      <alignment horizontal="left" indent="2"/>
    </xf>
    <xf numFmtId="169" fontId="0" fillId="37" borderId="27" xfId="0" applyNumberFormat="1" applyFill="1" applyBorder="1" applyAlignment="1" applyProtection="1">
      <alignment horizontal="right"/>
    </xf>
    <xf numFmtId="169" fontId="0" fillId="41" borderId="27" xfId="0" applyNumberFormat="1" applyFill="1" applyBorder="1" applyAlignment="1" applyProtection="1">
      <alignment horizontal="right"/>
    </xf>
    <xf numFmtId="0" fontId="0" fillId="0" borderId="25" xfId="0" applyBorder="1"/>
    <xf numFmtId="0" fontId="0" fillId="37" borderId="26" xfId="0" quotePrefix="1" applyFill="1" applyBorder="1" applyAlignment="1" applyProtection="1"/>
    <xf numFmtId="0" fontId="0" fillId="37" borderId="26" xfId="0" quotePrefix="1" applyFont="1" applyFill="1" applyBorder="1" applyAlignment="1" applyProtection="1">
      <alignment horizontal="left" indent="2"/>
    </xf>
    <xf numFmtId="0" fontId="0" fillId="37" borderId="26" xfId="0" quotePrefix="1" applyFill="1" applyBorder="1" applyAlignment="1" applyProtection="1">
      <alignment horizontal="left" indent="4"/>
    </xf>
    <xf numFmtId="0" fontId="1" fillId="37" borderId="26" xfId="0" quotePrefix="1" applyFont="1" applyFill="1" applyBorder="1" applyAlignment="1" applyProtection="1">
      <alignment horizontal="left"/>
    </xf>
    <xf numFmtId="0" fontId="0" fillId="0" borderId="25" xfId="0" applyBorder="1" applyAlignment="1">
      <alignment wrapText="1"/>
    </xf>
    <xf numFmtId="0" fontId="0" fillId="37" borderId="26" xfId="0" applyFont="1" applyFill="1" applyBorder="1" applyAlignment="1" applyProtection="1"/>
    <xf numFmtId="0" fontId="29" fillId="0" borderId="0" xfId="0" quotePrefix="1" applyFont="1" applyFill="1" applyBorder="1" applyAlignment="1" applyProtection="1">
      <alignment horizontal="center" vertical="center"/>
    </xf>
    <xf numFmtId="0" fontId="0" fillId="0" borderId="0" xfId="0" applyFill="1" applyBorder="1" applyAlignment="1" applyProtection="1">
      <alignment vertical="center"/>
    </xf>
    <xf numFmtId="14" fontId="0" fillId="0" borderId="0" xfId="0" applyNumberFormat="1" applyFill="1" applyBorder="1" applyAlignment="1" applyProtection="1">
      <alignment horizontal="left" vertical="center"/>
    </xf>
    <xf numFmtId="0" fontId="24" fillId="0" borderId="25" xfId="0" applyFont="1" applyBorder="1"/>
    <xf numFmtId="0" fontId="0" fillId="0" borderId="0" xfId="0" applyFill="1" applyAlignment="1" applyProtection="1"/>
    <xf numFmtId="0" fontId="1" fillId="0" borderId="0" xfId="0" applyFont="1" applyFill="1" applyAlignment="1" applyProtection="1"/>
    <xf numFmtId="0" fontId="0" fillId="0" borderId="25" xfId="0" quotePrefix="1" applyFill="1" applyBorder="1" applyAlignment="1" applyProtection="1">
      <alignment horizontal="left" indent="2"/>
    </xf>
    <xf numFmtId="0" fontId="0" fillId="37" borderId="26" xfId="0" quotePrefix="1" applyFill="1" applyBorder="1" applyAlignment="1" applyProtection="1">
      <alignment horizontal="left" wrapText="1" indent="2"/>
    </xf>
    <xf numFmtId="0" fontId="46" fillId="37" borderId="26" xfId="0" quotePrefix="1" applyFont="1" applyFill="1" applyBorder="1" applyAlignment="1" applyProtection="1"/>
    <xf numFmtId="0" fontId="46" fillId="37" borderId="26" xfId="0" applyFont="1" applyFill="1" applyBorder="1" applyAlignment="1" applyProtection="1">
      <alignment wrapText="1"/>
    </xf>
    <xf numFmtId="0" fontId="0" fillId="0" borderId="0" xfId="0" applyAlignment="1">
      <alignment wrapText="1"/>
    </xf>
    <xf numFmtId="0" fontId="0" fillId="37" borderId="26" xfId="0" quotePrefix="1" applyFill="1" applyBorder="1" applyAlignment="1" applyProtection="1">
      <alignment horizontal="left" vertical="top" indent="2"/>
    </xf>
    <xf numFmtId="0" fontId="0" fillId="0" borderId="25" xfId="0" quotePrefix="1" applyFill="1" applyBorder="1" applyAlignment="1" applyProtection="1">
      <alignment horizontal="left" vertical="top" indent="2"/>
    </xf>
    <xf numFmtId="0" fontId="0" fillId="0" borderId="25" xfId="0" applyBorder="1" applyAlignment="1">
      <alignment horizontal="left" wrapText="1"/>
    </xf>
    <xf numFmtId="171" fontId="0" fillId="0" borderId="0" xfId="55880" applyNumberFormat="1" applyFont="1" applyAlignment="1" applyProtection="1">
      <alignment horizontal="right"/>
    </xf>
    <xf numFmtId="164" fontId="0" fillId="0" borderId="0" xfId="55880" applyNumberFormat="1" applyFont="1" applyAlignment="1" applyProtection="1">
      <alignment horizontal="right"/>
    </xf>
    <xf numFmtId="171" fontId="0" fillId="0" borderId="0" xfId="0" applyNumberFormat="1" applyAlignment="1" applyProtection="1">
      <alignment horizontal="right"/>
    </xf>
    <xf numFmtId="164" fontId="0" fillId="0" borderId="0" xfId="0" applyNumberFormat="1" applyAlignment="1" applyProtection="1">
      <alignment horizontal="right"/>
    </xf>
    <xf numFmtId="171" fontId="0" fillId="0" borderId="0" xfId="0" applyNumberFormat="1" applyProtection="1"/>
    <xf numFmtId="0" fontId="0" fillId="0" borderId="0" xfId="0" quotePrefix="1" applyFill="1" applyBorder="1" applyAlignment="1" applyProtection="1">
      <alignment horizontal="left" indent="2"/>
    </xf>
    <xf numFmtId="0" fontId="0" fillId="0" borderId="27" xfId="0" applyBorder="1"/>
    <xf numFmtId="0" fontId="1" fillId="0" borderId="0" xfId="0" applyFont="1"/>
    <xf numFmtId="0" fontId="0" fillId="0" borderId="25" xfId="0" applyFill="1" applyBorder="1" applyAlignment="1" applyProtection="1">
      <alignment horizontal="left" indent="2"/>
    </xf>
    <xf numFmtId="0" fontId="0" fillId="0" borderId="0" xfId="0" applyFill="1"/>
    <xf numFmtId="0" fontId="46" fillId="37" borderId="26" xfId="0" applyFont="1" applyFill="1" applyBorder="1" applyAlignment="1" applyProtection="1"/>
    <xf numFmtId="0" fontId="46" fillId="0" borderId="25" xfId="0" applyFont="1" applyBorder="1" applyAlignment="1">
      <alignment wrapText="1"/>
    </xf>
    <xf numFmtId="0" fontId="0" fillId="0" borderId="0" xfId="0" applyBorder="1"/>
    <xf numFmtId="0" fontId="0" fillId="0" borderId="0" xfId="0" quotePrefix="1" applyBorder="1"/>
    <xf numFmtId="0" fontId="0" fillId="0" borderId="0" xfId="0" applyFill="1" applyBorder="1"/>
    <xf numFmtId="169" fontId="0" fillId="34" borderId="25" xfId="0" applyNumberFormat="1" applyFill="1" applyBorder="1" applyAlignment="1" applyProtection="1">
      <alignment horizontal="right"/>
    </xf>
    <xf numFmtId="0" fontId="28" fillId="0" borderId="0" xfId="0" applyFont="1" applyFill="1" applyAlignment="1" applyProtection="1">
      <alignment horizontal="center" wrapText="1"/>
    </xf>
    <xf numFmtId="0" fontId="28" fillId="0" borderId="0" xfId="0" applyFont="1" applyAlignment="1" applyProtection="1">
      <alignment horizontal="center" wrapText="1"/>
    </xf>
    <xf numFmtId="0" fontId="0" fillId="0" borderId="0" xfId="0" applyFont="1" applyFill="1" applyAlignment="1" applyProtection="1">
      <alignment horizontal="center"/>
    </xf>
    <xf numFmtId="3" fontId="0" fillId="0" borderId="0" xfId="0" applyNumberFormat="1" applyFont="1" applyAlignment="1" applyProtection="1">
      <alignment horizontal="center"/>
    </xf>
    <xf numFmtId="169" fontId="0" fillId="41" borderId="27" xfId="0" applyNumberFormat="1" applyFill="1" applyBorder="1" applyAlignment="1" applyProtection="1">
      <alignment horizontal="right"/>
      <protection locked="0"/>
    </xf>
    <xf numFmtId="0" fontId="1" fillId="0" borderId="0" xfId="0" applyFont="1" applyProtection="1"/>
    <xf numFmtId="0" fontId="1" fillId="0" borderId="0" xfId="0" applyFont="1" applyAlignment="1" applyProtection="1">
      <alignment horizontal="left"/>
    </xf>
    <xf numFmtId="0" fontId="23" fillId="42" borderId="25" xfId="0" applyFont="1" applyFill="1" applyBorder="1"/>
    <xf numFmtId="0" fontId="23" fillId="42" borderId="28" xfId="0" applyFont="1" applyFill="1" applyBorder="1"/>
    <xf numFmtId="0" fontId="23" fillId="42" borderId="26" xfId="0" applyFont="1" applyFill="1" applyBorder="1" applyAlignment="1">
      <alignment horizontal="right" wrapText="1"/>
    </xf>
    <xf numFmtId="0" fontId="23" fillId="42" borderId="28" xfId="0" applyFont="1" applyFill="1" applyBorder="1" applyAlignment="1">
      <alignment horizontal="right" wrapText="1"/>
    </xf>
    <xf numFmtId="0" fontId="23" fillId="42" borderId="27" xfId="0" applyFont="1" applyFill="1" applyBorder="1" applyAlignment="1">
      <alignment horizontal="right" wrapText="1"/>
    </xf>
    <xf numFmtId="0" fontId="23" fillId="42" borderId="25" xfId="0" applyFont="1" applyFill="1" applyBorder="1" applyAlignment="1">
      <alignment horizontal="right"/>
    </xf>
    <xf numFmtId="0" fontId="23" fillId="42" borderId="25" xfId="0" applyFont="1" applyFill="1" applyBorder="1" applyAlignment="1">
      <alignment horizontal="right" wrapText="1"/>
    </xf>
    <xf numFmtId="0" fontId="46" fillId="43" borderId="21" xfId="0" applyFont="1" applyFill="1" applyBorder="1"/>
    <xf numFmtId="0" fontId="46" fillId="43" borderId="25" xfId="0" applyFont="1" applyFill="1" applyBorder="1"/>
    <xf numFmtId="0" fontId="46" fillId="36" borderId="25" xfId="0" applyFont="1" applyFill="1" applyBorder="1" applyAlignment="1">
      <alignment horizontal="right"/>
    </xf>
    <xf numFmtId="0" fontId="46" fillId="41" borderId="25" xfId="0" applyFont="1" applyFill="1" applyBorder="1" applyAlignment="1">
      <alignment horizontal="right"/>
    </xf>
    <xf numFmtId="0" fontId="46" fillId="43" borderId="10" xfId="0" applyFont="1" applyFill="1" applyBorder="1"/>
    <xf numFmtId="0" fontId="46" fillId="43" borderId="0" xfId="0" applyFont="1" applyFill="1" applyBorder="1"/>
    <xf numFmtId="0" fontId="46" fillId="43" borderId="23" xfId="0" applyFont="1" applyFill="1" applyBorder="1"/>
    <xf numFmtId="0" fontId="46" fillId="36" borderId="21" xfId="0" applyFont="1" applyFill="1" applyBorder="1" applyAlignment="1">
      <alignment horizontal="right"/>
    </xf>
    <xf numFmtId="168" fontId="0" fillId="36" borderId="25" xfId="0" applyNumberFormat="1" applyFill="1" applyBorder="1" applyAlignment="1" applyProtection="1">
      <alignment horizontal="center"/>
      <protection locked="0"/>
    </xf>
    <xf numFmtId="0" fontId="55" fillId="0" borderId="0" xfId="0" applyFont="1" applyAlignment="1" applyProtection="1">
      <alignment horizontal="left" indent="1"/>
    </xf>
    <xf numFmtId="0" fontId="56" fillId="0" borderId="0" xfId="0" applyFont="1" applyAlignment="1" applyProtection="1">
      <alignment horizontal="left" indent="1"/>
    </xf>
    <xf numFmtId="0" fontId="46" fillId="43" borderId="28" xfId="0" applyFont="1" applyFill="1" applyBorder="1"/>
    <xf numFmtId="0" fontId="0" fillId="37" borderId="25" xfId="0" applyFont="1" applyFill="1" applyBorder="1" applyAlignment="1" applyProtection="1">
      <alignment horizontal="center"/>
    </xf>
    <xf numFmtId="0" fontId="0" fillId="0" borderId="0" xfId="0" applyFont="1" applyFill="1" applyBorder="1" applyAlignment="1" applyProtection="1">
      <alignment horizontal="center"/>
    </xf>
    <xf numFmtId="9" fontId="0" fillId="0" borderId="0" xfId="0" applyNumberFormat="1" applyFill="1" applyBorder="1" applyAlignment="1" applyProtection="1">
      <alignment horizontal="center"/>
      <protection locked="0"/>
    </xf>
    <xf numFmtId="0" fontId="46" fillId="43" borderId="11" xfId="0" applyFont="1" applyFill="1" applyBorder="1"/>
    <xf numFmtId="0" fontId="46" fillId="43" borderId="6" xfId="0" applyFont="1" applyFill="1" applyBorder="1"/>
    <xf numFmtId="0" fontId="46" fillId="43" borderId="26" xfId="0" applyFont="1" applyFill="1" applyBorder="1"/>
    <xf numFmtId="0" fontId="29" fillId="43" borderId="21" xfId="0" applyFont="1" applyFill="1" applyBorder="1"/>
    <xf numFmtId="0" fontId="29" fillId="43" borderId="6" xfId="0" applyFont="1" applyFill="1" applyBorder="1"/>
    <xf numFmtId="0" fontId="29" fillId="43" borderId="28" xfId="0" applyFont="1" applyFill="1" applyBorder="1"/>
    <xf numFmtId="0" fontId="29" fillId="41" borderId="25" xfId="0" applyFont="1" applyFill="1" applyBorder="1" applyAlignment="1">
      <alignment horizontal="right"/>
    </xf>
    <xf numFmtId="0" fontId="29" fillId="43" borderId="0" xfId="0" applyFont="1" applyFill="1" applyBorder="1"/>
    <xf numFmtId="0" fontId="29" fillId="43" borderId="26" xfId="0" applyFont="1" applyFill="1" applyBorder="1"/>
    <xf numFmtId="0" fontId="23" fillId="42" borderId="26" xfId="0" applyFont="1" applyFill="1" applyBorder="1"/>
    <xf numFmtId="0" fontId="23" fillId="42" borderId="27" xfId="0" applyFont="1" applyFill="1" applyBorder="1"/>
    <xf numFmtId="0" fontId="23" fillId="42" borderId="28" xfId="0" applyFont="1" applyFill="1" applyBorder="1" applyAlignment="1">
      <alignment horizontal="right"/>
    </xf>
    <xf numFmtId="0" fontId="23" fillId="42" borderId="26" xfId="0" applyFont="1" applyFill="1" applyBorder="1" applyAlignment="1">
      <alignment horizontal="right"/>
    </xf>
    <xf numFmtId="0" fontId="23" fillId="42" borderId="27" xfId="0" applyFont="1" applyFill="1" applyBorder="1" applyAlignment="1">
      <alignment horizontal="right"/>
    </xf>
    <xf numFmtId="0" fontId="46" fillId="37" borderId="26" xfId="0" applyFont="1" applyFill="1" applyBorder="1"/>
    <xf numFmtId="0" fontId="46" fillId="37" borderId="28" xfId="0" applyFont="1" applyFill="1" applyBorder="1"/>
    <xf numFmtId="0" fontId="46" fillId="37" borderId="27" xfId="0" applyFont="1" applyFill="1" applyBorder="1"/>
    <xf numFmtId="0" fontId="0" fillId="36" borderId="25" xfId="0" applyFill="1" applyBorder="1" applyAlignment="1">
      <alignment horizontal="right"/>
    </xf>
    <xf numFmtId="0" fontId="0" fillId="41" borderId="25" xfId="0" applyFill="1" applyBorder="1" applyAlignment="1">
      <alignment horizontal="right"/>
    </xf>
    <xf numFmtId="0" fontId="29" fillId="37" borderId="26" xfId="0" applyFont="1" applyFill="1" applyBorder="1"/>
    <xf numFmtId="0" fontId="29" fillId="37" borderId="28" xfId="0" applyFont="1" applyFill="1" applyBorder="1"/>
    <xf numFmtId="0" fontId="29" fillId="37" borderId="27" xfId="0" applyFont="1" applyFill="1" applyBorder="1"/>
    <xf numFmtId="0" fontId="0" fillId="0" borderId="0" xfId="0" applyAlignment="1">
      <alignment horizontal="right"/>
    </xf>
    <xf numFmtId="0" fontId="23" fillId="0" borderId="0" xfId="0" applyFont="1" applyFill="1" applyBorder="1" applyAlignment="1">
      <alignment vertical="center"/>
    </xf>
    <xf numFmtId="0" fontId="23" fillId="42" borderId="6" xfId="0" applyFont="1" applyFill="1" applyBorder="1" applyAlignment="1">
      <alignment vertical="center"/>
    </xf>
    <xf numFmtId="0" fontId="23" fillId="42" borderId="23" xfId="0" applyFont="1" applyFill="1" applyBorder="1" applyAlignment="1">
      <alignment vertical="center"/>
    </xf>
    <xf numFmtId="0" fontId="0" fillId="42" borderId="24" xfId="0" applyFill="1" applyBorder="1" applyAlignment="1"/>
    <xf numFmtId="0" fontId="46" fillId="43" borderId="6" xfId="0" applyFont="1" applyFill="1" applyBorder="1" applyAlignment="1"/>
    <xf numFmtId="0" fontId="46" fillId="43" borderId="7" xfId="0" applyFont="1" applyFill="1" applyBorder="1" applyAlignment="1"/>
    <xf numFmtId="0" fontId="46" fillId="43" borderId="8" xfId="0" applyFont="1" applyFill="1" applyBorder="1" applyAlignment="1"/>
    <xf numFmtId="0" fontId="46" fillId="43" borderId="26" xfId="0" applyFont="1" applyFill="1" applyBorder="1" applyAlignment="1"/>
    <xf numFmtId="0" fontId="46" fillId="43" borderId="28" xfId="0" applyFont="1" applyFill="1" applyBorder="1" applyAlignment="1"/>
    <xf numFmtId="0" fontId="46" fillId="43" borderId="27" xfId="0" applyFont="1" applyFill="1" applyBorder="1" applyAlignment="1"/>
    <xf numFmtId="0" fontId="29" fillId="43" borderId="26" xfId="0" applyFont="1" applyFill="1" applyBorder="1" applyAlignment="1"/>
    <xf numFmtId="0" fontId="29" fillId="43" borderId="28" xfId="0" applyFont="1" applyFill="1" applyBorder="1" applyAlignment="1"/>
    <xf numFmtId="0" fontId="29" fillId="0" borderId="0" xfId="0" applyFont="1" applyFill="1" applyBorder="1" applyAlignment="1" applyProtection="1"/>
    <xf numFmtId="0" fontId="23" fillId="42" borderId="26" xfId="0" applyFont="1" applyFill="1" applyBorder="1" applyAlignment="1">
      <alignment vertical="center"/>
    </xf>
    <xf numFmtId="0" fontId="23" fillId="42" borderId="28" xfId="0" applyFont="1" applyFill="1" applyBorder="1" applyAlignment="1">
      <alignment vertical="center"/>
    </xf>
    <xf numFmtId="0" fontId="0" fillId="42" borderId="28" xfId="0" applyFill="1" applyBorder="1" applyAlignment="1"/>
    <xf numFmtId="0" fontId="0" fillId="42" borderId="27" xfId="0" applyFill="1" applyBorder="1" applyAlignment="1"/>
    <xf numFmtId="0" fontId="29" fillId="43" borderId="26" xfId="0" applyFont="1" applyFill="1" applyBorder="1" applyAlignment="1">
      <alignment vertical="center"/>
    </xf>
    <xf numFmtId="0" fontId="29" fillId="43" borderId="28" xfId="0" applyFont="1" applyFill="1" applyBorder="1" applyAlignment="1">
      <alignment vertical="center"/>
    </xf>
    <xf numFmtId="0" fontId="29" fillId="36" borderId="25" xfId="0" applyFont="1" applyFill="1" applyBorder="1" applyAlignment="1">
      <alignment horizontal="right" vertical="center" wrapText="1"/>
    </xf>
    <xf numFmtId="0" fontId="29" fillId="43" borderId="6" xfId="0" applyFont="1" applyFill="1" applyBorder="1" applyAlignment="1"/>
    <xf numFmtId="0" fontId="29" fillId="43" borderId="7" xfId="0" applyFont="1" applyFill="1" applyBorder="1" applyAlignment="1"/>
    <xf numFmtId="0" fontId="29" fillId="41" borderId="25" xfId="0" applyFont="1" applyFill="1" applyBorder="1" applyAlignment="1">
      <alignment horizontal="right" vertical="center"/>
    </xf>
    <xf numFmtId="0" fontId="23" fillId="0" borderId="0" xfId="0" applyFont="1" applyFill="1" applyBorder="1" applyAlignment="1">
      <alignment horizontal="center" wrapText="1"/>
    </xf>
    <xf numFmtId="0" fontId="0" fillId="0" borderId="25" xfId="0" applyFill="1" applyBorder="1"/>
    <xf numFmtId="0" fontId="0" fillId="41" borderId="25" xfId="0" applyFill="1" applyBorder="1"/>
    <xf numFmtId="0" fontId="46" fillId="44" borderId="25" xfId="0" applyFont="1" applyFill="1" applyBorder="1" applyAlignment="1">
      <alignment horizontal="right"/>
    </xf>
    <xf numFmtId="0" fontId="29" fillId="0" borderId="0" xfId="0" applyFont="1" applyFill="1" applyBorder="1" applyAlignment="1">
      <alignment vertical="center"/>
    </xf>
    <xf numFmtId="0" fontId="46" fillId="0" borderId="0" xfId="0" applyFont="1" applyFill="1" applyBorder="1" applyAlignment="1"/>
    <xf numFmtId="0" fontId="46" fillId="0" borderId="0" xfId="0" applyFont="1" applyFill="1" applyBorder="1"/>
    <xf numFmtId="0" fontId="0" fillId="0" borderId="0" xfId="0" applyFill="1" applyBorder="1" applyAlignment="1"/>
    <xf numFmtId="0" fontId="1" fillId="0" borderId="0" xfId="0" applyFont="1" applyAlignment="1" applyProtection="1">
      <alignment wrapText="1"/>
    </xf>
    <xf numFmtId="0" fontId="57" fillId="0" borderId="0" xfId="0" applyFont="1" applyAlignment="1" applyProtection="1">
      <alignment vertical="center"/>
    </xf>
    <xf numFmtId="0" fontId="9" fillId="0" borderId="0" xfId="0" applyFont="1" applyProtection="1"/>
    <xf numFmtId="0" fontId="0" fillId="37" borderId="26" xfId="0" applyFill="1" applyBorder="1" applyAlignment="1" applyProtection="1">
      <alignment horizontal="center"/>
    </xf>
    <xf numFmtId="0" fontId="0" fillId="37" borderId="25" xfId="0" applyFill="1" applyBorder="1" applyAlignment="1" applyProtection="1">
      <alignment horizontal="center"/>
    </xf>
    <xf numFmtId="169" fontId="0" fillId="36" borderId="26" xfId="0" applyNumberFormat="1" applyFill="1" applyBorder="1" applyAlignment="1" applyProtection="1">
      <alignment horizontal="right"/>
      <protection locked="0"/>
    </xf>
    <xf numFmtId="169" fontId="0" fillId="45" borderId="25" xfId="0" applyNumberFormat="1" applyFill="1" applyBorder="1" applyAlignment="1" applyProtection="1">
      <alignment horizontal="right"/>
    </xf>
    <xf numFmtId="0" fontId="1" fillId="37" borderId="25" xfId="0" applyFont="1" applyFill="1" applyBorder="1" applyProtection="1"/>
    <xf numFmtId="169" fontId="0" fillId="45" borderId="26" xfId="0" applyNumberFormat="1" applyFill="1" applyBorder="1" applyAlignment="1" applyProtection="1">
      <alignment horizontal="right"/>
    </xf>
    <xf numFmtId="0" fontId="1" fillId="37" borderId="21" xfId="0" applyFont="1" applyFill="1" applyBorder="1" applyAlignment="1" applyProtection="1">
      <alignment wrapText="1"/>
    </xf>
    <xf numFmtId="0" fontId="59" fillId="0" borderId="0" xfId="0" applyFont="1" applyBorder="1" applyAlignment="1" applyProtection="1">
      <alignment vertical="center"/>
    </xf>
    <xf numFmtId="0" fontId="60" fillId="0" borderId="0" xfId="0" applyFont="1" applyProtection="1"/>
    <xf numFmtId="0" fontId="58" fillId="37" borderId="25" xfId="0" applyFont="1" applyFill="1" applyBorder="1" applyProtection="1"/>
    <xf numFmtId="169" fontId="0" fillId="0" borderId="0" xfId="0" applyNumberFormat="1" applyFill="1" applyBorder="1" applyAlignment="1" applyProtection="1">
      <alignment horizontal="right"/>
      <protection locked="0"/>
    </xf>
    <xf numFmtId="0" fontId="0" fillId="0" borderId="0" xfId="0" applyFill="1" applyBorder="1" applyAlignment="1" applyProtection="1">
      <alignment horizontal="center"/>
    </xf>
    <xf numFmtId="3" fontId="0" fillId="0" borderId="0" xfId="0" applyNumberFormat="1" applyFill="1" applyBorder="1" applyAlignment="1" applyProtection="1">
      <alignment horizontal="center"/>
    </xf>
    <xf numFmtId="0" fontId="0" fillId="37" borderId="25" xfId="0" applyFill="1" applyBorder="1" applyAlignment="1" applyProtection="1">
      <alignment horizontal="left" indent="2"/>
    </xf>
    <xf numFmtId="0" fontId="7" fillId="0" borderId="0" xfId="0" applyFont="1" applyProtection="1"/>
    <xf numFmtId="170" fontId="0" fillId="36" borderId="25" xfId="0" applyNumberFormat="1" applyFill="1" applyBorder="1" applyAlignment="1" applyProtection="1">
      <alignment horizontal="right"/>
      <protection locked="0"/>
    </xf>
    <xf numFmtId="0" fontId="0" fillId="37" borderId="29" xfId="0" applyFill="1" applyBorder="1" applyProtection="1"/>
    <xf numFmtId="0" fontId="58" fillId="0" borderId="0" xfId="0" applyFont="1" applyProtection="1"/>
    <xf numFmtId="169" fontId="58" fillId="36" borderId="25" xfId="0" applyNumberFormat="1" applyFont="1" applyFill="1" applyBorder="1" applyAlignment="1" applyProtection="1">
      <alignment horizontal="right"/>
      <protection locked="0"/>
    </xf>
    <xf numFmtId="0" fontId="0" fillId="0" borderId="0" xfId="0" applyFill="1" applyBorder="1" applyAlignment="1" applyProtection="1">
      <alignment vertical="center"/>
    </xf>
    <xf numFmtId="0" fontId="0" fillId="41" borderId="26" xfId="0" applyNumberFormat="1" applyFill="1" applyBorder="1" applyProtection="1"/>
    <xf numFmtId="0" fontId="0" fillId="37" borderId="26" xfId="0" applyFont="1" applyFill="1" applyBorder="1" applyProtection="1"/>
    <xf numFmtId="0" fontId="0" fillId="37" borderId="26" xfId="0" quotePrefix="1" applyFont="1" applyFill="1" applyBorder="1" applyAlignment="1" applyProtection="1">
      <alignment horizontal="left"/>
    </xf>
    <xf numFmtId="0" fontId="0" fillId="0" borderId="25" xfId="0" quotePrefix="1" applyFill="1" applyBorder="1" applyAlignment="1" applyProtection="1">
      <alignment horizontal="center"/>
    </xf>
    <xf numFmtId="0" fontId="0" fillId="0" borderId="0" xfId="0" applyFill="1" applyAlignment="1" applyProtection="1">
      <alignment horizontal="center"/>
    </xf>
    <xf numFmtId="0" fontId="1" fillId="0" borderId="0" xfId="0" applyFont="1" applyFill="1" applyAlignment="1" applyProtection="1">
      <alignment horizontal="center"/>
    </xf>
    <xf numFmtId="0" fontId="0" fillId="0" borderId="25" xfId="0" applyFill="1" applyBorder="1" applyAlignment="1" applyProtection="1">
      <alignment horizontal="center"/>
    </xf>
    <xf numFmtId="0" fontId="1" fillId="0" borderId="0" xfId="0" applyFont="1" applyFill="1" applyBorder="1" applyAlignment="1" applyProtection="1">
      <alignment horizontal="center"/>
    </xf>
    <xf numFmtId="0" fontId="0" fillId="0" borderId="25" xfId="0" quotePrefix="1" applyFill="1" applyBorder="1" applyAlignment="1" applyProtection="1">
      <alignment horizontal="center" vertical="top"/>
    </xf>
    <xf numFmtId="0" fontId="0" fillId="0" borderId="0" xfId="0" applyAlignment="1" applyProtection="1">
      <alignment horizontal="center"/>
    </xf>
    <xf numFmtId="0" fontId="0" fillId="0" borderId="0" xfId="0" quotePrefix="1" applyFill="1" applyBorder="1" applyAlignment="1" applyProtection="1">
      <alignment horizontal="center"/>
    </xf>
    <xf numFmtId="0" fontId="4" fillId="0" borderId="25" xfId="0" applyFont="1" applyBorder="1" applyProtection="1"/>
    <xf numFmtId="0" fontId="1" fillId="37" borderId="25" xfId="0" applyFont="1" applyFill="1" applyBorder="1" applyAlignment="1" applyProtection="1">
      <alignment vertical="center" wrapText="1"/>
    </xf>
    <xf numFmtId="0" fontId="0" fillId="37" borderId="26" xfId="0" applyFont="1" applyFill="1" applyBorder="1" applyProtection="1"/>
    <xf numFmtId="0" fontId="0" fillId="37" borderId="25" xfId="0" applyFill="1" applyBorder="1" applyProtection="1"/>
    <xf numFmtId="0" fontId="0" fillId="41" borderId="26" xfId="0" applyNumberFormat="1" applyFill="1" applyBorder="1" applyProtection="1"/>
    <xf numFmtId="0" fontId="0" fillId="37" borderId="25" xfId="0" applyFont="1" applyFill="1" applyBorder="1" applyAlignment="1" applyProtection="1">
      <alignment vertical="top"/>
    </xf>
    <xf numFmtId="169" fontId="0" fillId="41" borderId="26" xfId="0" applyNumberFormat="1" applyFill="1" applyBorder="1" applyAlignment="1" applyProtection="1">
      <alignment horizontal="right"/>
    </xf>
    <xf numFmtId="0" fontId="1" fillId="37" borderId="21" xfId="0" applyFont="1" applyFill="1" applyBorder="1" applyProtection="1"/>
    <xf numFmtId="169" fontId="0" fillId="45" borderId="25" xfId="0" applyNumberFormat="1" applyFont="1" applyFill="1" applyBorder="1" applyAlignment="1" applyProtection="1">
      <alignment horizontal="right"/>
    </xf>
    <xf numFmtId="0" fontId="0" fillId="37" borderId="25" xfId="0" applyFill="1" applyBorder="1" applyAlignment="1" applyProtection="1">
      <alignment wrapText="1"/>
    </xf>
    <xf numFmtId="0" fontId="61" fillId="0" borderId="0" xfId="0" applyFont="1" applyProtection="1"/>
    <xf numFmtId="0" fontId="62" fillId="0" borderId="0" xfId="0" applyFont="1" applyAlignment="1" applyProtection="1">
      <alignment vertical="center"/>
    </xf>
    <xf numFmtId="0" fontId="62" fillId="0" borderId="0" xfId="0" applyFont="1"/>
    <xf numFmtId="0" fontId="6" fillId="0" borderId="0" xfId="0" applyFont="1"/>
    <xf numFmtId="0" fontId="1" fillId="37" borderId="25" xfId="0" applyFont="1" applyFill="1" applyBorder="1" applyAlignment="1" applyProtection="1">
      <alignment horizontal="center"/>
    </xf>
    <xf numFmtId="0" fontId="46" fillId="36" borderId="25" xfId="0" applyFont="1" applyFill="1" applyBorder="1" applyAlignment="1" applyProtection="1">
      <alignment horizontal="left" vertical="center"/>
    </xf>
    <xf numFmtId="0" fontId="0" fillId="36" borderId="25" xfId="0" applyFill="1" applyBorder="1"/>
    <xf numFmtId="0" fontId="6" fillId="0" borderId="0" xfId="0" applyFont="1" applyFill="1" applyAlignment="1" applyProtection="1">
      <alignment vertical="center"/>
    </xf>
    <xf numFmtId="0" fontId="1" fillId="37" borderId="25" xfId="0" applyFont="1" applyFill="1" applyBorder="1" applyAlignment="1">
      <alignment horizontal="center"/>
    </xf>
    <xf numFmtId="0" fontId="0" fillId="41" borderId="25" xfId="0" applyFill="1" applyBorder="1" applyAlignment="1"/>
    <xf numFmtId="0" fontId="6" fillId="0" borderId="0" xfId="0" applyFont="1" applyFill="1" applyBorder="1" applyAlignment="1" applyProtection="1">
      <alignment horizontal="center" vertical="center"/>
    </xf>
    <xf numFmtId="0" fontId="0" fillId="0" borderId="0" xfId="0" applyFill="1" applyBorder="1" applyAlignment="1">
      <alignment horizontal="center"/>
    </xf>
    <xf numFmtId="169" fontId="0" fillId="45" borderId="25" xfId="0" applyNumberFormat="1" applyFont="1" applyFill="1" applyBorder="1" applyAlignment="1" applyProtection="1"/>
    <xf numFmtId="0" fontId="48" fillId="0" borderId="0" xfId="0" applyFont="1" applyAlignment="1" applyProtection="1">
      <alignment vertical="center"/>
    </xf>
    <xf numFmtId="0" fontId="0" fillId="0" borderId="0" xfId="0" applyFill="1" applyBorder="1" applyAlignment="1" applyProtection="1">
      <alignment horizontal="center" vertical="top" wrapText="1"/>
    </xf>
    <xf numFmtId="0" fontId="54" fillId="0" borderId="0" xfId="0" applyFont="1" applyAlignment="1" applyProtection="1">
      <alignment horizontal="center" wrapText="1"/>
    </xf>
    <xf numFmtId="0" fontId="54" fillId="0" borderId="0" xfId="0" applyFont="1" applyFill="1" applyAlignment="1" applyProtection="1">
      <alignment horizontal="center" wrapText="1"/>
    </xf>
    <xf numFmtId="0" fontId="54" fillId="0" borderId="0" xfId="0" applyFont="1" applyFill="1" applyAlignment="1" applyProtection="1"/>
    <xf numFmtId="0" fontId="29" fillId="37" borderId="26" xfId="0" applyFont="1" applyFill="1" applyBorder="1" applyAlignment="1" applyProtection="1"/>
    <xf numFmtId="0" fontId="29" fillId="37" borderId="25" xfId="0" applyFont="1" applyFill="1" applyBorder="1" applyAlignment="1" applyProtection="1"/>
    <xf numFmtId="0" fontId="46" fillId="37" borderId="26" xfId="0" quotePrefix="1" applyFont="1" applyFill="1" applyBorder="1" applyAlignment="1" applyProtection="1">
      <alignment horizontal="left" indent="2"/>
    </xf>
    <xf numFmtId="0" fontId="46" fillId="37" borderId="26" xfId="0" quotePrefix="1" applyFont="1" applyFill="1" applyBorder="1" applyAlignment="1" applyProtection="1">
      <alignment horizontal="left" vertical="top" indent="2"/>
    </xf>
    <xf numFmtId="0" fontId="46" fillId="37" borderId="26" xfId="0" quotePrefix="1" applyFont="1" applyFill="1" applyBorder="1" applyAlignment="1" applyProtection="1">
      <alignment horizontal="left" vertical="top" wrapText="1" indent="2"/>
    </xf>
    <xf numFmtId="0" fontId="46" fillId="37" borderId="25" xfId="0" quotePrefix="1" applyFont="1" applyFill="1" applyBorder="1" applyAlignment="1" applyProtection="1">
      <alignment horizontal="left" indent="2"/>
    </xf>
    <xf numFmtId="0" fontId="46" fillId="0" borderId="0" xfId="0" applyFont="1" applyAlignment="1" applyProtection="1">
      <alignment wrapText="1"/>
    </xf>
    <xf numFmtId="0" fontId="29" fillId="0" borderId="0" xfId="0" applyFont="1" applyAlignment="1" applyProtection="1">
      <alignment vertical="center" wrapText="1"/>
    </xf>
    <xf numFmtId="169" fontId="46" fillId="41" borderId="1" xfId="0" applyNumberFormat="1" applyFont="1" applyFill="1" applyBorder="1" applyAlignment="1" applyProtection="1">
      <alignment horizontal="right" vertical="top"/>
    </xf>
    <xf numFmtId="172" fontId="46" fillId="41" borderId="1" xfId="0" applyNumberFormat="1" applyFont="1" applyFill="1" applyBorder="1" applyAlignment="1" applyProtection="1">
      <alignment horizontal="right" vertical="top"/>
    </xf>
    <xf numFmtId="0" fontId="0" fillId="37" borderId="25" xfId="0" applyFont="1" applyFill="1" applyBorder="1" applyAlignment="1" applyProtection="1">
      <alignment vertical="top" wrapText="1"/>
    </xf>
    <xf numFmtId="0" fontId="46" fillId="37" borderId="25" xfId="0" applyFont="1" applyFill="1" applyBorder="1" applyProtection="1"/>
    <xf numFmtId="0" fontId="0" fillId="37" borderId="25" xfId="0" applyFill="1" applyBorder="1" applyProtection="1"/>
    <xf numFmtId="0" fontId="49" fillId="0" borderId="23" xfId="0" applyFont="1" applyBorder="1" applyAlignment="1" applyProtection="1">
      <alignment vertical="center"/>
    </xf>
    <xf numFmtId="0" fontId="29" fillId="0" borderId="0" xfId="0" applyFont="1" applyProtection="1"/>
    <xf numFmtId="0" fontId="49" fillId="0" borderId="0" xfId="0" applyFont="1" applyBorder="1" applyAlignment="1" applyProtection="1">
      <alignment vertical="center"/>
    </xf>
    <xf numFmtId="0" fontId="29" fillId="37" borderId="25" xfId="0" applyFont="1" applyFill="1" applyBorder="1" applyAlignment="1" applyProtection="1">
      <alignment wrapText="1"/>
    </xf>
    <xf numFmtId="0" fontId="46" fillId="37" borderId="21" xfId="0" applyFont="1" applyFill="1" applyBorder="1" applyAlignment="1" applyProtection="1">
      <alignment horizontal="center"/>
    </xf>
    <xf numFmtId="173" fontId="0" fillId="41" borderId="25" xfId="55880" applyNumberFormat="1" applyFont="1" applyFill="1" applyBorder="1"/>
    <xf numFmtId="174" fontId="0" fillId="41" borderId="25" xfId="55880" applyNumberFormat="1" applyFont="1" applyFill="1" applyBorder="1"/>
    <xf numFmtId="173" fontId="0" fillId="0" borderId="0" xfId="0" applyNumberFormat="1"/>
    <xf numFmtId="173" fontId="48" fillId="0" borderId="0" xfId="0" applyNumberFormat="1" applyFont="1" applyAlignment="1" applyProtection="1">
      <alignment vertical="center"/>
    </xf>
    <xf numFmtId="173" fontId="0" fillId="37" borderId="25" xfId="0" applyNumberFormat="1" applyFont="1" applyFill="1" applyBorder="1" applyProtection="1"/>
    <xf numFmtId="0" fontId="0" fillId="37" borderId="26" xfId="0" applyFont="1" applyFill="1" applyBorder="1" applyAlignment="1" applyProtection="1"/>
    <xf numFmtId="0" fontId="0" fillId="37" borderId="28" xfId="0" applyFill="1" applyBorder="1" applyAlignment="1" applyProtection="1"/>
    <xf numFmtId="0" fontId="0" fillId="37" borderId="27" xfId="0" applyFill="1" applyBorder="1" applyAlignment="1" applyProtection="1"/>
    <xf numFmtId="0" fontId="46" fillId="41" borderId="25" xfId="0" applyFont="1" applyFill="1" applyBorder="1" applyAlignment="1" applyProtection="1">
      <alignment wrapText="1"/>
    </xf>
    <xf numFmtId="0" fontId="0" fillId="41" borderId="26" xfId="0" applyNumberFormat="1" applyFill="1" applyBorder="1" applyAlignment="1" applyProtection="1">
      <alignment horizontal="left" vertical="center"/>
    </xf>
    <xf numFmtId="0" fontId="0" fillId="41" borderId="28" xfId="0" applyNumberFormat="1" applyFill="1" applyBorder="1" applyAlignment="1" applyProtection="1">
      <alignment horizontal="left" vertical="center"/>
    </xf>
    <xf numFmtId="0" fontId="0" fillId="41" borderId="27" xfId="0" applyNumberFormat="1" applyFill="1" applyBorder="1" applyAlignment="1" applyProtection="1">
      <alignment horizontal="left" vertical="center"/>
    </xf>
    <xf numFmtId="0" fontId="29" fillId="0" borderId="0" xfId="0" quotePrefix="1" applyFont="1" applyFill="1" applyBorder="1" applyAlignment="1" applyProtection="1">
      <alignment horizontal="center" vertical="center"/>
    </xf>
    <xf numFmtId="0" fontId="0" fillId="41" borderId="1" xfId="0" applyFill="1" applyBorder="1" applyAlignment="1" applyProtection="1">
      <alignment vertical="center" wrapText="1"/>
    </xf>
    <xf numFmtId="0" fontId="0" fillId="0" borderId="0" xfId="0" applyFill="1" applyBorder="1" applyAlignment="1" applyProtection="1">
      <alignment vertical="center"/>
    </xf>
    <xf numFmtId="14" fontId="0" fillId="41" borderId="2" xfId="0" applyNumberFormat="1" applyFill="1" applyBorder="1" applyAlignment="1" applyProtection="1">
      <alignment horizontal="left" vertical="center"/>
    </xf>
    <xf numFmtId="14" fontId="0" fillId="41" borderId="3" xfId="0" applyNumberFormat="1"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29" fillId="0" borderId="0" xfId="0" applyFont="1" applyFill="1" applyBorder="1" applyAlignment="1" applyProtection="1">
      <alignment horizontal="center" vertical="center" wrapText="1"/>
    </xf>
    <xf numFmtId="0" fontId="46" fillId="41" borderId="26" xfId="0" applyFont="1" applyFill="1" applyBorder="1" applyAlignment="1" applyProtection="1"/>
    <xf numFmtId="0" fontId="0" fillId="41" borderId="27" xfId="0" applyFill="1" applyBorder="1" applyAlignment="1" applyProtection="1"/>
    <xf numFmtId="0" fontId="0" fillId="41" borderId="1" xfId="0" applyNumberFormat="1" applyFill="1" applyBorder="1" applyProtection="1"/>
    <xf numFmtId="0" fontId="7" fillId="0" borderId="0" xfId="0" applyFont="1" applyAlignment="1" applyProtection="1">
      <alignment wrapText="1"/>
    </xf>
    <xf numFmtId="0" fontId="0" fillId="41" borderId="25" xfId="0" applyFill="1" applyBorder="1" applyAlignment="1" applyProtection="1">
      <alignment horizontal="center" vertical="center" wrapText="1"/>
    </xf>
    <xf numFmtId="14" fontId="0" fillId="41" borderId="25" xfId="0" applyNumberFormat="1" applyFill="1" applyBorder="1" applyAlignment="1" applyProtection="1">
      <alignment horizontal="center" vertical="center"/>
    </xf>
    <xf numFmtId="0" fontId="46" fillId="41" borderId="25" xfId="0" applyFont="1" applyFill="1" applyBorder="1" applyAlignment="1" applyProtection="1">
      <alignment horizontal="left" vertical="top" wrapText="1"/>
    </xf>
    <xf numFmtId="0" fontId="1" fillId="37" borderId="21" xfId="0" applyFont="1" applyFill="1" applyBorder="1" applyAlignment="1" applyProtection="1">
      <alignment horizontal="center" vertical="center"/>
    </xf>
    <xf numFmtId="0" fontId="1" fillId="37" borderId="11" xfId="0" applyFont="1" applyFill="1" applyBorder="1" applyAlignment="1" applyProtection="1">
      <alignment horizontal="center" vertical="center"/>
    </xf>
    <xf numFmtId="0" fontId="1" fillId="37" borderId="26" xfId="0" applyFont="1" applyFill="1" applyBorder="1" applyAlignment="1" applyProtection="1">
      <alignment horizontal="center" vertical="center"/>
    </xf>
    <xf numFmtId="0" fontId="1" fillId="37" borderId="28" xfId="0" applyFont="1" applyFill="1" applyBorder="1" applyAlignment="1" applyProtection="1">
      <alignment horizontal="center" vertical="center"/>
    </xf>
    <xf numFmtId="0" fontId="1" fillId="37" borderId="27" xfId="0" applyFont="1" applyFill="1" applyBorder="1" applyAlignment="1" applyProtection="1">
      <alignment horizontal="center" vertical="center"/>
    </xf>
    <xf numFmtId="0" fontId="6" fillId="37" borderId="30" xfId="0" applyFont="1" applyFill="1" applyBorder="1" applyAlignment="1" applyProtection="1">
      <alignment horizontal="center" vertical="center"/>
    </xf>
    <xf numFmtId="0" fontId="1" fillId="37" borderId="26" xfId="0" applyFont="1" applyFill="1" applyBorder="1" applyAlignment="1" applyProtection="1">
      <alignment horizontal="center"/>
    </xf>
    <xf numFmtId="0" fontId="1" fillId="37" borderId="28" xfId="0" applyFont="1" applyFill="1" applyBorder="1" applyAlignment="1" applyProtection="1">
      <alignment horizontal="center"/>
    </xf>
    <xf numFmtId="0" fontId="1" fillId="37" borderId="27" xfId="0" applyFont="1" applyFill="1" applyBorder="1" applyAlignment="1" applyProtection="1">
      <alignment horizontal="center"/>
    </xf>
    <xf numFmtId="0" fontId="1" fillId="37" borderId="25" xfId="0" applyFont="1" applyFill="1" applyBorder="1" applyAlignment="1" applyProtection="1">
      <alignment horizontal="center" vertical="center"/>
    </xf>
    <xf numFmtId="0" fontId="46" fillId="36" borderId="25" xfId="0" applyFont="1" applyFill="1" applyBorder="1" applyAlignment="1" applyProtection="1">
      <alignment horizontal="center" vertical="center"/>
    </xf>
    <xf numFmtId="0" fontId="0" fillId="41" borderId="25" xfId="0" applyFill="1" applyBorder="1" applyAlignment="1" applyProtection="1">
      <alignment horizontal="center" vertical="center"/>
    </xf>
    <xf numFmtId="0" fontId="46" fillId="41" borderId="22" xfId="0" applyFont="1" applyFill="1" applyBorder="1" applyAlignment="1" applyProtection="1">
      <alignment vertical="top" wrapText="1"/>
    </xf>
    <xf numFmtId="0" fontId="46" fillId="41" borderId="23" xfId="0" applyFont="1" applyFill="1" applyBorder="1" applyAlignment="1" applyProtection="1">
      <alignment vertical="top" wrapText="1"/>
    </xf>
    <xf numFmtId="0" fontId="46" fillId="41" borderId="24" xfId="0" applyFont="1" applyFill="1" applyBorder="1" applyAlignment="1" applyProtection="1">
      <alignment vertical="top" wrapText="1"/>
    </xf>
    <xf numFmtId="0" fontId="46" fillId="41" borderId="4" xfId="0" applyFont="1" applyFill="1" applyBorder="1" applyAlignment="1" applyProtection="1">
      <alignment vertical="top" wrapText="1"/>
    </xf>
    <xf numFmtId="0" fontId="46" fillId="41" borderId="0" xfId="0" applyFont="1" applyFill="1" applyBorder="1" applyAlignment="1" applyProtection="1">
      <alignment vertical="top" wrapText="1"/>
    </xf>
    <xf numFmtId="0" fontId="46" fillId="41" borderId="5" xfId="0" applyFont="1" applyFill="1" applyBorder="1" applyAlignment="1" applyProtection="1">
      <alignment vertical="top" wrapText="1"/>
    </xf>
    <xf numFmtId="0" fontId="46" fillId="41" borderId="6" xfId="0" applyFont="1" applyFill="1" applyBorder="1" applyAlignment="1" applyProtection="1">
      <alignment vertical="top" wrapText="1"/>
    </xf>
    <xf numFmtId="0" fontId="46" fillId="41" borderId="7" xfId="0" applyFont="1" applyFill="1" applyBorder="1" applyAlignment="1" applyProtection="1">
      <alignment vertical="top" wrapText="1"/>
    </xf>
    <xf numFmtId="0" fontId="46" fillId="41" borderId="8" xfId="0" applyFont="1" applyFill="1" applyBorder="1" applyAlignment="1" applyProtection="1">
      <alignment vertical="top" wrapText="1"/>
    </xf>
    <xf numFmtId="14" fontId="0" fillId="41" borderId="26" xfId="0" applyNumberFormat="1" applyFill="1" applyBorder="1" applyAlignment="1" applyProtection="1">
      <alignment horizontal="center" vertical="center"/>
    </xf>
    <xf numFmtId="14" fontId="0" fillId="41" borderId="27" xfId="0" applyNumberFormat="1" applyFill="1" applyBorder="1" applyAlignment="1" applyProtection="1">
      <alignment horizontal="center" vertical="center"/>
    </xf>
    <xf numFmtId="0" fontId="46" fillId="36" borderId="26" xfId="0" applyFont="1" applyFill="1" applyBorder="1" applyAlignment="1" applyProtection="1">
      <alignment horizontal="center" vertical="center"/>
    </xf>
    <xf numFmtId="0" fontId="46" fillId="36" borderId="27" xfId="0" applyFont="1" applyFill="1" applyBorder="1" applyAlignment="1" applyProtection="1">
      <alignment horizontal="center" vertical="center"/>
    </xf>
    <xf numFmtId="0" fontId="0" fillId="41" borderId="26" xfId="0" applyFill="1" applyBorder="1" applyAlignment="1" applyProtection="1">
      <alignment horizontal="center" vertical="center"/>
    </xf>
    <xf numFmtId="0" fontId="0" fillId="41" borderId="27" xfId="0" applyFill="1" applyBorder="1" applyAlignment="1" applyProtection="1">
      <alignment horizontal="center" vertical="center"/>
    </xf>
    <xf numFmtId="0" fontId="0" fillId="41" borderId="23" xfId="0" applyFill="1" applyBorder="1" applyAlignment="1" applyProtection="1">
      <alignment horizontal="left" vertical="top" wrapText="1"/>
    </xf>
    <xf numFmtId="0" fontId="0" fillId="41" borderId="24" xfId="0" applyFill="1" applyBorder="1" applyAlignment="1" applyProtection="1">
      <alignment horizontal="left" vertical="top" wrapText="1"/>
    </xf>
    <xf numFmtId="0" fontId="0" fillId="41" borderId="0" xfId="0" applyFill="1" applyBorder="1" applyAlignment="1" applyProtection="1">
      <alignment horizontal="left" vertical="top" wrapText="1"/>
    </xf>
    <xf numFmtId="0" fontId="0" fillId="41" borderId="5" xfId="0" applyFill="1" applyBorder="1" applyAlignment="1" applyProtection="1">
      <alignment horizontal="left" vertical="top" wrapText="1"/>
    </xf>
    <xf numFmtId="0" fontId="0" fillId="41" borderId="7" xfId="0" applyFill="1" applyBorder="1" applyAlignment="1" applyProtection="1">
      <alignment horizontal="left" vertical="top" wrapText="1"/>
    </xf>
    <xf numFmtId="0" fontId="0" fillId="41" borderId="8" xfId="0" applyFill="1" applyBorder="1" applyAlignment="1" applyProtection="1">
      <alignment horizontal="left" vertical="top" wrapText="1"/>
    </xf>
    <xf numFmtId="0" fontId="29" fillId="0" borderId="26" xfId="0" applyFont="1" applyFill="1" applyBorder="1" applyAlignment="1">
      <alignment horizontal="center" wrapText="1"/>
    </xf>
    <xf numFmtId="0" fontId="46" fillId="0" borderId="28" xfId="0" applyFont="1" applyFill="1" applyBorder="1" applyAlignment="1">
      <alignment horizontal="center" wrapText="1"/>
    </xf>
    <xf numFmtId="0" fontId="46" fillId="0" borderId="27" xfId="0" applyFont="1" applyFill="1" applyBorder="1" applyAlignment="1">
      <alignment horizontal="center" wrapText="1"/>
    </xf>
    <xf numFmtId="0" fontId="46" fillId="43" borderId="21" xfId="0" applyFont="1" applyFill="1" applyBorder="1" applyAlignment="1">
      <alignment vertical="center"/>
    </xf>
    <xf numFmtId="0" fontId="46" fillId="43" borderId="10" xfId="0" applyFont="1" applyFill="1" applyBorder="1" applyAlignment="1">
      <alignment vertical="center"/>
    </xf>
    <xf numFmtId="0" fontId="46" fillId="43" borderId="11" xfId="0" applyFont="1" applyFill="1" applyBorder="1" applyAlignment="1">
      <alignment vertical="center"/>
    </xf>
    <xf numFmtId="0" fontId="46" fillId="43" borderId="21" xfId="0" applyFont="1" applyFill="1" applyBorder="1" applyAlignment="1">
      <alignment horizontal="center" vertical="center" wrapText="1"/>
    </xf>
    <xf numFmtId="0" fontId="46" fillId="43" borderId="10" xfId="0" applyFont="1" applyFill="1" applyBorder="1" applyAlignment="1">
      <alignment horizontal="center" vertical="center" wrapText="1"/>
    </xf>
    <xf numFmtId="0" fontId="46" fillId="43" borderId="11" xfId="0" applyFont="1" applyFill="1" applyBorder="1" applyAlignment="1">
      <alignment horizontal="center" vertical="center" wrapText="1"/>
    </xf>
    <xf numFmtId="0" fontId="29" fillId="43" borderId="22" xfId="0" applyFont="1" applyFill="1" applyBorder="1" applyAlignment="1">
      <alignment vertical="center"/>
    </xf>
    <xf numFmtId="0" fontId="0" fillId="0" borderId="24"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8" xfId="0" applyBorder="1" applyAlignment="1"/>
    <xf numFmtId="0" fontId="0" fillId="37" borderId="25" xfId="0" applyFont="1" applyFill="1" applyBorder="1" applyAlignment="1" applyProtection="1">
      <alignment horizontal="left"/>
    </xf>
    <xf numFmtId="0" fontId="46" fillId="43" borderId="22" xfId="0" applyFont="1" applyFill="1" applyBorder="1" applyAlignment="1">
      <alignment vertical="center"/>
    </xf>
    <xf numFmtId="0" fontId="46" fillId="43" borderId="4" xfId="0" applyFont="1" applyFill="1" applyBorder="1" applyAlignment="1">
      <alignment vertical="center"/>
    </xf>
    <xf numFmtId="0" fontId="46" fillId="43" borderId="6" xfId="0" applyFont="1" applyFill="1" applyBorder="1" applyAlignment="1">
      <alignment vertical="center"/>
    </xf>
    <xf numFmtId="0" fontId="29" fillId="0" borderId="0" xfId="0" applyFont="1" applyFill="1" applyBorder="1" applyAlignment="1">
      <alignment horizontal="center"/>
    </xf>
    <xf numFmtId="0" fontId="23" fillId="0" borderId="0" xfId="0" applyFont="1" applyFill="1" applyBorder="1" applyAlignment="1">
      <alignment horizontal="center"/>
    </xf>
  </cellXfs>
  <cellStyles count="55881">
    <cellStyle name=" 1" xfId="42"/>
    <cellStyle name=" 1 2" xfId="43"/>
    <cellStyle name=" 1 2 2" xfId="44"/>
    <cellStyle name=" 1 3" xfId="45"/>
    <cellStyle name=" 1 4" xfId="46"/>
    <cellStyle name=" 1 5" xfId="47"/>
    <cellStyle name=" 1 6" xfId="48"/>
    <cellStyle name=" 1 7" xfId="49"/>
    <cellStyle name=" 1 8" xfId="50"/>
    <cellStyle name=" 1 9" xfId="51"/>
    <cellStyle name="20% - Accent1" xfId="19" builtinId="30" customBuiltin="1"/>
    <cellStyle name="20% - Accent1 2 10" xfId="4104" hidden="1"/>
    <cellStyle name="20% - Accent1 2 11" xfId="5022" hidden="1"/>
    <cellStyle name="20% - Accent1 2 12" xfId="5059" hidden="1"/>
    <cellStyle name="20% - Accent1 2 13" xfId="5974" hidden="1"/>
    <cellStyle name="20% - Accent1 2 14" xfId="6011" hidden="1"/>
    <cellStyle name="20% - Accent1 2 15" xfId="6919" hidden="1"/>
    <cellStyle name="20% - Accent1 2 16" xfId="6956" hidden="1"/>
    <cellStyle name="20% - Accent1 2 17" xfId="7485" hidden="1"/>
    <cellStyle name="20% - Accent1 2 18" xfId="8403" hidden="1"/>
    <cellStyle name="20% - Accent1 2 19" xfId="8440" hidden="1"/>
    <cellStyle name="20% - Accent1 2 20" xfId="9384" hidden="1"/>
    <cellStyle name="20% - Accent1 2 21" xfId="9421" hidden="1"/>
    <cellStyle name="20% - Accent1 2 22" xfId="10329" hidden="1"/>
    <cellStyle name="20% - Accent1 2 23" xfId="10366" hidden="1"/>
    <cellStyle name="20% - Accent1 2 24" xfId="10915" hidden="1"/>
    <cellStyle name="20% - Accent1 2 25" xfId="11833" hidden="1"/>
    <cellStyle name="20% - Accent1 2 26" xfId="11870" hidden="1"/>
    <cellStyle name="20% - Accent1 2 27" xfId="12814" hidden="1"/>
    <cellStyle name="20% - Accent1 2 28" xfId="12851" hidden="1"/>
    <cellStyle name="20% - Accent1 2 29" xfId="13759" hidden="1"/>
    <cellStyle name="20% - Accent1 2 3" xfId="660" hidden="1"/>
    <cellStyle name="20% - Accent1 2 30" xfId="13796" hidden="1"/>
    <cellStyle name="20% - Accent1 2 31" xfId="14345" hidden="1"/>
    <cellStyle name="20% - Accent1 2 32" xfId="15263" hidden="1"/>
    <cellStyle name="20% - Accent1 2 33" xfId="15300" hidden="1"/>
    <cellStyle name="20% - Accent1 2 34" xfId="16244" hidden="1"/>
    <cellStyle name="20% - Accent1 2 35" xfId="16281" hidden="1"/>
    <cellStyle name="20% - Accent1 2 36" xfId="17189" hidden="1"/>
    <cellStyle name="20% - Accent1 2 37" xfId="17226" hidden="1"/>
    <cellStyle name="20% - Accent1 2 38" xfId="17775" hidden="1"/>
    <cellStyle name="20% - Accent1 2 39" xfId="18693" hidden="1"/>
    <cellStyle name="20% - Accent1 2 4" xfId="1578" hidden="1"/>
    <cellStyle name="20% - Accent1 2 40" xfId="18730" hidden="1"/>
    <cellStyle name="20% - Accent1 2 41" xfId="19674" hidden="1"/>
    <cellStyle name="20% - Accent1 2 42" xfId="19711" hidden="1"/>
    <cellStyle name="20% - Accent1 2 43" xfId="20619" hidden="1"/>
    <cellStyle name="20% - Accent1 2 44" xfId="20656" hidden="1"/>
    <cellStyle name="20% - Accent1 2 45" xfId="21205" hidden="1"/>
    <cellStyle name="20% - Accent1 2 46" xfId="22123" hidden="1"/>
    <cellStyle name="20% - Accent1 2 47" xfId="22160" hidden="1"/>
    <cellStyle name="20% - Accent1 2 48" xfId="23104" hidden="1"/>
    <cellStyle name="20% - Accent1 2 49" xfId="23141" hidden="1"/>
    <cellStyle name="20% - Accent1 2 5" xfId="1615" hidden="1"/>
    <cellStyle name="20% - Accent1 2 50" xfId="24049" hidden="1"/>
    <cellStyle name="20% - Accent1 2 51" xfId="24086" hidden="1"/>
    <cellStyle name="20% - Accent1 2 52" xfId="24635" hidden="1"/>
    <cellStyle name="20% - Accent1 2 53" xfId="25553" hidden="1"/>
    <cellStyle name="20% - Accent1 2 54" xfId="25590" hidden="1"/>
    <cellStyle name="20% - Accent1 2 55" xfId="26534" hidden="1"/>
    <cellStyle name="20% - Accent1 2 56" xfId="26571" hidden="1"/>
    <cellStyle name="20% - Accent1 2 57" xfId="27479" hidden="1"/>
    <cellStyle name="20% - Accent1 2 58" xfId="27516" hidden="1"/>
    <cellStyle name="20% - Accent1 2 6" xfId="2559" hidden="1"/>
    <cellStyle name="20% - Accent1 2 7" xfId="2596" hidden="1"/>
    <cellStyle name="20% - Accent1 2 8" xfId="3504" hidden="1"/>
    <cellStyle name="20% - Accent1 2 9" xfId="3541" hidden="1"/>
    <cellStyle name="20% - Accent1 3 2" xfId="65" hidden="1"/>
    <cellStyle name="20% - Accent1 3 3" xfId="8476" hidden="1"/>
    <cellStyle name="20% - Accent1 3 4" xfId="11906" hidden="1"/>
    <cellStyle name="20% - Accent1 3 5" xfId="15336" hidden="1"/>
    <cellStyle name="20% - Accent1 3 6" xfId="18766" hidden="1"/>
    <cellStyle name="20% - Accent1 3 7" xfId="22196" hidden="1"/>
    <cellStyle name="20% - Accent1 3 8" xfId="25626" hidden="1"/>
    <cellStyle name="20% - Accent1 4 2" xfId="634" hidden="1"/>
    <cellStyle name="20% - Accent1 5 2" xfId="1651" hidden="1"/>
    <cellStyle name="20% - Accent2" xfId="23" builtinId="34" customBuiltin="1"/>
    <cellStyle name="20% - Accent2 2 10" xfId="4108" hidden="1"/>
    <cellStyle name="20% - Accent2 2 11" xfId="5018" hidden="1"/>
    <cellStyle name="20% - Accent2 2 12" xfId="5055" hidden="1"/>
    <cellStyle name="20% - Accent2 2 13" xfId="5970" hidden="1"/>
    <cellStyle name="20% - Accent2 2 14" xfId="6007" hidden="1"/>
    <cellStyle name="20% - Accent2 2 15" xfId="6915" hidden="1"/>
    <cellStyle name="20% - Accent2 2 16" xfId="6952" hidden="1"/>
    <cellStyle name="20% - Accent2 2 17" xfId="7489" hidden="1"/>
    <cellStyle name="20% - Accent2 2 18" xfId="8399" hidden="1"/>
    <cellStyle name="20% - Accent2 2 19" xfId="8436" hidden="1"/>
    <cellStyle name="20% - Accent2 2 20" xfId="9380" hidden="1"/>
    <cellStyle name="20% - Accent2 2 21" xfId="9417" hidden="1"/>
    <cellStyle name="20% - Accent2 2 22" xfId="10325" hidden="1"/>
    <cellStyle name="20% - Accent2 2 23" xfId="10362" hidden="1"/>
    <cellStyle name="20% - Accent2 2 24" xfId="10919" hidden="1"/>
    <cellStyle name="20% - Accent2 2 25" xfId="11829" hidden="1"/>
    <cellStyle name="20% - Accent2 2 26" xfId="11866" hidden="1"/>
    <cellStyle name="20% - Accent2 2 27" xfId="12810" hidden="1"/>
    <cellStyle name="20% - Accent2 2 28" xfId="12847" hidden="1"/>
    <cellStyle name="20% - Accent2 2 29" xfId="13755" hidden="1"/>
    <cellStyle name="20% - Accent2 2 3" xfId="664" hidden="1"/>
    <cellStyle name="20% - Accent2 2 30" xfId="13792" hidden="1"/>
    <cellStyle name="20% - Accent2 2 31" xfId="14349" hidden="1"/>
    <cellStyle name="20% - Accent2 2 32" xfId="15259" hidden="1"/>
    <cellStyle name="20% - Accent2 2 33" xfId="15296" hidden="1"/>
    <cellStyle name="20% - Accent2 2 34" xfId="16240" hidden="1"/>
    <cellStyle name="20% - Accent2 2 35" xfId="16277" hidden="1"/>
    <cellStyle name="20% - Accent2 2 36" xfId="17185" hidden="1"/>
    <cellStyle name="20% - Accent2 2 37" xfId="17222" hidden="1"/>
    <cellStyle name="20% - Accent2 2 38" xfId="17779" hidden="1"/>
    <cellStyle name="20% - Accent2 2 39" xfId="18689" hidden="1"/>
    <cellStyle name="20% - Accent2 2 4" xfId="1574" hidden="1"/>
    <cellStyle name="20% - Accent2 2 40" xfId="18726" hidden="1"/>
    <cellStyle name="20% - Accent2 2 41" xfId="19670" hidden="1"/>
    <cellStyle name="20% - Accent2 2 42" xfId="19707" hidden="1"/>
    <cellStyle name="20% - Accent2 2 43" xfId="20615" hidden="1"/>
    <cellStyle name="20% - Accent2 2 44" xfId="20652" hidden="1"/>
    <cellStyle name="20% - Accent2 2 45" xfId="21209" hidden="1"/>
    <cellStyle name="20% - Accent2 2 46" xfId="22119" hidden="1"/>
    <cellStyle name="20% - Accent2 2 47" xfId="22156" hidden="1"/>
    <cellStyle name="20% - Accent2 2 48" xfId="23100" hidden="1"/>
    <cellStyle name="20% - Accent2 2 49" xfId="23137" hidden="1"/>
    <cellStyle name="20% - Accent2 2 5" xfId="1611" hidden="1"/>
    <cellStyle name="20% - Accent2 2 50" xfId="24045" hidden="1"/>
    <cellStyle name="20% - Accent2 2 51" xfId="24082" hidden="1"/>
    <cellStyle name="20% - Accent2 2 52" xfId="24639" hidden="1"/>
    <cellStyle name="20% - Accent2 2 53" xfId="25549" hidden="1"/>
    <cellStyle name="20% - Accent2 2 54" xfId="25586" hidden="1"/>
    <cellStyle name="20% - Accent2 2 55" xfId="26530" hidden="1"/>
    <cellStyle name="20% - Accent2 2 56" xfId="26567" hidden="1"/>
    <cellStyle name="20% - Accent2 2 57" xfId="27475" hidden="1"/>
    <cellStyle name="20% - Accent2 2 58" xfId="27512" hidden="1"/>
    <cellStyle name="20% - Accent2 2 6" xfId="2555" hidden="1"/>
    <cellStyle name="20% - Accent2 2 7" xfId="2592" hidden="1"/>
    <cellStyle name="20% - Accent2 2 8" xfId="3500" hidden="1"/>
    <cellStyle name="20% - Accent2 2 9" xfId="3537" hidden="1"/>
    <cellStyle name="20% - Accent2 3 2" xfId="69" hidden="1"/>
    <cellStyle name="20% - Accent2 3 3" xfId="8472" hidden="1"/>
    <cellStyle name="20% - Accent2 3 4" xfId="11902" hidden="1"/>
    <cellStyle name="20% - Accent2 3 5" xfId="15332" hidden="1"/>
    <cellStyle name="20% - Accent2 3 6" xfId="18762" hidden="1"/>
    <cellStyle name="20% - Accent2 3 7" xfId="22192" hidden="1"/>
    <cellStyle name="20% - Accent2 3 8" xfId="25622" hidden="1"/>
    <cellStyle name="20% - Accent2 4 2" xfId="630" hidden="1"/>
    <cellStyle name="20% - Accent2 5 2" xfId="1647" hidden="1"/>
    <cellStyle name="20% - Accent3" xfId="27" builtinId="38" customBuiltin="1"/>
    <cellStyle name="20% - Accent3 2 10" xfId="4112" hidden="1"/>
    <cellStyle name="20% - Accent3 2 11" xfId="5014" hidden="1"/>
    <cellStyle name="20% - Accent3 2 12" xfId="5051" hidden="1"/>
    <cellStyle name="20% - Accent3 2 13" xfId="5966" hidden="1"/>
    <cellStyle name="20% - Accent3 2 14" xfId="6003" hidden="1"/>
    <cellStyle name="20% - Accent3 2 15" xfId="6911" hidden="1"/>
    <cellStyle name="20% - Accent3 2 16" xfId="6948" hidden="1"/>
    <cellStyle name="20% - Accent3 2 17" xfId="7493" hidden="1"/>
    <cellStyle name="20% - Accent3 2 18" xfId="8395" hidden="1"/>
    <cellStyle name="20% - Accent3 2 19" xfId="8432" hidden="1"/>
    <cellStyle name="20% - Accent3 2 20" xfId="9376" hidden="1"/>
    <cellStyle name="20% - Accent3 2 21" xfId="9413" hidden="1"/>
    <cellStyle name="20% - Accent3 2 22" xfId="10321" hidden="1"/>
    <cellStyle name="20% - Accent3 2 23" xfId="10358" hidden="1"/>
    <cellStyle name="20% - Accent3 2 24" xfId="10923" hidden="1"/>
    <cellStyle name="20% - Accent3 2 25" xfId="11825" hidden="1"/>
    <cellStyle name="20% - Accent3 2 26" xfId="11862" hidden="1"/>
    <cellStyle name="20% - Accent3 2 27" xfId="12806" hidden="1"/>
    <cellStyle name="20% - Accent3 2 28" xfId="12843" hidden="1"/>
    <cellStyle name="20% - Accent3 2 29" xfId="13751" hidden="1"/>
    <cellStyle name="20% - Accent3 2 3" xfId="668" hidden="1"/>
    <cellStyle name="20% - Accent3 2 30" xfId="13788" hidden="1"/>
    <cellStyle name="20% - Accent3 2 31" xfId="14353" hidden="1"/>
    <cellStyle name="20% - Accent3 2 32" xfId="15255" hidden="1"/>
    <cellStyle name="20% - Accent3 2 33" xfId="15292" hidden="1"/>
    <cellStyle name="20% - Accent3 2 34" xfId="16236" hidden="1"/>
    <cellStyle name="20% - Accent3 2 35" xfId="16273" hidden="1"/>
    <cellStyle name="20% - Accent3 2 36" xfId="17181" hidden="1"/>
    <cellStyle name="20% - Accent3 2 37" xfId="17218" hidden="1"/>
    <cellStyle name="20% - Accent3 2 38" xfId="17783" hidden="1"/>
    <cellStyle name="20% - Accent3 2 39" xfId="18685" hidden="1"/>
    <cellStyle name="20% - Accent3 2 4" xfId="1570" hidden="1"/>
    <cellStyle name="20% - Accent3 2 40" xfId="18722" hidden="1"/>
    <cellStyle name="20% - Accent3 2 41" xfId="19666" hidden="1"/>
    <cellStyle name="20% - Accent3 2 42" xfId="19703" hidden="1"/>
    <cellStyle name="20% - Accent3 2 43" xfId="20611" hidden="1"/>
    <cellStyle name="20% - Accent3 2 44" xfId="20648" hidden="1"/>
    <cellStyle name="20% - Accent3 2 45" xfId="21213" hidden="1"/>
    <cellStyle name="20% - Accent3 2 46" xfId="22115" hidden="1"/>
    <cellStyle name="20% - Accent3 2 47" xfId="22152" hidden="1"/>
    <cellStyle name="20% - Accent3 2 48" xfId="23096" hidden="1"/>
    <cellStyle name="20% - Accent3 2 49" xfId="23133" hidden="1"/>
    <cellStyle name="20% - Accent3 2 5" xfId="1607" hidden="1"/>
    <cellStyle name="20% - Accent3 2 50" xfId="24041" hidden="1"/>
    <cellStyle name="20% - Accent3 2 51" xfId="24078" hidden="1"/>
    <cellStyle name="20% - Accent3 2 52" xfId="24643" hidden="1"/>
    <cellStyle name="20% - Accent3 2 53" xfId="25545" hidden="1"/>
    <cellStyle name="20% - Accent3 2 54" xfId="25582" hidden="1"/>
    <cellStyle name="20% - Accent3 2 55" xfId="26526" hidden="1"/>
    <cellStyle name="20% - Accent3 2 56" xfId="26563" hidden="1"/>
    <cellStyle name="20% - Accent3 2 57" xfId="27471" hidden="1"/>
    <cellStyle name="20% - Accent3 2 58" xfId="27508" hidden="1"/>
    <cellStyle name="20% - Accent3 2 6" xfId="2551" hidden="1"/>
    <cellStyle name="20% - Accent3 2 7" xfId="2588" hidden="1"/>
    <cellStyle name="20% - Accent3 2 8" xfId="3496" hidden="1"/>
    <cellStyle name="20% - Accent3 2 9" xfId="3533" hidden="1"/>
    <cellStyle name="20% - Accent3 3 2" xfId="73" hidden="1"/>
    <cellStyle name="20% - Accent3 3 3" xfId="8468" hidden="1"/>
    <cellStyle name="20% - Accent3 3 4" xfId="11898" hidden="1"/>
    <cellStyle name="20% - Accent3 3 5" xfId="15328" hidden="1"/>
    <cellStyle name="20% - Accent3 3 6" xfId="18758" hidden="1"/>
    <cellStyle name="20% - Accent3 3 7" xfId="22188" hidden="1"/>
    <cellStyle name="20% - Accent3 3 8" xfId="25618" hidden="1"/>
    <cellStyle name="20% - Accent3 4 2" xfId="626" hidden="1"/>
    <cellStyle name="20% - Accent3 5 2" xfId="1643" hidden="1"/>
    <cellStyle name="20% - Accent4" xfId="31" builtinId="42" customBuiltin="1"/>
    <cellStyle name="20% - Accent4 2 10" xfId="4116" hidden="1"/>
    <cellStyle name="20% - Accent4 2 11" xfId="5010" hidden="1"/>
    <cellStyle name="20% - Accent4 2 12" xfId="5047" hidden="1"/>
    <cellStyle name="20% - Accent4 2 13" xfId="5962" hidden="1"/>
    <cellStyle name="20% - Accent4 2 14" xfId="5999" hidden="1"/>
    <cellStyle name="20% - Accent4 2 15" xfId="6907" hidden="1"/>
    <cellStyle name="20% - Accent4 2 16" xfId="6944" hidden="1"/>
    <cellStyle name="20% - Accent4 2 17" xfId="7497" hidden="1"/>
    <cellStyle name="20% - Accent4 2 18" xfId="8391" hidden="1"/>
    <cellStyle name="20% - Accent4 2 19" xfId="8428" hidden="1"/>
    <cellStyle name="20% - Accent4 2 20" xfId="9372" hidden="1"/>
    <cellStyle name="20% - Accent4 2 21" xfId="9409" hidden="1"/>
    <cellStyle name="20% - Accent4 2 22" xfId="10317" hidden="1"/>
    <cellStyle name="20% - Accent4 2 23" xfId="10354" hidden="1"/>
    <cellStyle name="20% - Accent4 2 24" xfId="10927" hidden="1"/>
    <cellStyle name="20% - Accent4 2 25" xfId="11821" hidden="1"/>
    <cellStyle name="20% - Accent4 2 26" xfId="11858" hidden="1"/>
    <cellStyle name="20% - Accent4 2 27" xfId="12802" hidden="1"/>
    <cellStyle name="20% - Accent4 2 28" xfId="12839" hidden="1"/>
    <cellStyle name="20% - Accent4 2 29" xfId="13747" hidden="1"/>
    <cellStyle name="20% - Accent4 2 3" xfId="672" hidden="1"/>
    <cellStyle name="20% - Accent4 2 30" xfId="13784" hidden="1"/>
    <cellStyle name="20% - Accent4 2 31" xfId="14357" hidden="1"/>
    <cellStyle name="20% - Accent4 2 32" xfId="15251" hidden="1"/>
    <cellStyle name="20% - Accent4 2 33" xfId="15288" hidden="1"/>
    <cellStyle name="20% - Accent4 2 34" xfId="16232" hidden="1"/>
    <cellStyle name="20% - Accent4 2 35" xfId="16269" hidden="1"/>
    <cellStyle name="20% - Accent4 2 36" xfId="17177" hidden="1"/>
    <cellStyle name="20% - Accent4 2 37" xfId="17214" hidden="1"/>
    <cellStyle name="20% - Accent4 2 38" xfId="17787" hidden="1"/>
    <cellStyle name="20% - Accent4 2 39" xfId="18681" hidden="1"/>
    <cellStyle name="20% - Accent4 2 4" xfId="1566" hidden="1"/>
    <cellStyle name="20% - Accent4 2 40" xfId="18718" hidden="1"/>
    <cellStyle name="20% - Accent4 2 41" xfId="19662" hidden="1"/>
    <cellStyle name="20% - Accent4 2 42" xfId="19699" hidden="1"/>
    <cellStyle name="20% - Accent4 2 43" xfId="20607" hidden="1"/>
    <cellStyle name="20% - Accent4 2 44" xfId="20644" hidden="1"/>
    <cellStyle name="20% - Accent4 2 45" xfId="21217" hidden="1"/>
    <cellStyle name="20% - Accent4 2 46" xfId="22111" hidden="1"/>
    <cellStyle name="20% - Accent4 2 47" xfId="22148" hidden="1"/>
    <cellStyle name="20% - Accent4 2 48" xfId="23092" hidden="1"/>
    <cellStyle name="20% - Accent4 2 49" xfId="23129" hidden="1"/>
    <cellStyle name="20% - Accent4 2 5" xfId="1603" hidden="1"/>
    <cellStyle name="20% - Accent4 2 50" xfId="24037" hidden="1"/>
    <cellStyle name="20% - Accent4 2 51" xfId="24074" hidden="1"/>
    <cellStyle name="20% - Accent4 2 52" xfId="24647" hidden="1"/>
    <cellStyle name="20% - Accent4 2 53" xfId="25541" hidden="1"/>
    <cellStyle name="20% - Accent4 2 54" xfId="25578" hidden="1"/>
    <cellStyle name="20% - Accent4 2 55" xfId="26522" hidden="1"/>
    <cellStyle name="20% - Accent4 2 56" xfId="26559" hidden="1"/>
    <cellStyle name="20% - Accent4 2 57" xfId="27467" hidden="1"/>
    <cellStyle name="20% - Accent4 2 58" xfId="27504" hidden="1"/>
    <cellStyle name="20% - Accent4 2 6" xfId="2547" hidden="1"/>
    <cellStyle name="20% - Accent4 2 7" xfId="2584" hidden="1"/>
    <cellStyle name="20% - Accent4 2 8" xfId="3492" hidden="1"/>
    <cellStyle name="20% - Accent4 2 9" xfId="3529" hidden="1"/>
    <cellStyle name="20% - Accent4 3 2" xfId="77" hidden="1"/>
    <cellStyle name="20% - Accent4 3 3" xfId="8464" hidden="1"/>
    <cellStyle name="20% - Accent4 3 4" xfId="11894" hidden="1"/>
    <cellStyle name="20% - Accent4 3 5" xfId="15324" hidden="1"/>
    <cellStyle name="20% - Accent4 3 6" xfId="18754" hidden="1"/>
    <cellStyle name="20% - Accent4 3 7" xfId="22184" hidden="1"/>
    <cellStyle name="20% - Accent4 3 8" xfId="25614" hidden="1"/>
    <cellStyle name="20% - Accent4 4 2" xfId="622" hidden="1"/>
    <cellStyle name="20% - Accent4 5 2" xfId="1639" hidden="1"/>
    <cellStyle name="20% - Accent5" xfId="35" builtinId="46" customBuiltin="1"/>
    <cellStyle name="20% - Accent5 2 10" xfId="4120" hidden="1"/>
    <cellStyle name="20% - Accent5 2 11" xfId="5006" hidden="1"/>
    <cellStyle name="20% - Accent5 2 12" xfId="5043" hidden="1"/>
    <cellStyle name="20% - Accent5 2 13" xfId="5958" hidden="1"/>
    <cellStyle name="20% - Accent5 2 14" xfId="5995" hidden="1"/>
    <cellStyle name="20% - Accent5 2 15" xfId="6903" hidden="1"/>
    <cellStyle name="20% - Accent5 2 16" xfId="6940" hidden="1"/>
    <cellStyle name="20% - Accent5 2 17" xfId="7501" hidden="1"/>
    <cellStyle name="20% - Accent5 2 18" xfId="8387" hidden="1"/>
    <cellStyle name="20% - Accent5 2 19" xfId="8424" hidden="1"/>
    <cellStyle name="20% - Accent5 2 20" xfId="9368" hidden="1"/>
    <cellStyle name="20% - Accent5 2 21" xfId="9405" hidden="1"/>
    <cellStyle name="20% - Accent5 2 22" xfId="10313" hidden="1"/>
    <cellStyle name="20% - Accent5 2 23" xfId="10350" hidden="1"/>
    <cellStyle name="20% - Accent5 2 24" xfId="10931" hidden="1"/>
    <cellStyle name="20% - Accent5 2 25" xfId="11817" hidden="1"/>
    <cellStyle name="20% - Accent5 2 26" xfId="11854" hidden="1"/>
    <cellStyle name="20% - Accent5 2 27" xfId="12798" hidden="1"/>
    <cellStyle name="20% - Accent5 2 28" xfId="12835" hidden="1"/>
    <cellStyle name="20% - Accent5 2 29" xfId="13743" hidden="1"/>
    <cellStyle name="20% - Accent5 2 3" xfId="676" hidden="1"/>
    <cellStyle name="20% - Accent5 2 30" xfId="13780" hidden="1"/>
    <cellStyle name="20% - Accent5 2 31" xfId="14361" hidden="1"/>
    <cellStyle name="20% - Accent5 2 32" xfId="15247" hidden="1"/>
    <cellStyle name="20% - Accent5 2 33" xfId="15284" hidden="1"/>
    <cellStyle name="20% - Accent5 2 34" xfId="16228" hidden="1"/>
    <cellStyle name="20% - Accent5 2 35" xfId="16265" hidden="1"/>
    <cellStyle name="20% - Accent5 2 36" xfId="17173" hidden="1"/>
    <cellStyle name="20% - Accent5 2 37" xfId="17210" hidden="1"/>
    <cellStyle name="20% - Accent5 2 38" xfId="17791" hidden="1"/>
    <cellStyle name="20% - Accent5 2 39" xfId="18677" hidden="1"/>
    <cellStyle name="20% - Accent5 2 4" xfId="1562" hidden="1"/>
    <cellStyle name="20% - Accent5 2 40" xfId="18714" hidden="1"/>
    <cellStyle name="20% - Accent5 2 41" xfId="19658" hidden="1"/>
    <cellStyle name="20% - Accent5 2 42" xfId="19695" hidden="1"/>
    <cellStyle name="20% - Accent5 2 43" xfId="20603" hidden="1"/>
    <cellStyle name="20% - Accent5 2 44" xfId="20640" hidden="1"/>
    <cellStyle name="20% - Accent5 2 45" xfId="21221" hidden="1"/>
    <cellStyle name="20% - Accent5 2 46" xfId="22107" hidden="1"/>
    <cellStyle name="20% - Accent5 2 47" xfId="22144" hidden="1"/>
    <cellStyle name="20% - Accent5 2 48" xfId="23088" hidden="1"/>
    <cellStyle name="20% - Accent5 2 49" xfId="23125" hidden="1"/>
    <cellStyle name="20% - Accent5 2 5" xfId="1599" hidden="1"/>
    <cellStyle name="20% - Accent5 2 50" xfId="24033" hidden="1"/>
    <cellStyle name="20% - Accent5 2 51" xfId="24070" hidden="1"/>
    <cellStyle name="20% - Accent5 2 52" xfId="24651" hidden="1"/>
    <cellStyle name="20% - Accent5 2 53" xfId="25537" hidden="1"/>
    <cellStyle name="20% - Accent5 2 54" xfId="25574" hidden="1"/>
    <cellStyle name="20% - Accent5 2 55" xfId="26518" hidden="1"/>
    <cellStyle name="20% - Accent5 2 56" xfId="26555" hidden="1"/>
    <cellStyle name="20% - Accent5 2 57" xfId="27463" hidden="1"/>
    <cellStyle name="20% - Accent5 2 58" xfId="27500" hidden="1"/>
    <cellStyle name="20% - Accent5 2 6" xfId="2543" hidden="1"/>
    <cellStyle name="20% - Accent5 2 7" xfId="2580" hidden="1"/>
    <cellStyle name="20% - Accent5 2 8" xfId="3488" hidden="1"/>
    <cellStyle name="20% - Accent5 2 9" xfId="3525" hidden="1"/>
    <cellStyle name="20% - Accent5 3 2" xfId="81" hidden="1"/>
    <cellStyle name="20% - Accent5 3 3" xfId="8460" hidden="1"/>
    <cellStyle name="20% - Accent5 3 4" xfId="11890" hidden="1"/>
    <cellStyle name="20% - Accent5 3 5" xfId="15320" hidden="1"/>
    <cellStyle name="20% - Accent5 3 6" xfId="18750" hidden="1"/>
    <cellStyle name="20% - Accent5 3 7" xfId="22180" hidden="1"/>
    <cellStyle name="20% - Accent5 3 8" xfId="25610" hidden="1"/>
    <cellStyle name="20% - Accent5 4 2" xfId="618" hidden="1"/>
    <cellStyle name="20% - Accent5 5 2" xfId="1635" hidden="1"/>
    <cellStyle name="20% - Accent6" xfId="39" builtinId="50" customBuiltin="1"/>
    <cellStyle name="20% - Accent6 2 10" xfId="4124" hidden="1"/>
    <cellStyle name="20% - Accent6 2 11" xfId="5002" hidden="1"/>
    <cellStyle name="20% - Accent6 2 12" xfId="5039" hidden="1"/>
    <cellStyle name="20% - Accent6 2 13" xfId="5954" hidden="1"/>
    <cellStyle name="20% - Accent6 2 14" xfId="5991" hidden="1"/>
    <cellStyle name="20% - Accent6 2 15" xfId="6899" hidden="1"/>
    <cellStyle name="20% - Accent6 2 16" xfId="6936" hidden="1"/>
    <cellStyle name="20% - Accent6 2 17" xfId="7505" hidden="1"/>
    <cellStyle name="20% - Accent6 2 18" xfId="8383" hidden="1"/>
    <cellStyle name="20% - Accent6 2 19" xfId="8420" hidden="1"/>
    <cellStyle name="20% - Accent6 2 20" xfId="9364" hidden="1"/>
    <cellStyle name="20% - Accent6 2 21" xfId="9401" hidden="1"/>
    <cellStyle name="20% - Accent6 2 22" xfId="10309" hidden="1"/>
    <cellStyle name="20% - Accent6 2 23" xfId="10346" hidden="1"/>
    <cellStyle name="20% - Accent6 2 24" xfId="10935" hidden="1"/>
    <cellStyle name="20% - Accent6 2 25" xfId="11813" hidden="1"/>
    <cellStyle name="20% - Accent6 2 26" xfId="11850" hidden="1"/>
    <cellStyle name="20% - Accent6 2 27" xfId="12794" hidden="1"/>
    <cellStyle name="20% - Accent6 2 28" xfId="12831" hidden="1"/>
    <cellStyle name="20% - Accent6 2 29" xfId="13739" hidden="1"/>
    <cellStyle name="20% - Accent6 2 3" xfId="680" hidden="1"/>
    <cellStyle name="20% - Accent6 2 30" xfId="13776" hidden="1"/>
    <cellStyle name="20% - Accent6 2 31" xfId="14365" hidden="1"/>
    <cellStyle name="20% - Accent6 2 32" xfId="15243" hidden="1"/>
    <cellStyle name="20% - Accent6 2 33" xfId="15280" hidden="1"/>
    <cellStyle name="20% - Accent6 2 34" xfId="16224" hidden="1"/>
    <cellStyle name="20% - Accent6 2 35" xfId="16261" hidden="1"/>
    <cellStyle name="20% - Accent6 2 36" xfId="17169" hidden="1"/>
    <cellStyle name="20% - Accent6 2 37" xfId="17206" hidden="1"/>
    <cellStyle name="20% - Accent6 2 38" xfId="17795" hidden="1"/>
    <cellStyle name="20% - Accent6 2 39" xfId="18673" hidden="1"/>
    <cellStyle name="20% - Accent6 2 4" xfId="1558" hidden="1"/>
    <cellStyle name="20% - Accent6 2 40" xfId="18710" hidden="1"/>
    <cellStyle name="20% - Accent6 2 41" xfId="19654" hidden="1"/>
    <cellStyle name="20% - Accent6 2 42" xfId="19691" hidden="1"/>
    <cellStyle name="20% - Accent6 2 43" xfId="20599" hidden="1"/>
    <cellStyle name="20% - Accent6 2 44" xfId="20636" hidden="1"/>
    <cellStyle name="20% - Accent6 2 45" xfId="21225" hidden="1"/>
    <cellStyle name="20% - Accent6 2 46" xfId="22103" hidden="1"/>
    <cellStyle name="20% - Accent6 2 47" xfId="22140" hidden="1"/>
    <cellStyle name="20% - Accent6 2 48" xfId="23084" hidden="1"/>
    <cellStyle name="20% - Accent6 2 49" xfId="23121" hidden="1"/>
    <cellStyle name="20% - Accent6 2 5" xfId="1595" hidden="1"/>
    <cellStyle name="20% - Accent6 2 50" xfId="24029" hidden="1"/>
    <cellStyle name="20% - Accent6 2 51" xfId="24066" hidden="1"/>
    <cellStyle name="20% - Accent6 2 52" xfId="24655" hidden="1"/>
    <cellStyle name="20% - Accent6 2 53" xfId="25533" hidden="1"/>
    <cellStyle name="20% - Accent6 2 54" xfId="25570" hidden="1"/>
    <cellStyle name="20% - Accent6 2 55" xfId="26514" hidden="1"/>
    <cellStyle name="20% - Accent6 2 56" xfId="26551" hidden="1"/>
    <cellStyle name="20% - Accent6 2 57" xfId="27459" hidden="1"/>
    <cellStyle name="20% - Accent6 2 58" xfId="27496" hidden="1"/>
    <cellStyle name="20% - Accent6 2 6" xfId="2539" hidden="1"/>
    <cellStyle name="20% - Accent6 2 7" xfId="2576" hidden="1"/>
    <cellStyle name="20% - Accent6 2 8" xfId="3484" hidden="1"/>
    <cellStyle name="20% - Accent6 2 9" xfId="3521" hidden="1"/>
    <cellStyle name="20% - Accent6 3 2" xfId="85" hidden="1"/>
    <cellStyle name="20% - Accent6 3 3" xfId="8456" hidden="1"/>
    <cellStyle name="20% - Accent6 3 4" xfId="11886" hidden="1"/>
    <cellStyle name="20% - Accent6 3 5" xfId="15316" hidden="1"/>
    <cellStyle name="20% - Accent6 3 6" xfId="18746" hidden="1"/>
    <cellStyle name="20% - Accent6 3 7" xfId="22176" hidden="1"/>
    <cellStyle name="20% - Accent6 3 8" xfId="25606" hidden="1"/>
    <cellStyle name="20% - Accent6 4 2" xfId="614" hidden="1"/>
    <cellStyle name="20% - Accent6 5 2" xfId="1631" hidden="1"/>
    <cellStyle name="40% - Accent1" xfId="20" builtinId="31" customBuiltin="1"/>
    <cellStyle name="40% - Accent1 2 10" xfId="4105" hidden="1"/>
    <cellStyle name="40% - Accent1 2 11" xfId="5021" hidden="1"/>
    <cellStyle name="40% - Accent1 2 12" xfId="5058" hidden="1"/>
    <cellStyle name="40% - Accent1 2 13" xfId="5973" hidden="1"/>
    <cellStyle name="40% - Accent1 2 14" xfId="6010" hidden="1"/>
    <cellStyle name="40% - Accent1 2 15" xfId="6918" hidden="1"/>
    <cellStyle name="40% - Accent1 2 16" xfId="6955" hidden="1"/>
    <cellStyle name="40% - Accent1 2 17" xfId="7486" hidden="1"/>
    <cellStyle name="40% - Accent1 2 18" xfId="8402" hidden="1"/>
    <cellStyle name="40% - Accent1 2 19" xfId="8439" hidden="1"/>
    <cellStyle name="40% - Accent1 2 20" xfId="9383" hidden="1"/>
    <cellStyle name="40% - Accent1 2 21" xfId="9420" hidden="1"/>
    <cellStyle name="40% - Accent1 2 22" xfId="10328" hidden="1"/>
    <cellStyle name="40% - Accent1 2 23" xfId="10365" hidden="1"/>
    <cellStyle name="40% - Accent1 2 24" xfId="10916" hidden="1"/>
    <cellStyle name="40% - Accent1 2 25" xfId="11832" hidden="1"/>
    <cellStyle name="40% - Accent1 2 26" xfId="11869" hidden="1"/>
    <cellStyle name="40% - Accent1 2 27" xfId="12813" hidden="1"/>
    <cellStyle name="40% - Accent1 2 28" xfId="12850" hidden="1"/>
    <cellStyle name="40% - Accent1 2 29" xfId="13758" hidden="1"/>
    <cellStyle name="40% - Accent1 2 3" xfId="661" hidden="1"/>
    <cellStyle name="40% - Accent1 2 30" xfId="13795" hidden="1"/>
    <cellStyle name="40% - Accent1 2 31" xfId="14346" hidden="1"/>
    <cellStyle name="40% - Accent1 2 32" xfId="15262" hidden="1"/>
    <cellStyle name="40% - Accent1 2 33" xfId="15299" hidden="1"/>
    <cellStyle name="40% - Accent1 2 34" xfId="16243" hidden="1"/>
    <cellStyle name="40% - Accent1 2 35" xfId="16280" hidden="1"/>
    <cellStyle name="40% - Accent1 2 36" xfId="17188" hidden="1"/>
    <cellStyle name="40% - Accent1 2 37" xfId="17225" hidden="1"/>
    <cellStyle name="40% - Accent1 2 38" xfId="17776" hidden="1"/>
    <cellStyle name="40% - Accent1 2 39" xfId="18692" hidden="1"/>
    <cellStyle name="40% - Accent1 2 4" xfId="1577" hidden="1"/>
    <cellStyle name="40% - Accent1 2 40" xfId="18729" hidden="1"/>
    <cellStyle name="40% - Accent1 2 41" xfId="19673" hidden="1"/>
    <cellStyle name="40% - Accent1 2 42" xfId="19710" hidden="1"/>
    <cellStyle name="40% - Accent1 2 43" xfId="20618" hidden="1"/>
    <cellStyle name="40% - Accent1 2 44" xfId="20655" hidden="1"/>
    <cellStyle name="40% - Accent1 2 45" xfId="21206" hidden="1"/>
    <cellStyle name="40% - Accent1 2 46" xfId="22122" hidden="1"/>
    <cellStyle name="40% - Accent1 2 47" xfId="22159" hidden="1"/>
    <cellStyle name="40% - Accent1 2 48" xfId="23103" hidden="1"/>
    <cellStyle name="40% - Accent1 2 49" xfId="23140" hidden="1"/>
    <cellStyle name="40% - Accent1 2 5" xfId="1614" hidden="1"/>
    <cellStyle name="40% - Accent1 2 50" xfId="24048" hidden="1"/>
    <cellStyle name="40% - Accent1 2 51" xfId="24085" hidden="1"/>
    <cellStyle name="40% - Accent1 2 52" xfId="24636" hidden="1"/>
    <cellStyle name="40% - Accent1 2 53" xfId="25552" hidden="1"/>
    <cellStyle name="40% - Accent1 2 54" xfId="25589" hidden="1"/>
    <cellStyle name="40% - Accent1 2 55" xfId="26533" hidden="1"/>
    <cellStyle name="40% - Accent1 2 56" xfId="26570" hidden="1"/>
    <cellStyle name="40% - Accent1 2 57" xfId="27478" hidden="1"/>
    <cellStyle name="40% - Accent1 2 58" xfId="27515" hidden="1"/>
    <cellStyle name="40% - Accent1 2 6" xfId="2558" hidden="1"/>
    <cellStyle name="40% - Accent1 2 7" xfId="2595" hidden="1"/>
    <cellStyle name="40% - Accent1 2 8" xfId="3503" hidden="1"/>
    <cellStyle name="40% - Accent1 2 9" xfId="3540" hidden="1"/>
    <cellStyle name="40% - Accent1 3 2" xfId="66" hidden="1"/>
    <cellStyle name="40% - Accent1 3 3" xfId="8475" hidden="1"/>
    <cellStyle name="40% - Accent1 3 4" xfId="11905" hidden="1"/>
    <cellStyle name="40% - Accent1 3 5" xfId="15335" hidden="1"/>
    <cellStyle name="40% - Accent1 3 6" xfId="18765" hidden="1"/>
    <cellStyle name="40% - Accent1 3 7" xfId="22195" hidden="1"/>
    <cellStyle name="40% - Accent1 3 8" xfId="25625" hidden="1"/>
    <cellStyle name="40% - Accent1 4 2" xfId="633" hidden="1"/>
    <cellStyle name="40% - Accent1 5 2" xfId="1650" hidden="1"/>
    <cellStyle name="40% - Accent2" xfId="24" builtinId="35" customBuiltin="1"/>
    <cellStyle name="40% - Accent2 2 10" xfId="4109" hidden="1"/>
    <cellStyle name="40% - Accent2 2 11" xfId="5017" hidden="1"/>
    <cellStyle name="40% - Accent2 2 12" xfId="5054" hidden="1"/>
    <cellStyle name="40% - Accent2 2 13" xfId="5969" hidden="1"/>
    <cellStyle name="40% - Accent2 2 14" xfId="6006" hidden="1"/>
    <cellStyle name="40% - Accent2 2 15" xfId="6914" hidden="1"/>
    <cellStyle name="40% - Accent2 2 16" xfId="6951" hidden="1"/>
    <cellStyle name="40% - Accent2 2 17" xfId="7490" hidden="1"/>
    <cellStyle name="40% - Accent2 2 18" xfId="8398" hidden="1"/>
    <cellStyle name="40% - Accent2 2 19" xfId="8435" hidden="1"/>
    <cellStyle name="40% - Accent2 2 20" xfId="9379" hidden="1"/>
    <cellStyle name="40% - Accent2 2 21" xfId="9416" hidden="1"/>
    <cellStyle name="40% - Accent2 2 22" xfId="10324" hidden="1"/>
    <cellStyle name="40% - Accent2 2 23" xfId="10361" hidden="1"/>
    <cellStyle name="40% - Accent2 2 24" xfId="10920" hidden="1"/>
    <cellStyle name="40% - Accent2 2 25" xfId="11828" hidden="1"/>
    <cellStyle name="40% - Accent2 2 26" xfId="11865" hidden="1"/>
    <cellStyle name="40% - Accent2 2 27" xfId="12809" hidden="1"/>
    <cellStyle name="40% - Accent2 2 28" xfId="12846" hidden="1"/>
    <cellStyle name="40% - Accent2 2 29" xfId="13754" hidden="1"/>
    <cellStyle name="40% - Accent2 2 3" xfId="665" hidden="1"/>
    <cellStyle name="40% - Accent2 2 30" xfId="13791" hidden="1"/>
    <cellStyle name="40% - Accent2 2 31" xfId="14350" hidden="1"/>
    <cellStyle name="40% - Accent2 2 32" xfId="15258" hidden="1"/>
    <cellStyle name="40% - Accent2 2 33" xfId="15295" hidden="1"/>
    <cellStyle name="40% - Accent2 2 34" xfId="16239" hidden="1"/>
    <cellStyle name="40% - Accent2 2 35" xfId="16276" hidden="1"/>
    <cellStyle name="40% - Accent2 2 36" xfId="17184" hidden="1"/>
    <cellStyle name="40% - Accent2 2 37" xfId="17221" hidden="1"/>
    <cellStyle name="40% - Accent2 2 38" xfId="17780" hidden="1"/>
    <cellStyle name="40% - Accent2 2 39" xfId="18688" hidden="1"/>
    <cellStyle name="40% - Accent2 2 4" xfId="1573" hidden="1"/>
    <cellStyle name="40% - Accent2 2 40" xfId="18725" hidden="1"/>
    <cellStyle name="40% - Accent2 2 41" xfId="19669" hidden="1"/>
    <cellStyle name="40% - Accent2 2 42" xfId="19706" hidden="1"/>
    <cellStyle name="40% - Accent2 2 43" xfId="20614" hidden="1"/>
    <cellStyle name="40% - Accent2 2 44" xfId="20651" hidden="1"/>
    <cellStyle name="40% - Accent2 2 45" xfId="21210" hidden="1"/>
    <cellStyle name="40% - Accent2 2 46" xfId="22118" hidden="1"/>
    <cellStyle name="40% - Accent2 2 47" xfId="22155" hidden="1"/>
    <cellStyle name="40% - Accent2 2 48" xfId="23099" hidden="1"/>
    <cellStyle name="40% - Accent2 2 49" xfId="23136" hidden="1"/>
    <cellStyle name="40% - Accent2 2 5" xfId="1610" hidden="1"/>
    <cellStyle name="40% - Accent2 2 50" xfId="24044" hidden="1"/>
    <cellStyle name="40% - Accent2 2 51" xfId="24081" hidden="1"/>
    <cellStyle name="40% - Accent2 2 52" xfId="24640" hidden="1"/>
    <cellStyle name="40% - Accent2 2 53" xfId="25548" hidden="1"/>
    <cellStyle name="40% - Accent2 2 54" xfId="25585" hidden="1"/>
    <cellStyle name="40% - Accent2 2 55" xfId="26529" hidden="1"/>
    <cellStyle name="40% - Accent2 2 56" xfId="26566" hidden="1"/>
    <cellStyle name="40% - Accent2 2 57" xfId="27474" hidden="1"/>
    <cellStyle name="40% - Accent2 2 58" xfId="27511" hidden="1"/>
    <cellStyle name="40% - Accent2 2 6" xfId="2554" hidden="1"/>
    <cellStyle name="40% - Accent2 2 7" xfId="2591" hidden="1"/>
    <cellStyle name="40% - Accent2 2 8" xfId="3499" hidden="1"/>
    <cellStyle name="40% - Accent2 2 9" xfId="3536" hidden="1"/>
    <cellStyle name="40% - Accent2 3 2" xfId="70" hidden="1"/>
    <cellStyle name="40% - Accent2 3 3" xfId="8471" hidden="1"/>
    <cellStyle name="40% - Accent2 3 4" xfId="11901" hidden="1"/>
    <cellStyle name="40% - Accent2 3 5" xfId="15331" hidden="1"/>
    <cellStyle name="40% - Accent2 3 6" xfId="18761" hidden="1"/>
    <cellStyle name="40% - Accent2 3 7" xfId="22191" hidden="1"/>
    <cellStyle name="40% - Accent2 3 8" xfId="25621" hidden="1"/>
    <cellStyle name="40% - Accent2 4 2" xfId="629" hidden="1"/>
    <cellStyle name="40% - Accent2 5 2" xfId="1646" hidden="1"/>
    <cellStyle name="40% - Accent3" xfId="28" builtinId="39" customBuiltin="1"/>
    <cellStyle name="40% - Accent3 2 10" xfId="4113" hidden="1"/>
    <cellStyle name="40% - Accent3 2 11" xfId="5013" hidden="1"/>
    <cellStyle name="40% - Accent3 2 12" xfId="5050" hidden="1"/>
    <cellStyle name="40% - Accent3 2 13" xfId="5965" hidden="1"/>
    <cellStyle name="40% - Accent3 2 14" xfId="6002" hidden="1"/>
    <cellStyle name="40% - Accent3 2 15" xfId="6910" hidden="1"/>
    <cellStyle name="40% - Accent3 2 16" xfId="6947" hidden="1"/>
    <cellStyle name="40% - Accent3 2 17" xfId="7494" hidden="1"/>
    <cellStyle name="40% - Accent3 2 18" xfId="8394" hidden="1"/>
    <cellStyle name="40% - Accent3 2 19" xfId="8431" hidden="1"/>
    <cellStyle name="40% - Accent3 2 20" xfId="9375" hidden="1"/>
    <cellStyle name="40% - Accent3 2 21" xfId="9412" hidden="1"/>
    <cellStyle name="40% - Accent3 2 22" xfId="10320" hidden="1"/>
    <cellStyle name="40% - Accent3 2 23" xfId="10357" hidden="1"/>
    <cellStyle name="40% - Accent3 2 24" xfId="10924" hidden="1"/>
    <cellStyle name="40% - Accent3 2 25" xfId="11824" hidden="1"/>
    <cellStyle name="40% - Accent3 2 26" xfId="11861" hidden="1"/>
    <cellStyle name="40% - Accent3 2 27" xfId="12805" hidden="1"/>
    <cellStyle name="40% - Accent3 2 28" xfId="12842" hidden="1"/>
    <cellStyle name="40% - Accent3 2 29" xfId="13750" hidden="1"/>
    <cellStyle name="40% - Accent3 2 3" xfId="669" hidden="1"/>
    <cellStyle name="40% - Accent3 2 30" xfId="13787" hidden="1"/>
    <cellStyle name="40% - Accent3 2 31" xfId="14354" hidden="1"/>
    <cellStyle name="40% - Accent3 2 32" xfId="15254" hidden="1"/>
    <cellStyle name="40% - Accent3 2 33" xfId="15291" hidden="1"/>
    <cellStyle name="40% - Accent3 2 34" xfId="16235" hidden="1"/>
    <cellStyle name="40% - Accent3 2 35" xfId="16272" hidden="1"/>
    <cellStyle name="40% - Accent3 2 36" xfId="17180" hidden="1"/>
    <cellStyle name="40% - Accent3 2 37" xfId="17217" hidden="1"/>
    <cellStyle name="40% - Accent3 2 38" xfId="17784" hidden="1"/>
    <cellStyle name="40% - Accent3 2 39" xfId="18684" hidden="1"/>
    <cellStyle name="40% - Accent3 2 4" xfId="1569" hidden="1"/>
    <cellStyle name="40% - Accent3 2 40" xfId="18721" hidden="1"/>
    <cellStyle name="40% - Accent3 2 41" xfId="19665" hidden="1"/>
    <cellStyle name="40% - Accent3 2 42" xfId="19702" hidden="1"/>
    <cellStyle name="40% - Accent3 2 43" xfId="20610" hidden="1"/>
    <cellStyle name="40% - Accent3 2 44" xfId="20647" hidden="1"/>
    <cellStyle name="40% - Accent3 2 45" xfId="21214" hidden="1"/>
    <cellStyle name="40% - Accent3 2 46" xfId="22114" hidden="1"/>
    <cellStyle name="40% - Accent3 2 47" xfId="22151" hidden="1"/>
    <cellStyle name="40% - Accent3 2 48" xfId="23095" hidden="1"/>
    <cellStyle name="40% - Accent3 2 49" xfId="23132" hidden="1"/>
    <cellStyle name="40% - Accent3 2 5" xfId="1606" hidden="1"/>
    <cellStyle name="40% - Accent3 2 50" xfId="24040" hidden="1"/>
    <cellStyle name="40% - Accent3 2 51" xfId="24077" hidden="1"/>
    <cellStyle name="40% - Accent3 2 52" xfId="24644" hidden="1"/>
    <cellStyle name="40% - Accent3 2 53" xfId="25544" hidden="1"/>
    <cellStyle name="40% - Accent3 2 54" xfId="25581" hidden="1"/>
    <cellStyle name="40% - Accent3 2 55" xfId="26525" hidden="1"/>
    <cellStyle name="40% - Accent3 2 56" xfId="26562" hidden="1"/>
    <cellStyle name="40% - Accent3 2 57" xfId="27470" hidden="1"/>
    <cellStyle name="40% - Accent3 2 58" xfId="27507" hidden="1"/>
    <cellStyle name="40% - Accent3 2 6" xfId="2550" hidden="1"/>
    <cellStyle name="40% - Accent3 2 7" xfId="2587" hidden="1"/>
    <cellStyle name="40% - Accent3 2 8" xfId="3495" hidden="1"/>
    <cellStyle name="40% - Accent3 2 9" xfId="3532" hidden="1"/>
    <cellStyle name="40% - Accent3 3 2" xfId="74" hidden="1"/>
    <cellStyle name="40% - Accent3 3 3" xfId="8467" hidden="1"/>
    <cellStyle name="40% - Accent3 3 4" xfId="11897" hidden="1"/>
    <cellStyle name="40% - Accent3 3 5" xfId="15327" hidden="1"/>
    <cellStyle name="40% - Accent3 3 6" xfId="18757" hidden="1"/>
    <cellStyle name="40% - Accent3 3 7" xfId="22187" hidden="1"/>
    <cellStyle name="40% - Accent3 3 8" xfId="25617" hidden="1"/>
    <cellStyle name="40% - Accent3 4 2" xfId="625" hidden="1"/>
    <cellStyle name="40% - Accent3 5 2" xfId="1642" hidden="1"/>
    <cellStyle name="40% - Accent4" xfId="32" builtinId="43" customBuiltin="1"/>
    <cellStyle name="40% - Accent4 2 10" xfId="4117" hidden="1"/>
    <cellStyle name="40% - Accent4 2 11" xfId="5009" hidden="1"/>
    <cellStyle name="40% - Accent4 2 12" xfId="5046" hidden="1"/>
    <cellStyle name="40% - Accent4 2 13" xfId="5961" hidden="1"/>
    <cellStyle name="40% - Accent4 2 14" xfId="5998" hidden="1"/>
    <cellStyle name="40% - Accent4 2 15" xfId="6906" hidden="1"/>
    <cellStyle name="40% - Accent4 2 16" xfId="6943" hidden="1"/>
    <cellStyle name="40% - Accent4 2 17" xfId="7498" hidden="1"/>
    <cellStyle name="40% - Accent4 2 18" xfId="8390" hidden="1"/>
    <cellStyle name="40% - Accent4 2 19" xfId="8427" hidden="1"/>
    <cellStyle name="40% - Accent4 2 20" xfId="9371" hidden="1"/>
    <cellStyle name="40% - Accent4 2 21" xfId="9408" hidden="1"/>
    <cellStyle name="40% - Accent4 2 22" xfId="10316" hidden="1"/>
    <cellStyle name="40% - Accent4 2 23" xfId="10353" hidden="1"/>
    <cellStyle name="40% - Accent4 2 24" xfId="10928" hidden="1"/>
    <cellStyle name="40% - Accent4 2 25" xfId="11820" hidden="1"/>
    <cellStyle name="40% - Accent4 2 26" xfId="11857" hidden="1"/>
    <cellStyle name="40% - Accent4 2 27" xfId="12801" hidden="1"/>
    <cellStyle name="40% - Accent4 2 28" xfId="12838" hidden="1"/>
    <cellStyle name="40% - Accent4 2 29" xfId="13746" hidden="1"/>
    <cellStyle name="40% - Accent4 2 3" xfId="673" hidden="1"/>
    <cellStyle name="40% - Accent4 2 30" xfId="13783" hidden="1"/>
    <cellStyle name="40% - Accent4 2 31" xfId="14358" hidden="1"/>
    <cellStyle name="40% - Accent4 2 32" xfId="15250" hidden="1"/>
    <cellStyle name="40% - Accent4 2 33" xfId="15287" hidden="1"/>
    <cellStyle name="40% - Accent4 2 34" xfId="16231" hidden="1"/>
    <cellStyle name="40% - Accent4 2 35" xfId="16268" hidden="1"/>
    <cellStyle name="40% - Accent4 2 36" xfId="17176" hidden="1"/>
    <cellStyle name="40% - Accent4 2 37" xfId="17213" hidden="1"/>
    <cellStyle name="40% - Accent4 2 38" xfId="17788" hidden="1"/>
    <cellStyle name="40% - Accent4 2 39" xfId="18680" hidden="1"/>
    <cellStyle name="40% - Accent4 2 4" xfId="1565" hidden="1"/>
    <cellStyle name="40% - Accent4 2 40" xfId="18717" hidden="1"/>
    <cellStyle name="40% - Accent4 2 41" xfId="19661" hidden="1"/>
    <cellStyle name="40% - Accent4 2 42" xfId="19698" hidden="1"/>
    <cellStyle name="40% - Accent4 2 43" xfId="20606" hidden="1"/>
    <cellStyle name="40% - Accent4 2 44" xfId="20643" hidden="1"/>
    <cellStyle name="40% - Accent4 2 45" xfId="21218" hidden="1"/>
    <cellStyle name="40% - Accent4 2 46" xfId="22110" hidden="1"/>
    <cellStyle name="40% - Accent4 2 47" xfId="22147" hidden="1"/>
    <cellStyle name="40% - Accent4 2 48" xfId="23091" hidden="1"/>
    <cellStyle name="40% - Accent4 2 49" xfId="23128" hidden="1"/>
    <cellStyle name="40% - Accent4 2 5" xfId="1602" hidden="1"/>
    <cellStyle name="40% - Accent4 2 50" xfId="24036" hidden="1"/>
    <cellStyle name="40% - Accent4 2 51" xfId="24073" hidden="1"/>
    <cellStyle name="40% - Accent4 2 52" xfId="24648" hidden="1"/>
    <cellStyle name="40% - Accent4 2 53" xfId="25540" hidden="1"/>
    <cellStyle name="40% - Accent4 2 54" xfId="25577" hidden="1"/>
    <cellStyle name="40% - Accent4 2 55" xfId="26521" hidden="1"/>
    <cellStyle name="40% - Accent4 2 56" xfId="26558" hidden="1"/>
    <cellStyle name="40% - Accent4 2 57" xfId="27466" hidden="1"/>
    <cellStyle name="40% - Accent4 2 58" xfId="27503" hidden="1"/>
    <cellStyle name="40% - Accent4 2 6" xfId="2546" hidden="1"/>
    <cellStyle name="40% - Accent4 2 7" xfId="2583" hidden="1"/>
    <cellStyle name="40% - Accent4 2 8" xfId="3491" hidden="1"/>
    <cellStyle name="40% - Accent4 2 9" xfId="3528" hidden="1"/>
    <cellStyle name="40% - Accent4 3 2" xfId="78" hidden="1"/>
    <cellStyle name="40% - Accent4 3 3" xfId="8463" hidden="1"/>
    <cellStyle name="40% - Accent4 3 4" xfId="11893" hidden="1"/>
    <cellStyle name="40% - Accent4 3 5" xfId="15323" hidden="1"/>
    <cellStyle name="40% - Accent4 3 6" xfId="18753" hidden="1"/>
    <cellStyle name="40% - Accent4 3 7" xfId="22183" hidden="1"/>
    <cellStyle name="40% - Accent4 3 8" xfId="25613" hidden="1"/>
    <cellStyle name="40% - Accent4 4 2" xfId="621" hidden="1"/>
    <cellStyle name="40% - Accent4 5 2" xfId="1638" hidden="1"/>
    <cellStyle name="40% - Accent5" xfId="36" builtinId="47" customBuiltin="1"/>
    <cellStyle name="40% - Accent5 2 10" xfId="4121" hidden="1"/>
    <cellStyle name="40% - Accent5 2 11" xfId="5005" hidden="1"/>
    <cellStyle name="40% - Accent5 2 12" xfId="5042" hidden="1"/>
    <cellStyle name="40% - Accent5 2 13" xfId="5957" hidden="1"/>
    <cellStyle name="40% - Accent5 2 14" xfId="5994" hidden="1"/>
    <cellStyle name="40% - Accent5 2 15" xfId="6902" hidden="1"/>
    <cellStyle name="40% - Accent5 2 16" xfId="6939" hidden="1"/>
    <cellStyle name="40% - Accent5 2 17" xfId="7502" hidden="1"/>
    <cellStyle name="40% - Accent5 2 18" xfId="8386" hidden="1"/>
    <cellStyle name="40% - Accent5 2 19" xfId="8423" hidden="1"/>
    <cellStyle name="40% - Accent5 2 20" xfId="9367" hidden="1"/>
    <cellStyle name="40% - Accent5 2 21" xfId="9404" hidden="1"/>
    <cellStyle name="40% - Accent5 2 22" xfId="10312" hidden="1"/>
    <cellStyle name="40% - Accent5 2 23" xfId="10349" hidden="1"/>
    <cellStyle name="40% - Accent5 2 24" xfId="10932" hidden="1"/>
    <cellStyle name="40% - Accent5 2 25" xfId="11816" hidden="1"/>
    <cellStyle name="40% - Accent5 2 26" xfId="11853" hidden="1"/>
    <cellStyle name="40% - Accent5 2 27" xfId="12797" hidden="1"/>
    <cellStyle name="40% - Accent5 2 28" xfId="12834" hidden="1"/>
    <cellStyle name="40% - Accent5 2 29" xfId="13742" hidden="1"/>
    <cellStyle name="40% - Accent5 2 3" xfId="677" hidden="1"/>
    <cellStyle name="40% - Accent5 2 30" xfId="13779" hidden="1"/>
    <cellStyle name="40% - Accent5 2 31" xfId="14362" hidden="1"/>
    <cellStyle name="40% - Accent5 2 32" xfId="15246" hidden="1"/>
    <cellStyle name="40% - Accent5 2 33" xfId="15283" hidden="1"/>
    <cellStyle name="40% - Accent5 2 34" xfId="16227" hidden="1"/>
    <cellStyle name="40% - Accent5 2 35" xfId="16264" hidden="1"/>
    <cellStyle name="40% - Accent5 2 36" xfId="17172" hidden="1"/>
    <cellStyle name="40% - Accent5 2 37" xfId="17209" hidden="1"/>
    <cellStyle name="40% - Accent5 2 38" xfId="17792" hidden="1"/>
    <cellStyle name="40% - Accent5 2 39" xfId="18676" hidden="1"/>
    <cellStyle name="40% - Accent5 2 4" xfId="1561" hidden="1"/>
    <cellStyle name="40% - Accent5 2 40" xfId="18713" hidden="1"/>
    <cellStyle name="40% - Accent5 2 41" xfId="19657" hidden="1"/>
    <cellStyle name="40% - Accent5 2 42" xfId="19694" hidden="1"/>
    <cellStyle name="40% - Accent5 2 43" xfId="20602" hidden="1"/>
    <cellStyle name="40% - Accent5 2 44" xfId="20639" hidden="1"/>
    <cellStyle name="40% - Accent5 2 45" xfId="21222" hidden="1"/>
    <cellStyle name="40% - Accent5 2 46" xfId="22106" hidden="1"/>
    <cellStyle name="40% - Accent5 2 47" xfId="22143" hidden="1"/>
    <cellStyle name="40% - Accent5 2 48" xfId="23087" hidden="1"/>
    <cellStyle name="40% - Accent5 2 49" xfId="23124" hidden="1"/>
    <cellStyle name="40% - Accent5 2 5" xfId="1598" hidden="1"/>
    <cellStyle name="40% - Accent5 2 50" xfId="24032" hidden="1"/>
    <cellStyle name="40% - Accent5 2 51" xfId="24069" hidden="1"/>
    <cellStyle name="40% - Accent5 2 52" xfId="24652" hidden="1"/>
    <cellStyle name="40% - Accent5 2 53" xfId="25536" hidden="1"/>
    <cellStyle name="40% - Accent5 2 54" xfId="25573" hidden="1"/>
    <cellStyle name="40% - Accent5 2 55" xfId="26517" hidden="1"/>
    <cellStyle name="40% - Accent5 2 56" xfId="26554" hidden="1"/>
    <cellStyle name="40% - Accent5 2 57" xfId="27462" hidden="1"/>
    <cellStyle name="40% - Accent5 2 58" xfId="27499" hidden="1"/>
    <cellStyle name="40% - Accent5 2 6" xfId="2542" hidden="1"/>
    <cellStyle name="40% - Accent5 2 7" xfId="2579" hidden="1"/>
    <cellStyle name="40% - Accent5 2 8" xfId="3487" hidden="1"/>
    <cellStyle name="40% - Accent5 2 9" xfId="3524" hidden="1"/>
    <cellStyle name="40% - Accent5 3 2" xfId="82" hidden="1"/>
    <cellStyle name="40% - Accent5 3 3" xfId="8459" hidden="1"/>
    <cellStyle name="40% - Accent5 3 4" xfId="11889" hidden="1"/>
    <cellStyle name="40% - Accent5 3 5" xfId="15319" hidden="1"/>
    <cellStyle name="40% - Accent5 3 6" xfId="18749" hidden="1"/>
    <cellStyle name="40% - Accent5 3 7" xfId="22179" hidden="1"/>
    <cellStyle name="40% - Accent5 3 8" xfId="25609" hidden="1"/>
    <cellStyle name="40% - Accent5 4 2" xfId="617" hidden="1"/>
    <cellStyle name="40% - Accent5 5 2" xfId="1634" hidden="1"/>
    <cellStyle name="40% - Accent6" xfId="40" builtinId="51" customBuiltin="1"/>
    <cellStyle name="40% - Accent6 2 10" xfId="4125" hidden="1"/>
    <cellStyle name="40% - Accent6 2 11" xfId="5001" hidden="1"/>
    <cellStyle name="40% - Accent6 2 12" xfId="5038" hidden="1"/>
    <cellStyle name="40% - Accent6 2 13" xfId="5953" hidden="1"/>
    <cellStyle name="40% - Accent6 2 14" xfId="5990" hidden="1"/>
    <cellStyle name="40% - Accent6 2 15" xfId="6898" hidden="1"/>
    <cellStyle name="40% - Accent6 2 16" xfId="6935" hidden="1"/>
    <cellStyle name="40% - Accent6 2 17" xfId="7506" hidden="1"/>
    <cellStyle name="40% - Accent6 2 18" xfId="8382" hidden="1"/>
    <cellStyle name="40% - Accent6 2 19" xfId="8419" hidden="1"/>
    <cellStyle name="40% - Accent6 2 20" xfId="9363" hidden="1"/>
    <cellStyle name="40% - Accent6 2 21" xfId="9400" hidden="1"/>
    <cellStyle name="40% - Accent6 2 22" xfId="10308" hidden="1"/>
    <cellStyle name="40% - Accent6 2 23" xfId="10345" hidden="1"/>
    <cellStyle name="40% - Accent6 2 24" xfId="10936" hidden="1"/>
    <cellStyle name="40% - Accent6 2 25" xfId="11812" hidden="1"/>
    <cellStyle name="40% - Accent6 2 26" xfId="11849" hidden="1"/>
    <cellStyle name="40% - Accent6 2 27" xfId="12793" hidden="1"/>
    <cellStyle name="40% - Accent6 2 28" xfId="12830" hidden="1"/>
    <cellStyle name="40% - Accent6 2 29" xfId="13738" hidden="1"/>
    <cellStyle name="40% - Accent6 2 3" xfId="681" hidden="1"/>
    <cellStyle name="40% - Accent6 2 30" xfId="13775" hidden="1"/>
    <cellStyle name="40% - Accent6 2 31" xfId="14366" hidden="1"/>
    <cellStyle name="40% - Accent6 2 32" xfId="15242" hidden="1"/>
    <cellStyle name="40% - Accent6 2 33" xfId="15279" hidden="1"/>
    <cellStyle name="40% - Accent6 2 34" xfId="16223" hidden="1"/>
    <cellStyle name="40% - Accent6 2 35" xfId="16260" hidden="1"/>
    <cellStyle name="40% - Accent6 2 36" xfId="17168" hidden="1"/>
    <cellStyle name="40% - Accent6 2 37" xfId="17205" hidden="1"/>
    <cellStyle name="40% - Accent6 2 38" xfId="17796" hidden="1"/>
    <cellStyle name="40% - Accent6 2 39" xfId="18672" hidden="1"/>
    <cellStyle name="40% - Accent6 2 4" xfId="1557" hidden="1"/>
    <cellStyle name="40% - Accent6 2 40" xfId="18709" hidden="1"/>
    <cellStyle name="40% - Accent6 2 41" xfId="19653" hidden="1"/>
    <cellStyle name="40% - Accent6 2 42" xfId="19690" hidden="1"/>
    <cellStyle name="40% - Accent6 2 43" xfId="20598" hidden="1"/>
    <cellStyle name="40% - Accent6 2 44" xfId="20635" hidden="1"/>
    <cellStyle name="40% - Accent6 2 45" xfId="21226" hidden="1"/>
    <cellStyle name="40% - Accent6 2 46" xfId="22102" hidden="1"/>
    <cellStyle name="40% - Accent6 2 47" xfId="22139" hidden="1"/>
    <cellStyle name="40% - Accent6 2 48" xfId="23083" hidden="1"/>
    <cellStyle name="40% - Accent6 2 49" xfId="23120" hidden="1"/>
    <cellStyle name="40% - Accent6 2 5" xfId="1594" hidden="1"/>
    <cellStyle name="40% - Accent6 2 50" xfId="24028" hidden="1"/>
    <cellStyle name="40% - Accent6 2 51" xfId="24065" hidden="1"/>
    <cellStyle name="40% - Accent6 2 52" xfId="24656" hidden="1"/>
    <cellStyle name="40% - Accent6 2 53" xfId="25532" hidden="1"/>
    <cellStyle name="40% - Accent6 2 54" xfId="25569" hidden="1"/>
    <cellStyle name="40% - Accent6 2 55" xfId="26513" hidden="1"/>
    <cellStyle name="40% - Accent6 2 56" xfId="26550" hidden="1"/>
    <cellStyle name="40% - Accent6 2 57" xfId="27458" hidden="1"/>
    <cellStyle name="40% - Accent6 2 58" xfId="27495" hidden="1"/>
    <cellStyle name="40% - Accent6 2 6" xfId="2538" hidden="1"/>
    <cellStyle name="40% - Accent6 2 7" xfId="2575" hidden="1"/>
    <cellStyle name="40% - Accent6 2 8" xfId="3483" hidden="1"/>
    <cellStyle name="40% - Accent6 2 9" xfId="3520" hidden="1"/>
    <cellStyle name="40% - Accent6 3 2" xfId="86" hidden="1"/>
    <cellStyle name="40% - Accent6 3 3" xfId="8455" hidden="1"/>
    <cellStyle name="40% - Accent6 3 4" xfId="11885" hidden="1"/>
    <cellStyle name="40% - Accent6 3 5" xfId="15315" hidden="1"/>
    <cellStyle name="40% - Accent6 3 6" xfId="18745" hidden="1"/>
    <cellStyle name="40% - Accent6 3 7" xfId="22175" hidden="1"/>
    <cellStyle name="40% - Accent6 3 8" xfId="25605" hidden="1"/>
    <cellStyle name="40% - Accent6 4 2" xfId="613" hidden="1"/>
    <cellStyle name="40% - Accent6 5 2" xfId="1630" hidden="1"/>
    <cellStyle name="60% - Accent1" xfId="21" builtinId="32" customBuiltin="1"/>
    <cellStyle name="60% - Accent1 2 10" xfId="4106" hidden="1"/>
    <cellStyle name="60% - Accent1 2 11" xfId="5020" hidden="1"/>
    <cellStyle name="60% - Accent1 2 12" xfId="5057" hidden="1"/>
    <cellStyle name="60% - Accent1 2 13" xfId="5972" hidden="1"/>
    <cellStyle name="60% - Accent1 2 14" xfId="6009" hidden="1"/>
    <cellStyle name="60% - Accent1 2 15" xfId="6917" hidden="1"/>
    <cellStyle name="60% - Accent1 2 16" xfId="6954" hidden="1"/>
    <cellStyle name="60% - Accent1 2 17" xfId="7487" hidden="1"/>
    <cellStyle name="60% - Accent1 2 18" xfId="8401" hidden="1"/>
    <cellStyle name="60% - Accent1 2 19" xfId="8438" hidden="1"/>
    <cellStyle name="60% - Accent1 2 20" xfId="9382" hidden="1"/>
    <cellStyle name="60% - Accent1 2 21" xfId="9419" hidden="1"/>
    <cellStyle name="60% - Accent1 2 22" xfId="10327" hidden="1"/>
    <cellStyle name="60% - Accent1 2 23" xfId="10364" hidden="1"/>
    <cellStyle name="60% - Accent1 2 24" xfId="10917" hidden="1"/>
    <cellStyle name="60% - Accent1 2 25" xfId="11831" hidden="1"/>
    <cellStyle name="60% - Accent1 2 26" xfId="11868" hidden="1"/>
    <cellStyle name="60% - Accent1 2 27" xfId="12812" hidden="1"/>
    <cellStyle name="60% - Accent1 2 28" xfId="12849" hidden="1"/>
    <cellStyle name="60% - Accent1 2 29" xfId="13757" hidden="1"/>
    <cellStyle name="60% - Accent1 2 3" xfId="662" hidden="1"/>
    <cellStyle name="60% - Accent1 2 30" xfId="13794" hidden="1"/>
    <cellStyle name="60% - Accent1 2 31" xfId="14347" hidden="1"/>
    <cellStyle name="60% - Accent1 2 32" xfId="15261" hidden="1"/>
    <cellStyle name="60% - Accent1 2 33" xfId="15298" hidden="1"/>
    <cellStyle name="60% - Accent1 2 34" xfId="16242" hidden="1"/>
    <cellStyle name="60% - Accent1 2 35" xfId="16279" hidden="1"/>
    <cellStyle name="60% - Accent1 2 36" xfId="17187" hidden="1"/>
    <cellStyle name="60% - Accent1 2 37" xfId="17224" hidden="1"/>
    <cellStyle name="60% - Accent1 2 38" xfId="17777" hidden="1"/>
    <cellStyle name="60% - Accent1 2 39" xfId="18691" hidden="1"/>
    <cellStyle name="60% - Accent1 2 4" xfId="1576" hidden="1"/>
    <cellStyle name="60% - Accent1 2 40" xfId="18728" hidden="1"/>
    <cellStyle name="60% - Accent1 2 41" xfId="19672" hidden="1"/>
    <cellStyle name="60% - Accent1 2 42" xfId="19709" hidden="1"/>
    <cellStyle name="60% - Accent1 2 43" xfId="20617" hidden="1"/>
    <cellStyle name="60% - Accent1 2 44" xfId="20654" hidden="1"/>
    <cellStyle name="60% - Accent1 2 45" xfId="21207" hidden="1"/>
    <cellStyle name="60% - Accent1 2 46" xfId="22121" hidden="1"/>
    <cellStyle name="60% - Accent1 2 47" xfId="22158" hidden="1"/>
    <cellStyle name="60% - Accent1 2 48" xfId="23102" hidden="1"/>
    <cellStyle name="60% - Accent1 2 49" xfId="23139" hidden="1"/>
    <cellStyle name="60% - Accent1 2 5" xfId="1613" hidden="1"/>
    <cellStyle name="60% - Accent1 2 50" xfId="24047" hidden="1"/>
    <cellStyle name="60% - Accent1 2 51" xfId="24084" hidden="1"/>
    <cellStyle name="60% - Accent1 2 52" xfId="24637" hidden="1"/>
    <cellStyle name="60% - Accent1 2 53" xfId="25551" hidden="1"/>
    <cellStyle name="60% - Accent1 2 54" xfId="25588" hidden="1"/>
    <cellStyle name="60% - Accent1 2 55" xfId="26532" hidden="1"/>
    <cellStyle name="60% - Accent1 2 56" xfId="26569" hidden="1"/>
    <cellStyle name="60% - Accent1 2 57" xfId="27477" hidden="1"/>
    <cellStyle name="60% - Accent1 2 58" xfId="27514" hidden="1"/>
    <cellStyle name="60% - Accent1 2 6" xfId="2557" hidden="1"/>
    <cellStyle name="60% - Accent1 2 7" xfId="2594" hidden="1"/>
    <cellStyle name="60% - Accent1 2 8" xfId="3502" hidden="1"/>
    <cellStyle name="60% - Accent1 2 9" xfId="3539" hidden="1"/>
    <cellStyle name="60% - Accent1 3 2" xfId="67" hidden="1"/>
    <cellStyle name="60% - Accent1 3 3" xfId="8474" hidden="1"/>
    <cellStyle name="60% - Accent1 3 4" xfId="11904" hidden="1"/>
    <cellStyle name="60% - Accent1 3 5" xfId="15334" hidden="1"/>
    <cellStyle name="60% - Accent1 3 6" xfId="18764" hidden="1"/>
    <cellStyle name="60% - Accent1 3 7" xfId="22194" hidden="1"/>
    <cellStyle name="60% - Accent1 3 8" xfId="25624" hidden="1"/>
    <cellStyle name="60% - Accent1 4 2" xfId="632" hidden="1"/>
    <cellStyle name="60% - Accent1 5 2" xfId="1649" hidden="1"/>
    <cellStyle name="60% - Accent2" xfId="25" builtinId="36" customBuiltin="1"/>
    <cellStyle name="60% - Accent2 2 10" xfId="4110" hidden="1"/>
    <cellStyle name="60% - Accent2 2 11" xfId="5016" hidden="1"/>
    <cellStyle name="60% - Accent2 2 12" xfId="5053" hidden="1"/>
    <cellStyle name="60% - Accent2 2 13" xfId="5968" hidden="1"/>
    <cellStyle name="60% - Accent2 2 14" xfId="6005" hidden="1"/>
    <cellStyle name="60% - Accent2 2 15" xfId="6913" hidden="1"/>
    <cellStyle name="60% - Accent2 2 16" xfId="6950" hidden="1"/>
    <cellStyle name="60% - Accent2 2 17" xfId="7491" hidden="1"/>
    <cellStyle name="60% - Accent2 2 18" xfId="8397" hidden="1"/>
    <cellStyle name="60% - Accent2 2 19" xfId="8434" hidden="1"/>
    <cellStyle name="60% - Accent2 2 20" xfId="9378" hidden="1"/>
    <cellStyle name="60% - Accent2 2 21" xfId="9415" hidden="1"/>
    <cellStyle name="60% - Accent2 2 22" xfId="10323" hidden="1"/>
    <cellStyle name="60% - Accent2 2 23" xfId="10360" hidden="1"/>
    <cellStyle name="60% - Accent2 2 24" xfId="10921" hidden="1"/>
    <cellStyle name="60% - Accent2 2 25" xfId="11827" hidden="1"/>
    <cellStyle name="60% - Accent2 2 26" xfId="11864" hidden="1"/>
    <cellStyle name="60% - Accent2 2 27" xfId="12808" hidden="1"/>
    <cellStyle name="60% - Accent2 2 28" xfId="12845" hidden="1"/>
    <cellStyle name="60% - Accent2 2 29" xfId="13753" hidden="1"/>
    <cellStyle name="60% - Accent2 2 3" xfId="666" hidden="1"/>
    <cellStyle name="60% - Accent2 2 30" xfId="13790" hidden="1"/>
    <cellStyle name="60% - Accent2 2 31" xfId="14351" hidden="1"/>
    <cellStyle name="60% - Accent2 2 32" xfId="15257" hidden="1"/>
    <cellStyle name="60% - Accent2 2 33" xfId="15294" hidden="1"/>
    <cellStyle name="60% - Accent2 2 34" xfId="16238" hidden="1"/>
    <cellStyle name="60% - Accent2 2 35" xfId="16275" hidden="1"/>
    <cellStyle name="60% - Accent2 2 36" xfId="17183" hidden="1"/>
    <cellStyle name="60% - Accent2 2 37" xfId="17220" hidden="1"/>
    <cellStyle name="60% - Accent2 2 38" xfId="17781" hidden="1"/>
    <cellStyle name="60% - Accent2 2 39" xfId="18687" hidden="1"/>
    <cellStyle name="60% - Accent2 2 4" xfId="1572" hidden="1"/>
    <cellStyle name="60% - Accent2 2 40" xfId="18724" hidden="1"/>
    <cellStyle name="60% - Accent2 2 41" xfId="19668" hidden="1"/>
    <cellStyle name="60% - Accent2 2 42" xfId="19705" hidden="1"/>
    <cellStyle name="60% - Accent2 2 43" xfId="20613" hidden="1"/>
    <cellStyle name="60% - Accent2 2 44" xfId="20650" hidden="1"/>
    <cellStyle name="60% - Accent2 2 45" xfId="21211" hidden="1"/>
    <cellStyle name="60% - Accent2 2 46" xfId="22117" hidden="1"/>
    <cellStyle name="60% - Accent2 2 47" xfId="22154" hidden="1"/>
    <cellStyle name="60% - Accent2 2 48" xfId="23098" hidden="1"/>
    <cellStyle name="60% - Accent2 2 49" xfId="23135" hidden="1"/>
    <cellStyle name="60% - Accent2 2 5" xfId="1609" hidden="1"/>
    <cellStyle name="60% - Accent2 2 50" xfId="24043" hidden="1"/>
    <cellStyle name="60% - Accent2 2 51" xfId="24080" hidden="1"/>
    <cellStyle name="60% - Accent2 2 52" xfId="24641" hidden="1"/>
    <cellStyle name="60% - Accent2 2 53" xfId="25547" hidden="1"/>
    <cellStyle name="60% - Accent2 2 54" xfId="25584" hidden="1"/>
    <cellStyle name="60% - Accent2 2 55" xfId="26528" hidden="1"/>
    <cellStyle name="60% - Accent2 2 56" xfId="26565" hidden="1"/>
    <cellStyle name="60% - Accent2 2 57" xfId="27473" hidden="1"/>
    <cellStyle name="60% - Accent2 2 58" xfId="27510" hidden="1"/>
    <cellStyle name="60% - Accent2 2 6" xfId="2553" hidden="1"/>
    <cellStyle name="60% - Accent2 2 7" xfId="2590" hidden="1"/>
    <cellStyle name="60% - Accent2 2 8" xfId="3498" hidden="1"/>
    <cellStyle name="60% - Accent2 2 9" xfId="3535" hidden="1"/>
    <cellStyle name="60% - Accent2 3 2" xfId="71" hidden="1"/>
    <cellStyle name="60% - Accent2 3 3" xfId="8470" hidden="1"/>
    <cellStyle name="60% - Accent2 3 4" xfId="11900" hidden="1"/>
    <cellStyle name="60% - Accent2 3 5" xfId="15330" hidden="1"/>
    <cellStyle name="60% - Accent2 3 6" xfId="18760" hidden="1"/>
    <cellStyle name="60% - Accent2 3 7" xfId="22190" hidden="1"/>
    <cellStyle name="60% - Accent2 3 8" xfId="25620" hidden="1"/>
    <cellStyle name="60% - Accent2 4 2" xfId="628" hidden="1"/>
    <cellStyle name="60% - Accent2 5 2" xfId="1645" hidden="1"/>
    <cellStyle name="60% - Accent3" xfId="29" builtinId="40" customBuiltin="1"/>
    <cellStyle name="60% - Accent3 2 10" xfId="4114" hidden="1"/>
    <cellStyle name="60% - Accent3 2 11" xfId="5012" hidden="1"/>
    <cellStyle name="60% - Accent3 2 12" xfId="5049" hidden="1"/>
    <cellStyle name="60% - Accent3 2 13" xfId="5964" hidden="1"/>
    <cellStyle name="60% - Accent3 2 14" xfId="6001" hidden="1"/>
    <cellStyle name="60% - Accent3 2 15" xfId="6909" hidden="1"/>
    <cellStyle name="60% - Accent3 2 16" xfId="6946" hidden="1"/>
    <cellStyle name="60% - Accent3 2 17" xfId="7495" hidden="1"/>
    <cellStyle name="60% - Accent3 2 18" xfId="8393" hidden="1"/>
    <cellStyle name="60% - Accent3 2 19" xfId="8430" hidden="1"/>
    <cellStyle name="60% - Accent3 2 20" xfId="9374" hidden="1"/>
    <cellStyle name="60% - Accent3 2 21" xfId="9411" hidden="1"/>
    <cellStyle name="60% - Accent3 2 22" xfId="10319" hidden="1"/>
    <cellStyle name="60% - Accent3 2 23" xfId="10356" hidden="1"/>
    <cellStyle name="60% - Accent3 2 24" xfId="10925" hidden="1"/>
    <cellStyle name="60% - Accent3 2 25" xfId="11823" hidden="1"/>
    <cellStyle name="60% - Accent3 2 26" xfId="11860" hidden="1"/>
    <cellStyle name="60% - Accent3 2 27" xfId="12804" hidden="1"/>
    <cellStyle name="60% - Accent3 2 28" xfId="12841" hidden="1"/>
    <cellStyle name="60% - Accent3 2 29" xfId="13749" hidden="1"/>
    <cellStyle name="60% - Accent3 2 3" xfId="670" hidden="1"/>
    <cellStyle name="60% - Accent3 2 30" xfId="13786" hidden="1"/>
    <cellStyle name="60% - Accent3 2 31" xfId="14355" hidden="1"/>
    <cellStyle name="60% - Accent3 2 32" xfId="15253" hidden="1"/>
    <cellStyle name="60% - Accent3 2 33" xfId="15290" hidden="1"/>
    <cellStyle name="60% - Accent3 2 34" xfId="16234" hidden="1"/>
    <cellStyle name="60% - Accent3 2 35" xfId="16271" hidden="1"/>
    <cellStyle name="60% - Accent3 2 36" xfId="17179" hidden="1"/>
    <cellStyle name="60% - Accent3 2 37" xfId="17216" hidden="1"/>
    <cellStyle name="60% - Accent3 2 38" xfId="17785" hidden="1"/>
    <cellStyle name="60% - Accent3 2 39" xfId="18683" hidden="1"/>
    <cellStyle name="60% - Accent3 2 4" xfId="1568" hidden="1"/>
    <cellStyle name="60% - Accent3 2 40" xfId="18720" hidden="1"/>
    <cellStyle name="60% - Accent3 2 41" xfId="19664" hidden="1"/>
    <cellStyle name="60% - Accent3 2 42" xfId="19701" hidden="1"/>
    <cellStyle name="60% - Accent3 2 43" xfId="20609" hidden="1"/>
    <cellStyle name="60% - Accent3 2 44" xfId="20646" hidden="1"/>
    <cellStyle name="60% - Accent3 2 45" xfId="21215" hidden="1"/>
    <cellStyle name="60% - Accent3 2 46" xfId="22113" hidden="1"/>
    <cellStyle name="60% - Accent3 2 47" xfId="22150" hidden="1"/>
    <cellStyle name="60% - Accent3 2 48" xfId="23094" hidden="1"/>
    <cellStyle name="60% - Accent3 2 49" xfId="23131" hidden="1"/>
    <cellStyle name="60% - Accent3 2 5" xfId="1605" hidden="1"/>
    <cellStyle name="60% - Accent3 2 50" xfId="24039" hidden="1"/>
    <cellStyle name="60% - Accent3 2 51" xfId="24076" hidden="1"/>
    <cellStyle name="60% - Accent3 2 52" xfId="24645" hidden="1"/>
    <cellStyle name="60% - Accent3 2 53" xfId="25543" hidden="1"/>
    <cellStyle name="60% - Accent3 2 54" xfId="25580" hidden="1"/>
    <cellStyle name="60% - Accent3 2 55" xfId="26524" hidden="1"/>
    <cellStyle name="60% - Accent3 2 56" xfId="26561" hidden="1"/>
    <cellStyle name="60% - Accent3 2 57" xfId="27469" hidden="1"/>
    <cellStyle name="60% - Accent3 2 58" xfId="27506" hidden="1"/>
    <cellStyle name="60% - Accent3 2 6" xfId="2549" hidden="1"/>
    <cellStyle name="60% - Accent3 2 7" xfId="2586" hidden="1"/>
    <cellStyle name="60% - Accent3 2 8" xfId="3494" hidden="1"/>
    <cellStyle name="60% - Accent3 2 9" xfId="3531" hidden="1"/>
    <cellStyle name="60% - Accent3 3 2" xfId="75" hidden="1"/>
    <cellStyle name="60% - Accent3 3 3" xfId="8466" hidden="1"/>
    <cellStyle name="60% - Accent3 3 4" xfId="11896" hidden="1"/>
    <cellStyle name="60% - Accent3 3 5" xfId="15326" hidden="1"/>
    <cellStyle name="60% - Accent3 3 6" xfId="18756" hidden="1"/>
    <cellStyle name="60% - Accent3 3 7" xfId="22186" hidden="1"/>
    <cellStyle name="60% - Accent3 3 8" xfId="25616" hidden="1"/>
    <cellStyle name="60% - Accent3 4 2" xfId="624" hidden="1"/>
    <cellStyle name="60% - Accent3 5 2" xfId="1641" hidden="1"/>
    <cellStyle name="60% - Accent4" xfId="33" builtinId="44" customBuiltin="1"/>
    <cellStyle name="60% - Accent4 2 10" xfId="4118" hidden="1"/>
    <cellStyle name="60% - Accent4 2 11" xfId="5008" hidden="1"/>
    <cellStyle name="60% - Accent4 2 12" xfId="5045" hidden="1"/>
    <cellStyle name="60% - Accent4 2 13" xfId="5960" hidden="1"/>
    <cellStyle name="60% - Accent4 2 14" xfId="5997" hidden="1"/>
    <cellStyle name="60% - Accent4 2 15" xfId="6905" hidden="1"/>
    <cellStyle name="60% - Accent4 2 16" xfId="6942" hidden="1"/>
    <cellStyle name="60% - Accent4 2 17" xfId="7499" hidden="1"/>
    <cellStyle name="60% - Accent4 2 18" xfId="8389" hidden="1"/>
    <cellStyle name="60% - Accent4 2 19" xfId="8426" hidden="1"/>
    <cellStyle name="60% - Accent4 2 20" xfId="9370" hidden="1"/>
    <cellStyle name="60% - Accent4 2 21" xfId="9407" hidden="1"/>
    <cellStyle name="60% - Accent4 2 22" xfId="10315" hidden="1"/>
    <cellStyle name="60% - Accent4 2 23" xfId="10352" hidden="1"/>
    <cellStyle name="60% - Accent4 2 24" xfId="10929" hidden="1"/>
    <cellStyle name="60% - Accent4 2 25" xfId="11819" hidden="1"/>
    <cellStyle name="60% - Accent4 2 26" xfId="11856" hidden="1"/>
    <cellStyle name="60% - Accent4 2 27" xfId="12800" hidden="1"/>
    <cellStyle name="60% - Accent4 2 28" xfId="12837" hidden="1"/>
    <cellStyle name="60% - Accent4 2 29" xfId="13745" hidden="1"/>
    <cellStyle name="60% - Accent4 2 3" xfId="674" hidden="1"/>
    <cellStyle name="60% - Accent4 2 30" xfId="13782" hidden="1"/>
    <cellStyle name="60% - Accent4 2 31" xfId="14359" hidden="1"/>
    <cellStyle name="60% - Accent4 2 32" xfId="15249" hidden="1"/>
    <cellStyle name="60% - Accent4 2 33" xfId="15286" hidden="1"/>
    <cellStyle name="60% - Accent4 2 34" xfId="16230" hidden="1"/>
    <cellStyle name="60% - Accent4 2 35" xfId="16267" hidden="1"/>
    <cellStyle name="60% - Accent4 2 36" xfId="17175" hidden="1"/>
    <cellStyle name="60% - Accent4 2 37" xfId="17212" hidden="1"/>
    <cellStyle name="60% - Accent4 2 38" xfId="17789" hidden="1"/>
    <cellStyle name="60% - Accent4 2 39" xfId="18679" hidden="1"/>
    <cellStyle name="60% - Accent4 2 4" xfId="1564" hidden="1"/>
    <cellStyle name="60% - Accent4 2 40" xfId="18716" hidden="1"/>
    <cellStyle name="60% - Accent4 2 41" xfId="19660" hidden="1"/>
    <cellStyle name="60% - Accent4 2 42" xfId="19697" hidden="1"/>
    <cellStyle name="60% - Accent4 2 43" xfId="20605" hidden="1"/>
    <cellStyle name="60% - Accent4 2 44" xfId="20642" hidden="1"/>
    <cellStyle name="60% - Accent4 2 45" xfId="21219" hidden="1"/>
    <cellStyle name="60% - Accent4 2 46" xfId="22109" hidden="1"/>
    <cellStyle name="60% - Accent4 2 47" xfId="22146" hidden="1"/>
    <cellStyle name="60% - Accent4 2 48" xfId="23090" hidden="1"/>
    <cellStyle name="60% - Accent4 2 49" xfId="23127" hidden="1"/>
    <cellStyle name="60% - Accent4 2 5" xfId="1601" hidden="1"/>
    <cellStyle name="60% - Accent4 2 50" xfId="24035" hidden="1"/>
    <cellStyle name="60% - Accent4 2 51" xfId="24072" hidden="1"/>
    <cellStyle name="60% - Accent4 2 52" xfId="24649" hidden="1"/>
    <cellStyle name="60% - Accent4 2 53" xfId="25539" hidden="1"/>
    <cellStyle name="60% - Accent4 2 54" xfId="25576" hidden="1"/>
    <cellStyle name="60% - Accent4 2 55" xfId="26520" hidden="1"/>
    <cellStyle name="60% - Accent4 2 56" xfId="26557" hidden="1"/>
    <cellStyle name="60% - Accent4 2 57" xfId="27465" hidden="1"/>
    <cellStyle name="60% - Accent4 2 58" xfId="27502" hidden="1"/>
    <cellStyle name="60% - Accent4 2 6" xfId="2545" hidden="1"/>
    <cellStyle name="60% - Accent4 2 7" xfId="2582" hidden="1"/>
    <cellStyle name="60% - Accent4 2 8" xfId="3490" hidden="1"/>
    <cellStyle name="60% - Accent4 2 9" xfId="3527" hidden="1"/>
    <cellStyle name="60% - Accent4 3 2" xfId="79" hidden="1"/>
    <cellStyle name="60% - Accent4 3 3" xfId="8462" hidden="1"/>
    <cellStyle name="60% - Accent4 3 4" xfId="11892" hidden="1"/>
    <cellStyle name="60% - Accent4 3 5" xfId="15322" hidden="1"/>
    <cellStyle name="60% - Accent4 3 6" xfId="18752" hidden="1"/>
    <cellStyle name="60% - Accent4 3 7" xfId="22182" hidden="1"/>
    <cellStyle name="60% - Accent4 3 8" xfId="25612" hidden="1"/>
    <cellStyle name="60% - Accent4 4 2" xfId="620" hidden="1"/>
    <cellStyle name="60% - Accent4 5 2" xfId="1637" hidden="1"/>
    <cellStyle name="60% - Accent5" xfId="37" builtinId="48" customBuiltin="1"/>
    <cellStyle name="60% - Accent5 2 10" xfId="4122" hidden="1"/>
    <cellStyle name="60% - Accent5 2 11" xfId="5004" hidden="1"/>
    <cellStyle name="60% - Accent5 2 12" xfId="5041" hidden="1"/>
    <cellStyle name="60% - Accent5 2 13" xfId="5956" hidden="1"/>
    <cellStyle name="60% - Accent5 2 14" xfId="5993" hidden="1"/>
    <cellStyle name="60% - Accent5 2 15" xfId="6901" hidden="1"/>
    <cellStyle name="60% - Accent5 2 16" xfId="6938" hidden="1"/>
    <cellStyle name="60% - Accent5 2 17" xfId="7503" hidden="1"/>
    <cellStyle name="60% - Accent5 2 18" xfId="8385" hidden="1"/>
    <cellStyle name="60% - Accent5 2 19" xfId="8422" hidden="1"/>
    <cellStyle name="60% - Accent5 2 20" xfId="9366" hidden="1"/>
    <cellStyle name="60% - Accent5 2 21" xfId="9403" hidden="1"/>
    <cellStyle name="60% - Accent5 2 22" xfId="10311" hidden="1"/>
    <cellStyle name="60% - Accent5 2 23" xfId="10348" hidden="1"/>
    <cellStyle name="60% - Accent5 2 24" xfId="10933" hidden="1"/>
    <cellStyle name="60% - Accent5 2 25" xfId="11815" hidden="1"/>
    <cellStyle name="60% - Accent5 2 26" xfId="11852" hidden="1"/>
    <cellStyle name="60% - Accent5 2 27" xfId="12796" hidden="1"/>
    <cellStyle name="60% - Accent5 2 28" xfId="12833" hidden="1"/>
    <cellStyle name="60% - Accent5 2 29" xfId="13741" hidden="1"/>
    <cellStyle name="60% - Accent5 2 3" xfId="678" hidden="1"/>
    <cellStyle name="60% - Accent5 2 30" xfId="13778" hidden="1"/>
    <cellStyle name="60% - Accent5 2 31" xfId="14363" hidden="1"/>
    <cellStyle name="60% - Accent5 2 32" xfId="15245" hidden="1"/>
    <cellStyle name="60% - Accent5 2 33" xfId="15282" hidden="1"/>
    <cellStyle name="60% - Accent5 2 34" xfId="16226" hidden="1"/>
    <cellStyle name="60% - Accent5 2 35" xfId="16263" hidden="1"/>
    <cellStyle name="60% - Accent5 2 36" xfId="17171" hidden="1"/>
    <cellStyle name="60% - Accent5 2 37" xfId="17208" hidden="1"/>
    <cellStyle name="60% - Accent5 2 38" xfId="17793" hidden="1"/>
    <cellStyle name="60% - Accent5 2 39" xfId="18675" hidden="1"/>
    <cellStyle name="60% - Accent5 2 4" xfId="1560" hidden="1"/>
    <cellStyle name="60% - Accent5 2 40" xfId="18712" hidden="1"/>
    <cellStyle name="60% - Accent5 2 41" xfId="19656" hidden="1"/>
    <cellStyle name="60% - Accent5 2 42" xfId="19693" hidden="1"/>
    <cellStyle name="60% - Accent5 2 43" xfId="20601" hidden="1"/>
    <cellStyle name="60% - Accent5 2 44" xfId="20638" hidden="1"/>
    <cellStyle name="60% - Accent5 2 45" xfId="21223" hidden="1"/>
    <cellStyle name="60% - Accent5 2 46" xfId="22105" hidden="1"/>
    <cellStyle name="60% - Accent5 2 47" xfId="22142" hidden="1"/>
    <cellStyle name="60% - Accent5 2 48" xfId="23086" hidden="1"/>
    <cellStyle name="60% - Accent5 2 49" xfId="23123" hidden="1"/>
    <cellStyle name="60% - Accent5 2 5" xfId="1597" hidden="1"/>
    <cellStyle name="60% - Accent5 2 50" xfId="24031" hidden="1"/>
    <cellStyle name="60% - Accent5 2 51" xfId="24068" hidden="1"/>
    <cellStyle name="60% - Accent5 2 52" xfId="24653" hidden="1"/>
    <cellStyle name="60% - Accent5 2 53" xfId="25535" hidden="1"/>
    <cellStyle name="60% - Accent5 2 54" xfId="25572" hidden="1"/>
    <cellStyle name="60% - Accent5 2 55" xfId="26516" hidden="1"/>
    <cellStyle name="60% - Accent5 2 56" xfId="26553" hidden="1"/>
    <cellStyle name="60% - Accent5 2 57" xfId="27461" hidden="1"/>
    <cellStyle name="60% - Accent5 2 58" xfId="27498" hidden="1"/>
    <cellStyle name="60% - Accent5 2 6" xfId="2541" hidden="1"/>
    <cellStyle name="60% - Accent5 2 7" xfId="2578" hidden="1"/>
    <cellStyle name="60% - Accent5 2 8" xfId="3486" hidden="1"/>
    <cellStyle name="60% - Accent5 2 9" xfId="3523" hidden="1"/>
    <cellStyle name="60% - Accent5 3 2" xfId="83" hidden="1"/>
    <cellStyle name="60% - Accent5 3 3" xfId="8458" hidden="1"/>
    <cellStyle name="60% - Accent5 3 4" xfId="11888" hidden="1"/>
    <cellStyle name="60% - Accent5 3 5" xfId="15318" hidden="1"/>
    <cellStyle name="60% - Accent5 3 6" xfId="18748" hidden="1"/>
    <cellStyle name="60% - Accent5 3 7" xfId="22178" hidden="1"/>
    <cellStyle name="60% - Accent5 3 8" xfId="25608" hidden="1"/>
    <cellStyle name="60% - Accent5 4 2" xfId="616" hidden="1"/>
    <cellStyle name="60% - Accent5 5 2" xfId="1633" hidden="1"/>
    <cellStyle name="60% - Accent6" xfId="41" builtinId="52" customBuiltin="1"/>
    <cellStyle name="60% - Accent6 2 10" xfId="4126" hidden="1"/>
    <cellStyle name="60% - Accent6 2 11" xfId="5000" hidden="1"/>
    <cellStyle name="60% - Accent6 2 12" xfId="5037" hidden="1"/>
    <cellStyle name="60% - Accent6 2 13" xfId="5952" hidden="1"/>
    <cellStyle name="60% - Accent6 2 14" xfId="5989" hidden="1"/>
    <cellStyle name="60% - Accent6 2 15" xfId="6897" hidden="1"/>
    <cellStyle name="60% - Accent6 2 16" xfId="6934" hidden="1"/>
    <cellStyle name="60% - Accent6 2 17" xfId="7507" hidden="1"/>
    <cellStyle name="60% - Accent6 2 18" xfId="8381" hidden="1"/>
    <cellStyle name="60% - Accent6 2 19" xfId="8418" hidden="1"/>
    <cellStyle name="60% - Accent6 2 20" xfId="9362" hidden="1"/>
    <cellStyle name="60% - Accent6 2 21" xfId="9399" hidden="1"/>
    <cellStyle name="60% - Accent6 2 22" xfId="10307" hidden="1"/>
    <cellStyle name="60% - Accent6 2 23" xfId="10344" hidden="1"/>
    <cellStyle name="60% - Accent6 2 24" xfId="10937" hidden="1"/>
    <cellStyle name="60% - Accent6 2 25" xfId="11811" hidden="1"/>
    <cellStyle name="60% - Accent6 2 26" xfId="11848" hidden="1"/>
    <cellStyle name="60% - Accent6 2 27" xfId="12792" hidden="1"/>
    <cellStyle name="60% - Accent6 2 28" xfId="12829" hidden="1"/>
    <cellStyle name="60% - Accent6 2 29" xfId="13737" hidden="1"/>
    <cellStyle name="60% - Accent6 2 3" xfId="682" hidden="1"/>
    <cellStyle name="60% - Accent6 2 30" xfId="13774" hidden="1"/>
    <cellStyle name="60% - Accent6 2 31" xfId="14367" hidden="1"/>
    <cellStyle name="60% - Accent6 2 32" xfId="15241" hidden="1"/>
    <cellStyle name="60% - Accent6 2 33" xfId="15278" hidden="1"/>
    <cellStyle name="60% - Accent6 2 34" xfId="16222" hidden="1"/>
    <cellStyle name="60% - Accent6 2 35" xfId="16259" hidden="1"/>
    <cellStyle name="60% - Accent6 2 36" xfId="17167" hidden="1"/>
    <cellStyle name="60% - Accent6 2 37" xfId="17204" hidden="1"/>
    <cellStyle name="60% - Accent6 2 38" xfId="17797" hidden="1"/>
    <cellStyle name="60% - Accent6 2 39" xfId="18671" hidden="1"/>
    <cellStyle name="60% - Accent6 2 4" xfId="1556" hidden="1"/>
    <cellStyle name="60% - Accent6 2 40" xfId="18708" hidden="1"/>
    <cellStyle name="60% - Accent6 2 41" xfId="19652" hidden="1"/>
    <cellStyle name="60% - Accent6 2 42" xfId="19689" hidden="1"/>
    <cellStyle name="60% - Accent6 2 43" xfId="20597" hidden="1"/>
    <cellStyle name="60% - Accent6 2 44" xfId="20634" hidden="1"/>
    <cellStyle name="60% - Accent6 2 45" xfId="21227" hidden="1"/>
    <cellStyle name="60% - Accent6 2 46" xfId="22101" hidden="1"/>
    <cellStyle name="60% - Accent6 2 47" xfId="22138" hidden="1"/>
    <cellStyle name="60% - Accent6 2 48" xfId="23082" hidden="1"/>
    <cellStyle name="60% - Accent6 2 49" xfId="23119" hidden="1"/>
    <cellStyle name="60% - Accent6 2 5" xfId="1593" hidden="1"/>
    <cellStyle name="60% - Accent6 2 50" xfId="24027" hidden="1"/>
    <cellStyle name="60% - Accent6 2 51" xfId="24064" hidden="1"/>
    <cellStyle name="60% - Accent6 2 52" xfId="24657" hidden="1"/>
    <cellStyle name="60% - Accent6 2 53" xfId="25531" hidden="1"/>
    <cellStyle name="60% - Accent6 2 54" xfId="25568" hidden="1"/>
    <cellStyle name="60% - Accent6 2 55" xfId="26512" hidden="1"/>
    <cellStyle name="60% - Accent6 2 56" xfId="26549" hidden="1"/>
    <cellStyle name="60% - Accent6 2 57" xfId="27457" hidden="1"/>
    <cellStyle name="60% - Accent6 2 58" xfId="27494" hidden="1"/>
    <cellStyle name="60% - Accent6 2 6" xfId="2537" hidden="1"/>
    <cellStyle name="60% - Accent6 2 7" xfId="2574" hidden="1"/>
    <cellStyle name="60% - Accent6 2 8" xfId="3482" hidden="1"/>
    <cellStyle name="60% - Accent6 2 9" xfId="3519" hidden="1"/>
    <cellStyle name="60% - Accent6 3 2" xfId="87" hidden="1"/>
    <cellStyle name="60% - Accent6 3 3" xfId="8454" hidden="1"/>
    <cellStyle name="60% - Accent6 3 4" xfId="11884" hidden="1"/>
    <cellStyle name="60% - Accent6 3 5" xfId="15314" hidden="1"/>
    <cellStyle name="60% - Accent6 3 6" xfId="18744" hidden="1"/>
    <cellStyle name="60% - Accent6 3 7" xfId="22174" hidden="1"/>
    <cellStyle name="60% - Accent6 3 8" xfId="25604" hidden="1"/>
    <cellStyle name="60% - Accent6 4 2" xfId="612" hidden="1"/>
    <cellStyle name="60% - Accent6 5 2" xfId="1629" hidden="1"/>
    <cellStyle name="Accent1" xfId="18" builtinId="29" customBuiltin="1"/>
    <cellStyle name="Accent1 2 10" xfId="4103" hidden="1"/>
    <cellStyle name="Accent1 2 11" xfId="5023" hidden="1"/>
    <cellStyle name="Accent1 2 12" xfId="5060" hidden="1"/>
    <cellStyle name="Accent1 2 13" xfId="5975" hidden="1"/>
    <cellStyle name="Accent1 2 14" xfId="6012" hidden="1"/>
    <cellStyle name="Accent1 2 15" xfId="6920" hidden="1"/>
    <cellStyle name="Accent1 2 16" xfId="6957" hidden="1"/>
    <cellStyle name="Accent1 2 17" xfId="7484" hidden="1"/>
    <cellStyle name="Accent1 2 18" xfId="8404" hidden="1"/>
    <cellStyle name="Accent1 2 19" xfId="8441" hidden="1"/>
    <cellStyle name="Accent1 2 20" xfId="9385" hidden="1"/>
    <cellStyle name="Accent1 2 21" xfId="9422" hidden="1"/>
    <cellStyle name="Accent1 2 22" xfId="10330" hidden="1"/>
    <cellStyle name="Accent1 2 23" xfId="10367" hidden="1"/>
    <cellStyle name="Accent1 2 24" xfId="10914" hidden="1"/>
    <cellStyle name="Accent1 2 25" xfId="11834" hidden="1"/>
    <cellStyle name="Accent1 2 26" xfId="11871" hidden="1"/>
    <cellStyle name="Accent1 2 27" xfId="12815" hidden="1"/>
    <cellStyle name="Accent1 2 28" xfId="12852" hidden="1"/>
    <cellStyle name="Accent1 2 29" xfId="13760" hidden="1"/>
    <cellStyle name="Accent1 2 3" xfId="659" hidden="1"/>
    <cellStyle name="Accent1 2 30" xfId="13797" hidden="1"/>
    <cellStyle name="Accent1 2 31" xfId="14344" hidden="1"/>
    <cellStyle name="Accent1 2 32" xfId="15264" hidden="1"/>
    <cellStyle name="Accent1 2 33" xfId="15301" hidden="1"/>
    <cellStyle name="Accent1 2 34" xfId="16245" hidden="1"/>
    <cellStyle name="Accent1 2 35" xfId="16282" hidden="1"/>
    <cellStyle name="Accent1 2 36" xfId="17190" hidden="1"/>
    <cellStyle name="Accent1 2 37" xfId="17227" hidden="1"/>
    <cellStyle name="Accent1 2 38" xfId="17774" hidden="1"/>
    <cellStyle name="Accent1 2 39" xfId="18694" hidden="1"/>
    <cellStyle name="Accent1 2 4" xfId="1579" hidden="1"/>
    <cellStyle name="Accent1 2 40" xfId="18731" hidden="1"/>
    <cellStyle name="Accent1 2 41" xfId="19675" hidden="1"/>
    <cellStyle name="Accent1 2 42" xfId="19712" hidden="1"/>
    <cellStyle name="Accent1 2 43" xfId="20620" hidden="1"/>
    <cellStyle name="Accent1 2 44" xfId="20657" hidden="1"/>
    <cellStyle name="Accent1 2 45" xfId="21204" hidden="1"/>
    <cellStyle name="Accent1 2 46" xfId="22124" hidden="1"/>
    <cellStyle name="Accent1 2 47" xfId="22161" hidden="1"/>
    <cellStyle name="Accent1 2 48" xfId="23105" hidden="1"/>
    <cellStyle name="Accent1 2 49" xfId="23142" hidden="1"/>
    <cellStyle name="Accent1 2 5" xfId="1616" hidden="1"/>
    <cellStyle name="Accent1 2 50" xfId="24050" hidden="1"/>
    <cellStyle name="Accent1 2 51" xfId="24087" hidden="1"/>
    <cellStyle name="Accent1 2 52" xfId="24634" hidden="1"/>
    <cellStyle name="Accent1 2 53" xfId="25554" hidden="1"/>
    <cellStyle name="Accent1 2 54" xfId="25591" hidden="1"/>
    <cellStyle name="Accent1 2 55" xfId="26535" hidden="1"/>
    <cellStyle name="Accent1 2 56" xfId="26572" hidden="1"/>
    <cellStyle name="Accent1 2 57" xfId="27480" hidden="1"/>
    <cellStyle name="Accent1 2 58" xfId="27517" hidden="1"/>
    <cellStyle name="Accent1 2 6" xfId="2560" hidden="1"/>
    <cellStyle name="Accent1 2 7" xfId="2597" hidden="1"/>
    <cellStyle name="Accent1 2 8" xfId="3505" hidden="1"/>
    <cellStyle name="Accent1 2 9" xfId="3542" hidden="1"/>
    <cellStyle name="Accent1 3 2" xfId="64" hidden="1"/>
    <cellStyle name="Accent1 3 3" xfId="8477" hidden="1"/>
    <cellStyle name="Accent1 3 4" xfId="11907" hidden="1"/>
    <cellStyle name="Accent1 3 5" xfId="15337" hidden="1"/>
    <cellStyle name="Accent1 3 6" xfId="18767" hidden="1"/>
    <cellStyle name="Accent1 3 7" xfId="22197" hidden="1"/>
    <cellStyle name="Accent1 3 8" xfId="25627" hidden="1"/>
    <cellStyle name="Accent1 4 2" xfId="635" hidden="1"/>
    <cellStyle name="Accent1 5 2" xfId="1652" hidden="1"/>
    <cellStyle name="Accent2" xfId="22" builtinId="33" customBuiltin="1"/>
    <cellStyle name="Accent2 2 10" xfId="4107" hidden="1"/>
    <cellStyle name="Accent2 2 11" xfId="5019" hidden="1"/>
    <cellStyle name="Accent2 2 12" xfId="5056" hidden="1"/>
    <cellStyle name="Accent2 2 13" xfId="5971" hidden="1"/>
    <cellStyle name="Accent2 2 14" xfId="6008" hidden="1"/>
    <cellStyle name="Accent2 2 15" xfId="6916" hidden="1"/>
    <cellStyle name="Accent2 2 16" xfId="6953" hidden="1"/>
    <cellStyle name="Accent2 2 17" xfId="7488" hidden="1"/>
    <cellStyle name="Accent2 2 18" xfId="8400" hidden="1"/>
    <cellStyle name="Accent2 2 19" xfId="8437" hidden="1"/>
    <cellStyle name="Accent2 2 20" xfId="9381" hidden="1"/>
    <cellStyle name="Accent2 2 21" xfId="9418" hidden="1"/>
    <cellStyle name="Accent2 2 22" xfId="10326" hidden="1"/>
    <cellStyle name="Accent2 2 23" xfId="10363" hidden="1"/>
    <cellStyle name="Accent2 2 24" xfId="10918" hidden="1"/>
    <cellStyle name="Accent2 2 25" xfId="11830" hidden="1"/>
    <cellStyle name="Accent2 2 26" xfId="11867" hidden="1"/>
    <cellStyle name="Accent2 2 27" xfId="12811" hidden="1"/>
    <cellStyle name="Accent2 2 28" xfId="12848" hidden="1"/>
    <cellStyle name="Accent2 2 29" xfId="13756" hidden="1"/>
    <cellStyle name="Accent2 2 3" xfId="663" hidden="1"/>
    <cellStyle name="Accent2 2 30" xfId="13793" hidden="1"/>
    <cellStyle name="Accent2 2 31" xfId="14348" hidden="1"/>
    <cellStyle name="Accent2 2 32" xfId="15260" hidden="1"/>
    <cellStyle name="Accent2 2 33" xfId="15297" hidden="1"/>
    <cellStyle name="Accent2 2 34" xfId="16241" hidden="1"/>
    <cellStyle name="Accent2 2 35" xfId="16278" hidden="1"/>
    <cellStyle name="Accent2 2 36" xfId="17186" hidden="1"/>
    <cellStyle name="Accent2 2 37" xfId="17223" hidden="1"/>
    <cellStyle name="Accent2 2 38" xfId="17778" hidden="1"/>
    <cellStyle name="Accent2 2 39" xfId="18690" hidden="1"/>
    <cellStyle name="Accent2 2 4" xfId="1575" hidden="1"/>
    <cellStyle name="Accent2 2 40" xfId="18727" hidden="1"/>
    <cellStyle name="Accent2 2 41" xfId="19671" hidden="1"/>
    <cellStyle name="Accent2 2 42" xfId="19708" hidden="1"/>
    <cellStyle name="Accent2 2 43" xfId="20616" hidden="1"/>
    <cellStyle name="Accent2 2 44" xfId="20653" hidden="1"/>
    <cellStyle name="Accent2 2 45" xfId="21208" hidden="1"/>
    <cellStyle name="Accent2 2 46" xfId="22120" hidden="1"/>
    <cellStyle name="Accent2 2 47" xfId="22157" hidden="1"/>
    <cellStyle name="Accent2 2 48" xfId="23101" hidden="1"/>
    <cellStyle name="Accent2 2 49" xfId="23138" hidden="1"/>
    <cellStyle name="Accent2 2 5" xfId="1612" hidden="1"/>
    <cellStyle name="Accent2 2 50" xfId="24046" hidden="1"/>
    <cellStyle name="Accent2 2 51" xfId="24083" hidden="1"/>
    <cellStyle name="Accent2 2 52" xfId="24638" hidden="1"/>
    <cellStyle name="Accent2 2 53" xfId="25550" hidden="1"/>
    <cellStyle name="Accent2 2 54" xfId="25587" hidden="1"/>
    <cellStyle name="Accent2 2 55" xfId="26531" hidden="1"/>
    <cellStyle name="Accent2 2 56" xfId="26568" hidden="1"/>
    <cellStyle name="Accent2 2 57" xfId="27476" hidden="1"/>
    <cellStyle name="Accent2 2 58" xfId="27513" hidden="1"/>
    <cellStyle name="Accent2 2 6" xfId="2556" hidden="1"/>
    <cellStyle name="Accent2 2 7" xfId="2593" hidden="1"/>
    <cellStyle name="Accent2 2 8" xfId="3501" hidden="1"/>
    <cellStyle name="Accent2 2 9" xfId="3538" hidden="1"/>
    <cellStyle name="Accent2 3 2" xfId="68" hidden="1"/>
    <cellStyle name="Accent2 3 3" xfId="8473" hidden="1"/>
    <cellStyle name="Accent2 3 4" xfId="11903" hidden="1"/>
    <cellStyle name="Accent2 3 5" xfId="15333" hidden="1"/>
    <cellStyle name="Accent2 3 6" xfId="18763" hidden="1"/>
    <cellStyle name="Accent2 3 7" xfId="22193" hidden="1"/>
    <cellStyle name="Accent2 3 8" xfId="25623" hidden="1"/>
    <cellStyle name="Accent2 4 2" xfId="631" hidden="1"/>
    <cellStyle name="Accent2 5 2" xfId="1648" hidden="1"/>
    <cellStyle name="Accent3" xfId="26" builtinId="37" customBuiltin="1"/>
    <cellStyle name="Accent3 2 10" xfId="4111" hidden="1"/>
    <cellStyle name="Accent3 2 11" xfId="5015" hidden="1"/>
    <cellStyle name="Accent3 2 12" xfId="5052" hidden="1"/>
    <cellStyle name="Accent3 2 13" xfId="5967" hidden="1"/>
    <cellStyle name="Accent3 2 14" xfId="6004" hidden="1"/>
    <cellStyle name="Accent3 2 15" xfId="6912" hidden="1"/>
    <cellStyle name="Accent3 2 16" xfId="6949" hidden="1"/>
    <cellStyle name="Accent3 2 17" xfId="7492" hidden="1"/>
    <cellStyle name="Accent3 2 18" xfId="8396" hidden="1"/>
    <cellStyle name="Accent3 2 19" xfId="8433" hidden="1"/>
    <cellStyle name="Accent3 2 20" xfId="9377" hidden="1"/>
    <cellStyle name="Accent3 2 21" xfId="9414" hidden="1"/>
    <cellStyle name="Accent3 2 22" xfId="10322" hidden="1"/>
    <cellStyle name="Accent3 2 23" xfId="10359" hidden="1"/>
    <cellStyle name="Accent3 2 24" xfId="10922" hidden="1"/>
    <cellStyle name="Accent3 2 25" xfId="11826" hidden="1"/>
    <cellStyle name="Accent3 2 26" xfId="11863" hidden="1"/>
    <cellStyle name="Accent3 2 27" xfId="12807" hidden="1"/>
    <cellStyle name="Accent3 2 28" xfId="12844" hidden="1"/>
    <cellStyle name="Accent3 2 29" xfId="13752" hidden="1"/>
    <cellStyle name="Accent3 2 3" xfId="667" hidden="1"/>
    <cellStyle name="Accent3 2 30" xfId="13789" hidden="1"/>
    <cellStyle name="Accent3 2 31" xfId="14352" hidden="1"/>
    <cellStyle name="Accent3 2 32" xfId="15256" hidden="1"/>
    <cellStyle name="Accent3 2 33" xfId="15293" hidden="1"/>
    <cellStyle name="Accent3 2 34" xfId="16237" hidden="1"/>
    <cellStyle name="Accent3 2 35" xfId="16274" hidden="1"/>
    <cellStyle name="Accent3 2 36" xfId="17182" hidden="1"/>
    <cellStyle name="Accent3 2 37" xfId="17219" hidden="1"/>
    <cellStyle name="Accent3 2 38" xfId="17782" hidden="1"/>
    <cellStyle name="Accent3 2 39" xfId="18686" hidden="1"/>
    <cellStyle name="Accent3 2 4" xfId="1571" hidden="1"/>
    <cellStyle name="Accent3 2 40" xfId="18723" hidden="1"/>
    <cellStyle name="Accent3 2 41" xfId="19667" hidden="1"/>
    <cellStyle name="Accent3 2 42" xfId="19704" hidden="1"/>
    <cellStyle name="Accent3 2 43" xfId="20612" hidden="1"/>
    <cellStyle name="Accent3 2 44" xfId="20649" hidden="1"/>
    <cellStyle name="Accent3 2 45" xfId="21212" hidden="1"/>
    <cellStyle name="Accent3 2 46" xfId="22116" hidden="1"/>
    <cellStyle name="Accent3 2 47" xfId="22153" hidden="1"/>
    <cellStyle name="Accent3 2 48" xfId="23097" hidden="1"/>
    <cellStyle name="Accent3 2 49" xfId="23134" hidden="1"/>
    <cellStyle name="Accent3 2 5" xfId="1608" hidden="1"/>
    <cellStyle name="Accent3 2 50" xfId="24042" hidden="1"/>
    <cellStyle name="Accent3 2 51" xfId="24079" hidden="1"/>
    <cellStyle name="Accent3 2 52" xfId="24642" hidden="1"/>
    <cellStyle name="Accent3 2 53" xfId="25546" hidden="1"/>
    <cellStyle name="Accent3 2 54" xfId="25583" hidden="1"/>
    <cellStyle name="Accent3 2 55" xfId="26527" hidden="1"/>
    <cellStyle name="Accent3 2 56" xfId="26564" hidden="1"/>
    <cellStyle name="Accent3 2 57" xfId="27472" hidden="1"/>
    <cellStyle name="Accent3 2 58" xfId="27509" hidden="1"/>
    <cellStyle name="Accent3 2 6" xfId="2552" hidden="1"/>
    <cellStyle name="Accent3 2 7" xfId="2589" hidden="1"/>
    <cellStyle name="Accent3 2 8" xfId="3497" hidden="1"/>
    <cellStyle name="Accent3 2 9" xfId="3534" hidden="1"/>
    <cellStyle name="Accent3 3 2" xfId="72" hidden="1"/>
    <cellStyle name="Accent3 3 3" xfId="8469" hidden="1"/>
    <cellStyle name="Accent3 3 4" xfId="11899" hidden="1"/>
    <cellStyle name="Accent3 3 5" xfId="15329" hidden="1"/>
    <cellStyle name="Accent3 3 6" xfId="18759" hidden="1"/>
    <cellStyle name="Accent3 3 7" xfId="22189" hidden="1"/>
    <cellStyle name="Accent3 3 8" xfId="25619" hidden="1"/>
    <cellStyle name="Accent3 4 2" xfId="627" hidden="1"/>
    <cellStyle name="Accent3 5 2" xfId="1644" hidden="1"/>
    <cellStyle name="Accent4" xfId="30" builtinId="41" customBuiltin="1"/>
    <cellStyle name="Accent4 2 10" xfId="4115" hidden="1"/>
    <cellStyle name="Accent4 2 11" xfId="5011" hidden="1"/>
    <cellStyle name="Accent4 2 12" xfId="5048" hidden="1"/>
    <cellStyle name="Accent4 2 13" xfId="5963" hidden="1"/>
    <cellStyle name="Accent4 2 14" xfId="6000" hidden="1"/>
    <cellStyle name="Accent4 2 15" xfId="6908" hidden="1"/>
    <cellStyle name="Accent4 2 16" xfId="6945" hidden="1"/>
    <cellStyle name="Accent4 2 17" xfId="7496" hidden="1"/>
    <cellStyle name="Accent4 2 18" xfId="8392" hidden="1"/>
    <cellStyle name="Accent4 2 19" xfId="8429" hidden="1"/>
    <cellStyle name="Accent4 2 20" xfId="9373" hidden="1"/>
    <cellStyle name="Accent4 2 21" xfId="9410" hidden="1"/>
    <cellStyle name="Accent4 2 22" xfId="10318" hidden="1"/>
    <cellStyle name="Accent4 2 23" xfId="10355" hidden="1"/>
    <cellStyle name="Accent4 2 24" xfId="10926" hidden="1"/>
    <cellStyle name="Accent4 2 25" xfId="11822" hidden="1"/>
    <cellStyle name="Accent4 2 26" xfId="11859" hidden="1"/>
    <cellStyle name="Accent4 2 27" xfId="12803" hidden="1"/>
    <cellStyle name="Accent4 2 28" xfId="12840" hidden="1"/>
    <cellStyle name="Accent4 2 29" xfId="13748" hidden="1"/>
    <cellStyle name="Accent4 2 3" xfId="671" hidden="1"/>
    <cellStyle name="Accent4 2 30" xfId="13785" hidden="1"/>
    <cellStyle name="Accent4 2 31" xfId="14356" hidden="1"/>
    <cellStyle name="Accent4 2 32" xfId="15252" hidden="1"/>
    <cellStyle name="Accent4 2 33" xfId="15289" hidden="1"/>
    <cellStyle name="Accent4 2 34" xfId="16233" hidden="1"/>
    <cellStyle name="Accent4 2 35" xfId="16270" hidden="1"/>
    <cellStyle name="Accent4 2 36" xfId="17178" hidden="1"/>
    <cellStyle name="Accent4 2 37" xfId="17215" hidden="1"/>
    <cellStyle name="Accent4 2 38" xfId="17786" hidden="1"/>
    <cellStyle name="Accent4 2 39" xfId="18682" hidden="1"/>
    <cellStyle name="Accent4 2 4" xfId="1567" hidden="1"/>
    <cellStyle name="Accent4 2 40" xfId="18719" hidden="1"/>
    <cellStyle name="Accent4 2 41" xfId="19663" hidden="1"/>
    <cellStyle name="Accent4 2 42" xfId="19700" hidden="1"/>
    <cellStyle name="Accent4 2 43" xfId="20608" hidden="1"/>
    <cellStyle name="Accent4 2 44" xfId="20645" hidden="1"/>
    <cellStyle name="Accent4 2 45" xfId="21216" hidden="1"/>
    <cellStyle name="Accent4 2 46" xfId="22112" hidden="1"/>
    <cellStyle name="Accent4 2 47" xfId="22149" hidden="1"/>
    <cellStyle name="Accent4 2 48" xfId="23093" hidden="1"/>
    <cellStyle name="Accent4 2 49" xfId="23130" hidden="1"/>
    <cellStyle name="Accent4 2 5" xfId="1604" hidden="1"/>
    <cellStyle name="Accent4 2 50" xfId="24038" hidden="1"/>
    <cellStyle name="Accent4 2 51" xfId="24075" hidden="1"/>
    <cellStyle name="Accent4 2 52" xfId="24646" hidden="1"/>
    <cellStyle name="Accent4 2 53" xfId="25542" hidden="1"/>
    <cellStyle name="Accent4 2 54" xfId="25579" hidden="1"/>
    <cellStyle name="Accent4 2 55" xfId="26523" hidden="1"/>
    <cellStyle name="Accent4 2 56" xfId="26560" hidden="1"/>
    <cellStyle name="Accent4 2 57" xfId="27468" hidden="1"/>
    <cellStyle name="Accent4 2 58" xfId="27505" hidden="1"/>
    <cellStyle name="Accent4 2 6" xfId="2548" hidden="1"/>
    <cellStyle name="Accent4 2 7" xfId="2585" hidden="1"/>
    <cellStyle name="Accent4 2 8" xfId="3493" hidden="1"/>
    <cellStyle name="Accent4 2 9" xfId="3530" hidden="1"/>
    <cellStyle name="Accent4 3 2" xfId="76" hidden="1"/>
    <cellStyle name="Accent4 3 3" xfId="8465" hidden="1"/>
    <cellStyle name="Accent4 3 4" xfId="11895" hidden="1"/>
    <cellStyle name="Accent4 3 5" xfId="15325" hidden="1"/>
    <cellStyle name="Accent4 3 6" xfId="18755" hidden="1"/>
    <cellStyle name="Accent4 3 7" xfId="22185" hidden="1"/>
    <cellStyle name="Accent4 3 8" xfId="25615" hidden="1"/>
    <cellStyle name="Accent4 4 2" xfId="623" hidden="1"/>
    <cellStyle name="Accent4 5 2" xfId="1640" hidden="1"/>
    <cellStyle name="Accent5" xfId="34" builtinId="45" customBuiltin="1"/>
    <cellStyle name="Accent5 2 10" xfId="4119" hidden="1"/>
    <cellStyle name="Accent5 2 11" xfId="5007" hidden="1"/>
    <cellStyle name="Accent5 2 12" xfId="5044" hidden="1"/>
    <cellStyle name="Accent5 2 13" xfId="5959" hidden="1"/>
    <cellStyle name="Accent5 2 14" xfId="5996" hidden="1"/>
    <cellStyle name="Accent5 2 15" xfId="6904" hidden="1"/>
    <cellStyle name="Accent5 2 16" xfId="6941" hidden="1"/>
    <cellStyle name="Accent5 2 17" xfId="7500" hidden="1"/>
    <cellStyle name="Accent5 2 18" xfId="8388" hidden="1"/>
    <cellStyle name="Accent5 2 19" xfId="8425" hidden="1"/>
    <cellStyle name="Accent5 2 20" xfId="9369" hidden="1"/>
    <cellStyle name="Accent5 2 21" xfId="9406" hidden="1"/>
    <cellStyle name="Accent5 2 22" xfId="10314" hidden="1"/>
    <cellStyle name="Accent5 2 23" xfId="10351" hidden="1"/>
    <cellStyle name="Accent5 2 24" xfId="10930" hidden="1"/>
    <cellStyle name="Accent5 2 25" xfId="11818" hidden="1"/>
    <cellStyle name="Accent5 2 26" xfId="11855" hidden="1"/>
    <cellStyle name="Accent5 2 27" xfId="12799" hidden="1"/>
    <cellStyle name="Accent5 2 28" xfId="12836" hidden="1"/>
    <cellStyle name="Accent5 2 29" xfId="13744" hidden="1"/>
    <cellStyle name="Accent5 2 3" xfId="675" hidden="1"/>
    <cellStyle name="Accent5 2 30" xfId="13781" hidden="1"/>
    <cellStyle name="Accent5 2 31" xfId="14360" hidden="1"/>
    <cellStyle name="Accent5 2 32" xfId="15248" hidden="1"/>
    <cellStyle name="Accent5 2 33" xfId="15285" hidden="1"/>
    <cellStyle name="Accent5 2 34" xfId="16229" hidden="1"/>
    <cellStyle name="Accent5 2 35" xfId="16266" hidden="1"/>
    <cellStyle name="Accent5 2 36" xfId="17174" hidden="1"/>
    <cellStyle name="Accent5 2 37" xfId="17211" hidden="1"/>
    <cellStyle name="Accent5 2 38" xfId="17790" hidden="1"/>
    <cellStyle name="Accent5 2 39" xfId="18678" hidden="1"/>
    <cellStyle name="Accent5 2 4" xfId="1563" hidden="1"/>
    <cellStyle name="Accent5 2 40" xfId="18715" hidden="1"/>
    <cellStyle name="Accent5 2 41" xfId="19659" hidden="1"/>
    <cellStyle name="Accent5 2 42" xfId="19696" hidden="1"/>
    <cellStyle name="Accent5 2 43" xfId="20604" hidden="1"/>
    <cellStyle name="Accent5 2 44" xfId="20641" hidden="1"/>
    <cellStyle name="Accent5 2 45" xfId="21220" hidden="1"/>
    <cellStyle name="Accent5 2 46" xfId="22108" hidden="1"/>
    <cellStyle name="Accent5 2 47" xfId="22145" hidden="1"/>
    <cellStyle name="Accent5 2 48" xfId="23089" hidden="1"/>
    <cellStyle name="Accent5 2 49" xfId="23126" hidden="1"/>
    <cellStyle name="Accent5 2 5" xfId="1600" hidden="1"/>
    <cellStyle name="Accent5 2 50" xfId="24034" hidden="1"/>
    <cellStyle name="Accent5 2 51" xfId="24071" hidden="1"/>
    <cellStyle name="Accent5 2 52" xfId="24650" hidden="1"/>
    <cellStyle name="Accent5 2 53" xfId="25538" hidden="1"/>
    <cellStyle name="Accent5 2 54" xfId="25575" hidden="1"/>
    <cellStyle name="Accent5 2 55" xfId="26519" hidden="1"/>
    <cellStyle name="Accent5 2 56" xfId="26556" hidden="1"/>
    <cellStyle name="Accent5 2 57" xfId="27464" hidden="1"/>
    <cellStyle name="Accent5 2 58" xfId="27501" hidden="1"/>
    <cellStyle name="Accent5 2 6" xfId="2544" hidden="1"/>
    <cellStyle name="Accent5 2 7" xfId="2581" hidden="1"/>
    <cellStyle name="Accent5 2 8" xfId="3489" hidden="1"/>
    <cellStyle name="Accent5 2 9" xfId="3526" hidden="1"/>
    <cellStyle name="Accent5 3 2" xfId="80" hidden="1"/>
    <cellStyle name="Accent5 3 3" xfId="8461" hidden="1"/>
    <cellStyle name="Accent5 3 4" xfId="11891" hidden="1"/>
    <cellStyle name="Accent5 3 5" xfId="15321" hidden="1"/>
    <cellStyle name="Accent5 3 6" xfId="18751" hidden="1"/>
    <cellStyle name="Accent5 3 7" xfId="22181" hidden="1"/>
    <cellStyle name="Accent5 3 8" xfId="25611" hidden="1"/>
    <cellStyle name="Accent5 4 2" xfId="619" hidden="1"/>
    <cellStyle name="Accent5 5 2" xfId="1636" hidden="1"/>
    <cellStyle name="Accent6" xfId="38" builtinId="49" customBuiltin="1"/>
    <cellStyle name="Accent6 2 10" xfId="4123" hidden="1"/>
    <cellStyle name="Accent6 2 11" xfId="5003" hidden="1"/>
    <cellStyle name="Accent6 2 12" xfId="5040" hidden="1"/>
    <cellStyle name="Accent6 2 13" xfId="5955" hidden="1"/>
    <cellStyle name="Accent6 2 14" xfId="5992" hidden="1"/>
    <cellStyle name="Accent6 2 15" xfId="6900" hidden="1"/>
    <cellStyle name="Accent6 2 16" xfId="6937" hidden="1"/>
    <cellStyle name="Accent6 2 17" xfId="7504" hidden="1"/>
    <cellStyle name="Accent6 2 18" xfId="8384" hidden="1"/>
    <cellStyle name="Accent6 2 19" xfId="8421" hidden="1"/>
    <cellStyle name="Accent6 2 20" xfId="9365" hidden="1"/>
    <cellStyle name="Accent6 2 21" xfId="9402" hidden="1"/>
    <cellStyle name="Accent6 2 22" xfId="10310" hidden="1"/>
    <cellStyle name="Accent6 2 23" xfId="10347" hidden="1"/>
    <cellStyle name="Accent6 2 24" xfId="10934" hidden="1"/>
    <cellStyle name="Accent6 2 25" xfId="11814" hidden="1"/>
    <cellStyle name="Accent6 2 26" xfId="11851" hidden="1"/>
    <cellStyle name="Accent6 2 27" xfId="12795" hidden="1"/>
    <cellStyle name="Accent6 2 28" xfId="12832" hidden="1"/>
    <cellStyle name="Accent6 2 29" xfId="13740" hidden="1"/>
    <cellStyle name="Accent6 2 3" xfId="679" hidden="1"/>
    <cellStyle name="Accent6 2 30" xfId="13777" hidden="1"/>
    <cellStyle name="Accent6 2 31" xfId="14364" hidden="1"/>
    <cellStyle name="Accent6 2 32" xfId="15244" hidden="1"/>
    <cellStyle name="Accent6 2 33" xfId="15281" hidden="1"/>
    <cellStyle name="Accent6 2 34" xfId="16225" hidden="1"/>
    <cellStyle name="Accent6 2 35" xfId="16262" hidden="1"/>
    <cellStyle name="Accent6 2 36" xfId="17170" hidden="1"/>
    <cellStyle name="Accent6 2 37" xfId="17207" hidden="1"/>
    <cellStyle name="Accent6 2 38" xfId="17794" hidden="1"/>
    <cellStyle name="Accent6 2 39" xfId="18674" hidden="1"/>
    <cellStyle name="Accent6 2 4" xfId="1559" hidden="1"/>
    <cellStyle name="Accent6 2 40" xfId="18711" hidden="1"/>
    <cellStyle name="Accent6 2 41" xfId="19655" hidden="1"/>
    <cellStyle name="Accent6 2 42" xfId="19692" hidden="1"/>
    <cellStyle name="Accent6 2 43" xfId="20600" hidden="1"/>
    <cellStyle name="Accent6 2 44" xfId="20637" hidden="1"/>
    <cellStyle name="Accent6 2 45" xfId="21224" hidden="1"/>
    <cellStyle name="Accent6 2 46" xfId="22104" hidden="1"/>
    <cellStyle name="Accent6 2 47" xfId="22141" hidden="1"/>
    <cellStyle name="Accent6 2 48" xfId="23085" hidden="1"/>
    <cellStyle name="Accent6 2 49" xfId="23122" hidden="1"/>
    <cellStyle name="Accent6 2 5" xfId="1596" hidden="1"/>
    <cellStyle name="Accent6 2 50" xfId="24030" hidden="1"/>
    <cellStyle name="Accent6 2 51" xfId="24067" hidden="1"/>
    <cellStyle name="Accent6 2 52" xfId="24654" hidden="1"/>
    <cellStyle name="Accent6 2 53" xfId="25534" hidden="1"/>
    <cellStyle name="Accent6 2 54" xfId="25571" hidden="1"/>
    <cellStyle name="Accent6 2 55" xfId="26515" hidden="1"/>
    <cellStyle name="Accent6 2 56" xfId="26552" hidden="1"/>
    <cellStyle name="Accent6 2 57" xfId="27460" hidden="1"/>
    <cellStyle name="Accent6 2 58" xfId="27497" hidden="1"/>
    <cellStyle name="Accent6 2 6" xfId="2540" hidden="1"/>
    <cellStyle name="Accent6 2 7" xfId="2577" hidden="1"/>
    <cellStyle name="Accent6 2 8" xfId="3485" hidden="1"/>
    <cellStyle name="Accent6 2 9" xfId="3522" hidden="1"/>
    <cellStyle name="Accent6 3 2" xfId="84" hidden="1"/>
    <cellStyle name="Accent6 3 3" xfId="8457" hidden="1"/>
    <cellStyle name="Accent6 3 4" xfId="11887" hidden="1"/>
    <cellStyle name="Accent6 3 5" xfId="15317" hidden="1"/>
    <cellStyle name="Accent6 3 6" xfId="18747" hidden="1"/>
    <cellStyle name="Accent6 3 7" xfId="22177" hidden="1"/>
    <cellStyle name="Accent6 3 8" xfId="25607" hidden="1"/>
    <cellStyle name="Accent6 4 2" xfId="615" hidden="1"/>
    <cellStyle name="Accent6 5 2" xfId="1632" hidden="1"/>
    <cellStyle name="Bad" xfId="7" builtinId="27" customBuiltin="1"/>
    <cellStyle name="Bad 2 10" xfId="4097" hidden="1"/>
    <cellStyle name="Bad 2 11" xfId="5029" hidden="1"/>
    <cellStyle name="Bad 2 12" xfId="5066" hidden="1"/>
    <cellStyle name="Bad 2 13" xfId="5981" hidden="1"/>
    <cellStyle name="Bad 2 14" xfId="6018" hidden="1"/>
    <cellStyle name="Bad 2 15" xfId="6926" hidden="1"/>
    <cellStyle name="Bad 2 16" xfId="6963" hidden="1"/>
    <cellStyle name="Bad 2 17" xfId="7478" hidden="1"/>
    <cellStyle name="Bad 2 18" xfId="8410" hidden="1"/>
    <cellStyle name="Bad 2 19" xfId="8447" hidden="1"/>
    <cellStyle name="Bad 2 20" xfId="9391" hidden="1"/>
    <cellStyle name="Bad 2 21" xfId="9428" hidden="1"/>
    <cellStyle name="Bad 2 22" xfId="10336" hidden="1"/>
    <cellStyle name="Bad 2 23" xfId="10373" hidden="1"/>
    <cellStyle name="Bad 2 24" xfId="10908" hidden="1"/>
    <cellStyle name="Bad 2 25" xfId="11840" hidden="1"/>
    <cellStyle name="Bad 2 26" xfId="11877" hidden="1"/>
    <cellStyle name="Bad 2 27" xfId="12821" hidden="1"/>
    <cellStyle name="Bad 2 28" xfId="12858" hidden="1"/>
    <cellStyle name="Bad 2 29" xfId="13766" hidden="1"/>
    <cellStyle name="Bad 2 3" xfId="653" hidden="1"/>
    <cellStyle name="Bad 2 30" xfId="13803" hidden="1"/>
    <cellStyle name="Bad 2 31" xfId="14338" hidden="1"/>
    <cellStyle name="Bad 2 32" xfId="15270" hidden="1"/>
    <cellStyle name="Bad 2 33" xfId="15307" hidden="1"/>
    <cellStyle name="Bad 2 34" xfId="16251" hidden="1"/>
    <cellStyle name="Bad 2 35" xfId="16288" hidden="1"/>
    <cellStyle name="Bad 2 36" xfId="17196" hidden="1"/>
    <cellStyle name="Bad 2 37" xfId="17233" hidden="1"/>
    <cellStyle name="Bad 2 38" xfId="17768" hidden="1"/>
    <cellStyle name="Bad 2 39" xfId="18700" hidden="1"/>
    <cellStyle name="Bad 2 4" xfId="1585" hidden="1"/>
    <cellStyle name="Bad 2 40" xfId="18737" hidden="1"/>
    <cellStyle name="Bad 2 41" xfId="19681" hidden="1"/>
    <cellStyle name="Bad 2 42" xfId="19718" hidden="1"/>
    <cellStyle name="Bad 2 43" xfId="20626" hidden="1"/>
    <cellStyle name="Bad 2 44" xfId="20663" hidden="1"/>
    <cellStyle name="Bad 2 45" xfId="21198" hidden="1"/>
    <cellStyle name="Bad 2 46" xfId="22130" hidden="1"/>
    <cellStyle name="Bad 2 47" xfId="22167" hidden="1"/>
    <cellStyle name="Bad 2 48" xfId="23111" hidden="1"/>
    <cellStyle name="Bad 2 49" xfId="23148" hidden="1"/>
    <cellStyle name="Bad 2 5" xfId="1622" hidden="1"/>
    <cellStyle name="Bad 2 50" xfId="24056" hidden="1"/>
    <cellStyle name="Bad 2 51" xfId="24093" hidden="1"/>
    <cellStyle name="Bad 2 52" xfId="24628" hidden="1"/>
    <cellStyle name="Bad 2 53" xfId="25560" hidden="1"/>
    <cellStyle name="Bad 2 54" xfId="25597" hidden="1"/>
    <cellStyle name="Bad 2 55" xfId="26541" hidden="1"/>
    <cellStyle name="Bad 2 56" xfId="26578" hidden="1"/>
    <cellStyle name="Bad 2 57" xfId="27486" hidden="1"/>
    <cellStyle name="Bad 2 58" xfId="27523" hidden="1"/>
    <cellStyle name="Bad 2 6" xfId="2566" hidden="1"/>
    <cellStyle name="Bad 2 7" xfId="2603" hidden="1"/>
    <cellStyle name="Bad 2 8" xfId="3511" hidden="1"/>
    <cellStyle name="Bad 2 9" xfId="3548" hidden="1"/>
    <cellStyle name="Bad 3 2" xfId="58" hidden="1"/>
    <cellStyle name="Bad 3 3" xfId="8483" hidden="1"/>
    <cellStyle name="Bad 3 4" xfId="11913" hidden="1"/>
    <cellStyle name="Bad 3 5" xfId="15343" hidden="1"/>
    <cellStyle name="Bad 3 6" xfId="18773" hidden="1"/>
    <cellStyle name="Bad 3 7" xfId="22203" hidden="1"/>
    <cellStyle name="Bad 3 8" xfId="25633" hidden="1"/>
    <cellStyle name="Bad 4 2" xfId="641" hidden="1"/>
    <cellStyle name="Bad 5 2" xfId="1658" hidden="1"/>
    <cellStyle name="Calculation" xfId="11" builtinId="22" customBuiltin="1"/>
    <cellStyle name="Calculation 2 10" xfId="4099" hidden="1"/>
    <cellStyle name="Calculation 2 11" xfId="5027" hidden="1"/>
    <cellStyle name="Calculation 2 12" xfId="5064" hidden="1"/>
    <cellStyle name="Calculation 2 13" xfId="5979" hidden="1"/>
    <cellStyle name="Calculation 2 14" xfId="6016" hidden="1"/>
    <cellStyle name="Calculation 2 15" xfId="6924" hidden="1"/>
    <cellStyle name="Calculation 2 16" xfId="6961" hidden="1"/>
    <cellStyle name="Calculation 2 17" xfId="7480" hidden="1"/>
    <cellStyle name="Calculation 2 18" xfId="8408" hidden="1"/>
    <cellStyle name="Calculation 2 19" xfId="8445" hidden="1"/>
    <cellStyle name="Calculation 2 20" xfId="9389" hidden="1"/>
    <cellStyle name="Calculation 2 21" xfId="9426" hidden="1"/>
    <cellStyle name="Calculation 2 22" xfId="10334" hidden="1"/>
    <cellStyle name="Calculation 2 23" xfId="10371" hidden="1"/>
    <cellStyle name="Calculation 2 24" xfId="10910" hidden="1"/>
    <cellStyle name="Calculation 2 25" xfId="11838" hidden="1"/>
    <cellStyle name="Calculation 2 26" xfId="11875" hidden="1"/>
    <cellStyle name="Calculation 2 27" xfId="12819" hidden="1"/>
    <cellStyle name="Calculation 2 28" xfId="12856" hidden="1"/>
    <cellStyle name="Calculation 2 29" xfId="13764" hidden="1"/>
    <cellStyle name="Calculation 2 3" xfId="655" hidden="1"/>
    <cellStyle name="Calculation 2 30" xfId="13801" hidden="1"/>
    <cellStyle name="Calculation 2 31" xfId="14340" hidden="1"/>
    <cellStyle name="Calculation 2 32" xfId="15268" hidden="1"/>
    <cellStyle name="Calculation 2 33" xfId="15305" hidden="1"/>
    <cellStyle name="Calculation 2 34" xfId="16249" hidden="1"/>
    <cellStyle name="Calculation 2 35" xfId="16286" hidden="1"/>
    <cellStyle name="Calculation 2 36" xfId="17194" hidden="1"/>
    <cellStyle name="Calculation 2 37" xfId="17231" hidden="1"/>
    <cellStyle name="Calculation 2 38" xfId="17770" hidden="1"/>
    <cellStyle name="Calculation 2 39" xfId="18698" hidden="1"/>
    <cellStyle name="Calculation 2 4" xfId="1583" hidden="1"/>
    <cellStyle name="Calculation 2 40" xfId="18735" hidden="1"/>
    <cellStyle name="Calculation 2 41" xfId="19679" hidden="1"/>
    <cellStyle name="Calculation 2 42" xfId="19716" hidden="1"/>
    <cellStyle name="Calculation 2 43" xfId="20624" hidden="1"/>
    <cellStyle name="Calculation 2 44" xfId="20661" hidden="1"/>
    <cellStyle name="Calculation 2 45" xfId="21200" hidden="1"/>
    <cellStyle name="Calculation 2 46" xfId="22128" hidden="1"/>
    <cellStyle name="Calculation 2 47" xfId="22165" hidden="1"/>
    <cellStyle name="Calculation 2 48" xfId="23109" hidden="1"/>
    <cellStyle name="Calculation 2 49" xfId="23146" hidden="1"/>
    <cellStyle name="Calculation 2 5" xfId="1620" hidden="1"/>
    <cellStyle name="Calculation 2 50" xfId="24054" hidden="1"/>
    <cellStyle name="Calculation 2 51" xfId="24091" hidden="1"/>
    <cellStyle name="Calculation 2 52" xfId="24630" hidden="1"/>
    <cellStyle name="Calculation 2 53" xfId="25558" hidden="1"/>
    <cellStyle name="Calculation 2 54" xfId="25595" hidden="1"/>
    <cellStyle name="Calculation 2 55" xfId="26539" hidden="1"/>
    <cellStyle name="Calculation 2 56" xfId="26576" hidden="1"/>
    <cellStyle name="Calculation 2 57" xfId="27484" hidden="1"/>
    <cellStyle name="Calculation 2 58" xfId="27521" hidden="1"/>
    <cellStyle name="Calculation 2 6" xfId="2564" hidden="1"/>
    <cellStyle name="Calculation 2 7" xfId="2601" hidden="1"/>
    <cellStyle name="Calculation 2 8" xfId="3509" hidden="1"/>
    <cellStyle name="Calculation 2 9" xfId="3546" hidden="1"/>
    <cellStyle name="Calculation 3 2" xfId="60" hidden="1"/>
    <cellStyle name="Calculation 3 3" xfId="8481" hidden="1"/>
    <cellStyle name="Calculation 3 4" xfId="11911" hidden="1"/>
    <cellStyle name="Calculation 3 5" xfId="15341" hidden="1"/>
    <cellStyle name="Calculation 3 6" xfId="18771" hidden="1"/>
    <cellStyle name="Calculation 3 7" xfId="22201" hidden="1"/>
    <cellStyle name="Calculation 3 8" xfId="25631" hidden="1"/>
    <cellStyle name="Calculation 4 2" xfId="639" hidden="1"/>
    <cellStyle name="Calculation 5 2" xfId="1656" hidden="1"/>
    <cellStyle name="Check Cell" xfId="13" builtinId="23" customBuiltin="1"/>
    <cellStyle name="Check Cell 2 10" xfId="4100" hidden="1"/>
    <cellStyle name="Check Cell 2 11" xfId="5026" hidden="1"/>
    <cellStyle name="Check Cell 2 12" xfId="5063" hidden="1"/>
    <cellStyle name="Check Cell 2 13" xfId="5978" hidden="1"/>
    <cellStyle name="Check Cell 2 14" xfId="6015" hidden="1"/>
    <cellStyle name="Check Cell 2 15" xfId="6923" hidden="1"/>
    <cellStyle name="Check Cell 2 16" xfId="6960" hidden="1"/>
    <cellStyle name="Check Cell 2 17" xfId="7481" hidden="1"/>
    <cellStyle name="Check Cell 2 18" xfId="8407" hidden="1"/>
    <cellStyle name="Check Cell 2 19" xfId="8444" hidden="1"/>
    <cellStyle name="Check Cell 2 20" xfId="9388" hidden="1"/>
    <cellStyle name="Check Cell 2 21" xfId="9425" hidden="1"/>
    <cellStyle name="Check Cell 2 22" xfId="10333" hidden="1"/>
    <cellStyle name="Check Cell 2 23" xfId="10370" hidden="1"/>
    <cellStyle name="Check Cell 2 24" xfId="10911" hidden="1"/>
    <cellStyle name="Check Cell 2 25" xfId="11837" hidden="1"/>
    <cellStyle name="Check Cell 2 26" xfId="11874" hidden="1"/>
    <cellStyle name="Check Cell 2 27" xfId="12818" hidden="1"/>
    <cellStyle name="Check Cell 2 28" xfId="12855" hidden="1"/>
    <cellStyle name="Check Cell 2 29" xfId="13763" hidden="1"/>
    <cellStyle name="Check Cell 2 3" xfId="656" hidden="1"/>
    <cellStyle name="Check Cell 2 30" xfId="13800" hidden="1"/>
    <cellStyle name="Check Cell 2 31" xfId="14341" hidden="1"/>
    <cellStyle name="Check Cell 2 32" xfId="15267" hidden="1"/>
    <cellStyle name="Check Cell 2 33" xfId="15304" hidden="1"/>
    <cellStyle name="Check Cell 2 34" xfId="16248" hidden="1"/>
    <cellStyle name="Check Cell 2 35" xfId="16285" hidden="1"/>
    <cellStyle name="Check Cell 2 36" xfId="17193" hidden="1"/>
    <cellStyle name="Check Cell 2 37" xfId="17230" hidden="1"/>
    <cellStyle name="Check Cell 2 38" xfId="17771" hidden="1"/>
    <cellStyle name="Check Cell 2 39" xfId="18697" hidden="1"/>
    <cellStyle name="Check Cell 2 4" xfId="1582" hidden="1"/>
    <cellStyle name="Check Cell 2 40" xfId="18734" hidden="1"/>
    <cellStyle name="Check Cell 2 41" xfId="19678" hidden="1"/>
    <cellStyle name="Check Cell 2 42" xfId="19715" hidden="1"/>
    <cellStyle name="Check Cell 2 43" xfId="20623" hidden="1"/>
    <cellStyle name="Check Cell 2 44" xfId="20660" hidden="1"/>
    <cellStyle name="Check Cell 2 45" xfId="21201" hidden="1"/>
    <cellStyle name="Check Cell 2 46" xfId="22127" hidden="1"/>
    <cellStyle name="Check Cell 2 47" xfId="22164" hidden="1"/>
    <cellStyle name="Check Cell 2 48" xfId="23108" hidden="1"/>
    <cellStyle name="Check Cell 2 49" xfId="23145" hidden="1"/>
    <cellStyle name="Check Cell 2 5" xfId="1619" hidden="1"/>
    <cellStyle name="Check Cell 2 50" xfId="24053" hidden="1"/>
    <cellStyle name="Check Cell 2 51" xfId="24090" hidden="1"/>
    <cellStyle name="Check Cell 2 52" xfId="24631" hidden="1"/>
    <cellStyle name="Check Cell 2 53" xfId="25557" hidden="1"/>
    <cellStyle name="Check Cell 2 54" xfId="25594" hidden="1"/>
    <cellStyle name="Check Cell 2 55" xfId="26538" hidden="1"/>
    <cellStyle name="Check Cell 2 56" xfId="26575" hidden="1"/>
    <cellStyle name="Check Cell 2 57" xfId="27483" hidden="1"/>
    <cellStyle name="Check Cell 2 58" xfId="27520" hidden="1"/>
    <cellStyle name="Check Cell 2 6" xfId="2563" hidden="1"/>
    <cellStyle name="Check Cell 2 7" xfId="2600" hidden="1"/>
    <cellStyle name="Check Cell 2 8" xfId="3508" hidden="1"/>
    <cellStyle name="Check Cell 2 9" xfId="3545" hidden="1"/>
    <cellStyle name="Check Cell 3 2" xfId="61" hidden="1"/>
    <cellStyle name="Check Cell 3 3" xfId="8480" hidden="1"/>
    <cellStyle name="Check Cell 3 4" xfId="11910" hidden="1"/>
    <cellStyle name="Check Cell 3 5" xfId="15340" hidden="1"/>
    <cellStyle name="Check Cell 3 6" xfId="18770" hidden="1"/>
    <cellStyle name="Check Cell 3 7" xfId="22200" hidden="1"/>
    <cellStyle name="Check Cell 3 8" xfId="25630" hidden="1"/>
    <cellStyle name="Check Cell 4 2" xfId="638" hidden="1"/>
    <cellStyle name="Check Cell 5 2" xfId="1655" hidden="1"/>
    <cellStyle name="Comma" xfId="55880" builtinId="3"/>
    <cellStyle name="Comma [0]" xfId="55877" builtinId="6" hidden="1"/>
    <cellStyle name="Currency [0]" xfId="55878" builtinId="7" hidden="1"/>
    <cellStyle name="Explanatory Text" xfId="16" builtinId="53" customBuiltin="1"/>
    <cellStyle name="Explanatory Text 2 10" xfId="4102" hidden="1"/>
    <cellStyle name="Explanatory Text 2 11" xfId="5024" hidden="1"/>
    <cellStyle name="Explanatory Text 2 12" xfId="5061" hidden="1"/>
    <cellStyle name="Explanatory Text 2 13" xfId="5976" hidden="1"/>
    <cellStyle name="Explanatory Text 2 14" xfId="6013" hidden="1"/>
    <cellStyle name="Explanatory Text 2 15" xfId="6921" hidden="1"/>
    <cellStyle name="Explanatory Text 2 16" xfId="6958" hidden="1"/>
    <cellStyle name="Explanatory Text 2 17" xfId="7483" hidden="1"/>
    <cellStyle name="Explanatory Text 2 18" xfId="8405" hidden="1"/>
    <cellStyle name="Explanatory Text 2 19" xfId="8442" hidden="1"/>
    <cellStyle name="Explanatory Text 2 20" xfId="9386" hidden="1"/>
    <cellStyle name="Explanatory Text 2 21" xfId="9423" hidden="1"/>
    <cellStyle name="Explanatory Text 2 22" xfId="10331" hidden="1"/>
    <cellStyle name="Explanatory Text 2 23" xfId="10368" hidden="1"/>
    <cellStyle name="Explanatory Text 2 24" xfId="10913" hidden="1"/>
    <cellStyle name="Explanatory Text 2 25" xfId="11835" hidden="1"/>
    <cellStyle name="Explanatory Text 2 26" xfId="11872" hidden="1"/>
    <cellStyle name="Explanatory Text 2 27" xfId="12816" hidden="1"/>
    <cellStyle name="Explanatory Text 2 28" xfId="12853" hidden="1"/>
    <cellStyle name="Explanatory Text 2 29" xfId="13761" hidden="1"/>
    <cellStyle name="Explanatory Text 2 3" xfId="658" hidden="1"/>
    <cellStyle name="Explanatory Text 2 30" xfId="13798" hidden="1"/>
    <cellStyle name="Explanatory Text 2 31" xfId="14343" hidden="1"/>
    <cellStyle name="Explanatory Text 2 32" xfId="15265" hidden="1"/>
    <cellStyle name="Explanatory Text 2 33" xfId="15302" hidden="1"/>
    <cellStyle name="Explanatory Text 2 34" xfId="16246" hidden="1"/>
    <cellStyle name="Explanatory Text 2 35" xfId="16283" hidden="1"/>
    <cellStyle name="Explanatory Text 2 36" xfId="17191" hidden="1"/>
    <cellStyle name="Explanatory Text 2 37" xfId="17228" hidden="1"/>
    <cellStyle name="Explanatory Text 2 38" xfId="17773" hidden="1"/>
    <cellStyle name="Explanatory Text 2 39" xfId="18695" hidden="1"/>
    <cellStyle name="Explanatory Text 2 4" xfId="1580" hidden="1"/>
    <cellStyle name="Explanatory Text 2 40" xfId="18732" hidden="1"/>
    <cellStyle name="Explanatory Text 2 41" xfId="19676" hidden="1"/>
    <cellStyle name="Explanatory Text 2 42" xfId="19713" hidden="1"/>
    <cellStyle name="Explanatory Text 2 43" xfId="20621" hidden="1"/>
    <cellStyle name="Explanatory Text 2 44" xfId="20658" hidden="1"/>
    <cellStyle name="Explanatory Text 2 45" xfId="21203" hidden="1"/>
    <cellStyle name="Explanatory Text 2 46" xfId="22125" hidden="1"/>
    <cellStyle name="Explanatory Text 2 47" xfId="22162" hidden="1"/>
    <cellStyle name="Explanatory Text 2 48" xfId="23106" hidden="1"/>
    <cellStyle name="Explanatory Text 2 49" xfId="23143" hidden="1"/>
    <cellStyle name="Explanatory Text 2 5" xfId="1617" hidden="1"/>
    <cellStyle name="Explanatory Text 2 50" xfId="24051" hidden="1"/>
    <cellStyle name="Explanatory Text 2 51" xfId="24088" hidden="1"/>
    <cellStyle name="Explanatory Text 2 52" xfId="24633" hidden="1"/>
    <cellStyle name="Explanatory Text 2 53" xfId="25555" hidden="1"/>
    <cellStyle name="Explanatory Text 2 54" xfId="25592" hidden="1"/>
    <cellStyle name="Explanatory Text 2 55" xfId="26536" hidden="1"/>
    <cellStyle name="Explanatory Text 2 56" xfId="26573" hidden="1"/>
    <cellStyle name="Explanatory Text 2 57" xfId="27481" hidden="1"/>
    <cellStyle name="Explanatory Text 2 58" xfId="27518" hidden="1"/>
    <cellStyle name="Explanatory Text 2 6" xfId="2561" hidden="1"/>
    <cellStyle name="Explanatory Text 2 7" xfId="2598" hidden="1"/>
    <cellStyle name="Explanatory Text 2 8" xfId="3506" hidden="1"/>
    <cellStyle name="Explanatory Text 2 9" xfId="3543" hidden="1"/>
    <cellStyle name="Explanatory Text 3 2" xfId="63" hidden="1"/>
    <cellStyle name="Explanatory Text 3 3" xfId="8478" hidden="1"/>
    <cellStyle name="Explanatory Text 3 4" xfId="11908" hidden="1"/>
    <cellStyle name="Explanatory Text 3 5" xfId="15338" hidden="1"/>
    <cellStyle name="Explanatory Text 3 6" xfId="18768" hidden="1"/>
    <cellStyle name="Explanatory Text 3 7" xfId="22198" hidden="1"/>
    <cellStyle name="Explanatory Text 3 8" xfId="25628" hidden="1"/>
    <cellStyle name="Explanatory Text 4 2" xfId="636" hidden="1"/>
    <cellStyle name="Explanatory Text 5 2" xfId="1653" hidden="1"/>
    <cellStyle name="Good" xfId="6" builtinId="26" customBuiltin="1"/>
    <cellStyle name="Heading 1" xfId="2" builtinId="16" customBuiltin="1"/>
    <cellStyle name="Heading 1 2 10" xfId="4093" hidden="1"/>
    <cellStyle name="Heading 1 2 11" xfId="5033" hidden="1"/>
    <cellStyle name="Heading 1 2 12" xfId="5070" hidden="1"/>
    <cellStyle name="Heading 1 2 13" xfId="5985" hidden="1"/>
    <cellStyle name="Heading 1 2 14" xfId="6022" hidden="1"/>
    <cellStyle name="Heading 1 2 15" xfId="6930" hidden="1"/>
    <cellStyle name="Heading 1 2 16" xfId="6967" hidden="1"/>
    <cellStyle name="Heading 1 2 17" xfId="7474" hidden="1"/>
    <cellStyle name="Heading 1 2 18" xfId="8414" hidden="1"/>
    <cellStyle name="Heading 1 2 19" xfId="8451" hidden="1"/>
    <cellStyle name="Heading 1 2 20" xfId="9395" hidden="1"/>
    <cellStyle name="Heading 1 2 21" xfId="9432" hidden="1"/>
    <cellStyle name="Heading 1 2 22" xfId="10340" hidden="1"/>
    <cellStyle name="Heading 1 2 23" xfId="10377" hidden="1"/>
    <cellStyle name="Heading 1 2 24" xfId="10904" hidden="1"/>
    <cellStyle name="Heading 1 2 25" xfId="11844" hidden="1"/>
    <cellStyle name="Heading 1 2 26" xfId="11881" hidden="1"/>
    <cellStyle name="Heading 1 2 27" xfId="12825" hidden="1"/>
    <cellStyle name="Heading 1 2 28" xfId="12862" hidden="1"/>
    <cellStyle name="Heading 1 2 29" xfId="13770" hidden="1"/>
    <cellStyle name="Heading 1 2 3" xfId="649" hidden="1"/>
    <cellStyle name="Heading 1 2 30" xfId="13807" hidden="1"/>
    <cellStyle name="Heading 1 2 31" xfId="14334" hidden="1"/>
    <cellStyle name="Heading 1 2 32" xfId="15274" hidden="1"/>
    <cellStyle name="Heading 1 2 33" xfId="15311" hidden="1"/>
    <cellStyle name="Heading 1 2 34" xfId="16255" hidden="1"/>
    <cellStyle name="Heading 1 2 35" xfId="16292" hidden="1"/>
    <cellStyle name="Heading 1 2 36" xfId="17200" hidden="1"/>
    <cellStyle name="Heading 1 2 37" xfId="17237" hidden="1"/>
    <cellStyle name="Heading 1 2 38" xfId="17764" hidden="1"/>
    <cellStyle name="Heading 1 2 39" xfId="18704" hidden="1"/>
    <cellStyle name="Heading 1 2 4" xfId="1589" hidden="1"/>
    <cellStyle name="Heading 1 2 40" xfId="18741" hidden="1"/>
    <cellStyle name="Heading 1 2 41" xfId="19685" hidden="1"/>
    <cellStyle name="Heading 1 2 42" xfId="19722" hidden="1"/>
    <cellStyle name="Heading 1 2 43" xfId="20630" hidden="1"/>
    <cellStyle name="Heading 1 2 44" xfId="20667" hidden="1"/>
    <cellStyle name="Heading 1 2 45" xfId="21194" hidden="1"/>
    <cellStyle name="Heading 1 2 46" xfId="22134" hidden="1"/>
    <cellStyle name="Heading 1 2 47" xfId="22171" hidden="1"/>
    <cellStyle name="Heading 1 2 48" xfId="23115" hidden="1"/>
    <cellStyle name="Heading 1 2 49" xfId="23152" hidden="1"/>
    <cellStyle name="Heading 1 2 5" xfId="1626" hidden="1"/>
    <cellStyle name="Heading 1 2 50" xfId="24060" hidden="1"/>
    <cellStyle name="Heading 1 2 51" xfId="24097" hidden="1"/>
    <cellStyle name="Heading 1 2 52" xfId="24624" hidden="1"/>
    <cellStyle name="Heading 1 2 53" xfId="25564" hidden="1"/>
    <cellStyle name="Heading 1 2 54" xfId="25601" hidden="1"/>
    <cellStyle name="Heading 1 2 55" xfId="26545" hidden="1"/>
    <cellStyle name="Heading 1 2 56" xfId="26582" hidden="1"/>
    <cellStyle name="Heading 1 2 57" xfId="27490" hidden="1"/>
    <cellStyle name="Heading 1 2 58" xfId="27527" hidden="1"/>
    <cellStyle name="Heading 1 2 6" xfId="2570" hidden="1"/>
    <cellStyle name="Heading 1 2 7" xfId="2607" hidden="1"/>
    <cellStyle name="Heading 1 2 8" xfId="3515" hidden="1"/>
    <cellStyle name="Heading 1 2 9" xfId="3552" hidden="1"/>
    <cellStyle name="Heading 1 3 2" xfId="54" hidden="1"/>
    <cellStyle name="Heading 1 3 3" xfId="8487" hidden="1"/>
    <cellStyle name="Heading 1 3 4" xfId="11917" hidden="1"/>
    <cellStyle name="Heading 1 3 5" xfId="15347" hidden="1"/>
    <cellStyle name="Heading 1 3 6" xfId="18777" hidden="1"/>
    <cellStyle name="Heading 1 3 7" xfId="22207" hidden="1"/>
    <cellStyle name="Heading 1 3 8" xfId="25637" hidden="1"/>
    <cellStyle name="Heading 1 4 2" xfId="645" hidden="1"/>
    <cellStyle name="Heading 1 5 2" xfId="1662" hidden="1"/>
    <cellStyle name="Heading 2" xfId="3" builtinId="17" customBuiltin="1"/>
    <cellStyle name="Heading 2 2 10" xfId="4094" hidden="1"/>
    <cellStyle name="Heading 2 2 11" xfId="5032" hidden="1"/>
    <cellStyle name="Heading 2 2 12" xfId="5069" hidden="1"/>
    <cellStyle name="Heading 2 2 13" xfId="5984" hidden="1"/>
    <cellStyle name="Heading 2 2 14" xfId="6021" hidden="1"/>
    <cellStyle name="Heading 2 2 15" xfId="6929" hidden="1"/>
    <cellStyle name="Heading 2 2 16" xfId="6966" hidden="1"/>
    <cellStyle name="Heading 2 2 17" xfId="7475" hidden="1"/>
    <cellStyle name="Heading 2 2 18" xfId="8413" hidden="1"/>
    <cellStyle name="Heading 2 2 19" xfId="8450" hidden="1"/>
    <cellStyle name="Heading 2 2 20" xfId="9394" hidden="1"/>
    <cellStyle name="Heading 2 2 21" xfId="9431" hidden="1"/>
    <cellStyle name="Heading 2 2 22" xfId="10339" hidden="1"/>
    <cellStyle name="Heading 2 2 23" xfId="10376" hidden="1"/>
    <cellStyle name="Heading 2 2 24" xfId="10905" hidden="1"/>
    <cellStyle name="Heading 2 2 25" xfId="11843" hidden="1"/>
    <cellStyle name="Heading 2 2 26" xfId="11880" hidden="1"/>
    <cellStyle name="Heading 2 2 27" xfId="12824" hidden="1"/>
    <cellStyle name="Heading 2 2 28" xfId="12861" hidden="1"/>
    <cellStyle name="Heading 2 2 29" xfId="13769" hidden="1"/>
    <cellStyle name="Heading 2 2 3" xfId="650" hidden="1"/>
    <cellStyle name="Heading 2 2 30" xfId="13806" hidden="1"/>
    <cellStyle name="Heading 2 2 31" xfId="14335" hidden="1"/>
    <cellStyle name="Heading 2 2 32" xfId="15273" hidden="1"/>
    <cellStyle name="Heading 2 2 33" xfId="15310" hidden="1"/>
    <cellStyle name="Heading 2 2 34" xfId="16254" hidden="1"/>
    <cellStyle name="Heading 2 2 35" xfId="16291" hidden="1"/>
    <cellStyle name="Heading 2 2 36" xfId="17199" hidden="1"/>
    <cellStyle name="Heading 2 2 37" xfId="17236" hidden="1"/>
    <cellStyle name="Heading 2 2 38" xfId="17765" hidden="1"/>
    <cellStyle name="Heading 2 2 39" xfId="18703" hidden="1"/>
    <cellStyle name="Heading 2 2 4" xfId="1588" hidden="1"/>
    <cellStyle name="Heading 2 2 40" xfId="18740" hidden="1"/>
    <cellStyle name="Heading 2 2 41" xfId="19684" hidden="1"/>
    <cellStyle name="Heading 2 2 42" xfId="19721" hidden="1"/>
    <cellStyle name="Heading 2 2 43" xfId="20629" hidden="1"/>
    <cellStyle name="Heading 2 2 44" xfId="20666" hidden="1"/>
    <cellStyle name="Heading 2 2 45" xfId="21195" hidden="1"/>
    <cellStyle name="Heading 2 2 46" xfId="22133" hidden="1"/>
    <cellStyle name="Heading 2 2 47" xfId="22170" hidden="1"/>
    <cellStyle name="Heading 2 2 48" xfId="23114" hidden="1"/>
    <cellStyle name="Heading 2 2 49" xfId="23151" hidden="1"/>
    <cellStyle name="Heading 2 2 5" xfId="1625" hidden="1"/>
    <cellStyle name="Heading 2 2 50" xfId="24059" hidden="1"/>
    <cellStyle name="Heading 2 2 51" xfId="24096" hidden="1"/>
    <cellStyle name="Heading 2 2 52" xfId="24625" hidden="1"/>
    <cellStyle name="Heading 2 2 53" xfId="25563" hidden="1"/>
    <cellStyle name="Heading 2 2 54" xfId="25600" hidden="1"/>
    <cellStyle name="Heading 2 2 55" xfId="26544" hidden="1"/>
    <cellStyle name="Heading 2 2 56" xfId="26581" hidden="1"/>
    <cellStyle name="Heading 2 2 57" xfId="27489" hidden="1"/>
    <cellStyle name="Heading 2 2 58" xfId="27526" hidden="1"/>
    <cellStyle name="Heading 2 2 6" xfId="2569" hidden="1"/>
    <cellStyle name="Heading 2 2 7" xfId="2606" hidden="1"/>
    <cellStyle name="Heading 2 2 8" xfId="3514" hidden="1"/>
    <cellStyle name="Heading 2 2 9" xfId="3551" hidden="1"/>
    <cellStyle name="Heading 2 3 2" xfId="55" hidden="1"/>
    <cellStyle name="Heading 2 3 3" xfId="8486" hidden="1"/>
    <cellStyle name="Heading 2 3 4" xfId="11916" hidden="1"/>
    <cellStyle name="Heading 2 3 5" xfId="15346" hidden="1"/>
    <cellStyle name="Heading 2 3 6" xfId="18776" hidden="1"/>
    <cellStyle name="Heading 2 3 7" xfId="22206" hidden="1"/>
    <cellStyle name="Heading 2 3 8" xfId="25636" hidden="1"/>
    <cellStyle name="Heading 2 4 2" xfId="644" hidden="1"/>
    <cellStyle name="Heading 2 5 2" xfId="1661" hidden="1"/>
    <cellStyle name="Heading 3" xfId="4" builtinId="18" customBuiltin="1"/>
    <cellStyle name="Heading 3 2 10" xfId="4095" hidden="1"/>
    <cellStyle name="Heading 3 2 11" xfId="5031" hidden="1"/>
    <cellStyle name="Heading 3 2 12" xfId="5068" hidden="1"/>
    <cellStyle name="Heading 3 2 13" xfId="5983" hidden="1"/>
    <cellStyle name="Heading 3 2 14" xfId="6020" hidden="1"/>
    <cellStyle name="Heading 3 2 15" xfId="6928" hidden="1"/>
    <cellStyle name="Heading 3 2 16" xfId="6965" hidden="1"/>
    <cellStyle name="Heading 3 2 17" xfId="7476" hidden="1"/>
    <cellStyle name="Heading 3 2 18" xfId="8412" hidden="1"/>
    <cellStyle name="Heading 3 2 19" xfId="8449" hidden="1"/>
    <cellStyle name="Heading 3 2 20" xfId="9393" hidden="1"/>
    <cellStyle name="Heading 3 2 21" xfId="9430" hidden="1"/>
    <cellStyle name="Heading 3 2 22" xfId="10338" hidden="1"/>
    <cellStyle name="Heading 3 2 23" xfId="10375" hidden="1"/>
    <cellStyle name="Heading 3 2 24" xfId="10906" hidden="1"/>
    <cellStyle name="Heading 3 2 25" xfId="11842" hidden="1"/>
    <cellStyle name="Heading 3 2 26" xfId="11879" hidden="1"/>
    <cellStyle name="Heading 3 2 27" xfId="12823" hidden="1"/>
    <cellStyle name="Heading 3 2 28" xfId="12860" hidden="1"/>
    <cellStyle name="Heading 3 2 29" xfId="13768" hidden="1"/>
    <cellStyle name="Heading 3 2 3" xfId="651" hidden="1"/>
    <cellStyle name="Heading 3 2 30" xfId="13805" hidden="1"/>
    <cellStyle name="Heading 3 2 31" xfId="14336" hidden="1"/>
    <cellStyle name="Heading 3 2 32" xfId="15272" hidden="1"/>
    <cellStyle name="Heading 3 2 33" xfId="15309" hidden="1"/>
    <cellStyle name="Heading 3 2 34" xfId="16253" hidden="1"/>
    <cellStyle name="Heading 3 2 35" xfId="16290" hidden="1"/>
    <cellStyle name="Heading 3 2 36" xfId="17198" hidden="1"/>
    <cellStyle name="Heading 3 2 37" xfId="17235" hidden="1"/>
    <cellStyle name="Heading 3 2 38" xfId="17766" hidden="1"/>
    <cellStyle name="Heading 3 2 39" xfId="18702" hidden="1"/>
    <cellStyle name="Heading 3 2 4" xfId="1587" hidden="1"/>
    <cellStyle name="Heading 3 2 40" xfId="18739" hidden="1"/>
    <cellStyle name="Heading 3 2 41" xfId="19683" hidden="1"/>
    <cellStyle name="Heading 3 2 42" xfId="19720" hidden="1"/>
    <cellStyle name="Heading 3 2 43" xfId="20628" hidden="1"/>
    <cellStyle name="Heading 3 2 44" xfId="20665" hidden="1"/>
    <cellStyle name="Heading 3 2 45" xfId="21196" hidden="1"/>
    <cellStyle name="Heading 3 2 46" xfId="22132" hidden="1"/>
    <cellStyle name="Heading 3 2 47" xfId="22169" hidden="1"/>
    <cellStyle name="Heading 3 2 48" xfId="23113" hidden="1"/>
    <cellStyle name="Heading 3 2 49" xfId="23150" hidden="1"/>
    <cellStyle name="Heading 3 2 5" xfId="1624" hidden="1"/>
    <cellStyle name="Heading 3 2 50" xfId="24058" hidden="1"/>
    <cellStyle name="Heading 3 2 51" xfId="24095" hidden="1"/>
    <cellStyle name="Heading 3 2 52" xfId="24626" hidden="1"/>
    <cellStyle name="Heading 3 2 53" xfId="25562" hidden="1"/>
    <cellStyle name="Heading 3 2 54" xfId="25599" hidden="1"/>
    <cellStyle name="Heading 3 2 55" xfId="26543" hidden="1"/>
    <cellStyle name="Heading 3 2 56" xfId="26580" hidden="1"/>
    <cellStyle name="Heading 3 2 57" xfId="27488" hidden="1"/>
    <cellStyle name="Heading 3 2 58" xfId="27525" hidden="1"/>
    <cellStyle name="Heading 3 2 6" xfId="2568" hidden="1"/>
    <cellStyle name="Heading 3 2 7" xfId="2605" hidden="1"/>
    <cellStyle name="Heading 3 2 8" xfId="3513" hidden="1"/>
    <cellStyle name="Heading 3 2 9" xfId="3550" hidden="1"/>
    <cellStyle name="Heading 3 3 2" xfId="56" hidden="1"/>
    <cellStyle name="Heading 3 3 3" xfId="8485" hidden="1"/>
    <cellStyle name="Heading 3 3 4" xfId="11915" hidden="1"/>
    <cellStyle name="Heading 3 3 5" xfId="15345" hidden="1"/>
    <cellStyle name="Heading 3 3 6" xfId="18775" hidden="1"/>
    <cellStyle name="Heading 3 3 7" xfId="22205" hidden="1"/>
    <cellStyle name="Heading 3 3 8" xfId="25635" hidden="1"/>
    <cellStyle name="Heading 3 4 2" xfId="643" hidden="1"/>
    <cellStyle name="Heading 3 5 2" xfId="1660" hidden="1"/>
    <cellStyle name="Heading 4" xfId="5" builtinId="19" customBuiltin="1"/>
    <cellStyle name="Heading 4 2 10" xfId="4096" hidden="1"/>
    <cellStyle name="Heading 4 2 11" xfId="5030" hidden="1"/>
    <cellStyle name="Heading 4 2 12" xfId="5067" hidden="1"/>
    <cellStyle name="Heading 4 2 13" xfId="5982" hidden="1"/>
    <cellStyle name="Heading 4 2 14" xfId="6019" hidden="1"/>
    <cellStyle name="Heading 4 2 15" xfId="6927" hidden="1"/>
    <cellStyle name="Heading 4 2 16" xfId="6964" hidden="1"/>
    <cellStyle name="Heading 4 2 17" xfId="7477" hidden="1"/>
    <cellStyle name="Heading 4 2 18" xfId="8411" hidden="1"/>
    <cellStyle name="Heading 4 2 19" xfId="8448" hidden="1"/>
    <cellStyle name="Heading 4 2 20" xfId="9392" hidden="1"/>
    <cellStyle name="Heading 4 2 21" xfId="9429" hidden="1"/>
    <cellStyle name="Heading 4 2 22" xfId="10337" hidden="1"/>
    <cellStyle name="Heading 4 2 23" xfId="10374" hidden="1"/>
    <cellStyle name="Heading 4 2 24" xfId="10907" hidden="1"/>
    <cellStyle name="Heading 4 2 25" xfId="11841" hidden="1"/>
    <cellStyle name="Heading 4 2 26" xfId="11878" hidden="1"/>
    <cellStyle name="Heading 4 2 27" xfId="12822" hidden="1"/>
    <cellStyle name="Heading 4 2 28" xfId="12859" hidden="1"/>
    <cellStyle name="Heading 4 2 29" xfId="13767" hidden="1"/>
    <cellStyle name="Heading 4 2 3" xfId="652" hidden="1"/>
    <cellStyle name="Heading 4 2 30" xfId="13804" hidden="1"/>
    <cellStyle name="Heading 4 2 31" xfId="14337" hidden="1"/>
    <cellStyle name="Heading 4 2 32" xfId="15271" hidden="1"/>
    <cellStyle name="Heading 4 2 33" xfId="15308" hidden="1"/>
    <cellStyle name="Heading 4 2 34" xfId="16252" hidden="1"/>
    <cellStyle name="Heading 4 2 35" xfId="16289" hidden="1"/>
    <cellStyle name="Heading 4 2 36" xfId="17197" hidden="1"/>
    <cellStyle name="Heading 4 2 37" xfId="17234" hidden="1"/>
    <cellStyle name="Heading 4 2 38" xfId="17767" hidden="1"/>
    <cellStyle name="Heading 4 2 39" xfId="18701" hidden="1"/>
    <cellStyle name="Heading 4 2 4" xfId="1586" hidden="1"/>
    <cellStyle name="Heading 4 2 40" xfId="18738" hidden="1"/>
    <cellStyle name="Heading 4 2 41" xfId="19682" hidden="1"/>
    <cellStyle name="Heading 4 2 42" xfId="19719" hidden="1"/>
    <cellStyle name="Heading 4 2 43" xfId="20627" hidden="1"/>
    <cellStyle name="Heading 4 2 44" xfId="20664" hidden="1"/>
    <cellStyle name="Heading 4 2 45" xfId="21197" hidden="1"/>
    <cellStyle name="Heading 4 2 46" xfId="22131" hidden="1"/>
    <cellStyle name="Heading 4 2 47" xfId="22168" hidden="1"/>
    <cellStyle name="Heading 4 2 48" xfId="23112" hidden="1"/>
    <cellStyle name="Heading 4 2 49" xfId="23149" hidden="1"/>
    <cellStyle name="Heading 4 2 5" xfId="1623" hidden="1"/>
    <cellStyle name="Heading 4 2 50" xfId="24057" hidden="1"/>
    <cellStyle name="Heading 4 2 51" xfId="24094" hidden="1"/>
    <cellStyle name="Heading 4 2 52" xfId="24627" hidden="1"/>
    <cellStyle name="Heading 4 2 53" xfId="25561" hidden="1"/>
    <cellStyle name="Heading 4 2 54" xfId="25598" hidden="1"/>
    <cellStyle name="Heading 4 2 55" xfId="26542" hidden="1"/>
    <cellStyle name="Heading 4 2 56" xfId="26579" hidden="1"/>
    <cellStyle name="Heading 4 2 57" xfId="27487" hidden="1"/>
    <cellStyle name="Heading 4 2 58" xfId="27524" hidden="1"/>
    <cellStyle name="Heading 4 2 6" xfId="2567" hidden="1"/>
    <cellStyle name="Heading 4 2 7" xfId="2604" hidden="1"/>
    <cellStyle name="Heading 4 2 8" xfId="3512" hidden="1"/>
    <cellStyle name="Heading 4 2 9" xfId="3549" hidden="1"/>
    <cellStyle name="Heading 4 3 2" xfId="57" hidden="1"/>
    <cellStyle name="Heading 4 3 3" xfId="8484" hidden="1"/>
    <cellStyle name="Heading 4 3 4" xfId="11914" hidden="1"/>
    <cellStyle name="Heading 4 3 5" xfId="15344" hidden="1"/>
    <cellStyle name="Heading 4 3 6" xfId="18774" hidden="1"/>
    <cellStyle name="Heading 4 3 7" xfId="22204" hidden="1"/>
    <cellStyle name="Heading 4 3 8" xfId="25634" hidden="1"/>
    <cellStyle name="Heading 4 4 2" xfId="642" hidden="1"/>
    <cellStyle name="Heading 4 5 2" xfId="1659" hidden="1"/>
    <cellStyle name="Hyperlink" xfId="55879" builtinId="8"/>
    <cellStyle name="Input" xfId="9" builtinId="20" customBuiltin="1"/>
    <cellStyle name="Linked Cell" xfId="12" builtinId="24" customBuiltin="1"/>
    <cellStyle name="Neutral" xfId="8" builtinId="28" customBuiltin="1"/>
    <cellStyle name="Neutral 2 10" xfId="5028" hidden="1"/>
    <cellStyle name="Neutral 2 11" xfId="5065" hidden="1"/>
    <cellStyle name="Neutral 2 12" xfId="5980" hidden="1"/>
    <cellStyle name="Neutral 2 13" xfId="6017" hidden="1"/>
    <cellStyle name="Neutral 2 14" xfId="6925" hidden="1"/>
    <cellStyle name="Neutral 2 15" xfId="6962" hidden="1"/>
    <cellStyle name="Neutral 2 16" xfId="7479" hidden="1"/>
    <cellStyle name="Neutral 2 17" xfId="8409" hidden="1"/>
    <cellStyle name="Neutral 2 18" xfId="8446" hidden="1"/>
    <cellStyle name="Neutral 2 19" xfId="9390" hidden="1"/>
    <cellStyle name="Neutral 2 2" xfId="654" hidden="1"/>
    <cellStyle name="Neutral 2 20" xfId="9427" hidden="1"/>
    <cellStyle name="Neutral 2 21" xfId="10335" hidden="1"/>
    <cellStyle name="Neutral 2 22" xfId="10372" hidden="1"/>
    <cellStyle name="Neutral 2 23" xfId="10909" hidden="1"/>
    <cellStyle name="Neutral 2 24" xfId="11839" hidden="1"/>
    <cellStyle name="Neutral 2 25" xfId="11876" hidden="1"/>
    <cellStyle name="Neutral 2 26" xfId="12820" hidden="1"/>
    <cellStyle name="Neutral 2 27" xfId="12857" hidden="1"/>
    <cellStyle name="Neutral 2 28" xfId="13765" hidden="1"/>
    <cellStyle name="Neutral 2 29" xfId="13802" hidden="1"/>
    <cellStyle name="Neutral 2 3" xfId="1584" hidden="1"/>
    <cellStyle name="Neutral 2 30" xfId="14339" hidden="1"/>
    <cellStyle name="Neutral 2 31" xfId="15269" hidden="1"/>
    <cellStyle name="Neutral 2 32" xfId="15306" hidden="1"/>
    <cellStyle name="Neutral 2 33" xfId="16250" hidden="1"/>
    <cellStyle name="Neutral 2 34" xfId="16287" hidden="1"/>
    <cellStyle name="Neutral 2 35" xfId="17195" hidden="1"/>
    <cellStyle name="Neutral 2 36" xfId="17232" hidden="1"/>
    <cellStyle name="Neutral 2 37" xfId="17769" hidden="1"/>
    <cellStyle name="Neutral 2 38" xfId="18699" hidden="1"/>
    <cellStyle name="Neutral 2 39" xfId="18736" hidden="1"/>
    <cellStyle name="Neutral 2 4" xfId="1621" hidden="1"/>
    <cellStyle name="Neutral 2 40" xfId="19680" hidden="1"/>
    <cellStyle name="Neutral 2 41" xfId="19717" hidden="1"/>
    <cellStyle name="Neutral 2 42" xfId="20625" hidden="1"/>
    <cellStyle name="Neutral 2 43" xfId="20662" hidden="1"/>
    <cellStyle name="Neutral 2 44" xfId="21199" hidden="1"/>
    <cellStyle name="Neutral 2 45" xfId="22129" hidden="1"/>
    <cellStyle name="Neutral 2 46" xfId="22166" hidden="1"/>
    <cellStyle name="Neutral 2 47" xfId="23110" hidden="1"/>
    <cellStyle name="Neutral 2 48" xfId="23147" hidden="1"/>
    <cellStyle name="Neutral 2 49" xfId="24055" hidden="1"/>
    <cellStyle name="Neutral 2 5" xfId="2565" hidden="1"/>
    <cellStyle name="Neutral 2 50" xfId="24092" hidden="1"/>
    <cellStyle name="Neutral 2 51" xfId="24629" hidden="1"/>
    <cellStyle name="Neutral 2 52" xfId="25559" hidden="1"/>
    <cellStyle name="Neutral 2 53" xfId="25596" hidden="1"/>
    <cellStyle name="Neutral 2 54" xfId="26540" hidden="1"/>
    <cellStyle name="Neutral 2 55" xfId="26577" hidden="1"/>
    <cellStyle name="Neutral 2 56" xfId="27485" hidden="1"/>
    <cellStyle name="Neutral 2 57" xfId="27522" hidden="1"/>
    <cellStyle name="Neutral 2 6" xfId="2602" hidden="1"/>
    <cellStyle name="Neutral 2 7" xfId="3510" hidden="1"/>
    <cellStyle name="Neutral 2 8" xfId="3547" hidden="1"/>
    <cellStyle name="Neutral 2 9" xfId="4098" hidden="1"/>
    <cellStyle name="Neutral 3 2" xfId="59" hidden="1"/>
    <cellStyle name="Neutral 3 3" xfId="8482" hidden="1"/>
    <cellStyle name="Neutral 3 4" xfId="11912" hidden="1"/>
    <cellStyle name="Neutral 3 5" xfId="15342" hidden="1"/>
    <cellStyle name="Neutral 3 6" xfId="18772" hidden="1"/>
    <cellStyle name="Neutral 3 7" xfId="22202" hidden="1"/>
    <cellStyle name="Neutral 3 8" xfId="25632" hidden="1"/>
    <cellStyle name="Neutral 4 2" xfId="640" hidden="1"/>
    <cellStyle name="Neutral 5 2" xfId="1657" hidden="1"/>
    <cellStyle name="Normal" xfId="0" builtinId="0"/>
    <cellStyle name="Note" xfId="15" builtinId="10" customBuiltin="1"/>
    <cellStyle name="Note 2 11" xfId="657" hidden="1"/>
    <cellStyle name="Note 2 12" xfId="1581" hidden="1"/>
    <cellStyle name="Note 2 13" xfId="1618" hidden="1"/>
    <cellStyle name="Note 2 14" xfId="2562" hidden="1"/>
    <cellStyle name="Note 2 15" xfId="2599" hidden="1"/>
    <cellStyle name="Note 2 16" xfId="3507" hidden="1"/>
    <cellStyle name="Note 2 17" xfId="3544" hidden="1"/>
    <cellStyle name="Note 2 18" xfId="4101" hidden="1"/>
    <cellStyle name="Note 2 19" xfId="5025" hidden="1"/>
    <cellStyle name="Note 2 20" xfId="5062" hidden="1"/>
    <cellStyle name="Note 2 21" xfId="5977" hidden="1"/>
    <cellStyle name="Note 2 22" xfId="6014" hidden="1"/>
    <cellStyle name="Note 2 23" xfId="6922" hidden="1"/>
    <cellStyle name="Note 2 24" xfId="6959" hidden="1"/>
    <cellStyle name="Note 2 25" xfId="7482" hidden="1"/>
    <cellStyle name="Note 2 26" xfId="8406" hidden="1"/>
    <cellStyle name="Note 2 27" xfId="8443" hidden="1"/>
    <cellStyle name="Note 2 28" xfId="9387" hidden="1"/>
    <cellStyle name="Note 2 29" xfId="9424" hidden="1"/>
    <cellStyle name="Note 2 30" xfId="10332" hidden="1"/>
    <cellStyle name="Note 2 31" xfId="10369" hidden="1"/>
    <cellStyle name="Note 2 32" xfId="10912" hidden="1"/>
    <cellStyle name="Note 2 33" xfId="11836" hidden="1"/>
    <cellStyle name="Note 2 34" xfId="11873" hidden="1"/>
    <cellStyle name="Note 2 35" xfId="12817" hidden="1"/>
    <cellStyle name="Note 2 36" xfId="12854" hidden="1"/>
    <cellStyle name="Note 2 37" xfId="13762" hidden="1"/>
    <cellStyle name="Note 2 38" xfId="13799" hidden="1"/>
    <cellStyle name="Note 2 39" xfId="14342" hidden="1"/>
    <cellStyle name="Note 2 40" xfId="15266" hidden="1"/>
    <cellStyle name="Note 2 41" xfId="15303" hidden="1"/>
    <cellStyle name="Note 2 42" xfId="16247" hidden="1"/>
    <cellStyle name="Note 2 43" xfId="16284" hidden="1"/>
    <cellStyle name="Note 2 44" xfId="17192" hidden="1"/>
    <cellStyle name="Note 2 45" xfId="17229" hidden="1"/>
    <cellStyle name="Note 2 46" xfId="17772" hidden="1"/>
    <cellStyle name="Note 2 47" xfId="18696" hidden="1"/>
    <cellStyle name="Note 2 48" xfId="18733" hidden="1"/>
    <cellStyle name="Note 2 49" xfId="19677" hidden="1"/>
    <cellStyle name="Note 2 50" xfId="19714" hidden="1"/>
    <cellStyle name="Note 2 51" xfId="20622" hidden="1"/>
    <cellStyle name="Note 2 52" xfId="20659" hidden="1"/>
    <cellStyle name="Note 2 53" xfId="21202" hidden="1"/>
    <cellStyle name="Note 2 54" xfId="22126" hidden="1"/>
    <cellStyle name="Note 2 55" xfId="22163" hidden="1"/>
    <cellStyle name="Note 2 56" xfId="23107" hidden="1"/>
    <cellStyle name="Note 2 57" xfId="23144" hidden="1"/>
    <cellStyle name="Note 2 58" xfId="24052" hidden="1"/>
    <cellStyle name="Note 2 59" xfId="24089" hidden="1"/>
    <cellStyle name="Note 2 60" xfId="24632" hidden="1"/>
    <cellStyle name="Note 2 61" xfId="25556" hidden="1"/>
    <cellStyle name="Note 2 62" xfId="25593" hidden="1"/>
    <cellStyle name="Note 2 63" xfId="26537" hidden="1"/>
    <cellStyle name="Note 2 64" xfId="26574" hidden="1"/>
    <cellStyle name="Note 2 65" xfId="27482" hidden="1"/>
    <cellStyle name="Note 2 66" xfId="27519" hidden="1"/>
    <cellStyle name="Note 3 2" xfId="62" hidden="1"/>
    <cellStyle name="Note 3 3" xfId="8479" hidden="1"/>
    <cellStyle name="Note 3 4" xfId="11909" hidden="1"/>
    <cellStyle name="Note 3 5" xfId="15339" hidden="1"/>
    <cellStyle name="Note 3 6" xfId="18769" hidden="1"/>
    <cellStyle name="Note 3 7" xfId="22199" hidden="1"/>
    <cellStyle name="Note 3 8" xfId="25629" hidden="1"/>
    <cellStyle name="Note 4 2" xfId="637" hidden="1"/>
    <cellStyle name="Note 5 2" xfId="1654" hidden="1"/>
    <cellStyle name="Output" xfId="10" builtinId="21" customBuiltin="1"/>
    <cellStyle name="Title" xfId="1" builtinId="15" customBuiltin="1"/>
    <cellStyle name="Title 2 10" xfId="4092" hidden="1"/>
    <cellStyle name="Title 2 11" xfId="5034" hidden="1"/>
    <cellStyle name="Title 2 12" xfId="5071" hidden="1"/>
    <cellStyle name="Title 2 13" xfId="5986" hidden="1"/>
    <cellStyle name="Title 2 14" xfId="6023" hidden="1"/>
    <cellStyle name="Title 2 15" xfId="6931" hidden="1"/>
    <cellStyle name="Title 2 16" xfId="6968" hidden="1"/>
    <cellStyle name="Title 2 17" xfId="7473" hidden="1"/>
    <cellStyle name="Title 2 18" xfId="8415" hidden="1"/>
    <cellStyle name="Title 2 19" xfId="8452" hidden="1"/>
    <cellStyle name="Title 2 20" xfId="9396" hidden="1"/>
    <cellStyle name="Title 2 21" xfId="9433" hidden="1"/>
    <cellStyle name="Title 2 22" xfId="10341" hidden="1"/>
    <cellStyle name="Title 2 23" xfId="10378" hidden="1"/>
    <cellStyle name="Title 2 24" xfId="10903" hidden="1"/>
    <cellStyle name="Title 2 25" xfId="11845" hidden="1"/>
    <cellStyle name="Title 2 26" xfId="11882" hidden="1"/>
    <cellStyle name="Title 2 27" xfId="12826" hidden="1"/>
    <cellStyle name="Title 2 28" xfId="12863" hidden="1"/>
    <cellStyle name="Title 2 29" xfId="13771" hidden="1"/>
    <cellStyle name="Title 2 3" xfId="648" hidden="1"/>
    <cellStyle name="Title 2 30" xfId="13808" hidden="1"/>
    <cellStyle name="Title 2 31" xfId="14333" hidden="1"/>
    <cellStyle name="Title 2 32" xfId="15275" hidden="1"/>
    <cellStyle name="Title 2 33" xfId="15312" hidden="1"/>
    <cellStyle name="Title 2 34" xfId="16256" hidden="1"/>
    <cellStyle name="Title 2 35" xfId="16293" hidden="1"/>
    <cellStyle name="Title 2 36" xfId="17201" hidden="1"/>
    <cellStyle name="Title 2 37" xfId="17238" hidden="1"/>
    <cellStyle name="Title 2 38" xfId="17763" hidden="1"/>
    <cellStyle name="Title 2 39" xfId="18705" hidden="1"/>
    <cellStyle name="Title 2 4" xfId="1590" hidden="1"/>
    <cellStyle name="Title 2 40" xfId="18742" hidden="1"/>
    <cellStyle name="Title 2 41" xfId="19686" hidden="1"/>
    <cellStyle name="Title 2 42" xfId="19723" hidden="1"/>
    <cellStyle name="Title 2 43" xfId="20631" hidden="1"/>
    <cellStyle name="Title 2 44" xfId="20668" hidden="1"/>
    <cellStyle name="Title 2 45" xfId="21193" hidden="1"/>
    <cellStyle name="Title 2 46" xfId="22135" hidden="1"/>
    <cellStyle name="Title 2 47" xfId="22172" hidden="1"/>
    <cellStyle name="Title 2 48" xfId="23116" hidden="1"/>
    <cellStyle name="Title 2 49" xfId="23153" hidden="1"/>
    <cellStyle name="Title 2 5" xfId="1627" hidden="1"/>
    <cellStyle name="Title 2 50" xfId="24061" hidden="1"/>
    <cellStyle name="Title 2 51" xfId="24098" hidden="1"/>
    <cellStyle name="Title 2 52" xfId="24623" hidden="1"/>
    <cellStyle name="Title 2 53" xfId="25565" hidden="1"/>
    <cellStyle name="Title 2 54" xfId="25602" hidden="1"/>
    <cellStyle name="Title 2 55" xfId="26546" hidden="1"/>
    <cellStyle name="Title 2 56" xfId="26583" hidden="1"/>
    <cellStyle name="Title 2 57" xfId="27491" hidden="1"/>
    <cellStyle name="Title 2 58" xfId="27528" hidden="1"/>
    <cellStyle name="Title 2 6" xfId="2571" hidden="1"/>
    <cellStyle name="Title 2 7" xfId="2608" hidden="1"/>
    <cellStyle name="Title 2 8" xfId="3516" hidden="1"/>
    <cellStyle name="Title 2 9" xfId="3553" hidden="1"/>
    <cellStyle name="Title 3 2" xfId="53" hidden="1"/>
    <cellStyle name="Title 3 3" xfId="8488" hidden="1"/>
    <cellStyle name="Title 3 4" xfId="11918" hidden="1"/>
    <cellStyle name="Title 3 5" xfId="15348" hidden="1"/>
    <cellStyle name="Title 3 6" xfId="18778" hidden="1"/>
    <cellStyle name="Title 3 7" xfId="22208" hidden="1"/>
    <cellStyle name="Title 3 8" xfId="25638" hidden="1"/>
    <cellStyle name="Title 4 2" xfId="646" hidden="1"/>
    <cellStyle name="Title 5 2" xfId="1663" hidden="1"/>
    <cellStyle name="Total" xfId="17" builtinId="25" customBuiltin="1"/>
    <cellStyle name="Uwaga 2" xfId="88" hidden="1"/>
    <cellStyle name="Uwaga 2" xfId="683" hidden="1"/>
    <cellStyle name="Uwaga 2" xfId="1554" hidden="1"/>
    <cellStyle name="Uwaga 2" xfId="1555" hidden="1"/>
    <cellStyle name="Uwaga 2" xfId="1591" hidden="1"/>
    <cellStyle name="Uwaga 2" xfId="1592" hidden="1"/>
    <cellStyle name="Uwaga 2" xfId="611" hidden="1"/>
    <cellStyle name="Uwaga 2" xfId="1664" hidden="1"/>
    <cellStyle name="Uwaga 2" xfId="2535" hidden="1"/>
    <cellStyle name="Uwaga 2" xfId="2536" hidden="1"/>
    <cellStyle name="Uwaga 2" xfId="2572" hidden="1"/>
    <cellStyle name="Uwaga 2" xfId="2573" hidden="1"/>
    <cellStyle name="Uwaga 2" xfId="1628" hidden="1"/>
    <cellStyle name="Uwaga 2" xfId="2609" hidden="1"/>
    <cellStyle name="Uwaga 2" xfId="3480" hidden="1"/>
    <cellStyle name="Uwaga 2" xfId="3481" hidden="1"/>
    <cellStyle name="Uwaga 2" xfId="3517" hidden="1"/>
    <cellStyle name="Uwaga 2" xfId="3518" hidden="1"/>
    <cellStyle name="Uwaga 2" xfId="3561" hidden="1"/>
    <cellStyle name="Uwaga 2" xfId="4127" hidden="1"/>
    <cellStyle name="Uwaga 2" xfId="4998" hidden="1"/>
    <cellStyle name="Uwaga 2" xfId="4999" hidden="1"/>
    <cellStyle name="Uwaga 2" xfId="5035" hidden="1"/>
    <cellStyle name="Uwaga 2" xfId="5036" hidden="1"/>
    <cellStyle name="Uwaga 2" xfId="4084" hidden="1"/>
    <cellStyle name="Uwaga 2" xfId="5079" hidden="1"/>
    <cellStyle name="Uwaga 2" xfId="5950" hidden="1"/>
    <cellStyle name="Uwaga 2" xfId="5951" hidden="1"/>
    <cellStyle name="Uwaga 2" xfId="5987" hidden="1"/>
    <cellStyle name="Uwaga 2" xfId="5988" hidden="1"/>
    <cellStyle name="Uwaga 2" xfId="5072" hidden="1"/>
    <cellStyle name="Uwaga 2" xfId="6024" hidden="1"/>
    <cellStyle name="Uwaga 2" xfId="6895" hidden="1"/>
    <cellStyle name="Uwaga 2" xfId="6896" hidden="1"/>
    <cellStyle name="Uwaga 2" xfId="6932" hidden="1"/>
    <cellStyle name="Uwaga 2" xfId="6933" hidden="1"/>
    <cellStyle name="Uwaga 2" xfId="4090" hidden="1"/>
    <cellStyle name="Uwaga 2" xfId="7508" hidden="1"/>
    <cellStyle name="Uwaga 2" xfId="8379" hidden="1"/>
    <cellStyle name="Uwaga 2" xfId="8380" hidden="1"/>
    <cellStyle name="Uwaga 2" xfId="8416" hidden="1"/>
    <cellStyle name="Uwaga 2" xfId="8417" hidden="1"/>
    <cellStyle name="Uwaga 2" xfId="7472" hidden="1"/>
    <cellStyle name="Uwaga 2" xfId="8489" hidden="1"/>
    <cellStyle name="Uwaga 2" xfId="9360" hidden="1"/>
    <cellStyle name="Uwaga 2" xfId="9361" hidden="1"/>
    <cellStyle name="Uwaga 2" xfId="9397" hidden="1"/>
    <cellStyle name="Uwaga 2" xfId="9398" hidden="1"/>
    <cellStyle name="Uwaga 2" xfId="8453" hidden="1"/>
    <cellStyle name="Uwaga 2" xfId="9434" hidden="1"/>
    <cellStyle name="Uwaga 2" xfId="10305" hidden="1"/>
    <cellStyle name="Uwaga 2" xfId="10306" hidden="1"/>
    <cellStyle name="Uwaga 2" xfId="10342" hidden="1"/>
    <cellStyle name="Uwaga 2" xfId="10343" hidden="1"/>
    <cellStyle name="Uwaga 2" xfId="10379" hidden="1"/>
    <cellStyle name="Uwaga 2" xfId="10938" hidden="1"/>
    <cellStyle name="Uwaga 2" xfId="11809" hidden="1"/>
    <cellStyle name="Uwaga 2" xfId="11810" hidden="1"/>
    <cellStyle name="Uwaga 2" xfId="11846" hidden="1"/>
    <cellStyle name="Uwaga 2" xfId="11847" hidden="1"/>
    <cellStyle name="Uwaga 2" xfId="10902" hidden="1"/>
    <cellStyle name="Uwaga 2" xfId="11919" hidden="1"/>
    <cellStyle name="Uwaga 2" xfId="12790" hidden="1"/>
    <cellStyle name="Uwaga 2" xfId="12791" hidden="1"/>
    <cellStyle name="Uwaga 2" xfId="12827" hidden="1"/>
    <cellStyle name="Uwaga 2" xfId="12828" hidden="1"/>
    <cellStyle name="Uwaga 2" xfId="11883" hidden="1"/>
    <cellStyle name="Uwaga 2" xfId="12864" hidden="1"/>
    <cellStyle name="Uwaga 2" xfId="13735" hidden="1"/>
    <cellStyle name="Uwaga 2" xfId="13736" hidden="1"/>
    <cellStyle name="Uwaga 2" xfId="13772" hidden="1"/>
    <cellStyle name="Uwaga 2" xfId="13773" hidden="1"/>
    <cellStyle name="Uwaga 2" xfId="13809" hidden="1"/>
    <cellStyle name="Uwaga 2" xfId="14368" hidden="1"/>
    <cellStyle name="Uwaga 2" xfId="15239" hidden="1"/>
    <cellStyle name="Uwaga 2" xfId="15240" hidden="1"/>
    <cellStyle name="Uwaga 2" xfId="15276" hidden="1"/>
    <cellStyle name="Uwaga 2" xfId="15277" hidden="1"/>
    <cellStyle name="Uwaga 2" xfId="14332" hidden="1"/>
    <cellStyle name="Uwaga 2" xfId="15349" hidden="1"/>
    <cellStyle name="Uwaga 2" xfId="16220" hidden="1"/>
    <cellStyle name="Uwaga 2" xfId="16221" hidden="1"/>
    <cellStyle name="Uwaga 2" xfId="16257" hidden="1"/>
    <cellStyle name="Uwaga 2" xfId="16258" hidden="1"/>
    <cellStyle name="Uwaga 2" xfId="15313" hidden="1"/>
    <cellStyle name="Uwaga 2" xfId="16294" hidden="1"/>
    <cellStyle name="Uwaga 2" xfId="17165" hidden="1"/>
    <cellStyle name="Uwaga 2" xfId="17166" hidden="1"/>
    <cellStyle name="Uwaga 2" xfId="17202" hidden="1"/>
    <cellStyle name="Uwaga 2" xfId="17203" hidden="1"/>
    <cellStyle name="Uwaga 2" xfId="17239" hidden="1"/>
    <cellStyle name="Uwaga 2" xfId="17798" hidden="1"/>
    <cellStyle name="Uwaga 2" xfId="18669" hidden="1"/>
    <cellStyle name="Uwaga 2" xfId="18670" hidden="1"/>
    <cellStyle name="Uwaga 2" xfId="18706" hidden="1"/>
    <cellStyle name="Uwaga 2" xfId="18707" hidden="1"/>
    <cellStyle name="Uwaga 2" xfId="17762" hidden="1"/>
    <cellStyle name="Uwaga 2" xfId="18779" hidden="1"/>
    <cellStyle name="Uwaga 2" xfId="19650" hidden="1"/>
    <cellStyle name="Uwaga 2" xfId="19651" hidden="1"/>
    <cellStyle name="Uwaga 2" xfId="19687" hidden="1"/>
    <cellStyle name="Uwaga 2" xfId="19688" hidden="1"/>
    <cellStyle name="Uwaga 2" xfId="18743" hidden="1"/>
    <cellStyle name="Uwaga 2" xfId="19724" hidden="1"/>
    <cellStyle name="Uwaga 2" xfId="20595" hidden="1"/>
    <cellStyle name="Uwaga 2" xfId="20596" hidden="1"/>
    <cellStyle name="Uwaga 2" xfId="20632" hidden="1"/>
    <cellStyle name="Uwaga 2" xfId="20633" hidden="1"/>
    <cellStyle name="Uwaga 2" xfId="20669" hidden="1"/>
    <cellStyle name="Uwaga 2" xfId="21228" hidden="1"/>
    <cellStyle name="Uwaga 2" xfId="22099" hidden="1"/>
    <cellStyle name="Uwaga 2" xfId="22100" hidden="1"/>
    <cellStyle name="Uwaga 2" xfId="22136" hidden="1"/>
    <cellStyle name="Uwaga 2" xfId="22137" hidden="1"/>
    <cellStyle name="Uwaga 2" xfId="21192" hidden="1"/>
    <cellStyle name="Uwaga 2" xfId="22209" hidden="1"/>
    <cellStyle name="Uwaga 2" xfId="23080" hidden="1"/>
    <cellStyle name="Uwaga 2" xfId="23081" hidden="1"/>
    <cellStyle name="Uwaga 2" xfId="23117" hidden="1"/>
    <cellStyle name="Uwaga 2" xfId="23118" hidden="1"/>
    <cellStyle name="Uwaga 2" xfId="22173" hidden="1"/>
    <cellStyle name="Uwaga 2" xfId="23154" hidden="1"/>
    <cellStyle name="Uwaga 2" xfId="24025" hidden="1"/>
    <cellStyle name="Uwaga 2" xfId="24026" hidden="1"/>
    <cellStyle name="Uwaga 2" xfId="24062" hidden="1"/>
    <cellStyle name="Uwaga 2" xfId="24063" hidden="1"/>
    <cellStyle name="Uwaga 2" xfId="24099" hidden="1"/>
    <cellStyle name="Uwaga 2" xfId="24658" hidden="1"/>
    <cellStyle name="Uwaga 2" xfId="25529" hidden="1"/>
    <cellStyle name="Uwaga 2" xfId="25530" hidden="1"/>
    <cellStyle name="Uwaga 2" xfId="25566" hidden="1"/>
    <cellStyle name="Uwaga 2" xfId="25567" hidden="1"/>
    <cellStyle name="Uwaga 2" xfId="24622" hidden="1"/>
    <cellStyle name="Uwaga 2" xfId="25639" hidden="1"/>
    <cellStyle name="Uwaga 2" xfId="26510" hidden="1"/>
    <cellStyle name="Uwaga 2" xfId="26511" hidden="1"/>
    <cellStyle name="Uwaga 2" xfId="26547" hidden="1"/>
    <cellStyle name="Uwaga 2" xfId="26548" hidden="1"/>
    <cellStyle name="Uwaga 2" xfId="25603" hidden="1"/>
    <cellStyle name="Uwaga 2" xfId="26584" hidden="1"/>
    <cellStyle name="Uwaga 2" xfId="27455" hidden="1"/>
    <cellStyle name="Uwaga 2" xfId="27456" hidden="1"/>
    <cellStyle name="Uwaga 2" xfId="27492" hidden="1"/>
    <cellStyle name="Uwaga 2" xfId="27493" hidden="1"/>
    <cellStyle name="Uwaga 2" xfId="29245" hidden="1"/>
    <cellStyle name="Uwaga 2" xfId="28666" hidden="1"/>
    <cellStyle name="Uwaga 2" xfId="27796" hidden="1"/>
    <cellStyle name="Uwaga 2" xfId="27795" hidden="1"/>
    <cellStyle name="Uwaga 2" xfId="27766" hidden="1"/>
    <cellStyle name="Uwaga 2" xfId="27765" hidden="1"/>
    <cellStyle name="Uwaga 2" xfId="28724" hidden="1"/>
    <cellStyle name="Uwaga 2" xfId="27708" hidden="1"/>
    <cellStyle name="Uwaga 2" xfId="29976" hidden="1"/>
    <cellStyle name="Uwaga 2" xfId="29977" hidden="1"/>
    <cellStyle name="Uwaga 2" xfId="30007" hidden="1"/>
    <cellStyle name="Uwaga 2" xfId="30008" hidden="1"/>
    <cellStyle name="Uwaga 2" xfId="27736" hidden="1"/>
    <cellStyle name="Uwaga 2" xfId="30038" hidden="1"/>
    <cellStyle name="Uwaga 2" xfId="30909" hidden="1"/>
    <cellStyle name="Uwaga 2" xfId="30910" hidden="1"/>
    <cellStyle name="Uwaga 2" xfId="30939" hidden="1"/>
    <cellStyle name="Uwaga 2" xfId="30940" hidden="1"/>
    <cellStyle name="Uwaga 2" xfId="30976" hidden="1"/>
    <cellStyle name="Uwaga 2" xfId="31534" hidden="1"/>
    <cellStyle name="Uwaga 2" xfId="32405" hidden="1"/>
    <cellStyle name="Uwaga 2" xfId="32406" hidden="1"/>
    <cellStyle name="Uwaga 2" xfId="32434" hidden="1"/>
    <cellStyle name="Uwaga 2" xfId="32435" hidden="1"/>
    <cellStyle name="Uwaga 2" xfId="31499" hidden="1"/>
    <cellStyle name="Uwaga 2" xfId="32470" hidden="1"/>
    <cellStyle name="Uwaga 2" xfId="33341" hidden="1"/>
    <cellStyle name="Uwaga 2" xfId="33342" hidden="1"/>
    <cellStyle name="Uwaga 2" xfId="33370" hidden="1"/>
    <cellStyle name="Uwaga 2" xfId="33371" hidden="1"/>
    <cellStyle name="Uwaga 2" xfId="32463" hidden="1"/>
    <cellStyle name="Uwaga 2" xfId="33399" hidden="1"/>
    <cellStyle name="Uwaga 2" xfId="34270" hidden="1"/>
    <cellStyle name="Uwaga 2" xfId="34271" hidden="1"/>
    <cellStyle name="Uwaga 2" xfId="34299" hidden="1"/>
    <cellStyle name="Uwaga 2" xfId="34300" hidden="1"/>
    <cellStyle name="Uwaga 2" xfId="31505" hidden="1"/>
    <cellStyle name="Uwaga 2" xfId="34859" hidden="1"/>
    <cellStyle name="Uwaga 2" xfId="35730" hidden="1"/>
    <cellStyle name="Uwaga 2" xfId="35731" hidden="1"/>
    <cellStyle name="Uwaga 2" xfId="35759" hidden="1"/>
    <cellStyle name="Uwaga 2" xfId="35760" hidden="1"/>
    <cellStyle name="Uwaga 2" xfId="34831" hidden="1"/>
    <cellStyle name="Uwaga 2" xfId="35816" hidden="1"/>
    <cellStyle name="Uwaga 2" xfId="36687" hidden="1"/>
    <cellStyle name="Uwaga 2" xfId="36688" hidden="1"/>
    <cellStyle name="Uwaga 2" xfId="36716" hidden="1"/>
    <cellStyle name="Uwaga 2" xfId="36717" hidden="1"/>
    <cellStyle name="Uwaga 2" xfId="35788" hidden="1"/>
    <cellStyle name="Uwaga 2" xfId="36745" hidden="1"/>
    <cellStyle name="Uwaga 2" xfId="37616" hidden="1"/>
    <cellStyle name="Uwaga 2" xfId="37617" hidden="1"/>
    <cellStyle name="Uwaga 2" xfId="37645" hidden="1"/>
    <cellStyle name="Uwaga 2" xfId="37646" hidden="1"/>
    <cellStyle name="Uwaga 2" xfId="37674" hidden="1"/>
    <cellStyle name="Uwaga 2" xfId="38225" hidden="1"/>
    <cellStyle name="Uwaga 2" xfId="39096" hidden="1"/>
    <cellStyle name="Uwaga 2" xfId="39097" hidden="1"/>
    <cellStyle name="Uwaga 2" xfId="39125" hidden="1"/>
    <cellStyle name="Uwaga 2" xfId="39126" hidden="1"/>
    <cellStyle name="Uwaga 2" xfId="38197" hidden="1"/>
    <cellStyle name="Uwaga 2" xfId="39182" hidden="1"/>
    <cellStyle name="Uwaga 2" xfId="40053" hidden="1"/>
    <cellStyle name="Uwaga 2" xfId="40054" hidden="1"/>
    <cellStyle name="Uwaga 2" xfId="40082" hidden="1"/>
    <cellStyle name="Uwaga 2" xfId="40083" hidden="1"/>
    <cellStyle name="Uwaga 2" xfId="39154" hidden="1"/>
    <cellStyle name="Uwaga 2" xfId="40111" hidden="1"/>
    <cellStyle name="Uwaga 2" xfId="40982" hidden="1"/>
    <cellStyle name="Uwaga 2" xfId="40983" hidden="1"/>
    <cellStyle name="Uwaga 2" xfId="41011" hidden="1"/>
    <cellStyle name="Uwaga 2" xfId="41012" hidden="1"/>
    <cellStyle name="Uwaga 2" xfId="41040" hidden="1"/>
    <cellStyle name="Uwaga 2" xfId="41591" hidden="1"/>
    <cellStyle name="Uwaga 2" xfId="42462" hidden="1"/>
    <cellStyle name="Uwaga 2" xfId="42463" hidden="1"/>
    <cellStyle name="Uwaga 2" xfId="42491" hidden="1"/>
    <cellStyle name="Uwaga 2" xfId="42492" hidden="1"/>
    <cellStyle name="Uwaga 2" xfId="41563" hidden="1"/>
    <cellStyle name="Uwaga 2" xfId="42548" hidden="1"/>
    <cellStyle name="Uwaga 2" xfId="43419" hidden="1"/>
    <cellStyle name="Uwaga 2" xfId="43420" hidden="1"/>
    <cellStyle name="Uwaga 2" xfId="43448" hidden="1"/>
    <cellStyle name="Uwaga 2" xfId="43449" hidden="1"/>
    <cellStyle name="Uwaga 2" xfId="42520" hidden="1"/>
    <cellStyle name="Uwaga 2" xfId="43477" hidden="1"/>
    <cellStyle name="Uwaga 2" xfId="44348" hidden="1"/>
    <cellStyle name="Uwaga 2" xfId="44349" hidden="1"/>
    <cellStyle name="Uwaga 2" xfId="44377" hidden="1"/>
    <cellStyle name="Uwaga 2" xfId="44378" hidden="1"/>
    <cellStyle name="Uwaga 2" xfId="44406" hidden="1"/>
    <cellStyle name="Uwaga 2" xfId="44957" hidden="1"/>
    <cellStyle name="Uwaga 2" xfId="45828" hidden="1"/>
    <cellStyle name="Uwaga 2" xfId="45829" hidden="1"/>
    <cellStyle name="Uwaga 2" xfId="45857" hidden="1"/>
    <cellStyle name="Uwaga 2" xfId="45858" hidden="1"/>
    <cellStyle name="Uwaga 2" xfId="44929" hidden="1"/>
    <cellStyle name="Uwaga 2" xfId="45913" hidden="1"/>
    <cellStyle name="Uwaga 2" xfId="46784" hidden="1"/>
    <cellStyle name="Uwaga 2" xfId="46785" hidden="1"/>
    <cellStyle name="Uwaga 2" xfId="46812" hidden="1"/>
    <cellStyle name="Uwaga 2" xfId="46813" hidden="1"/>
    <cellStyle name="Uwaga 2" xfId="45885" hidden="1"/>
    <cellStyle name="Uwaga 2" xfId="46840" hidden="1"/>
    <cellStyle name="Uwaga 2" xfId="47711" hidden="1"/>
    <cellStyle name="Uwaga 2" xfId="47712" hidden="1"/>
    <cellStyle name="Uwaga 2" xfId="47740" hidden="1"/>
    <cellStyle name="Uwaga 2" xfId="47741" hidden="1"/>
    <cellStyle name="Uwaga 2" xfId="47769" hidden="1"/>
    <cellStyle name="Uwaga 2" xfId="48321" hidden="1"/>
    <cellStyle name="Uwaga 2" xfId="49192" hidden="1"/>
    <cellStyle name="Uwaga 2" xfId="49193" hidden="1"/>
    <cellStyle name="Uwaga 2" xfId="49222" hidden="1"/>
    <cellStyle name="Uwaga 2" xfId="49223" hidden="1"/>
    <cellStyle name="Uwaga 2" xfId="48292" hidden="1"/>
    <cellStyle name="Uwaga 2" xfId="49279" hidden="1"/>
    <cellStyle name="Uwaga 2" xfId="50150" hidden="1"/>
    <cellStyle name="Uwaga 2" xfId="50151" hidden="1"/>
    <cellStyle name="Uwaga 2" xfId="50179" hidden="1"/>
    <cellStyle name="Uwaga 2" xfId="50180" hidden="1"/>
    <cellStyle name="Uwaga 2" xfId="49251" hidden="1"/>
    <cellStyle name="Uwaga 2" xfId="50208" hidden="1"/>
    <cellStyle name="Uwaga 2" xfId="51079" hidden="1"/>
    <cellStyle name="Uwaga 2" xfId="51080" hidden="1"/>
    <cellStyle name="Uwaga 2" xfId="51108" hidden="1"/>
    <cellStyle name="Uwaga 2" xfId="51109" hidden="1"/>
    <cellStyle name="Uwaga 2" xfId="51137" hidden="1"/>
    <cellStyle name="Uwaga 2" xfId="51688" hidden="1"/>
    <cellStyle name="Uwaga 2" xfId="52559" hidden="1"/>
    <cellStyle name="Uwaga 2" xfId="52560" hidden="1"/>
    <cellStyle name="Uwaga 2" xfId="52588" hidden="1"/>
    <cellStyle name="Uwaga 2" xfId="52589" hidden="1"/>
    <cellStyle name="Uwaga 2" xfId="51660" hidden="1"/>
    <cellStyle name="Uwaga 2" xfId="52645" hidden="1"/>
    <cellStyle name="Uwaga 2" xfId="53516" hidden="1"/>
    <cellStyle name="Uwaga 2" xfId="53517" hidden="1"/>
    <cellStyle name="Uwaga 2" xfId="53545" hidden="1"/>
    <cellStyle name="Uwaga 2" xfId="53546" hidden="1"/>
    <cellStyle name="Uwaga 2" xfId="52617" hidden="1"/>
    <cellStyle name="Uwaga 2" xfId="53574" hidden="1"/>
    <cellStyle name="Uwaga 2" xfId="54445" hidden="1"/>
    <cellStyle name="Uwaga 2" xfId="54446" hidden="1"/>
    <cellStyle name="Uwaga 2" xfId="54474" hidden="1"/>
    <cellStyle name="Uwaga 2" xfId="54475" hidden="1"/>
    <cellStyle name="Uwaga 2" xfId="55871" hidden="1"/>
    <cellStyle name="Uwaga 2" xfId="55490" hidden="1"/>
    <cellStyle name="Uwaga 2" xfId="55028" hidden="1"/>
    <cellStyle name="Uwaga 2" xfId="55027" hidden="1"/>
    <cellStyle name="Uwaga 2" xfId="55026" hidden="1"/>
    <cellStyle name="Uwaga 2" xfId="55025" hidden="1"/>
    <cellStyle name="Uwaga 2" xfId="55491" hidden="1"/>
    <cellStyle name="Uwaga 2" xfId="45848" hidden="1"/>
    <cellStyle name="Uwaga 2" xfId="54776" hidden="1"/>
    <cellStyle name="Uwaga 2" xfId="54775" hidden="1"/>
    <cellStyle name="Uwaga 2" xfId="49197" hidden="1"/>
    <cellStyle name="Uwaga 2" xfId="48317" hidden="1"/>
    <cellStyle name="Uwaga 2" xfId="28704" hidden="1"/>
    <cellStyle name="Uwaga 2" xfId="30944" hidden="1"/>
    <cellStyle name="Uwaga 2" xfId="47757" hidden="1"/>
    <cellStyle name="Uwaga 2" xfId="47728" hidden="1"/>
    <cellStyle name="Uwaga 2" xfId="30025" hidden="1"/>
    <cellStyle name="Uwaga 2" xfId="29994" hidden="1"/>
    <cellStyle name="Uwaga 3" xfId="95" hidden="1"/>
    <cellStyle name="Uwaga 3" xfId="96" hidden="1"/>
    <cellStyle name="Uwaga 3" xfId="98" hidden="1"/>
    <cellStyle name="Uwaga 3" xfId="104" hidden="1"/>
    <cellStyle name="Uwaga 3" xfId="105" hidden="1"/>
    <cellStyle name="Uwaga 3" xfId="108" hidden="1"/>
    <cellStyle name="Uwaga 3" xfId="113" hidden="1"/>
    <cellStyle name="Uwaga 3" xfId="114" hidden="1"/>
    <cellStyle name="Uwaga 3" xfId="117" hidden="1"/>
    <cellStyle name="Uwaga 3" xfId="122" hidden="1"/>
    <cellStyle name="Uwaga 3" xfId="123" hidden="1"/>
    <cellStyle name="Uwaga 3" xfId="124" hidden="1"/>
    <cellStyle name="Uwaga 3" xfId="131" hidden="1"/>
    <cellStyle name="Uwaga 3" xfId="134" hidden="1"/>
    <cellStyle name="Uwaga 3" xfId="137" hidden="1"/>
    <cellStyle name="Uwaga 3" xfId="143" hidden="1"/>
    <cellStyle name="Uwaga 3" xfId="146" hidden="1"/>
    <cellStyle name="Uwaga 3" xfId="148" hidden="1"/>
    <cellStyle name="Uwaga 3" xfId="153" hidden="1"/>
    <cellStyle name="Uwaga 3" xfId="156" hidden="1"/>
    <cellStyle name="Uwaga 3" xfId="157" hidden="1"/>
    <cellStyle name="Uwaga 3" xfId="161" hidden="1"/>
    <cellStyle name="Uwaga 3" xfId="164" hidden="1"/>
    <cellStyle name="Uwaga 3" xfId="166" hidden="1"/>
    <cellStyle name="Uwaga 3" xfId="167" hidden="1"/>
    <cellStyle name="Uwaga 3" xfId="168" hidden="1"/>
    <cellStyle name="Uwaga 3" xfId="171" hidden="1"/>
    <cellStyle name="Uwaga 3" xfId="178" hidden="1"/>
    <cellStyle name="Uwaga 3" xfId="181" hidden="1"/>
    <cellStyle name="Uwaga 3" xfId="184" hidden="1"/>
    <cellStyle name="Uwaga 3" xfId="187" hidden="1"/>
    <cellStyle name="Uwaga 3" xfId="190" hidden="1"/>
    <cellStyle name="Uwaga 3" xfId="193" hidden="1"/>
    <cellStyle name="Uwaga 3" xfId="195" hidden="1"/>
    <cellStyle name="Uwaga 3" xfId="198" hidden="1"/>
    <cellStyle name="Uwaga 3" xfId="201" hidden="1"/>
    <cellStyle name="Uwaga 3" xfId="203" hidden="1"/>
    <cellStyle name="Uwaga 3" xfId="204" hidden="1"/>
    <cellStyle name="Uwaga 3" xfId="206" hidden="1"/>
    <cellStyle name="Uwaga 3" xfId="213" hidden="1"/>
    <cellStyle name="Uwaga 3" xfId="216" hidden="1"/>
    <cellStyle name="Uwaga 3" xfId="219" hidden="1"/>
    <cellStyle name="Uwaga 3" xfId="223" hidden="1"/>
    <cellStyle name="Uwaga 3" xfId="226" hidden="1"/>
    <cellStyle name="Uwaga 3" xfId="229" hidden="1"/>
    <cellStyle name="Uwaga 3" xfId="231" hidden="1"/>
    <cellStyle name="Uwaga 3" xfId="234" hidden="1"/>
    <cellStyle name="Uwaga 3" xfId="237" hidden="1"/>
    <cellStyle name="Uwaga 3" xfId="239" hidden="1"/>
    <cellStyle name="Uwaga 3" xfId="240" hidden="1"/>
    <cellStyle name="Uwaga 3" xfId="243" hidden="1"/>
    <cellStyle name="Uwaga 3" xfId="250" hidden="1"/>
    <cellStyle name="Uwaga 3" xfId="253" hidden="1"/>
    <cellStyle name="Uwaga 3" xfId="256" hidden="1"/>
    <cellStyle name="Uwaga 3" xfId="260" hidden="1"/>
    <cellStyle name="Uwaga 3" xfId="263" hidden="1"/>
    <cellStyle name="Uwaga 3" xfId="265" hidden="1"/>
    <cellStyle name="Uwaga 3" xfId="268" hidden="1"/>
    <cellStyle name="Uwaga 3" xfId="271" hidden="1"/>
    <cellStyle name="Uwaga 3" xfId="274" hidden="1"/>
    <cellStyle name="Uwaga 3" xfId="275" hidden="1"/>
    <cellStyle name="Uwaga 3" xfId="276" hidden="1"/>
    <cellStyle name="Uwaga 3" xfId="278" hidden="1"/>
    <cellStyle name="Uwaga 3" xfId="284" hidden="1"/>
    <cellStyle name="Uwaga 3" xfId="285" hidden="1"/>
    <cellStyle name="Uwaga 3" xfId="287" hidden="1"/>
    <cellStyle name="Uwaga 3" xfId="293" hidden="1"/>
    <cellStyle name="Uwaga 3" xfId="295" hidden="1"/>
    <cellStyle name="Uwaga 3" xfId="298" hidden="1"/>
    <cellStyle name="Uwaga 3" xfId="302" hidden="1"/>
    <cellStyle name="Uwaga 3" xfId="303" hidden="1"/>
    <cellStyle name="Uwaga 3" xfId="305" hidden="1"/>
    <cellStyle name="Uwaga 3" xfId="311" hidden="1"/>
    <cellStyle name="Uwaga 3" xfId="312" hidden="1"/>
    <cellStyle name="Uwaga 3" xfId="313" hidden="1"/>
    <cellStyle name="Uwaga 3" xfId="321" hidden="1"/>
    <cellStyle name="Uwaga 3" xfId="324" hidden="1"/>
    <cellStyle name="Uwaga 3" xfId="327" hidden="1"/>
    <cellStyle name="Uwaga 3" xfId="330" hidden="1"/>
    <cellStyle name="Uwaga 3" xfId="333" hidden="1"/>
    <cellStyle name="Uwaga 3" xfId="336" hidden="1"/>
    <cellStyle name="Uwaga 3" xfId="339" hidden="1"/>
    <cellStyle name="Uwaga 3" xfId="342" hidden="1"/>
    <cellStyle name="Uwaga 3" xfId="345" hidden="1"/>
    <cellStyle name="Uwaga 3" xfId="347" hidden="1"/>
    <cellStyle name="Uwaga 3" xfId="348" hidden="1"/>
    <cellStyle name="Uwaga 3" xfId="350" hidden="1"/>
    <cellStyle name="Uwaga 3" xfId="357" hidden="1"/>
    <cellStyle name="Uwaga 3" xfId="360" hidden="1"/>
    <cellStyle name="Uwaga 3" xfId="363" hidden="1"/>
    <cellStyle name="Uwaga 3" xfId="366" hidden="1"/>
    <cellStyle name="Uwaga 3" xfId="369" hidden="1"/>
    <cellStyle name="Uwaga 3" xfId="372" hidden="1"/>
    <cellStyle name="Uwaga 3" xfId="375" hidden="1"/>
    <cellStyle name="Uwaga 3" xfId="377" hidden="1"/>
    <cellStyle name="Uwaga 3" xfId="380" hidden="1"/>
    <cellStyle name="Uwaga 3" xfId="383" hidden="1"/>
    <cellStyle name="Uwaga 3" xfId="384" hidden="1"/>
    <cellStyle name="Uwaga 3" xfId="385" hidden="1"/>
    <cellStyle name="Uwaga 3" xfId="392" hidden="1"/>
    <cellStyle name="Uwaga 3" xfId="393" hidden="1"/>
    <cellStyle name="Uwaga 3" xfId="395" hidden="1"/>
    <cellStyle name="Uwaga 3" xfId="401" hidden="1"/>
    <cellStyle name="Uwaga 3" xfId="402" hidden="1"/>
    <cellStyle name="Uwaga 3" xfId="404" hidden="1"/>
    <cellStyle name="Uwaga 3" xfId="410" hidden="1"/>
    <cellStyle name="Uwaga 3" xfId="411" hidden="1"/>
    <cellStyle name="Uwaga 3" xfId="413" hidden="1"/>
    <cellStyle name="Uwaga 3" xfId="419" hidden="1"/>
    <cellStyle name="Uwaga 3" xfId="420" hidden="1"/>
    <cellStyle name="Uwaga 3" xfId="421" hidden="1"/>
    <cellStyle name="Uwaga 3" xfId="429" hidden="1"/>
    <cellStyle name="Uwaga 3" xfId="431" hidden="1"/>
    <cellStyle name="Uwaga 3" xfId="434" hidden="1"/>
    <cellStyle name="Uwaga 3" xfId="438" hidden="1"/>
    <cellStyle name="Uwaga 3" xfId="441" hidden="1"/>
    <cellStyle name="Uwaga 3" xfId="444" hidden="1"/>
    <cellStyle name="Uwaga 3" xfId="447" hidden="1"/>
    <cellStyle name="Uwaga 3" xfId="449" hidden="1"/>
    <cellStyle name="Uwaga 3" xfId="452" hidden="1"/>
    <cellStyle name="Uwaga 3" xfId="455" hidden="1"/>
    <cellStyle name="Uwaga 3" xfId="456" hidden="1"/>
    <cellStyle name="Uwaga 3" xfId="457" hidden="1"/>
    <cellStyle name="Uwaga 3" xfId="464" hidden="1"/>
    <cellStyle name="Uwaga 3" xfId="466" hidden="1"/>
    <cellStyle name="Uwaga 3" xfId="468" hidden="1"/>
    <cellStyle name="Uwaga 3" xfId="473" hidden="1"/>
    <cellStyle name="Uwaga 3" xfId="475" hidden="1"/>
    <cellStyle name="Uwaga 3" xfId="477" hidden="1"/>
    <cellStyle name="Uwaga 3" xfId="482" hidden="1"/>
    <cellStyle name="Uwaga 3" xfId="484" hidden="1"/>
    <cellStyle name="Uwaga 3" xfId="486" hidden="1"/>
    <cellStyle name="Uwaga 3" xfId="491" hidden="1"/>
    <cellStyle name="Uwaga 3" xfId="492" hidden="1"/>
    <cellStyle name="Uwaga 3" xfId="493" hidden="1"/>
    <cellStyle name="Uwaga 3" xfId="500" hidden="1"/>
    <cellStyle name="Uwaga 3" xfId="502" hidden="1"/>
    <cellStyle name="Uwaga 3" xfId="504" hidden="1"/>
    <cellStyle name="Uwaga 3" xfId="509" hidden="1"/>
    <cellStyle name="Uwaga 3" xfId="511" hidden="1"/>
    <cellStyle name="Uwaga 3" xfId="513" hidden="1"/>
    <cellStyle name="Uwaga 3" xfId="518" hidden="1"/>
    <cellStyle name="Uwaga 3" xfId="520" hidden="1"/>
    <cellStyle name="Uwaga 3" xfId="521" hidden="1"/>
    <cellStyle name="Uwaga 3" xfId="527" hidden="1"/>
    <cellStyle name="Uwaga 3" xfId="528" hidden="1"/>
    <cellStyle name="Uwaga 3" xfId="529" hidden="1"/>
    <cellStyle name="Uwaga 3" xfId="536" hidden="1"/>
    <cellStyle name="Uwaga 3" xfId="538" hidden="1"/>
    <cellStyle name="Uwaga 3" xfId="540" hidden="1"/>
    <cellStyle name="Uwaga 3" xfId="545" hidden="1"/>
    <cellStyle name="Uwaga 3" xfId="547" hidden="1"/>
    <cellStyle name="Uwaga 3" xfId="549" hidden="1"/>
    <cellStyle name="Uwaga 3" xfId="554" hidden="1"/>
    <cellStyle name="Uwaga 3" xfId="556" hidden="1"/>
    <cellStyle name="Uwaga 3" xfId="558" hidden="1"/>
    <cellStyle name="Uwaga 3" xfId="563" hidden="1"/>
    <cellStyle name="Uwaga 3" xfId="564" hidden="1"/>
    <cellStyle name="Uwaga 3" xfId="566" hidden="1"/>
    <cellStyle name="Uwaga 3" xfId="572" hidden="1"/>
    <cellStyle name="Uwaga 3" xfId="573" hidden="1"/>
    <cellStyle name="Uwaga 3" xfId="574" hidden="1"/>
    <cellStyle name="Uwaga 3" xfId="581" hidden="1"/>
    <cellStyle name="Uwaga 3" xfId="582" hidden="1"/>
    <cellStyle name="Uwaga 3" xfId="583" hidden="1"/>
    <cellStyle name="Uwaga 3" xfId="590" hidden="1"/>
    <cellStyle name="Uwaga 3" xfId="591" hidden="1"/>
    <cellStyle name="Uwaga 3" xfId="592" hidden="1"/>
    <cellStyle name="Uwaga 3" xfId="599" hidden="1"/>
    <cellStyle name="Uwaga 3" xfId="600" hidden="1"/>
    <cellStyle name="Uwaga 3" xfId="601" hidden="1"/>
    <cellStyle name="Uwaga 3" xfId="608" hidden="1"/>
    <cellStyle name="Uwaga 3" xfId="609" hidden="1"/>
    <cellStyle name="Uwaga 3" xfId="610" hidden="1"/>
    <cellStyle name="Uwaga 3" xfId="696" hidden="1"/>
    <cellStyle name="Uwaga 3" xfId="697" hidden="1"/>
    <cellStyle name="Uwaga 3" xfId="699" hidden="1"/>
    <cellStyle name="Uwaga 3" xfId="711" hidden="1"/>
    <cellStyle name="Uwaga 3" xfId="712" hidden="1"/>
    <cellStyle name="Uwaga 3" xfId="717" hidden="1"/>
    <cellStyle name="Uwaga 3" xfId="726" hidden="1"/>
    <cellStyle name="Uwaga 3" xfId="727" hidden="1"/>
    <cellStyle name="Uwaga 3" xfId="732" hidden="1"/>
    <cellStyle name="Uwaga 3" xfId="741" hidden="1"/>
    <cellStyle name="Uwaga 3" xfId="742" hidden="1"/>
    <cellStyle name="Uwaga 3" xfId="743" hidden="1"/>
    <cellStyle name="Uwaga 3" xfId="756" hidden="1"/>
    <cellStyle name="Uwaga 3" xfId="761" hidden="1"/>
    <cellStyle name="Uwaga 3" xfId="766" hidden="1"/>
    <cellStyle name="Uwaga 3" xfId="776" hidden="1"/>
    <cellStyle name="Uwaga 3" xfId="781" hidden="1"/>
    <cellStyle name="Uwaga 3" xfId="785" hidden="1"/>
    <cellStyle name="Uwaga 3" xfId="792" hidden="1"/>
    <cellStyle name="Uwaga 3" xfId="797" hidden="1"/>
    <cellStyle name="Uwaga 3" xfId="800" hidden="1"/>
    <cellStyle name="Uwaga 3" xfId="806" hidden="1"/>
    <cellStyle name="Uwaga 3" xfId="811" hidden="1"/>
    <cellStyle name="Uwaga 3" xfId="815" hidden="1"/>
    <cellStyle name="Uwaga 3" xfId="816" hidden="1"/>
    <cellStyle name="Uwaga 3" xfId="817" hidden="1"/>
    <cellStyle name="Uwaga 3" xfId="821" hidden="1"/>
    <cellStyle name="Uwaga 3" xfId="833" hidden="1"/>
    <cellStyle name="Uwaga 3" xfId="838" hidden="1"/>
    <cellStyle name="Uwaga 3" xfId="843" hidden="1"/>
    <cellStyle name="Uwaga 3" xfId="848" hidden="1"/>
    <cellStyle name="Uwaga 3" xfId="853" hidden="1"/>
    <cellStyle name="Uwaga 3" xfId="858" hidden="1"/>
    <cellStyle name="Uwaga 3" xfId="862" hidden="1"/>
    <cellStyle name="Uwaga 3" xfId="866" hidden="1"/>
    <cellStyle name="Uwaga 3" xfId="871" hidden="1"/>
    <cellStyle name="Uwaga 3" xfId="876" hidden="1"/>
    <cellStyle name="Uwaga 3" xfId="877" hidden="1"/>
    <cellStyle name="Uwaga 3" xfId="879" hidden="1"/>
    <cellStyle name="Uwaga 3" xfId="892" hidden="1"/>
    <cellStyle name="Uwaga 3" xfId="896" hidden="1"/>
    <cellStyle name="Uwaga 3" xfId="901" hidden="1"/>
    <cellStyle name="Uwaga 3" xfId="908" hidden="1"/>
    <cellStyle name="Uwaga 3" xfId="912" hidden="1"/>
    <cellStyle name="Uwaga 3" xfId="917" hidden="1"/>
    <cellStyle name="Uwaga 3" xfId="922" hidden="1"/>
    <cellStyle name="Uwaga 3" xfId="925" hidden="1"/>
    <cellStyle name="Uwaga 3" xfId="930" hidden="1"/>
    <cellStyle name="Uwaga 3" xfId="936" hidden="1"/>
    <cellStyle name="Uwaga 3" xfId="937" hidden="1"/>
    <cellStyle name="Uwaga 3" xfId="940" hidden="1"/>
    <cellStyle name="Uwaga 3" xfId="953" hidden="1"/>
    <cellStyle name="Uwaga 3" xfId="957" hidden="1"/>
    <cellStyle name="Uwaga 3" xfId="962" hidden="1"/>
    <cellStyle name="Uwaga 3" xfId="969" hidden="1"/>
    <cellStyle name="Uwaga 3" xfId="974" hidden="1"/>
    <cellStyle name="Uwaga 3" xfId="978" hidden="1"/>
    <cellStyle name="Uwaga 3" xfId="983" hidden="1"/>
    <cellStyle name="Uwaga 3" xfId="987" hidden="1"/>
    <cellStyle name="Uwaga 3" xfId="992" hidden="1"/>
    <cellStyle name="Uwaga 3" xfId="996" hidden="1"/>
    <cellStyle name="Uwaga 3" xfId="997" hidden="1"/>
    <cellStyle name="Uwaga 3" xfId="999" hidden="1"/>
    <cellStyle name="Uwaga 3" xfId="1011" hidden="1"/>
    <cellStyle name="Uwaga 3" xfId="1012" hidden="1"/>
    <cellStyle name="Uwaga 3" xfId="1014" hidden="1"/>
    <cellStyle name="Uwaga 3" xfId="1026" hidden="1"/>
    <cellStyle name="Uwaga 3" xfId="1028" hidden="1"/>
    <cellStyle name="Uwaga 3" xfId="1031" hidden="1"/>
    <cellStyle name="Uwaga 3" xfId="1041" hidden="1"/>
    <cellStyle name="Uwaga 3" xfId="1042" hidden="1"/>
    <cellStyle name="Uwaga 3" xfId="1044" hidden="1"/>
    <cellStyle name="Uwaga 3" xfId="1056" hidden="1"/>
    <cellStyle name="Uwaga 3" xfId="1057" hidden="1"/>
    <cellStyle name="Uwaga 3" xfId="1058" hidden="1"/>
    <cellStyle name="Uwaga 3" xfId="1072" hidden="1"/>
    <cellStyle name="Uwaga 3" xfId="1075" hidden="1"/>
    <cellStyle name="Uwaga 3" xfId="1079" hidden="1"/>
    <cellStyle name="Uwaga 3" xfId="1087" hidden="1"/>
    <cellStyle name="Uwaga 3" xfId="1090" hidden="1"/>
    <cellStyle name="Uwaga 3" xfId="1094" hidden="1"/>
    <cellStyle name="Uwaga 3" xfId="1102" hidden="1"/>
    <cellStyle name="Uwaga 3" xfId="1105" hidden="1"/>
    <cellStyle name="Uwaga 3" xfId="1109" hidden="1"/>
    <cellStyle name="Uwaga 3" xfId="1116" hidden="1"/>
    <cellStyle name="Uwaga 3" xfId="1117" hidden="1"/>
    <cellStyle name="Uwaga 3" xfId="1119" hidden="1"/>
    <cellStyle name="Uwaga 3" xfId="1132" hidden="1"/>
    <cellStyle name="Uwaga 3" xfId="1135" hidden="1"/>
    <cellStyle name="Uwaga 3" xfId="1138" hidden="1"/>
    <cellStyle name="Uwaga 3" xfId="1147" hidden="1"/>
    <cellStyle name="Uwaga 3" xfId="1150" hidden="1"/>
    <cellStyle name="Uwaga 3" xfId="1154" hidden="1"/>
    <cellStyle name="Uwaga 3" xfId="1162" hidden="1"/>
    <cellStyle name="Uwaga 3" xfId="1164" hidden="1"/>
    <cellStyle name="Uwaga 3" xfId="1167" hidden="1"/>
    <cellStyle name="Uwaga 3" xfId="1176" hidden="1"/>
    <cellStyle name="Uwaga 3" xfId="1177" hidden="1"/>
    <cellStyle name="Uwaga 3" xfId="1178" hidden="1"/>
    <cellStyle name="Uwaga 3" xfId="1191" hidden="1"/>
    <cellStyle name="Uwaga 3" xfId="1192" hidden="1"/>
    <cellStyle name="Uwaga 3" xfId="1194" hidden="1"/>
    <cellStyle name="Uwaga 3" xfId="1206" hidden="1"/>
    <cellStyle name="Uwaga 3" xfId="1207" hidden="1"/>
    <cellStyle name="Uwaga 3" xfId="1209" hidden="1"/>
    <cellStyle name="Uwaga 3" xfId="1221" hidden="1"/>
    <cellStyle name="Uwaga 3" xfId="1222" hidden="1"/>
    <cellStyle name="Uwaga 3" xfId="1224" hidden="1"/>
    <cellStyle name="Uwaga 3" xfId="1236" hidden="1"/>
    <cellStyle name="Uwaga 3" xfId="1237" hidden="1"/>
    <cellStyle name="Uwaga 3" xfId="1238" hidden="1"/>
    <cellStyle name="Uwaga 3" xfId="1252" hidden="1"/>
    <cellStyle name="Uwaga 3" xfId="1254" hidden="1"/>
    <cellStyle name="Uwaga 3" xfId="1257" hidden="1"/>
    <cellStyle name="Uwaga 3" xfId="1267" hidden="1"/>
    <cellStyle name="Uwaga 3" xfId="1270" hidden="1"/>
    <cellStyle name="Uwaga 3" xfId="1273" hidden="1"/>
    <cellStyle name="Uwaga 3" xfId="1282" hidden="1"/>
    <cellStyle name="Uwaga 3" xfId="1284" hidden="1"/>
    <cellStyle name="Uwaga 3" xfId="1287" hidden="1"/>
    <cellStyle name="Uwaga 3" xfId="1296" hidden="1"/>
    <cellStyle name="Uwaga 3" xfId="1297" hidden="1"/>
    <cellStyle name="Uwaga 3" xfId="1298" hidden="1"/>
    <cellStyle name="Uwaga 3" xfId="1311" hidden="1"/>
    <cellStyle name="Uwaga 3" xfId="1313" hidden="1"/>
    <cellStyle name="Uwaga 3" xfId="1315" hidden="1"/>
    <cellStyle name="Uwaga 3" xfId="1326" hidden="1"/>
    <cellStyle name="Uwaga 3" xfId="1328" hidden="1"/>
    <cellStyle name="Uwaga 3" xfId="1330" hidden="1"/>
    <cellStyle name="Uwaga 3" xfId="1341" hidden="1"/>
    <cellStyle name="Uwaga 3" xfId="1343" hidden="1"/>
    <cellStyle name="Uwaga 3" xfId="1345" hidden="1"/>
    <cellStyle name="Uwaga 3" xfId="1356" hidden="1"/>
    <cellStyle name="Uwaga 3" xfId="1357" hidden="1"/>
    <cellStyle name="Uwaga 3" xfId="1358" hidden="1"/>
    <cellStyle name="Uwaga 3" xfId="1371" hidden="1"/>
    <cellStyle name="Uwaga 3" xfId="1373" hidden="1"/>
    <cellStyle name="Uwaga 3" xfId="1375" hidden="1"/>
    <cellStyle name="Uwaga 3" xfId="1386" hidden="1"/>
    <cellStyle name="Uwaga 3" xfId="1388" hidden="1"/>
    <cellStyle name="Uwaga 3" xfId="1390" hidden="1"/>
    <cellStyle name="Uwaga 3" xfId="1401" hidden="1"/>
    <cellStyle name="Uwaga 3" xfId="1403" hidden="1"/>
    <cellStyle name="Uwaga 3" xfId="1404" hidden="1"/>
    <cellStyle name="Uwaga 3" xfId="1416" hidden="1"/>
    <cellStyle name="Uwaga 3" xfId="1417" hidden="1"/>
    <cellStyle name="Uwaga 3" xfId="1418" hidden="1"/>
    <cellStyle name="Uwaga 3" xfId="1431" hidden="1"/>
    <cellStyle name="Uwaga 3" xfId="1433" hidden="1"/>
    <cellStyle name="Uwaga 3" xfId="1435" hidden="1"/>
    <cellStyle name="Uwaga 3" xfId="1446" hidden="1"/>
    <cellStyle name="Uwaga 3" xfId="1448" hidden="1"/>
    <cellStyle name="Uwaga 3" xfId="1450" hidden="1"/>
    <cellStyle name="Uwaga 3" xfId="1461" hidden="1"/>
    <cellStyle name="Uwaga 3" xfId="1463" hidden="1"/>
    <cellStyle name="Uwaga 3" xfId="1465" hidden="1"/>
    <cellStyle name="Uwaga 3" xfId="1476" hidden="1"/>
    <cellStyle name="Uwaga 3" xfId="1477" hidden="1"/>
    <cellStyle name="Uwaga 3" xfId="1479" hidden="1"/>
    <cellStyle name="Uwaga 3" xfId="1490" hidden="1"/>
    <cellStyle name="Uwaga 3" xfId="1492" hidden="1"/>
    <cellStyle name="Uwaga 3" xfId="1493" hidden="1"/>
    <cellStyle name="Uwaga 3" xfId="1502" hidden="1"/>
    <cellStyle name="Uwaga 3" xfId="1505" hidden="1"/>
    <cellStyle name="Uwaga 3" xfId="1507" hidden="1"/>
    <cellStyle name="Uwaga 3" xfId="1518" hidden="1"/>
    <cellStyle name="Uwaga 3" xfId="1520" hidden="1"/>
    <cellStyle name="Uwaga 3" xfId="1522" hidden="1"/>
    <cellStyle name="Uwaga 3" xfId="1534" hidden="1"/>
    <cellStyle name="Uwaga 3" xfId="1536" hidden="1"/>
    <cellStyle name="Uwaga 3" xfId="1538" hidden="1"/>
    <cellStyle name="Uwaga 3" xfId="1546" hidden="1"/>
    <cellStyle name="Uwaga 3" xfId="1548" hidden="1"/>
    <cellStyle name="Uwaga 3" xfId="1551" hidden="1"/>
    <cellStyle name="Uwaga 3" xfId="1541" hidden="1"/>
    <cellStyle name="Uwaga 3" xfId="1540" hidden="1"/>
    <cellStyle name="Uwaga 3" xfId="1539" hidden="1"/>
    <cellStyle name="Uwaga 3" xfId="1526" hidden="1"/>
    <cellStyle name="Uwaga 3" xfId="1525" hidden="1"/>
    <cellStyle name="Uwaga 3" xfId="1524" hidden="1"/>
    <cellStyle name="Uwaga 3" xfId="1511" hidden="1"/>
    <cellStyle name="Uwaga 3" xfId="1510" hidden="1"/>
    <cellStyle name="Uwaga 3" xfId="1509" hidden="1"/>
    <cellStyle name="Uwaga 3" xfId="1496" hidden="1"/>
    <cellStyle name="Uwaga 3" xfId="1495" hidden="1"/>
    <cellStyle name="Uwaga 3" xfId="1494" hidden="1"/>
    <cellStyle name="Uwaga 3" xfId="1481" hidden="1"/>
    <cellStyle name="Uwaga 3" xfId="1480" hidden="1"/>
    <cellStyle name="Uwaga 3" xfId="1478" hidden="1"/>
    <cellStyle name="Uwaga 3" xfId="1467" hidden="1"/>
    <cellStyle name="Uwaga 3" xfId="1464" hidden="1"/>
    <cellStyle name="Uwaga 3" xfId="1462" hidden="1"/>
    <cellStyle name="Uwaga 3" xfId="1452" hidden="1"/>
    <cellStyle name="Uwaga 3" xfId="1449" hidden="1"/>
    <cellStyle name="Uwaga 3" xfId="1447" hidden="1"/>
    <cellStyle name="Uwaga 3" xfId="1437" hidden="1"/>
    <cellStyle name="Uwaga 3" xfId="1434" hidden="1"/>
    <cellStyle name="Uwaga 3" xfId="1432" hidden="1"/>
    <cellStyle name="Uwaga 3" xfId="1422" hidden="1"/>
    <cellStyle name="Uwaga 3" xfId="1420" hidden="1"/>
    <cellStyle name="Uwaga 3" xfId="1419" hidden="1"/>
    <cellStyle name="Uwaga 3" xfId="1407" hidden="1"/>
    <cellStyle name="Uwaga 3" xfId="1405" hidden="1"/>
    <cellStyle name="Uwaga 3" xfId="1402" hidden="1"/>
    <cellStyle name="Uwaga 3" xfId="1392" hidden="1"/>
    <cellStyle name="Uwaga 3" xfId="1389" hidden="1"/>
    <cellStyle name="Uwaga 3" xfId="1387" hidden="1"/>
    <cellStyle name="Uwaga 3" xfId="1377" hidden="1"/>
    <cellStyle name="Uwaga 3" xfId="1374" hidden="1"/>
    <cellStyle name="Uwaga 3" xfId="1372" hidden="1"/>
    <cellStyle name="Uwaga 3" xfId="1362" hidden="1"/>
    <cellStyle name="Uwaga 3" xfId="1360" hidden="1"/>
    <cellStyle name="Uwaga 3" xfId="1359" hidden="1"/>
    <cellStyle name="Uwaga 3" xfId="1347" hidden="1"/>
    <cellStyle name="Uwaga 3" xfId="1344" hidden="1"/>
    <cellStyle name="Uwaga 3" xfId="1342" hidden="1"/>
    <cellStyle name="Uwaga 3" xfId="1332" hidden="1"/>
    <cellStyle name="Uwaga 3" xfId="1329" hidden="1"/>
    <cellStyle name="Uwaga 3" xfId="1327" hidden="1"/>
    <cellStyle name="Uwaga 3" xfId="1317" hidden="1"/>
    <cellStyle name="Uwaga 3" xfId="1314" hidden="1"/>
    <cellStyle name="Uwaga 3" xfId="1312" hidden="1"/>
    <cellStyle name="Uwaga 3" xfId="1302" hidden="1"/>
    <cellStyle name="Uwaga 3" xfId="1300" hidden="1"/>
    <cellStyle name="Uwaga 3" xfId="1299" hidden="1"/>
    <cellStyle name="Uwaga 3" xfId="1286" hidden="1"/>
    <cellStyle name="Uwaga 3" xfId="1283" hidden="1"/>
    <cellStyle name="Uwaga 3" xfId="1281" hidden="1"/>
    <cellStyle name="Uwaga 3" xfId="1271" hidden="1"/>
    <cellStyle name="Uwaga 3" xfId="1268" hidden="1"/>
    <cellStyle name="Uwaga 3" xfId="1266" hidden="1"/>
    <cellStyle name="Uwaga 3" xfId="1256" hidden="1"/>
    <cellStyle name="Uwaga 3" xfId="1253" hidden="1"/>
    <cellStyle name="Uwaga 3" xfId="1251" hidden="1"/>
    <cellStyle name="Uwaga 3" xfId="1242" hidden="1"/>
    <cellStyle name="Uwaga 3" xfId="1240" hidden="1"/>
    <cellStyle name="Uwaga 3" xfId="1239" hidden="1"/>
    <cellStyle name="Uwaga 3" xfId="1227" hidden="1"/>
    <cellStyle name="Uwaga 3" xfId="1225" hidden="1"/>
    <cellStyle name="Uwaga 3" xfId="1223" hidden="1"/>
    <cellStyle name="Uwaga 3" xfId="1212" hidden="1"/>
    <cellStyle name="Uwaga 3" xfId="1210" hidden="1"/>
    <cellStyle name="Uwaga 3" xfId="1208" hidden="1"/>
    <cellStyle name="Uwaga 3" xfId="1197" hidden="1"/>
    <cellStyle name="Uwaga 3" xfId="1195" hidden="1"/>
    <cellStyle name="Uwaga 3" xfId="1193" hidden="1"/>
    <cellStyle name="Uwaga 3" xfId="1182" hidden="1"/>
    <cellStyle name="Uwaga 3" xfId="1180" hidden="1"/>
    <cellStyle name="Uwaga 3" xfId="1179" hidden="1"/>
    <cellStyle name="Uwaga 3" xfId="1166" hidden="1"/>
    <cellStyle name="Uwaga 3" xfId="1163" hidden="1"/>
    <cellStyle name="Uwaga 3" xfId="1161" hidden="1"/>
    <cellStyle name="Uwaga 3" xfId="1151" hidden="1"/>
    <cellStyle name="Uwaga 3" xfId="1148" hidden="1"/>
    <cellStyle name="Uwaga 3" xfId="1146" hidden="1"/>
    <cellStyle name="Uwaga 3" xfId="1136" hidden="1"/>
    <cellStyle name="Uwaga 3" xfId="1133" hidden="1"/>
    <cellStyle name="Uwaga 3" xfId="1131" hidden="1"/>
    <cellStyle name="Uwaga 3" xfId="1122" hidden="1"/>
    <cellStyle name="Uwaga 3" xfId="1120" hidden="1"/>
    <cellStyle name="Uwaga 3" xfId="1118" hidden="1"/>
    <cellStyle name="Uwaga 3" xfId="1106" hidden="1"/>
    <cellStyle name="Uwaga 3" xfId="1103" hidden="1"/>
    <cellStyle name="Uwaga 3" xfId="1101" hidden="1"/>
    <cellStyle name="Uwaga 3" xfId="1091" hidden="1"/>
    <cellStyle name="Uwaga 3" xfId="1088" hidden="1"/>
    <cellStyle name="Uwaga 3" xfId="1086" hidden="1"/>
    <cellStyle name="Uwaga 3" xfId="1076" hidden="1"/>
    <cellStyle name="Uwaga 3" xfId="1073" hidden="1"/>
    <cellStyle name="Uwaga 3" xfId="1071" hidden="1"/>
    <cellStyle name="Uwaga 3" xfId="1064" hidden="1"/>
    <cellStyle name="Uwaga 3" xfId="1061" hidden="1"/>
    <cellStyle name="Uwaga 3" xfId="1059" hidden="1"/>
    <cellStyle name="Uwaga 3" xfId="1049" hidden="1"/>
    <cellStyle name="Uwaga 3" xfId="1046" hidden="1"/>
    <cellStyle name="Uwaga 3" xfId="1043" hidden="1"/>
    <cellStyle name="Uwaga 3" xfId="1034" hidden="1"/>
    <cellStyle name="Uwaga 3" xfId="1030" hidden="1"/>
    <cellStyle name="Uwaga 3" xfId="1027" hidden="1"/>
    <cellStyle name="Uwaga 3" xfId="1019" hidden="1"/>
    <cellStyle name="Uwaga 3" xfId="1016" hidden="1"/>
    <cellStyle name="Uwaga 3" xfId="1013" hidden="1"/>
    <cellStyle name="Uwaga 3" xfId="1004" hidden="1"/>
    <cellStyle name="Uwaga 3" xfId="1001" hidden="1"/>
    <cellStyle name="Uwaga 3" xfId="998" hidden="1"/>
    <cellStyle name="Uwaga 3" xfId="988" hidden="1"/>
    <cellStyle name="Uwaga 3" xfId="984" hidden="1"/>
    <cellStyle name="Uwaga 3" xfId="981" hidden="1"/>
    <cellStyle name="Uwaga 3" xfId="972" hidden="1"/>
    <cellStyle name="Uwaga 3" xfId="968" hidden="1"/>
    <cellStyle name="Uwaga 3" xfId="966" hidden="1"/>
    <cellStyle name="Uwaga 3" xfId="958" hidden="1"/>
    <cellStyle name="Uwaga 3" xfId="954" hidden="1"/>
    <cellStyle name="Uwaga 3" xfId="951" hidden="1"/>
    <cellStyle name="Uwaga 3" xfId="944" hidden="1"/>
    <cellStyle name="Uwaga 3" xfId="941" hidden="1"/>
    <cellStyle name="Uwaga 3" xfId="938" hidden="1"/>
    <cellStyle name="Uwaga 3" xfId="929" hidden="1"/>
    <cellStyle name="Uwaga 3" xfId="924" hidden="1"/>
    <cellStyle name="Uwaga 3" xfId="921" hidden="1"/>
    <cellStyle name="Uwaga 3" xfId="914" hidden="1"/>
    <cellStyle name="Uwaga 3" xfId="909" hidden="1"/>
    <cellStyle name="Uwaga 3" xfId="906" hidden="1"/>
    <cellStyle name="Uwaga 3" xfId="899" hidden="1"/>
    <cellStyle name="Uwaga 3" xfId="894" hidden="1"/>
    <cellStyle name="Uwaga 3" xfId="891" hidden="1"/>
    <cellStyle name="Uwaga 3" xfId="885" hidden="1"/>
    <cellStyle name="Uwaga 3" xfId="881" hidden="1"/>
    <cellStyle name="Uwaga 3" xfId="878" hidden="1"/>
    <cellStyle name="Uwaga 3" xfId="870" hidden="1"/>
    <cellStyle name="Uwaga 3" xfId="865" hidden="1"/>
    <cellStyle name="Uwaga 3" xfId="861" hidden="1"/>
    <cellStyle name="Uwaga 3" xfId="855" hidden="1"/>
    <cellStyle name="Uwaga 3" xfId="850" hidden="1"/>
    <cellStyle name="Uwaga 3" xfId="846" hidden="1"/>
    <cellStyle name="Uwaga 3" xfId="840" hidden="1"/>
    <cellStyle name="Uwaga 3" xfId="835" hidden="1"/>
    <cellStyle name="Uwaga 3" xfId="831" hidden="1"/>
    <cellStyle name="Uwaga 3" xfId="826" hidden="1"/>
    <cellStyle name="Uwaga 3" xfId="822" hidden="1"/>
    <cellStyle name="Uwaga 3" xfId="818" hidden="1"/>
    <cellStyle name="Uwaga 3" xfId="810" hidden="1"/>
    <cellStyle name="Uwaga 3" xfId="805" hidden="1"/>
    <cellStyle name="Uwaga 3" xfId="801" hidden="1"/>
    <cellStyle name="Uwaga 3" xfId="795" hidden="1"/>
    <cellStyle name="Uwaga 3" xfId="790" hidden="1"/>
    <cellStyle name="Uwaga 3" xfId="786" hidden="1"/>
    <cellStyle name="Uwaga 3" xfId="780" hidden="1"/>
    <cellStyle name="Uwaga 3" xfId="775" hidden="1"/>
    <cellStyle name="Uwaga 3" xfId="771" hidden="1"/>
    <cellStyle name="Uwaga 3" xfId="767" hidden="1"/>
    <cellStyle name="Uwaga 3" xfId="762" hidden="1"/>
    <cellStyle name="Uwaga 3" xfId="757" hidden="1"/>
    <cellStyle name="Uwaga 3" xfId="752" hidden="1"/>
    <cellStyle name="Uwaga 3" xfId="748" hidden="1"/>
    <cellStyle name="Uwaga 3" xfId="744" hidden="1"/>
    <cellStyle name="Uwaga 3" xfId="737" hidden="1"/>
    <cellStyle name="Uwaga 3" xfId="733" hidden="1"/>
    <cellStyle name="Uwaga 3" xfId="728" hidden="1"/>
    <cellStyle name="Uwaga 3" xfId="722" hidden="1"/>
    <cellStyle name="Uwaga 3" xfId="718" hidden="1"/>
    <cellStyle name="Uwaga 3" xfId="713" hidden="1"/>
    <cellStyle name="Uwaga 3" xfId="707" hidden="1"/>
    <cellStyle name="Uwaga 3" xfId="703" hidden="1"/>
    <cellStyle name="Uwaga 3" xfId="698" hidden="1"/>
    <cellStyle name="Uwaga 3" xfId="692" hidden="1"/>
    <cellStyle name="Uwaga 3" xfId="688" hidden="1"/>
    <cellStyle name="Uwaga 3" xfId="684" hidden="1"/>
    <cellStyle name="Uwaga 3" xfId="1544" hidden="1"/>
    <cellStyle name="Uwaga 3" xfId="1543" hidden="1"/>
    <cellStyle name="Uwaga 3" xfId="1542" hidden="1"/>
    <cellStyle name="Uwaga 3" xfId="1529" hidden="1"/>
    <cellStyle name="Uwaga 3" xfId="1528" hidden="1"/>
    <cellStyle name="Uwaga 3" xfId="1527" hidden="1"/>
    <cellStyle name="Uwaga 3" xfId="1514" hidden="1"/>
    <cellStyle name="Uwaga 3" xfId="1513" hidden="1"/>
    <cellStyle name="Uwaga 3" xfId="1512" hidden="1"/>
    <cellStyle name="Uwaga 3" xfId="1499" hidden="1"/>
    <cellStyle name="Uwaga 3" xfId="1498" hidden="1"/>
    <cellStyle name="Uwaga 3" xfId="1497" hidden="1"/>
    <cellStyle name="Uwaga 3" xfId="1484" hidden="1"/>
    <cellStyle name="Uwaga 3" xfId="1483" hidden="1"/>
    <cellStyle name="Uwaga 3" xfId="1482" hidden="1"/>
    <cellStyle name="Uwaga 3" xfId="1470" hidden="1"/>
    <cellStyle name="Uwaga 3" xfId="1468" hidden="1"/>
    <cellStyle name="Uwaga 3" xfId="1466" hidden="1"/>
    <cellStyle name="Uwaga 3" xfId="1455" hidden="1"/>
    <cellStyle name="Uwaga 3" xfId="1453" hidden="1"/>
    <cellStyle name="Uwaga 3" xfId="1451" hidden="1"/>
    <cellStyle name="Uwaga 3" xfId="1440" hidden="1"/>
    <cellStyle name="Uwaga 3" xfId="1438" hidden="1"/>
    <cellStyle name="Uwaga 3" xfId="1436" hidden="1"/>
    <cellStyle name="Uwaga 3" xfId="1425" hidden="1"/>
    <cellStyle name="Uwaga 3" xfId="1423" hidden="1"/>
    <cellStyle name="Uwaga 3" xfId="1421" hidden="1"/>
    <cellStyle name="Uwaga 3" xfId="1410" hidden="1"/>
    <cellStyle name="Uwaga 3" xfId="1408" hidden="1"/>
    <cellStyle name="Uwaga 3" xfId="1406" hidden="1"/>
    <cellStyle name="Uwaga 3" xfId="1395" hidden="1"/>
    <cellStyle name="Uwaga 3" xfId="1393" hidden="1"/>
    <cellStyle name="Uwaga 3" xfId="1391" hidden="1"/>
    <cellStyle name="Uwaga 3" xfId="1380" hidden="1"/>
    <cellStyle name="Uwaga 3" xfId="1378" hidden="1"/>
    <cellStyle name="Uwaga 3" xfId="1376" hidden="1"/>
    <cellStyle name="Uwaga 3" xfId="1365" hidden="1"/>
    <cellStyle name="Uwaga 3" xfId="1363" hidden="1"/>
    <cellStyle name="Uwaga 3" xfId="1361" hidden="1"/>
    <cellStyle name="Uwaga 3" xfId="1350" hidden="1"/>
    <cellStyle name="Uwaga 3" xfId="1348" hidden="1"/>
    <cellStyle name="Uwaga 3" xfId="1346" hidden="1"/>
    <cellStyle name="Uwaga 3" xfId="1335" hidden="1"/>
    <cellStyle name="Uwaga 3" xfId="1333" hidden="1"/>
    <cellStyle name="Uwaga 3" xfId="1331" hidden="1"/>
    <cellStyle name="Uwaga 3" xfId="1320" hidden="1"/>
    <cellStyle name="Uwaga 3" xfId="1318" hidden="1"/>
    <cellStyle name="Uwaga 3" xfId="1316" hidden="1"/>
    <cellStyle name="Uwaga 3" xfId="1305" hidden="1"/>
    <cellStyle name="Uwaga 3" xfId="1303" hidden="1"/>
    <cellStyle name="Uwaga 3" xfId="1301" hidden="1"/>
    <cellStyle name="Uwaga 3" xfId="1290" hidden="1"/>
    <cellStyle name="Uwaga 3" xfId="1288" hidden="1"/>
    <cellStyle name="Uwaga 3" xfId="1285" hidden="1"/>
    <cellStyle name="Uwaga 3" xfId="1275" hidden="1"/>
    <cellStyle name="Uwaga 3" xfId="1272" hidden="1"/>
    <cellStyle name="Uwaga 3" xfId="1269" hidden="1"/>
    <cellStyle name="Uwaga 3" xfId="1260" hidden="1"/>
    <cellStyle name="Uwaga 3" xfId="1258" hidden="1"/>
    <cellStyle name="Uwaga 3" xfId="1255" hidden="1"/>
    <cellStyle name="Uwaga 3" xfId="1245" hidden="1"/>
    <cellStyle name="Uwaga 3" xfId="1243" hidden="1"/>
    <cellStyle name="Uwaga 3" xfId="1241" hidden="1"/>
    <cellStyle name="Uwaga 3" xfId="1230" hidden="1"/>
    <cellStyle name="Uwaga 3" xfId="1228" hidden="1"/>
    <cellStyle name="Uwaga 3" xfId="1226" hidden="1"/>
    <cellStyle name="Uwaga 3" xfId="1215" hidden="1"/>
    <cellStyle name="Uwaga 3" xfId="1213" hidden="1"/>
    <cellStyle name="Uwaga 3" xfId="1211" hidden="1"/>
    <cellStyle name="Uwaga 3" xfId="1200" hidden="1"/>
    <cellStyle name="Uwaga 3" xfId="1198" hidden="1"/>
    <cellStyle name="Uwaga 3" xfId="1196" hidden="1"/>
    <cellStyle name="Uwaga 3" xfId="1185" hidden="1"/>
    <cellStyle name="Uwaga 3" xfId="1183" hidden="1"/>
    <cellStyle name="Uwaga 3" xfId="1181" hidden="1"/>
    <cellStyle name="Uwaga 3" xfId="1170" hidden="1"/>
    <cellStyle name="Uwaga 3" xfId="1168" hidden="1"/>
    <cellStyle name="Uwaga 3" xfId="1165" hidden="1"/>
    <cellStyle name="Uwaga 3" xfId="1155" hidden="1"/>
    <cellStyle name="Uwaga 3" xfId="1152" hidden="1"/>
    <cellStyle name="Uwaga 3" xfId="1149" hidden="1"/>
    <cellStyle name="Uwaga 3" xfId="1140" hidden="1"/>
    <cellStyle name="Uwaga 3" xfId="1137" hidden="1"/>
    <cellStyle name="Uwaga 3" xfId="1134" hidden="1"/>
    <cellStyle name="Uwaga 3" xfId="1125" hidden="1"/>
    <cellStyle name="Uwaga 3" xfId="1123" hidden="1"/>
    <cellStyle name="Uwaga 3" xfId="1121" hidden="1"/>
    <cellStyle name="Uwaga 3" xfId="1110" hidden="1"/>
    <cellStyle name="Uwaga 3" xfId="1107" hidden="1"/>
    <cellStyle name="Uwaga 3" xfId="1104" hidden="1"/>
    <cellStyle name="Uwaga 3" xfId="1095" hidden="1"/>
    <cellStyle name="Uwaga 3" xfId="1092" hidden="1"/>
    <cellStyle name="Uwaga 3" xfId="1089" hidden="1"/>
    <cellStyle name="Uwaga 3" xfId="1080" hidden="1"/>
    <cellStyle name="Uwaga 3" xfId="1077" hidden="1"/>
    <cellStyle name="Uwaga 3" xfId="1074" hidden="1"/>
    <cellStyle name="Uwaga 3" xfId="1067" hidden="1"/>
    <cellStyle name="Uwaga 3" xfId="1063" hidden="1"/>
    <cellStyle name="Uwaga 3" xfId="1060" hidden="1"/>
    <cellStyle name="Uwaga 3" xfId="1052" hidden="1"/>
    <cellStyle name="Uwaga 3" xfId="1048" hidden="1"/>
    <cellStyle name="Uwaga 3" xfId="1045" hidden="1"/>
    <cellStyle name="Uwaga 3" xfId="1037" hidden="1"/>
    <cellStyle name="Uwaga 3" xfId="1033" hidden="1"/>
    <cellStyle name="Uwaga 3" xfId="1029" hidden="1"/>
    <cellStyle name="Uwaga 3" xfId="1022" hidden="1"/>
    <cellStyle name="Uwaga 3" xfId="1018" hidden="1"/>
    <cellStyle name="Uwaga 3" xfId="1015" hidden="1"/>
    <cellStyle name="Uwaga 3" xfId="1007" hidden="1"/>
    <cellStyle name="Uwaga 3" xfId="1003" hidden="1"/>
    <cellStyle name="Uwaga 3" xfId="1000" hidden="1"/>
    <cellStyle name="Uwaga 3" xfId="991" hidden="1"/>
    <cellStyle name="Uwaga 3" xfId="986" hidden="1"/>
    <cellStyle name="Uwaga 3" xfId="982" hidden="1"/>
    <cellStyle name="Uwaga 3" xfId="976" hidden="1"/>
    <cellStyle name="Uwaga 3" xfId="971" hidden="1"/>
    <cellStyle name="Uwaga 3" xfId="967" hidden="1"/>
    <cellStyle name="Uwaga 3" xfId="961" hidden="1"/>
    <cellStyle name="Uwaga 3" xfId="956" hidden="1"/>
    <cellStyle name="Uwaga 3" xfId="952" hidden="1"/>
    <cellStyle name="Uwaga 3" xfId="947" hidden="1"/>
    <cellStyle name="Uwaga 3" xfId="943" hidden="1"/>
    <cellStyle name="Uwaga 3" xfId="939" hidden="1"/>
    <cellStyle name="Uwaga 3" xfId="932" hidden="1"/>
    <cellStyle name="Uwaga 3" xfId="927" hidden="1"/>
    <cellStyle name="Uwaga 3" xfId="923" hidden="1"/>
    <cellStyle name="Uwaga 3" xfId="916" hidden="1"/>
    <cellStyle name="Uwaga 3" xfId="911" hidden="1"/>
    <cellStyle name="Uwaga 3" xfId="907" hidden="1"/>
    <cellStyle name="Uwaga 3" xfId="902" hidden="1"/>
    <cellStyle name="Uwaga 3" xfId="897" hidden="1"/>
    <cellStyle name="Uwaga 3" xfId="893" hidden="1"/>
    <cellStyle name="Uwaga 3" xfId="887" hidden="1"/>
    <cellStyle name="Uwaga 3" xfId="883" hidden="1"/>
    <cellStyle name="Uwaga 3" xfId="880" hidden="1"/>
    <cellStyle name="Uwaga 3" xfId="873" hidden="1"/>
    <cellStyle name="Uwaga 3" xfId="868" hidden="1"/>
    <cellStyle name="Uwaga 3" xfId="863" hidden="1"/>
    <cellStyle name="Uwaga 3" xfId="857" hidden="1"/>
    <cellStyle name="Uwaga 3" xfId="852" hidden="1"/>
    <cellStyle name="Uwaga 3" xfId="847" hidden="1"/>
    <cellStyle name="Uwaga 3" xfId="842" hidden="1"/>
    <cellStyle name="Uwaga 3" xfId="837" hidden="1"/>
    <cellStyle name="Uwaga 3" xfId="832" hidden="1"/>
    <cellStyle name="Uwaga 3" xfId="828" hidden="1"/>
    <cellStyle name="Uwaga 3" xfId="824" hidden="1"/>
    <cellStyle name="Uwaga 3" xfId="819" hidden="1"/>
    <cellStyle name="Uwaga 3" xfId="812" hidden="1"/>
    <cellStyle name="Uwaga 3" xfId="807" hidden="1"/>
    <cellStyle name="Uwaga 3" xfId="802" hidden="1"/>
    <cellStyle name="Uwaga 3" xfId="796" hidden="1"/>
    <cellStyle name="Uwaga 3" xfId="791" hidden="1"/>
    <cellStyle name="Uwaga 3" xfId="787" hidden="1"/>
    <cellStyle name="Uwaga 3" xfId="782" hidden="1"/>
    <cellStyle name="Uwaga 3" xfId="777" hidden="1"/>
    <cellStyle name="Uwaga 3" xfId="772" hidden="1"/>
    <cellStyle name="Uwaga 3" xfId="768" hidden="1"/>
    <cellStyle name="Uwaga 3" xfId="763" hidden="1"/>
    <cellStyle name="Uwaga 3" xfId="758" hidden="1"/>
    <cellStyle name="Uwaga 3" xfId="753" hidden="1"/>
    <cellStyle name="Uwaga 3" xfId="749" hidden="1"/>
    <cellStyle name="Uwaga 3" xfId="745" hidden="1"/>
    <cellStyle name="Uwaga 3" xfId="738" hidden="1"/>
    <cellStyle name="Uwaga 3" xfId="734" hidden="1"/>
    <cellStyle name="Uwaga 3" xfId="729" hidden="1"/>
    <cellStyle name="Uwaga 3" xfId="723" hidden="1"/>
    <cellStyle name="Uwaga 3" xfId="719" hidden="1"/>
    <cellStyle name="Uwaga 3" xfId="714" hidden="1"/>
    <cellStyle name="Uwaga 3" xfId="708" hidden="1"/>
    <cellStyle name="Uwaga 3" xfId="704" hidden="1"/>
    <cellStyle name="Uwaga 3" xfId="700" hidden="1"/>
    <cellStyle name="Uwaga 3" xfId="693" hidden="1"/>
    <cellStyle name="Uwaga 3" xfId="689" hidden="1"/>
    <cellStyle name="Uwaga 3" xfId="685" hidden="1"/>
    <cellStyle name="Uwaga 3" xfId="1549" hidden="1"/>
    <cellStyle name="Uwaga 3" xfId="1547" hidden="1"/>
    <cellStyle name="Uwaga 3" xfId="1545" hidden="1"/>
    <cellStyle name="Uwaga 3" xfId="1532" hidden="1"/>
    <cellStyle name="Uwaga 3" xfId="1531" hidden="1"/>
    <cellStyle name="Uwaga 3" xfId="1530" hidden="1"/>
    <cellStyle name="Uwaga 3" xfId="1517" hidden="1"/>
    <cellStyle name="Uwaga 3" xfId="1516" hidden="1"/>
    <cellStyle name="Uwaga 3" xfId="1515" hidden="1"/>
    <cellStyle name="Uwaga 3" xfId="1503" hidden="1"/>
    <cellStyle name="Uwaga 3" xfId="1501" hidden="1"/>
    <cellStyle name="Uwaga 3" xfId="1500" hidden="1"/>
    <cellStyle name="Uwaga 3" xfId="1487" hidden="1"/>
    <cellStyle name="Uwaga 3" xfId="1486" hidden="1"/>
    <cellStyle name="Uwaga 3" xfId="1485" hidden="1"/>
    <cellStyle name="Uwaga 3" xfId="1473" hidden="1"/>
    <cellStyle name="Uwaga 3" xfId="1471" hidden="1"/>
    <cellStyle name="Uwaga 3" xfId="1469" hidden="1"/>
    <cellStyle name="Uwaga 3" xfId="1458" hidden="1"/>
    <cellStyle name="Uwaga 3" xfId="1456" hidden="1"/>
    <cellStyle name="Uwaga 3" xfId="1454" hidden="1"/>
    <cellStyle name="Uwaga 3" xfId="1443" hidden="1"/>
    <cellStyle name="Uwaga 3" xfId="1441" hidden="1"/>
    <cellStyle name="Uwaga 3" xfId="1439"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4" hidden="1"/>
    <cellStyle name="Uwaga 3" xfId="1233" hidden="1"/>
    <cellStyle name="Uwaga 3" xfId="1231" hidden="1"/>
    <cellStyle name="Uwaga 3" xfId="1229" hidden="1"/>
    <cellStyle name="Uwaga 3" xfId="1218" hidden="1"/>
    <cellStyle name="Uwaga 3" xfId="1216" hidden="1"/>
    <cellStyle name="Uwaga 3" xfId="1214"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3" hidden="1"/>
    <cellStyle name="Uwaga 3" xfId="1143" hidden="1"/>
    <cellStyle name="Uwaga 3" xfId="1141" hidden="1"/>
    <cellStyle name="Uwaga 3" xfId="1139" hidden="1"/>
    <cellStyle name="Uwaga 3" xfId="1128" hidden="1"/>
    <cellStyle name="Uwaga 3" xfId="1126" hidden="1"/>
    <cellStyle name="Uwaga 3" xfId="1124" hidden="1"/>
    <cellStyle name="Uwaga 3" xfId="1113" hidden="1"/>
    <cellStyle name="Uwaga 3" xfId="1111" hidden="1"/>
    <cellStyle name="Uwaga 3" xfId="1108" hidden="1"/>
    <cellStyle name="Uwaga 3" xfId="1098" hidden="1"/>
    <cellStyle name="Uwaga 3" xfId="1096" hidden="1"/>
    <cellStyle name="Uwaga 3" xfId="1093" hidden="1"/>
    <cellStyle name="Uwaga 3" xfId="1083" hidden="1"/>
    <cellStyle name="Uwaga 3" xfId="1081" hidden="1"/>
    <cellStyle name="Uwaga 3" xfId="1078" hidden="1"/>
    <cellStyle name="Uwaga 3" xfId="1069" hidden="1"/>
    <cellStyle name="Uwaga 3" xfId="1066" hidden="1"/>
    <cellStyle name="Uwaga 3" xfId="1062" hidden="1"/>
    <cellStyle name="Uwaga 3" xfId="1054" hidden="1"/>
    <cellStyle name="Uwaga 3" xfId="1051" hidden="1"/>
    <cellStyle name="Uwaga 3" xfId="1047" hidden="1"/>
    <cellStyle name="Uwaga 3" xfId="1039" hidden="1"/>
    <cellStyle name="Uwaga 3" xfId="1036" hidden="1"/>
    <cellStyle name="Uwaga 3" xfId="1032" hidden="1"/>
    <cellStyle name="Uwaga 3" xfId="1024" hidden="1"/>
    <cellStyle name="Uwaga 3" xfId="1021" hidden="1"/>
    <cellStyle name="Uwaga 3" xfId="1017" hidden="1"/>
    <cellStyle name="Uwaga 3" xfId="1009" hidden="1"/>
    <cellStyle name="Uwaga 3" xfId="1006" hidden="1"/>
    <cellStyle name="Uwaga 3" xfId="1002" hidden="1"/>
    <cellStyle name="Uwaga 3" xfId="994" hidden="1"/>
    <cellStyle name="Uwaga 3" xfId="990" hidden="1"/>
    <cellStyle name="Uwaga 3" xfId="985" hidden="1"/>
    <cellStyle name="Uwaga 3" xfId="979" hidden="1"/>
    <cellStyle name="Uwaga 3" xfId="975" hidden="1"/>
    <cellStyle name="Uwaga 3" xfId="970" hidden="1"/>
    <cellStyle name="Uwaga 3" xfId="964" hidden="1"/>
    <cellStyle name="Uwaga 3" xfId="960" hidden="1"/>
    <cellStyle name="Uwaga 3" xfId="955" hidden="1"/>
    <cellStyle name="Uwaga 3" xfId="949" hidden="1"/>
    <cellStyle name="Uwaga 3" xfId="946" hidden="1"/>
    <cellStyle name="Uwaga 3" xfId="942" hidden="1"/>
    <cellStyle name="Uwaga 3" xfId="934" hidden="1"/>
    <cellStyle name="Uwaga 3" xfId="931" hidden="1"/>
    <cellStyle name="Uwaga 3" xfId="926" hidden="1"/>
    <cellStyle name="Uwaga 3" xfId="919" hidden="1"/>
    <cellStyle name="Uwaga 3" xfId="915" hidden="1"/>
    <cellStyle name="Uwaga 3" xfId="910" hidden="1"/>
    <cellStyle name="Uwaga 3" xfId="904" hidden="1"/>
    <cellStyle name="Uwaga 3" xfId="900" hidden="1"/>
    <cellStyle name="Uwaga 3" xfId="895" hidden="1"/>
    <cellStyle name="Uwaga 3" xfId="889" hidden="1"/>
    <cellStyle name="Uwaga 3" xfId="886" hidden="1"/>
    <cellStyle name="Uwaga 3" xfId="882" hidden="1"/>
    <cellStyle name="Uwaga 3" xfId="874" hidden="1"/>
    <cellStyle name="Uwaga 3" xfId="869" hidden="1"/>
    <cellStyle name="Uwaga 3" xfId="864" hidden="1"/>
    <cellStyle name="Uwaga 3" xfId="859" hidden="1"/>
    <cellStyle name="Uwaga 3" xfId="854" hidden="1"/>
    <cellStyle name="Uwaga 3" xfId="849" hidden="1"/>
    <cellStyle name="Uwaga 3" xfId="844" hidden="1"/>
    <cellStyle name="Uwaga 3" xfId="839" hidden="1"/>
    <cellStyle name="Uwaga 3" xfId="834" hidden="1"/>
    <cellStyle name="Uwaga 3" xfId="829" hidden="1"/>
    <cellStyle name="Uwaga 3" xfId="825" hidden="1"/>
    <cellStyle name="Uwaga 3" xfId="820" hidden="1"/>
    <cellStyle name="Uwaga 3" xfId="813" hidden="1"/>
    <cellStyle name="Uwaga 3" xfId="808" hidden="1"/>
    <cellStyle name="Uwaga 3" xfId="803" hidden="1"/>
    <cellStyle name="Uwaga 3" xfId="798" hidden="1"/>
    <cellStyle name="Uwaga 3" xfId="793" hidden="1"/>
    <cellStyle name="Uwaga 3" xfId="788" hidden="1"/>
    <cellStyle name="Uwaga 3" xfId="783" hidden="1"/>
    <cellStyle name="Uwaga 3" xfId="778" hidden="1"/>
    <cellStyle name="Uwaga 3" xfId="773" hidden="1"/>
    <cellStyle name="Uwaga 3" xfId="769" hidden="1"/>
    <cellStyle name="Uwaga 3" xfId="764" hidden="1"/>
    <cellStyle name="Uwaga 3" xfId="759" hidden="1"/>
    <cellStyle name="Uwaga 3" xfId="754" hidden="1"/>
    <cellStyle name="Uwaga 3" xfId="750" hidden="1"/>
    <cellStyle name="Uwaga 3" xfId="746" hidden="1"/>
    <cellStyle name="Uwaga 3" xfId="739" hidden="1"/>
    <cellStyle name="Uwaga 3" xfId="735" hidden="1"/>
    <cellStyle name="Uwaga 3" xfId="730" hidden="1"/>
    <cellStyle name="Uwaga 3" xfId="724" hidden="1"/>
    <cellStyle name="Uwaga 3" xfId="720" hidden="1"/>
    <cellStyle name="Uwaga 3" xfId="715" hidden="1"/>
    <cellStyle name="Uwaga 3" xfId="709" hidden="1"/>
    <cellStyle name="Uwaga 3" xfId="705" hidden="1"/>
    <cellStyle name="Uwaga 3" xfId="701" hidden="1"/>
    <cellStyle name="Uwaga 3" xfId="694" hidden="1"/>
    <cellStyle name="Uwaga 3" xfId="690" hidden="1"/>
    <cellStyle name="Uwaga 3" xfId="686" hidden="1"/>
    <cellStyle name="Uwaga 3" xfId="1553" hidden="1"/>
    <cellStyle name="Uwaga 3" xfId="1552" hidden="1"/>
    <cellStyle name="Uwaga 3" xfId="1550" hidden="1"/>
    <cellStyle name="Uwaga 3" xfId="1537" hidden="1"/>
    <cellStyle name="Uwaga 3" xfId="1535" hidden="1"/>
    <cellStyle name="Uwaga 3" xfId="1533" hidden="1"/>
    <cellStyle name="Uwaga 3" xfId="1523" hidden="1"/>
    <cellStyle name="Uwaga 3" xfId="1521" hidden="1"/>
    <cellStyle name="Uwaga 3" xfId="1519" hidden="1"/>
    <cellStyle name="Uwaga 3" xfId="1508" hidden="1"/>
    <cellStyle name="Uwaga 3" xfId="1506" hidden="1"/>
    <cellStyle name="Uwaga 3" xfId="1504" hidden="1"/>
    <cellStyle name="Uwaga 3" xfId="1491" hidden="1"/>
    <cellStyle name="Uwaga 3" xfId="1489" hidden="1"/>
    <cellStyle name="Uwaga 3" xfId="1488" hidden="1"/>
    <cellStyle name="Uwaga 3" xfId="1475" hidden="1"/>
    <cellStyle name="Uwaga 3" xfId="1474" hidden="1"/>
    <cellStyle name="Uwaga 3" xfId="1472" hidden="1"/>
    <cellStyle name="Uwaga 3" xfId="1460" hidden="1"/>
    <cellStyle name="Uwaga 3" xfId="1459" hidden="1"/>
    <cellStyle name="Uwaga 3" xfId="1457" hidden="1"/>
    <cellStyle name="Uwaga 3" xfId="1445" hidden="1"/>
    <cellStyle name="Uwaga 3" xfId="1444" hidden="1"/>
    <cellStyle name="Uwaga 3" xfId="1442" hidden="1"/>
    <cellStyle name="Uwaga 3" xfId="1430" hidden="1"/>
    <cellStyle name="Uwaga 3" xfId="1429" hidden="1"/>
    <cellStyle name="Uwaga 3" xfId="1427" hidden="1"/>
    <cellStyle name="Uwaga 3" xfId="1415" hidden="1"/>
    <cellStyle name="Uwaga 3" xfId="1414" hidden="1"/>
    <cellStyle name="Uwaga 3" xfId="1412" hidden="1"/>
    <cellStyle name="Uwaga 3" xfId="1400" hidden="1"/>
    <cellStyle name="Uwaga 3" xfId="1399" hidden="1"/>
    <cellStyle name="Uwaga 3" xfId="1397" hidden="1"/>
    <cellStyle name="Uwaga 3" xfId="1385" hidden="1"/>
    <cellStyle name="Uwaga 3" xfId="1384" hidden="1"/>
    <cellStyle name="Uwaga 3" xfId="1382" hidden="1"/>
    <cellStyle name="Uwaga 3" xfId="1370" hidden="1"/>
    <cellStyle name="Uwaga 3" xfId="1369" hidden="1"/>
    <cellStyle name="Uwaga 3" xfId="1367" hidden="1"/>
    <cellStyle name="Uwaga 3" xfId="1355" hidden="1"/>
    <cellStyle name="Uwaga 3" xfId="1354" hidden="1"/>
    <cellStyle name="Uwaga 3" xfId="1352" hidden="1"/>
    <cellStyle name="Uwaga 3" xfId="1340" hidden="1"/>
    <cellStyle name="Uwaga 3" xfId="1339" hidden="1"/>
    <cellStyle name="Uwaga 3" xfId="1337" hidden="1"/>
    <cellStyle name="Uwaga 3" xfId="1325" hidden="1"/>
    <cellStyle name="Uwaga 3" xfId="1324" hidden="1"/>
    <cellStyle name="Uwaga 3" xfId="1322" hidden="1"/>
    <cellStyle name="Uwaga 3" xfId="1310" hidden="1"/>
    <cellStyle name="Uwaga 3" xfId="1309" hidden="1"/>
    <cellStyle name="Uwaga 3" xfId="1307" hidden="1"/>
    <cellStyle name="Uwaga 3" xfId="1295" hidden="1"/>
    <cellStyle name="Uwaga 3" xfId="1294" hidden="1"/>
    <cellStyle name="Uwaga 3" xfId="1292" hidden="1"/>
    <cellStyle name="Uwaga 3" xfId="1280" hidden="1"/>
    <cellStyle name="Uwaga 3" xfId="1279" hidden="1"/>
    <cellStyle name="Uwaga 3" xfId="1277" hidden="1"/>
    <cellStyle name="Uwaga 3" xfId="1265" hidden="1"/>
    <cellStyle name="Uwaga 3" xfId="1264" hidden="1"/>
    <cellStyle name="Uwaga 3" xfId="1262" hidden="1"/>
    <cellStyle name="Uwaga 3" xfId="1250" hidden="1"/>
    <cellStyle name="Uwaga 3" xfId="1249" hidden="1"/>
    <cellStyle name="Uwaga 3" xfId="1247" hidden="1"/>
    <cellStyle name="Uwaga 3" xfId="1235" hidden="1"/>
    <cellStyle name="Uwaga 3" xfId="1234" hidden="1"/>
    <cellStyle name="Uwaga 3" xfId="1232" hidden="1"/>
    <cellStyle name="Uwaga 3" xfId="1220" hidden="1"/>
    <cellStyle name="Uwaga 3" xfId="1219" hidden="1"/>
    <cellStyle name="Uwaga 3" xfId="1217" hidden="1"/>
    <cellStyle name="Uwaga 3" xfId="1205" hidden="1"/>
    <cellStyle name="Uwaga 3" xfId="1204" hidden="1"/>
    <cellStyle name="Uwaga 3" xfId="1202" hidden="1"/>
    <cellStyle name="Uwaga 3" xfId="1190" hidden="1"/>
    <cellStyle name="Uwaga 3" xfId="1189" hidden="1"/>
    <cellStyle name="Uwaga 3" xfId="1187" hidden="1"/>
    <cellStyle name="Uwaga 3" xfId="1175" hidden="1"/>
    <cellStyle name="Uwaga 3" xfId="1174" hidden="1"/>
    <cellStyle name="Uwaga 3" xfId="1172" hidden="1"/>
    <cellStyle name="Uwaga 3" xfId="1160" hidden="1"/>
    <cellStyle name="Uwaga 3" xfId="1159" hidden="1"/>
    <cellStyle name="Uwaga 3" xfId="1157" hidden="1"/>
    <cellStyle name="Uwaga 3" xfId="1145" hidden="1"/>
    <cellStyle name="Uwaga 3" xfId="1144" hidden="1"/>
    <cellStyle name="Uwaga 3" xfId="1142" hidden="1"/>
    <cellStyle name="Uwaga 3" xfId="1130" hidden="1"/>
    <cellStyle name="Uwaga 3" xfId="1129" hidden="1"/>
    <cellStyle name="Uwaga 3" xfId="1127" hidden="1"/>
    <cellStyle name="Uwaga 3" xfId="1115" hidden="1"/>
    <cellStyle name="Uwaga 3" xfId="1114" hidden="1"/>
    <cellStyle name="Uwaga 3" xfId="1112" hidden="1"/>
    <cellStyle name="Uwaga 3" xfId="1100" hidden="1"/>
    <cellStyle name="Uwaga 3" xfId="1099" hidden="1"/>
    <cellStyle name="Uwaga 3" xfId="1097" hidden="1"/>
    <cellStyle name="Uwaga 3" xfId="1085" hidden="1"/>
    <cellStyle name="Uwaga 3" xfId="1084" hidden="1"/>
    <cellStyle name="Uwaga 3" xfId="1082" hidden="1"/>
    <cellStyle name="Uwaga 3" xfId="1070" hidden="1"/>
    <cellStyle name="Uwaga 3" xfId="1068" hidden="1"/>
    <cellStyle name="Uwaga 3" xfId="1065" hidden="1"/>
    <cellStyle name="Uwaga 3" xfId="1055" hidden="1"/>
    <cellStyle name="Uwaga 3" xfId="1053" hidden="1"/>
    <cellStyle name="Uwaga 3" xfId="1050" hidden="1"/>
    <cellStyle name="Uwaga 3" xfId="1040" hidden="1"/>
    <cellStyle name="Uwaga 3" xfId="1038" hidden="1"/>
    <cellStyle name="Uwaga 3" xfId="1035" hidden="1"/>
    <cellStyle name="Uwaga 3" xfId="1025" hidden="1"/>
    <cellStyle name="Uwaga 3" xfId="1023" hidden="1"/>
    <cellStyle name="Uwaga 3" xfId="1020" hidden="1"/>
    <cellStyle name="Uwaga 3" xfId="1010" hidden="1"/>
    <cellStyle name="Uwaga 3" xfId="1008" hidden="1"/>
    <cellStyle name="Uwaga 3" xfId="1005" hidden="1"/>
    <cellStyle name="Uwaga 3" xfId="995" hidden="1"/>
    <cellStyle name="Uwaga 3" xfId="993" hidden="1"/>
    <cellStyle name="Uwaga 3" xfId="989" hidden="1"/>
    <cellStyle name="Uwaga 3" xfId="980" hidden="1"/>
    <cellStyle name="Uwaga 3" xfId="977" hidden="1"/>
    <cellStyle name="Uwaga 3" xfId="973" hidden="1"/>
    <cellStyle name="Uwaga 3" xfId="965" hidden="1"/>
    <cellStyle name="Uwaga 3" xfId="963" hidden="1"/>
    <cellStyle name="Uwaga 3" xfId="959" hidden="1"/>
    <cellStyle name="Uwaga 3" xfId="950" hidden="1"/>
    <cellStyle name="Uwaga 3" xfId="948" hidden="1"/>
    <cellStyle name="Uwaga 3" xfId="945" hidden="1"/>
    <cellStyle name="Uwaga 3" xfId="935" hidden="1"/>
    <cellStyle name="Uwaga 3" xfId="933" hidden="1"/>
    <cellStyle name="Uwaga 3" xfId="928" hidden="1"/>
    <cellStyle name="Uwaga 3" xfId="920" hidden="1"/>
    <cellStyle name="Uwaga 3" xfId="918" hidden="1"/>
    <cellStyle name="Uwaga 3" xfId="913" hidden="1"/>
    <cellStyle name="Uwaga 3" xfId="905" hidden="1"/>
    <cellStyle name="Uwaga 3" xfId="903" hidden="1"/>
    <cellStyle name="Uwaga 3" xfId="898" hidden="1"/>
    <cellStyle name="Uwaga 3" xfId="890" hidden="1"/>
    <cellStyle name="Uwaga 3" xfId="888" hidden="1"/>
    <cellStyle name="Uwaga 3" xfId="884" hidden="1"/>
    <cellStyle name="Uwaga 3" xfId="875" hidden="1"/>
    <cellStyle name="Uwaga 3" xfId="872" hidden="1"/>
    <cellStyle name="Uwaga 3" xfId="867" hidden="1"/>
    <cellStyle name="Uwaga 3" xfId="860" hidden="1"/>
    <cellStyle name="Uwaga 3" xfId="856" hidden="1"/>
    <cellStyle name="Uwaga 3" xfId="851" hidden="1"/>
    <cellStyle name="Uwaga 3" xfId="845" hidden="1"/>
    <cellStyle name="Uwaga 3" xfId="841" hidden="1"/>
    <cellStyle name="Uwaga 3" xfId="836" hidden="1"/>
    <cellStyle name="Uwaga 3" xfId="830" hidden="1"/>
    <cellStyle name="Uwaga 3" xfId="827" hidden="1"/>
    <cellStyle name="Uwaga 3" xfId="823" hidden="1"/>
    <cellStyle name="Uwaga 3" xfId="814" hidden="1"/>
    <cellStyle name="Uwaga 3" xfId="809" hidden="1"/>
    <cellStyle name="Uwaga 3" xfId="804" hidden="1"/>
    <cellStyle name="Uwaga 3" xfId="799" hidden="1"/>
    <cellStyle name="Uwaga 3" xfId="794" hidden="1"/>
    <cellStyle name="Uwaga 3" xfId="789" hidden="1"/>
    <cellStyle name="Uwaga 3" xfId="784" hidden="1"/>
    <cellStyle name="Uwaga 3" xfId="779" hidden="1"/>
    <cellStyle name="Uwaga 3" xfId="774" hidden="1"/>
    <cellStyle name="Uwaga 3" xfId="770" hidden="1"/>
    <cellStyle name="Uwaga 3" xfId="765" hidden="1"/>
    <cellStyle name="Uwaga 3" xfId="760" hidden="1"/>
    <cellStyle name="Uwaga 3" xfId="755" hidden="1"/>
    <cellStyle name="Uwaga 3" xfId="751" hidden="1"/>
    <cellStyle name="Uwaga 3" xfId="747" hidden="1"/>
    <cellStyle name="Uwaga 3" xfId="740" hidden="1"/>
    <cellStyle name="Uwaga 3" xfId="736" hidden="1"/>
    <cellStyle name="Uwaga 3" xfId="731" hidden="1"/>
    <cellStyle name="Uwaga 3" xfId="725" hidden="1"/>
    <cellStyle name="Uwaga 3" xfId="721" hidden="1"/>
    <cellStyle name="Uwaga 3" xfId="716" hidden="1"/>
    <cellStyle name="Uwaga 3" xfId="710" hidden="1"/>
    <cellStyle name="Uwaga 3" xfId="706" hidden="1"/>
    <cellStyle name="Uwaga 3" xfId="702" hidden="1"/>
    <cellStyle name="Uwaga 3" xfId="695" hidden="1"/>
    <cellStyle name="Uwaga 3" xfId="691" hidden="1"/>
    <cellStyle name="Uwaga 3" xfId="687" hidden="1"/>
    <cellStyle name="Uwaga 3" xfId="604" hidden="1"/>
    <cellStyle name="Uwaga 3" xfId="603" hidden="1"/>
    <cellStyle name="Uwaga 3" xfId="602" hidden="1"/>
    <cellStyle name="Uwaga 3" xfId="595" hidden="1"/>
    <cellStyle name="Uwaga 3" xfId="594" hidden="1"/>
    <cellStyle name="Uwaga 3" xfId="593" hidden="1"/>
    <cellStyle name="Uwaga 3" xfId="586" hidden="1"/>
    <cellStyle name="Uwaga 3" xfId="585" hidden="1"/>
    <cellStyle name="Uwaga 3" xfId="584" hidden="1"/>
    <cellStyle name="Uwaga 3" xfId="577" hidden="1"/>
    <cellStyle name="Uwaga 3" xfId="576" hidden="1"/>
    <cellStyle name="Uwaga 3" xfId="575" hidden="1"/>
    <cellStyle name="Uwaga 3" xfId="568" hidden="1"/>
    <cellStyle name="Uwaga 3" xfId="567" hidden="1"/>
    <cellStyle name="Uwaga 3" xfId="565" hidden="1"/>
    <cellStyle name="Uwaga 3" xfId="560" hidden="1"/>
    <cellStyle name="Uwaga 3" xfId="557" hidden="1"/>
    <cellStyle name="Uwaga 3" xfId="555" hidden="1"/>
    <cellStyle name="Uwaga 3" xfId="551" hidden="1"/>
    <cellStyle name="Uwaga 3" xfId="548" hidden="1"/>
    <cellStyle name="Uwaga 3" xfId="546" hidden="1"/>
    <cellStyle name="Uwaga 3" xfId="542" hidden="1"/>
    <cellStyle name="Uwaga 3" xfId="539" hidden="1"/>
    <cellStyle name="Uwaga 3" xfId="537" hidden="1"/>
    <cellStyle name="Uwaga 3" xfId="533" hidden="1"/>
    <cellStyle name="Uwaga 3" xfId="531" hidden="1"/>
    <cellStyle name="Uwaga 3" xfId="530" hidden="1"/>
    <cellStyle name="Uwaga 3" xfId="524" hidden="1"/>
    <cellStyle name="Uwaga 3" xfId="522" hidden="1"/>
    <cellStyle name="Uwaga 3" xfId="519" hidden="1"/>
    <cellStyle name="Uwaga 3" xfId="515" hidden="1"/>
    <cellStyle name="Uwaga 3" xfId="512" hidden="1"/>
    <cellStyle name="Uwaga 3" xfId="510" hidden="1"/>
    <cellStyle name="Uwaga 3" xfId="506" hidden="1"/>
    <cellStyle name="Uwaga 3" xfId="503" hidden="1"/>
    <cellStyle name="Uwaga 3" xfId="501" hidden="1"/>
    <cellStyle name="Uwaga 3" xfId="497" hidden="1"/>
    <cellStyle name="Uwaga 3" xfId="495" hidden="1"/>
    <cellStyle name="Uwaga 3" xfId="494" hidden="1"/>
    <cellStyle name="Uwaga 3" xfId="488" hidden="1"/>
    <cellStyle name="Uwaga 3" xfId="485" hidden="1"/>
    <cellStyle name="Uwaga 3" xfId="483" hidden="1"/>
    <cellStyle name="Uwaga 3" xfId="479" hidden="1"/>
    <cellStyle name="Uwaga 3" xfId="476" hidden="1"/>
    <cellStyle name="Uwaga 3" xfId="474" hidden="1"/>
    <cellStyle name="Uwaga 3" xfId="470" hidden="1"/>
    <cellStyle name="Uwaga 3" xfId="467" hidden="1"/>
    <cellStyle name="Uwaga 3" xfId="465" hidden="1"/>
    <cellStyle name="Uwaga 3" xfId="461" hidden="1"/>
    <cellStyle name="Uwaga 3" xfId="459" hidden="1"/>
    <cellStyle name="Uwaga 3" xfId="458" hidden="1"/>
    <cellStyle name="Uwaga 3" xfId="451" hidden="1"/>
    <cellStyle name="Uwaga 3" xfId="448" hidden="1"/>
    <cellStyle name="Uwaga 3" xfId="446" hidden="1"/>
    <cellStyle name="Uwaga 3" xfId="442" hidden="1"/>
    <cellStyle name="Uwaga 3" xfId="439" hidden="1"/>
    <cellStyle name="Uwaga 3" xfId="437" hidden="1"/>
    <cellStyle name="Uwaga 3" xfId="433" hidden="1"/>
    <cellStyle name="Uwaga 3" xfId="430" hidden="1"/>
    <cellStyle name="Uwaga 3" xfId="428" hidden="1"/>
    <cellStyle name="Uwaga 3" xfId="425" hidden="1"/>
    <cellStyle name="Uwaga 3" xfId="423" hidden="1"/>
    <cellStyle name="Uwaga 3" xfId="422" hidden="1"/>
    <cellStyle name="Uwaga 3" xfId="416" hidden="1"/>
    <cellStyle name="Uwaga 3" xfId="414" hidden="1"/>
    <cellStyle name="Uwaga 3" xfId="412" hidden="1"/>
    <cellStyle name="Uwaga 3" xfId="407" hidden="1"/>
    <cellStyle name="Uwaga 3" xfId="405" hidden="1"/>
    <cellStyle name="Uwaga 3" xfId="403" hidden="1"/>
    <cellStyle name="Uwaga 3" xfId="398" hidden="1"/>
    <cellStyle name="Uwaga 3" xfId="396" hidden="1"/>
    <cellStyle name="Uwaga 3" xfId="394" hidden="1"/>
    <cellStyle name="Uwaga 3" xfId="389" hidden="1"/>
    <cellStyle name="Uwaga 3" xfId="387" hidden="1"/>
    <cellStyle name="Uwaga 3" xfId="386" hidden="1"/>
    <cellStyle name="Uwaga 3" xfId="379" hidden="1"/>
    <cellStyle name="Uwaga 3" xfId="376" hidden="1"/>
    <cellStyle name="Uwaga 3" xfId="374" hidden="1"/>
    <cellStyle name="Uwaga 3" xfId="370" hidden="1"/>
    <cellStyle name="Uwaga 3" xfId="367" hidden="1"/>
    <cellStyle name="Uwaga 3" xfId="365" hidden="1"/>
    <cellStyle name="Uwaga 3" xfId="361" hidden="1"/>
    <cellStyle name="Uwaga 3" xfId="358" hidden="1"/>
    <cellStyle name="Uwaga 3" xfId="356" hidden="1"/>
    <cellStyle name="Uwaga 3" xfId="353" hidden="1"/>
    <cellStyle name="Uwaga 3" xfId="351" hidden="1"/>
    <cellStyle name="Uwaga 3" xfId="349" hidden="1"/>
    <cellStyle name="Uwaga 3" xfId="343" hidden="1"/>
    <cellStyle name="Uwaga 3" xfId="340" hidden="1"/>
    <cellStyle name="Uwaga 3" xfId="338" hidden="1"/>
    <cellStyle name="Uwaga 3" xfId="334" hidden="1"/>
    <cellStyle name="Uwaga 3" xfId="331" hidden="1"/>
    <cellStyle name="Uwaga 3" xfId="329" hidden="1"/>
    <cellStyle name="Uwaga 3" xfId="325" hidden="1"/>
    <cellStyle name="Uwaga 3" xfId="322" hidden="1"/>
    <cellStyle name="Uwaga 3" xfId="320" hidden="1"/>
    <cellStyle name="Uwaga 3" xfId="318" hidden="1"/>
    <cellStyle name="Uwaga 3" xfId="316" hidden="1"/>
    <cellStyle name="Uwaga 3" xfId="314" hidden="1"/>
    <cellStyle name="Uwaga 3" xfId="309" hidden="1"/>
    <cellStyle name="Uwaga 3" xfId="307" hidden="1"/>
    <cellStyle name="Uwaga 3" xfId="304" hidden="1"/>
    <cellStyle name="Uwaga 3" xfId="300" hidden="1"/>
    <cellStyle name="Uwaga 3" xfId="297" hidden="1"/>
    <cellStyle name="Uwaga 3" xfId="294" hidden="1"/>
    <cellStyle name="Uwaga 3" xfId="291" hidden="1"/>
    <cellStyle name="Uwaga 3" xfId="289" hidden="1"/>
    <cellStyle name="Uwaga 3" xfId="286" hidden="1"/>
    <cellStyle name="Uwaga 3" xfId="282" hidden="1"/>
    <cellStyle name="Uwaga 3" xfId="280" hidden="1"/>
    <cellStyle name="Uwaga 3" xfId="277" hidden="1"/>
    <cellStyle name="Uwaga 3" xfId="272" hidden="1"/>
    <cellStyle name="Uwaga 3" xfId="269" hidden="1"/>
    <cellStyle name="Uwaga 3" xfId="266" hidden="1"/>
    <cellStyle name="Uwaga 3" xfId="262" hidden="1"/>
    <cellStyle name="Uwaga 3" xfId="259" hidden="1"/>
    <cellStyle name="Uwaga 3" xfId="257" hidden="1"/>
    <cellStyle name="Uwaga 3" xfId="254" hidden="1"/>
    <cellStyle name="Uwaga 3" xfId="251" hidden="1"/>
    <cellStyle name="Uwaga 3" xfId="248" hidden="1"/>
    <cellStyle name="Uwaga 3" xfId="246" hidden="1"/>
    <cellStyle name="Uwaga 3" xfId="244" hidden="1"/>
    <cellStyle name="Uwaga 3" xfId="241" hidden="1"/>
    <cellStyle name="Uwaga 3" xfId="236" hidden="1"/>
    <cellStyle name="Uwaga 3" xfId="233"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10" hidden="1"/>
    <cellStyle name="Uwaga 3" xfId="208" hidden="1"/>
    <cellStyle name="Uwaga 3" xfId="205" hidden="1"/>
    <cellStyle name="Uwaga 3" xfId="200" hidden="1"/>
    <cellStyle name="Uwaga 3" xfId="197" hidden="1"/>
    <cellStyle name="Uwaga 3" xfId="194" hidden="1"/>
    <cellStyle name="Uwaga 3" xfId="191" hidden="1"/>
    <cellStyle name="Uwaga 3" xfId="188" hidden="1"/>
    <cellStyle name="Uwaga 3" xfId="185" hidden="1"/>
    <cellStyle name="Uwaga 3" xfId="182" hidden="1"/>
    <cellStyle name="Uwaga 3" xfId="179" hidden="1"/>
    <cellStyle name="Uwaga 3" xfId="176" hidden="1"/>
    <cellStyle name="Uwaga 3" xfId="174" hidden="1"/>
    <cellStyle name="Uwaga 3" xfId="172" hidden="1"/>
    <cellStyle name="Uwaga 3" xfId="169" hidden="1"/>
    <cellStyle name="Uwaga 3" xfId="163" hidden="1"/>
    <cellStyle name="Uwaga 3" xfId="160" hidden="1"/>
    <cellStyle name="Uwaga 3" xfId="158" hidden="1"/>
    <cellStyle name="Uwaga 3" xfId="154" hidden="1"/>
    <cellStyle name="Uwaga 3" xfId="151" hidden="1"/>
    <cellStyle name="Uwaga 3" xfId="149" hidden="1"/>
    <cellStyle name="Uwaga 3" xfId="145" hidden="1"/>
    <cellStyle name="Uwaga 3" xfId="142" hidden="1"/>
    <cellStyle name="Uwaga 3" xfId="140" hidden="1"/>
    <cellStyle name="Uwaga 3" xfId="138" hidden="1"/>
    <cellStyle name="Uwaga 3" xfId="135" hidden="1"/>
    <cellStyle name="Uwaga 3" xfId="132" hidden="1"/>
    <cellStyle name="Uwaga 3" xfId="129" hidden="1"/>
    <cellStyle name="Uwaga 3" xfId="127" hidden="1"/>
    <cellStyle name="Uwaga 3" xfId="125" hidden="1"/>
    <cellStyle name="Uwaga 3" xfId="120" hidden="1"/>
    <cellStyle name="Uwaga 3" xfId="118" hidden="1"/>
    <cellStyle name="Uwaga 3" xfId="115" hidden="1"/>
    <cellStyle name="Uwaga 3" xfId="111" hidden="1"/>
    <cellStyle name="Uwaga 3" xfId="109" hidden="1"/>
    <cellStyle name="Uwaga 3" xfId="106" hidden="1"/>
    <cellStyle name="Uwaga 3" xfId="102" hidden="1"/>
    <cellStyle name="Uwaga 3" xfId="100" hidden="1"/>
    <cellStyle name="Uwaga 3" xfId="97" hidden="1"/>
    <cellStyle name="Uwaga 3" xfId="93" hidden="1"/>
    <cellStyle name="Uwaga 3" xfId="91" hidden="1"/>
    <cellStyle name="Uwaga 3" xfId="89" hidden="1"/>
    <cellStyle name="Uwaga 3" xfId="1677" hidden="1"/>
    <cellStyle name="Uwaga 3" xfId="1678" hidden="1"/>
    <cellStyle name="Uwaga 3" xfId="1680" hidden="1"/>
    <cellStyle name="Uwaga 3" xfId="1692" hidden="1"/>
    <cellStyle name="Uwaga 3" xfId="1693" hidden="1"/>
    <cellStyle name="Uwaga 3" xfId="1698" hidden="1"/>
    <cellStyle name="Uwaga 3" xfId="1707" hidden="1"/>
    <cellStyle name="Uwaga 3" xfId="1708" hidden="1"/>
    <cellStyle name="Uwaga 3" xfId="1713" hidden="1"/>
    <cellStyle name="Uwaga 3" xfId="1722" hidden="1"/>
    <cellStyle name="Uwaga 3" xfId="1723" hidden="1"/>
    <cellStyle name="Uwaga 3" xfId="1724" hidden="1"/>
    <cellStyle name="Uwaga 3" xfId="1737" hidden="1"/>
    <cellStyle name="Uwaga 3" xfId="1742" hidden="1"/>
    <cellStyle name="Uwaga 3" xfId="1747" hidden="1"/>
    <cellStyle name="Uwaga 3" xfId="1757" hidden="1"/>
    <cellStyle name="Uwaga 3" xfId="1762" hidden="1"/>
    <cellStyle name="Uwaga 3" xfId="1766" hidden="1"/>
    <cellStyle name="Uwaga 3" xfId="1773" hidden="1"/>
    <cellStyle name="Uwaga 3" xfId="1778" hidden="1"/>
    <cellStyle name="Uwaga 3" xfId="1781" hidden="1"/>
    <cellStyle name="Uwaga 3" xfId="1787" hidden="1"/>
    <cellStyle name="Uwaga 3" xfId="1792" hidden="1"/>
    <cellStyle name="Uwaga 3" xfId="1796" hidden="1"/>
    <cellStyle name="Uwaga 3" xfId="1797" hidden="1"/>
    <cellStyle name="Uwaga 3" xfId="1798" hidden="1"/>
    <cellStyle name="Uwaga 3" xfId="1802" hidden="1"/>
    <cellStyle name="Uwaga 3" xfId="1814" hidden="1"/>
    <cellStyle name="Uwaga 3" xfId="1819" hidden="1"/>
    <cellStyle name="Uwaga 3" xfId="1824" hidden="1"/>
    <cellStyle name="Uwaga 3" xfId="1829" hidden="1"/>
    <cellStyle name="Uwaga 3" xfId="1834" hidden="1"/>
    <cellStyle name="Uwaga 3" xfId="1839" hidden="1"/>
    <cellStyle name="Uwaga 3" xfId="1843" hidden="1"/>
    <cellStyle name="Uwaga 3" xfId="1847" hidden="1"/>
    <cellStyle name="Uwaga 3" xfId="1852" hidden="1"/>
    <cellStyle name="Uwaga 3" xfId="1857" hidden="1"/>
    <cellStyle name="Uwaga 3" xfId="1858" hidden="1"/>
    <cellStyle name="Uwaga 3" xfId="1860" hidden="1"/>
    <cellStyle name="Uwaga 3" xfId="1873" hidden="1"/>
    <cellStyle name="Uwaga 3" xfId="1877" hidden="1"/>
    <cellStyle name="Uwaga 3" xfId="1882" hidden="1"/>
    <cellStyle name="Uwaga 3" xfId="1889" hidden="1"/>
    <cellStyle name="Uwaga 3" xfId="1893" hidden="1"/>
    <cellStyle name="Uwaga 3" xfId="1898" hidden="1"/>
    <cellStyle name="Uwaga 3" xfId="1903" hidden="1"/>
    <cellStyle name="Uwaga 3" xfId="1906" hidden="1"/>
    <cellStyle name="Uwaga 3" xfId="1911" hidden="1"/>
    <cellStyle name="Uwaga 3" xfId="1917" hidden="1"/>
    <cellStyle name="Uwaga 3" xfId="1918" hidden="1"/>
    <cellStyle name="Uwaga 3" xfId="1921" hidden="1"/>
    <cellStyle name="Uwaga 3" xfId="1934" hidden="1"/>
    <cellStyle name="Uwaga 3" xfId="1938" hidden="1"/>
    <cellStyle name="Uwaga 3" xfId="1943" hidden="1"/>
    <cellStyle name="Uwaga 3" xfId="1950" hidden="1"/>
    <cellStyle name="Uwaga 3" xfId="1955" hidden="1"/>
    <cellStyle name="Uwaga 3" xfId="1959" hidden="1"/>
    <cellStyle name="Uwaga 3" xfId="1964" hidden="1"/>
    <cellStyle name="Uwaga 3" xfId="1968" hidden="1"/>
    <cellStyle name="Uwaga 3" xfId="1973" hidden="1"/>
    <cellStyle name="Uwaga 3" xfId="1977" hidden="1"/>
    <cellStyle name="Uwaga 3" xfId="1978" hidden="1"/>
    <cellStyle name="Uwaga 3" xfId="1980" hidden="1"/>
    <cellStyle name="Uwaga 3" xfId="1992" hidden="1"/>
    <cellStyle name="Uwaga 3" xfId="1993" hidden="1"/>
    <cellStyle name="Uwaga 3" xfId="1995" hidden="1"/>
    <cellStyle name="Uwaga 3" xfId="2007" hidden="1"/>
    <cellStyle name="Uwaga 3" xfId="2009" hidden="1"/>
    <cellStyle name="Uwaga 3" xfId="2012" hidden="1"/>
    <cellStyle name="Uwaga 3" xfId="2022" hidden="1"/>
    <cellStyle name="Uwaga 3" xfId="2023" hidden="1"/>
    <cellStyle name="Uwaga 3" xfId="2025" hidden="1"/>
    <cellStyle name="Uwaga 3" xfId="2037" hidden="1"/>
    <cellStyle name="Uwaga 3" xfId="2038" hidden="1"/>
    <cellStyle name="Uwaga 3" xfId="2039" hidden="1"/>
    <cellStyle name="Uwaga 3" xfId="2053" hidden="1"/>
    <cellStyle name="Uwaga 3" xfId="2056" hidden="1"/>
    <cellStyle name="Uwaga 3" xfId="2060" hidden="1"/>
    <cellStyle name="Uwaga 3" xfId="2068" hidden="1"/>
    <cellStyle name="Uwaga 3" xfId="2071" hidden="1"/>
    <cellStyle name="Uwaga 3" xfId="2075" hidden="1"/>
    <cellStyle name="Uwaga 3" xfId="2083" hidden="1"/>
    <cellStyle name="Uwaga 3" xfId="2086" hidden="1"/>
    <cellStyle name="Uwaga 3" xfId="2090" hidden="1"/>
    <cellStyle name="Uwaga 3" xfId="2097" hidden="1"/>
    <cellStyle name="Uwaga 3" xfId="2098" hidden="1"/>
    <cellStyle name="Uwaga 3" xfId="2100" hidden="1"/>
    <cellStyle name="Uwaga 3" xfId="2113" hidden="1"/>
    <cellStyle name="Uwaga 3" xfId="2116" hidden="1"/>
    <cellStyle name="Uwaga 3" xfId="2119" hidden="1"/>
    <cellStyle name="Uwaga 3" xfId="2128" hidden="1"/>
    <cellStyle name="Uwaga 3" xfId="2131" hidden="1"/>
    <cellStyle name="Uwaga 3" xfId="2135" hidden="1"/>
    <cellStyle name="Uwaga 3" xfId="2143" hidden="1"/>
    <cellStyle name="Uwaga 3" xfId="2145" hidden="1"/>
    <cellStyle name="Uwaga 3" xfId="2148" hidden="1"/>
    <cellStyle name="Uwaga 3" xfId="2157" hidden="1"/>
    <cellStyle name="Uwaga 3" xfId="2158" hidden="1"/>
    <cellStyle name="Uwaga 3" xfId="2159" hidden="1"/>
    <cellStyle name="Uwaga 3" xfId="2172" hidden="1"/>
    <cellStyle name="Uwaga 3" xfId="2173" hidden="1"/>
    <cellStyle name="Uwaga 3" xfId="2175" hidden="1"/>
    <cellStyle name="Uwaga 3" xfId="2187" hidden="1"/>
    <cellStyle name="Uwaga 3" xfId="2188" hidden="1"/>
    <cellStyle name="Uwaga 3" xfId="2190" hidden="1"/>
    <cellStyle name="Uwaga 3" xfId="2202" hidden="1"/>
    <cellStyle name="Uwaga 3" xfId="2203" hidden="1"/>
    <cellStyle name="Uwaga 3" xfId="2205" hidden="1"/>
    <cellStyle name="Uwaga 3" xfId="2217" hidden="1"/>
    <cellStyle name="Uwaga 3" xfId="2218" hidden="1"/>
    <cellStyle name="Uwaga 3" xfId="2219" hidden="1"/>
    <cellStyle name="Uwaga 3" xfId="2233" hidden="1"/>
    <cellStyle name="Uwaga 3" xfId="2235" hidden="1"/>
    <cellStyle name="Uwaga 3" xfId="2238" hidden="1"/>
    <cellStyle name="Uwaga 3" xfId="2248" hidden="1"/>
    <cellStyle name="Uwaga 3" xfId="2251" hidden="1"/>
    <cellStyle name="Uwaga 3" xfId="2254" hidden="1"/>
    <cellStyle name="Uwaga 3" xfId="2263" hidden="1"/>
    <cellStyle name="Uwaga 3" xfId="2265" hidden="1"/>
    <cellStyle name="Uwaga 3" xfId="2268" hidden="1"/>
    <cellStyle name="Uwaga 3" xfId="2277" hidden="1"/>
    <cellStyle name="Uwaga 3" xfId="2278" hidden="1"/>
    <cellStyle name="Uwaga 3" xfId="2279" hidden="1"/>
    <cellStyle name="Uwaga 3" xfId="2292" hidden="1"/>
    <cellStyle name="Uwaga 3" xfId="2294" hidden="1"/>
    <cellStyle name="Uwaga 3" xfId="2296" hidden="1"/>
    <cellStyle name="Uwaga 3" xfId="2307" hidden="1"/>
    <cellStyle name="Uwaga 3" xfId="2309" hidden="1"/>
    <cellStyle name="Uwaga 3" xfId="2311" hidden="1"/>
    <cellStyle name="Uwaga 3" xfId="2322" hidden="1"/>
    <cellStyle name="Uwaga 3" xfId="2324" hidden="1"/>
    <cellStyle name="Uwaga 3" xfId="2326" hidden="1"/>
    <cellStyle name="Uwaga 3" xfId="2337" hidden="1"/>
    <cellStyle name="Uwaga 3" xfId="2338" hidden="1"/>
    <cellStyle name="Uwaga 3" xfId="2339" hidden="1"/>
    <cellStyle name="Uwaga 3" xfId="2352" hidden="1"/>
    <cellStyle name="Uwaga 3" xfId="2354" hidden="1"/>
    <cellStyle name="Uwaga 3" xfId="2356" hidden="1"/>
    <cellStyle name="Uwaga 3" xfId="2367" hidden="1"/>
    <cellStyle name="Uwaga 3" xfId="2369" hidden="1"/>
    <cellStyle name="Uwaga 3" xfId="2371" hidden="1"/>
    <cellStyle name="Uwaga 3" xfId="2382" hidden="1"/>
    <cellStyle name="Uwaga 3" xfId="2384" hidden="1"/>
    <cellStyle name="Uwaga 3" xfId="2385" hidden="1"/>
    <cellStyle name="Uwaga 3" xfId="2397" hidden="1"/>
    <cellStyle name="Uwaga 3" xfId="2398" hidden="1"/>
    <cellStyle name="Uwaga 3" xfId="2399" hidden="1"/>
    <cellStyle name="Uwaga 3" xfId="2412" hidden="1"/>
    <cellStyle name="Uwaga 3" xfId="2414" hidden="1"/>
    <cellStyle name="Uwaga 3" xfId="2416" hidden="1"/>
    <cellStyle name="Uwaga 3" xfId="2427" hidden="1"/>
    <cellStyle name="Uwaga 3" xfId="2429" hidden="1"/>
    <cellStyle name="Uwaga 3" xfId="2431" hidden="1"/>
    <cellStyle name="Uwaga 3" xfId="2442" hidden="1"/>
    <cellStyle name="Uwaga 3" xfId="2444" hidden="1"/>
    <cellStyle name="Uwaga 3" xfId="2446" hidden="1"/>
    <cellStyle name="Uwaga 3" xfId="2457" hidden="1"/>
    <cellStyle name="Uwaga 3" xfId="2458" hidden="1"/>
    <cellStyle name="Uwaga 3" xfId="2460" hidden="1"/>
    <cellStyle name="Uwaga 3" xfId="2471" hidden="1"/>
    <cellStyle name="Uwaga 3" xfId="2473" hidden="1"/>
    <cellStyle name="Uwaga 3" xfId="2474" hidden="1"/>
    <cellStyle name="Uwaga 3" xfId="2483" hidden="1"/>
    <cellStyle name="Uwaga 3" xfId="2486" hidden="1"/>
    <cellStyle name="Uwaga 3" xfId="2488" hidden="1"/>
    <cellStyle name="Uwaga 3" xfId="2499" hidden="1"/>
    <cellStyle name="Uwaga 3" xfId="2501" hidden="1"/>
    <cellStyle name="Uwaga 3" xfId="2503" hidden="1"/>
    <cellStyle name="Uwaga 3" xfId="2515" hidden="1"/>
    <cellStyle name="Uwaga 3" xfId="2517" hidden="1"/>
    <cellStyle name="Uwaga 3" xfId="2519" hidden="1"/>
    <cellStyle name="Uwaga 3" xfId="2527" hidden="1"/>
    <cellStyle name="Uwaga 3" xfId="2529" hidden="1"/>
    <cellStyle name="Uwaga 3" xfId="2532" hidden="1"/>
    <cellStyle name="Uwaga 3" xfId="2522" hidden="1"/>
    <cellStyle name="Uwaga 3" xfId="2521" hidden="1"/>
    <cellStyle name="Uwaga 3" xfId="2520" hidden="1"/>
    <cellStyle name="Uwaga 3" xfId="2507" hidden="1"/>
    <cellStyle name="Uwaga 3" xfId="2506" hidden="1"/>
    <cellStyle name="Uwaga 3" xfId="2505" hidden="1"/>
    <cellStyle name="Uwaga 3" xfId="2492" hidden="1"/>
    <cellStyle name="Uwaga 3" xfId="2491" hidden="1"/>
    <cellStyle name="Uwaga 3" xfId="2490" hidden="1"/>
    <cellStyle name="Uwaga 3" xfId="2477" hidden="1"/>
    <cellStyle name="Uwaga 3" xfId="2476" hidden="1"/>
    <cellStyle name="Uwaga 3" xfId="2475" hidden="1"/>
    <cellStyle name="Uwaga 3" xfId="2462" hidden="1"/>
    <cellStyle name="Uwaga 3" xfId="2461" hidden="1"/>
    <cellStyle name="Uwaga 3" xfId="2459" hidden="1"/>
    <cellStyle name="Uwaga 3" xfId="2448" hidden="1"/>
    <cellStyle name="Uwaga 3" xfId="2445" hidden="1"/>
    <cellStyle name="Uwaga 3" xfId="2443" hidden="1"/>
    <cellStyle name="Uwaga 3" xfId="2433" hidden="1"/>
    <cellStyle name="Uwaga 3" xfId="2430" hidden="1"/>
    <cellStyle name="Uwaga 3" xfId="2428" hidden="1"/>
    <cellStyle name="Uwaga 3" xfId="2418" hidden="1"/>
    <cellStyle name="Uwaga 3" xfId="2415" hidden="1"/>
    <cellStyle name="Uwaga 3" xfId="2413" hidden="1"/>
    <cellStyle name="Uwaga 3" xfId="2403" hidden="1"/>
    <cellStyle name="Uwaga 3" xfId="2401" hidden="1"/>
    <cellStyle name="Uwaga 3" xfId="2400" hidden="1"/>
    <cellStyle name="Uwaga 3" xfId="2388" hidden="1"/>
    <cellStyle name="Uwaga 3" xfId="2386" hidden="1"/>
    <cellStyle name="Uwaga 3" xfId="2383" hidden="1"/>
    <cellStyle name="Uwaga 3" xfId="2373" hidden="1"/>
    <cellStyle name="Uwaga 3" xfId="2370" hidden="1"/>
    <cellStyle name="Uwaga 3" xfId="2368" hidden="1"/>
    <cellStyle name="Uwaga 3" xfId="2358" hidden="1"/>
    <cellStyle name="Uwaga 3" xfId="2355" hidden="1"/>
    <cellStyle name="Uwaga 3" xfId="2353" hidden="1"/>
    <cellStyle name="Uwaga 3" xfId="2343" hidden="1"/>
    <cellStyle name="Uwaga 3" xfId="2341" hidden="1"/>
    <cellStyle name="Uwaga 3" xfId="2340" hidden="1"/>
    <cellStyle name="Uwaga 3" xfId="2328" hidden="1"/>
    <cellStyle name="Uwaga 3" xfId="2325" hidden="1"/>
    <cellStyle name="Uwaga 3" xfId="2323" hidden="1"/>
    <cellStyle name="Uwaga 3" xfId="2313" hidden="1"/>
    <cellStyle name="Uwaga 3" xfId="2310" hidden="1"/>
    <cellStyle name="Uwaga 3" xfId="2308" hidden="1"/>
    <cellStyle name="Uwaga 3" xfId="2298" hidden="1"/>
    <cellStyle name="Uwaga 3" xfId="2295" hidden="1"/>
    <cellStyle name="Uwaga 3" xfId="2293" hidden="1"/>
    <cellStyle name="Uwaga 3" xfId="2283" hidden="1"/>
    <cellStyle name="Uwaga 3" xfId="2281" hidden="1"/>
    <cellStyle name="Uwaga 3" xfId="2280" hidden="1"/>
    <cellStyle name="Uwaga 3" xfId="2267" hidden="1"/>
    <cellStyle name="Uwaga 3" xfId="2264" hidden="1"/>
    <cellStyle name="Uwaga 3" xfId="2262" hidden="1"/>
    <cellStyle name="Uwaga 3" xfId="2252" hidden="1"/>
    <cellStyle name="Uwaga 3" xfId="2249" hidden="1"/>
    <cellStyle name="Uwaga 3" xfId="2247" hidden="1"/>
    <cellStyle name="Uwaga 3" xfId="2237" hidden="1"/>
    <cellStyle name="Uwaga 3" xfId="2234" hidden="1"/>
    <cellStyle name="Uwaga 3" xfId="2232" hidden="1"/>
    <cellStyle name="Uwaga 3" xfId="2223" hidden="1"/>
    <cellStyle name="Uwaga 3" xfId="2221" hidden="1"/>
    <cellStyle name="Uwaga 3" xfId="2220" hidden="1"/>
    <cellStyle name="Uwaga 3" xfId="2208" hidden="1"/>
    <cellStyle name="Uwaga 3" xfId="2206" hidden="1"/>
    <cellStyle name="Uwaga 3" xfId="2204" hidden="1"/>
    <cellStyle name="Uwaga 3" xfId="2193" hidden="1"/>
    <cellStyle name="Uwaga 3" xfId="2191" hidden="1"/>
    <cellStyle name="Uwaga 3" xfId="2189" hidden="1"/>
    <cellStyle name="Uwaga 3" xfId="2178" hidden="1"/>
    <cellStyle name="Uwaga 3" xfId="2176" hidden="1"/>
    <cellStyle name="Uwaga 3" xfId="2174" hidden="1"/>
    <cellStyle name="Uwaga 3" xfId="2163" hidden="1"/>
    <cellStyle name="Uwaga 3" xfId="2161" hidden="1"/>
    <cellStyle name="Uwaga 3" xfId="2160" hidden="1"/>
    <cellStyle name="Uwaga 3" xfId="2147" hidden="1"/>
    <cellStyle name="Uwaga 3" xfId="2144" hidden="1"/>
    <cellStyle name="Uwaga 3" xfId="2142" hidden="1"/>
    <cellStyle name="Uwaga 3" xfId="2132" hidden="1"/>
    <cellStyle name="Uwaga 3" xfId="2129" hidden="1"/>
    <cellStyle name="Uwaga 3" xfId="2127" hidden="1"/>
    <cellStyle name="Uwaga 3" xfId="2117" hidden="1"/>
    <cellStyle name="Uwaga 3" xfId="2114" hidden="1"/>
    <cellStyle name="Uwaga 3" xfId="2112" hidden="1"/>
    <cellStyle name="Uwaga 3" xfId="2103" hidden="1"/>
    <cellStyle name="Uwaga 3" xfId="2101" hidden="1"/>
    <cellStyle name="Uwaga 3" xfId="2099" hidden="1"/>
    <cellStyle name="Uwaga 3" xfId="2087" hidden="1"/>
    <cellStyle name="Uwaga 3" xfId="2084" hidden="1"/>
    <cellStyle name="Uwaga 3" xfId="2082" hidden="1"/>
    <cellStyle name="Uwaga 3" xfId="2072" hidden="1"/>
    <cellStyle name="Uwaga 3" xfId="2069" hidden="1"/>
    <cellStyle name="Uwaga 3" xfId="2067" hidden="1"/>
    <cellStyle name="Uwaga 3" xfId="2057" hidden="1"/>
    <cellStyle name="Uwaga 3" xfId="2054" hidden="1"/>
    <cellStyle name="Uwaga 3" xfId="2052" hidden="1"/>
    <cellStyle name="Uwaga 3" xfId="2045" hidden="1"/>
    <cellStyle name="Uwaga 3" xfId="2042" hidden="1"/>
    <cellStyle name="Uwaga 3" xfId="2040" hidden="1"/>
    <cellStyle name="Uwaga 3" xfId="2030" hidden="1"/>
    <cellStyle name="Uwaga 3" xfId="2027" hidden="1"/>
    <cellStyle name="Uwaga 3" xfId="2024" hidden="1"/>
    <cellStyle name="Uwaga 3" xfId="2015" hidden="1"/>
    <cellStyle name="Uwaga 3" xfId="2011" hidden="1"/>
    <cellStyle name="Uwaga 3" xfId="2008" hidden="1"/>
    <cellStyle name="Uwaga 3" xfId="2000" hidden="1"/>
    <cellStyle name="Uwaga 3" xfId="1997" hidden="1"/>
    <cellStyle name="Uwaga 3" xfId="1994" hidden="1"/>
    <cellStyle name="Uwaga 3" xfId="1985" hidden="1"/>
    <cellStyle name="Uwaga 3" xfId="1982" hidden="1"/>
    <cellStyle name="Uwaga 3" xfId="1979" hidden="1"/>
    <cellStyle name="Uwaga 3" xfId="1969" hidden="1"/>
    <cellStyle name="Uwaga 3" xfId="1965" hidden="1"/>
    <cellStyle name="Uwaga 3" xfId="1962" hidden="1"/>
    <cellStyle name="Uwaga 3" xfId="1953" hidden="1"/>
    <cellStyle name="Uwaga 3" xfId="1949" hidden="1"/>
    <cellStyle name="Uwaga 3" xfId="1947" hidden="1"/>
    <cellStyle name="Uwaga 3" xfId="1939" hidden="1"/>
    <cellStyle name="Uwaga 3" xfId="1935" hidden="1"/>
    <cellStyle name="Uwaga 3" xfId="1932" hidden="1"/>
    <cellStyle name="Uwaga 3" xfId="1925" hidden="1"/>
    <cellStyle name="Uwaga 3" xfId="1922" hidden="1"/>
    <cellStyle name="Uwaga 3" xfId="1919" hidden="1"/>
    <cellStyle name="Uwaga 3" xfId="1910" hidden="1"/>
    <cellStyle name="Uwaga 3" xfId="1905" hidden="1"/>
    <cellStyle name="Uwaga 3" xfId="1902" hidden="1"/>
    <cellStyle name="Uwaga 3" xfId="1895" hidden="1"/>
    <cellStyle name="Uwaga 3" xfId="1890" hidden="1"/>
    <cellStyle name="Uwaga 3" xfId="1887" hidden="1"/>
    <cellStyle name="Uwaga 3" xfId="1880" hidden="1"/>
    <cellStyle name="Uwaga 3" xfId="1875" hidden="1"/>
    <cellStyle name="Uwaga 3" xfId="1872" hidden="1"/>
    <cellStyle name="Uwaga 3" xfId="1866" hidden="1"/>
    <cellStyle name="Uwaga 3" xfId="1862" hidden="1"/>
    <cellStyle name="Uwaga 3" xfId="1859" hidden="1"/>
    <cellStyle name="Uwaga 3" xfId="1851" hidden="1"/>
    <cellStyle name="Uwaga 3" xfId="1846" hidden="1"/>
    <cellStyle name="Uwaga 3" xfId="1842" hidden="1"/>
    <cellStyle name="Uwaga 3" xfId="1836" hidden="1"/>
    <cellStyle name="Uwaga 3" xfId="1831" hidden="1"/>
    <cellStyle name="Uwaga 3" xfId="1827" hidden="1"/>
    <cellStyle name="Uwaga 3" xfId="1821" hidden="1"/>
    <cellStyle name="Uwaga 3" xfId="1816" hidden="1"/>
    <cellStyle name="Uwaga 3" xfId="1812" hidden="1"/>
    <cellStyle name="Uwaga 3" xfId="1807" hidden="1"/>
    <cellStyle name="Uwaga 3" xfId="1803" hidden="1"/>
    <cellStyle name="Uwaga 3" xfId="1799" hidden="1"/>
    <cellStyle name="Uwaga 3" xfId="1791" hidden="1"/>
    <cellStyle name="Uwaga 3" xfId="1786" hidden="1"/>
    <cellStyle name="Uwaga 3" xfId="1782" hidden="1"/>
    <cellStyle name="Uwaga 3" xfId="1776" hidden="1"/>
    <cellStyle name="Uwaga 3" xfId="1771" hidden="1"/>
    <cellStyle name="Uwaga 3" xfId="1767" hidden="1"/>
    <cellStyle name="Uwaga 3" xfId="1761" hidden="1"/>
    <cellStyle name="Uwaga 3" xfId="1756" hidden="1"/>
    <cellStyle name="Uwaga 3" xfId="1752" hidden="1"/>
    <cellStyle name="Uwaga 3" xfId="1748" hidden="1"/>
    <cellStyle name="Uwaga 3" xfId="1743" hidden="1"/>
    <cellStyle name="Uwaga 3" xfId="1738" hidden="1"/>
    <cellStyle name="Uwaga 3" xfId="1733" hidden="1"/>
    <cellStyle name="Uwaga 3" xfId="1729" hidden="1"/>
    <cellStyle name="Uwaga 3" xfId="1725" hidden="1"/>
    <cellStyle name="Uwaga 3" xfId="1718" hidden="1"/>
    <cellStyle name="Uwaga 3" xfId="1714" hidden="1"/>
    <cellStyle name="Uwaga 3" xfId="1709" hidden="1"/>
    <cellStyle name="Uwaga 3" xfId="1703" hidden="1"/>
    <cellStyle name="Uwaga 3" xfId="1699" hidden="1"/>
    <cellStyle name="Uwaga 3" xfId="1694" hidden="1"/>
    <cellStyle name="Uwaga 3" xfId="1688" hidden="1"/>
    <cellStyle name="Uwaga 3" xfId="1684" hidden="1"/>
    <cellStyle name="Uwaga 3" xfId="1679" hidden="1"/>
    <cellStyle name="Uwaga 3" xfId="1673" hidden="1"/>
    <cellStyle name="Uwaga 3" xfId="1669" hidden="1"/>
    <cellStyle name="Uwaga 3" xfId="1665" hidden="1"/>
    <cellStyle name="Uwaga 3" xfId="2525" hidden="1"/>
    <cellStyle name="Uwaga 3" xfId="2524" hidden="1"/>
    <cellStyle name="Uwaga 3" xfId="2523" hidden="1"/>
    <cellStyle name="Uwaga 3" xfId="2510" hidden="1"/>
    <cellStyle name="Uwaga 3" xfId="2509" hidden="1"/>
    <cellStyle name="Uwaga 3" xfId="2508" hidden="1"/>
    <cellStyle name="Uwaga 3" xfId="2495" hidden="1"/>
    <cellStyle name="Uwaga 3" xfId="2494" hidden="1"/>
    <cellStyle name="Uwaga 3" xfId="2493" hidden="1"/>
    <cellStyle name="Uwaga 3" xfId="2480" hidden="1"/>
    <cellStyle name="Uwaga 3" xfId="2479" hidden="1"/>
    <cellStyle name="Uwaga 3" xfId="2478" hidden="1"/>
    <cellStyle name="Uwaga 3" xfId="2465" hidden="1"/>
    <cellStyle name="Uwaga 3" xfId="2464" hidden="1"/>
    <cellStyle name="Uwaga 3" xfId="2463" hidden="1"/>
    <cellStyle name="Uwaga 3" xfId="2451" hidden="1"/>
    <cellStyle name="Uwaga 3" xfId="2449" hidden="1"/>
    <cellStyle name="Uwaga 3" xfId="2447" hidden="1"/>
    <cellStyle name="Uwaga 3" xfId="2436" hidden="1"/>
    <cellStyle name="Uwaga 3" xfId="2434" hidden="1"/>
    <cellStyle name="Uwaga 3" xfId="2432" hidden="1"/>
    <cellStyle name="Uwaga 3" xfId="2421" hidden="1"/>
    <cellStyle name="Uwaga 3" xfId="2419" hidden="1"/>
    <cellStyle name="Uwaga 3" xfId="2417" hidden="1"/>
    <cellStyle name="Uwaga 3" xfId="2406" hidden="1"/>
    <cellStyle name="Uwaga 3" xfId="2404" hidden="1"/>
    <cellStyle name="Uwaga 3" xfId="2402" hidden="1"/>
    <cellStyle name="Uwaga 3" xfId="2391" hidden="1"/>
    <cellStyle name="Uwaga 3" xfId="2389" hidden="1"/>
    <cellStyle name="Uwaga 3" xfId="2387" hidden="1"/>
    <cellStyle name="Uwaga 3" xfId="2376" hidden="1"/>
    <cellStyle name="Uwaga 3" xfId="2374" hidden="1"/>
    <cellStyle name="Uwaga 3" xfId="2372" hidden="1"/>
    <cellStyle name="Uwaga 3" xfId="2361" hidden="1"/>
    <cellStyle name="Uwaga 3" xfId="2359" hidden="1"/>
    <cellStyle name="Uwaga 3" xfId="2357" hidden="1"/>
    <cellStyle name="Uwaga 3" xfId="2346" hidden="1"/>
    <cellStyle name="Uwaga 3" xfId="2344" hidden="1"/>
    <cellStyle name="Uwaga 3" xfId="2342" hidden="1"/>
    <cellStyle name="Uwaga 3" xfId="2331" hidden="1"/>
    <cellStyle name="Uwaga 3" xfId="2329" hidden="1"/>
    <cellStyle name="Uwaga 3" xfId="2327" hidden="1"/>
    <cellStyle name="Uwaga 3" xfId="2316" hidden="1"/>
    <cellStyle name="Uwaga 3" xfId="2314" hidden="1"/>
    <cellStyle name="Uwaga 3" xfId="2312" hidden="1"/>
    <cellStyle name="Uwaga 3" xfId="2301" hidden="1"/>
    <cellStyle name="Uwaga 3" xfId="2299" hidden="1"/>
    <cellStyle name="Uwaga 3" xfId="2297" hidden="1"/>
    <cellStyle name="Uwaga 3" xfId="2286" hidden="1"/>
    <cellStyle name="Uwaga 3" xfId="2284" hidden="1"/>
    <cellStyle name="Uwaga 3" xfId="2282" hidden="1"/>
    <cellStyle name="Uwaga 3" xfId="2271" hidden="1"/>
    <cellStyle name="Uwaga 3" xfId="2269" hidden="1"/>
    <cellStyle name="Uwaga 3" xfId="2266" hidden="1"/>
    <cellStyle name="Uwaga 3" xfId="2256" hidden="1"/>
    <cellStyle name="Uwaga 3" xfId="2253" hidden="1"/>
    <cellStyle name="Uwaga 3" xfId="2250" hidden="1"/>
    <cellStyle name="Uwaga 3" xfId="2241" hidden="1"/>
    <cellStyle name="Uwaga 3" xfId="2239" hidden="1"/>
    <cellStyle name="Uwaga 3" xfId="2236" hidden="1"/>
    <cellStyle name="Uwaga 3" xfId="2226" hidden="1"/>
    <cellStyle name="Uwaga 3" xfId="2224" hidden="1"/>
    <cellStyle name="Uwaga 3" xfId="2222" hidden="1"/>
    <cellStyle name="Uwaga 3" xfId="2211" hidden="1"/>
    <cellStyle name="Uwaga 3" xfId="2209" hidden="1"/>
    <cellStyle name="Uwaga 3" xfId="2207" hidden="1"/>
    <cellStyle name="Uwaga 3" xfId="2196" hidden="1"/>
    <cellStyle name="Uwaga 3" xfId="2194" hidden="1"/>
    <cellStyle name="Uwaga 3" xfId="2192" hidden="1"/>
    <cellStyle name="Uwaga 3" xfId="2181" hidden="1"/>
    <cellStyle name="Uwaga 3" xfId="2179" hidden="1"/>
    <cellStyle name="Uwaga 3" xfId="2177" hidden="1"/>
    <cellStyle name="Uwaga 3" xfId="2166" hidden="1"/>
    <cellStyle name="Uwaga 3" xfId="2164" hidden="1"/>
    <cellStyle name="Uwaga 3" xfId="2162" hidden="1"/>
    <cellStyle name="Uwaga 3" xfId="2151" hidden="1"/>
    <cellStyle name="Uwaga 3" xfId="2149" hidden="1"/>
    <cellStyle name="Uwaga 3" xfId="2146" hidden="1"/>
    <cellStyle name="Uwaga 3" xfId="2136" hidden="1"/>
    <cellStyle name="Uwaga 3" xfId="2133" hidden="1"/>
    <cellStyle name="Uwaga 3" xfId="2130" hidden="1"/>
    <cellStyle name="Uwaga 3" xfId="2121" hidden="1"/>
    <cellStyle name="Uwaga 3" xfId="2118" hidden="1"/>
    <cellStyle name="Uwaga 3" xfId="2115" hidden="1"/>
    <cellStyle name="Uwaga 3" xfId="2106" hidden="1"/>
    <cellStyle name="Uwaga 3" xfId="2104" hidden="1"/>
    <cellStyle name="Uwaga 3" xfId="2102" hidden="1"/>
    <cellStyle name="Uwaga 3" xfId="2091" hidden="1"/>
    <cellStyle name="Uwaga 3" xfId="2088" hidden="1"/>
    <cellStyle name="Uwaga 3" xfId="2085" hidden="1"/>
    <cellStyle name="Uwaga 3" xfId="2076" hidden="1"/>
    <cellStyle name="Uwaga 3" xfId="2073" hidden="1"/>
    <cellStyle name="Uwaga 3" xfId="2070" hidden="1"/>
    <cellStyle name="Uwaga 3" xfId="2061" hidden="1"/>
    <cellStyle name="Uwaga 3" xfId="2058" hidden="1"/>
    <cellStyle name="Uwaga 3" xfId="2055" hidden="1"/>
    <cellStyle name="Uwaga 3" xfId="2048" hidden="1"/>
    <cellStyle name="Uwaga 3" xfId="2044" hidden="1"/>
    <cellStyle name="Uwaga 3" xfId="2041" hidden="1"/>
    <cellStyle name="Uwaga 3" xfId="2033" hidden="1"/>
    <cellStyle name="Uwaga 3" xfId="2029" hidden="1"/>
    <cellStyle name="Uwaga 3" xfId="2026" hidden="1"/>
    <cellStyle name="Uwaga 3" xfId="2018" hidden="1"/>
    <cellStyle name="Uwaga 3" xfId="2014" hidden="1"/>
    <cellStyle name="Uwaga 3" xfId="2010" hidden="1"/>
    <cellStyle name="Uwaga 3" xfId="2003" hidden="1"/>
    <cellStyle name="Uwaga 3" xfId="1999" hidden="1"/>
    <cellStyle name="Uwaga 3" xfId="1996" hidden="1"/>
    <cellStyle name="Uwaga 3" xfId="1988" hidden="1"/>
    <cellStyle name="Uwaga 3" xfId="1984" hidden="1"/>
    <cellStyle name="Uwaga 3" xfId="1981" hidden="1"/>
    <cellStyle name="Uwaga 3" xfId="1972" hidden="1"/>
    <cellStyle name="Uwaga 3" xfId="1967" hidden="1"/>
    <cellStyle name="Uwaga 3" xfId="1963" hidden="1"/>
    <cellStyle name="Uwaga 3" xfId="1957" hidden="1"/>
    <cellStyle name="Uwaga 3" xfId="1952" hidden="1"/>
    <cellStyle name="Uwaga 3" xfId="1948" hidden="1"/>
    <cellStyle name="Uwaga 3" xfId="1942" hidden="1"/>
    <cellStyle name="Uwaga 3" xfId="1937" hidden="1"/>
    <cellStyle name="Uwaga 3" xfId="1933" hidden="1"/>
    <cellStyle name="Uwaga 3" xfId="1928" hidden="1"/>
    <cellStyle name="Uwaga 3" xfId="1924" hidden="1"/>
    <cellStyle name="Uwaga 3" xfId="1920" hidden="1"/>
    <cellStyle name="Uwaga 3" xfId="1913" hidden="1"/>
    <cellStyle name="Uwaga 3" xfId="1908" hidden="1"/>
    <cellStyle name="Uwaga 3" xfId="1904" hidden="1"/>
    <cellStyle name="Uwaga 3" xfId="1897" hidden="1"/>
    <cellStyle name="Uwaga 3" xfId="1892" hidden="1"/>
    <cellStyle name="Uwaga 3" xfId="1888" hidden="1"/>
    <cellStyle name="Uwaga 3" xfId="1883" hidden="1"/>
    <cellStyle name="Uwaga 3" xfId="1878" hidden="1"/>
    <cellStyle name="Uwaga 3" xfId="1874" hidden="1"/>
    <cellStyle name="Uwaga 3" xfId="1868" hidden="1"/>
    <cellStyle name="Uwaga 3" xfId="1864" hidden="1"/>
    <cellStyle name="Uwaga 3" xfId="1861" hidden="1"/>
    <cellStyle name="Uwaga 3" xfId="1854" hidden="1"/>
    <cellStyle name="Uwaga 3" xfId="1849" hidden="1"/>
    <cellStyle name="Uwaga 3" xfId="1844" hidden="1"/>
    <cellStyle name="Uwaga 3" xfId="1838" hidden="1"/>
    <cellStyle name="Uwaga 3" xfId="1833" hidden="1"/>
    <cellStyle name="Uwaga 3" xfId="1828" hidden="1"/>
    <cellStyle name="Uwaga 3" xfId="1823" hidden="1"/>
    <cellStyle name="Uwaga 3" xfId="1818" hidden="1"/>
    <cellStyle name="Uwaga 3" xfId="1813" hidden="1"/>
    <cellStyle name="Uwaga 3" xfId="1809" hidden="1"/>
    <cellStyle name="Uwaga 3" xfId="1805" hidden="1"/>
    <cellStyle name="Uwaga 3" xfId="1800" hidden="1"/>
    <cellStyle name="Uwaga 3" xfId="1793" hidden="1"/>
    <cellStyle name="Uwaga 3" xfId="1788" hidden="1"/>
    <cellStyle name="Uwaga 3" xfId="1783" hidden="1"/>
    <cellStyle name="Uwaga 3" xfId="1777" hidden="1"/>
    <cellStyle name="Uwaga 3" xfId="1772" hidden="1"/>
    <cellStyle name="Uwaga 3" xfId="1768" hidden="1"/>
    <cellStyle name="Uwaga 3" xfId="1763" hidden="1"/>
    <cellStyle name="Uwaga 3" xfId="1758" hidden="1"/>
    <cellStyle name="Uwaga 3" xfId="1753" hidden="1"/>
    <cellStyle name="Uwaga 3" xfId="1749" hidden="1"/>
    <cellStyle name="Uwaga 3" xfId="1744" hidden="1"/>
    <cellStyle name="Uwaga 3" xfId="1739" hidden="1"/>
    <cellStyle name="Uwaga 3" xfId="1734" hidden="1"/>
    <cellStyle name="Uwaga 3" xfId="1730" hidden="1"/>
    <cellStyle name="Uwaga 3" xfId="1726" hidden="1"/>
    <cellStyle name="Uwaga 3" xfId="1719" hidden="1"/>
    <cellStyle name="Uwaga 3" xfId="1715" hidden="1"/>
    <cellStyle name="Uwaga 3" xfId="1710" hidden="1"/>
    <cellStyle name="Uwaga 3" xfId="1704" hidden="1"/>
    <cellStyle name="Uwaga 3" xfId="1700" hidden="1"/>
    <cellStyle name="Uwaga 3" xfId="1695" hidden="1"/>
    <cellStyle name="Uwaga 3" xfId="1689" hidden="1"/>
    <cellStyle name="Uwaga 3" xfId="1685" hidden="1"/>
    <cellStyle name="Uwaga 3" xfId="1681" hidden="1"/>
    <cellStyle name="Uwaga 3" xfId="1674" hidden="1"/>
    <cellStyle name="Uwaga 3" xfId="1670" hidden="1"/>
    <cellStyle name="Uwaga 3" xfId="1666" hidden="1"/>
    <cellStyle name="Uwaga 3" xfId="2530" hidden="1"/>
    <cellStyle name="Uwaga 3" xfId="2528" hidden="1"/>
    <cellStyle name="Uwaga 3" xfId="2526" hidden="1"/>
    <cellStyle name="Uwaga 3" xfId="2513" hidden="1"/>
    <cellStyle name="Uwaga 3" xfId="2512" hidden="1"/>
    <cellStyle name="Uwaga 3" xfId="2511" hidden="1"/>
    <cellStyle name="Uwaga 3" xfId="2498" hidden="1"/>
    <cellStyle name="Uwaga 3" xfId="2497" hidden="1"/>
    <cellStyle name="Uwaga 3" xfId="2496" hidden="1"/>
    <cellStyle name="Uwaga 3" xfId="2484" hidden="1"/>
    <cellStyle name="Uwaga 3" xfId="2482" hidden="1"/>
    <cellStyle name="Uwaga 3" xfId="2481" hidden="1"/>
    <cellStyle name="Uwaga 3" xfId="2468" hidden="1"/>
    <cellStyle name="Uwaga 3" xfId="2467" hidden="1"/>
    <cellStyle name="Uwaga 3" xfId="2466" hidden="1"/>
    <cellStyle name="Uwaga 3" xfId="2454" hidden="1"/>
    <cellStyle name="Uwaga 3" xfId="2452" hidden="1"/>
    <cellStyle name="Uwaga 3" xfId="2450" hidden="1"/>
    <cellStyle name="Uwaga 3" xfId="2439" hidden="1"/>
    <cellStyle name="Uwaga 3" xfId="2437" hidden="1"/>
    <cellStyle name="Uwaga 3" xfId="2435" hidden="1"/>
    <cellStyle name="Uwaga 3" xfId="2424" hidden="1"/>
    <cellStyle name="Uwaga 3" xfId="2422" hidden="1"/>
    <cellStyle name="Uwaga 3" xfId="2420"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5" hidden="1"/>
    <cellStyle name="Uwaga 3" xfId="2214" hidden="1"/>
    <cellStyle name="Uwaga 3" xfId="2212" hidden="1"/>
    <cellStyle name="Uwaga 3" xfId="2210" hidden="1"/>
    <cellStyle name="Uwaga 3" xfId="2199" hidden="1"/>
    <cellStyle name="Uwaga 3" xfId="2197" hidden="1"/>
    <cellStyle name="Uwaga 3" xfId="2195"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4" hidden="1"/>
    <cellStyle name="Uwaga 3" xfId="2124" hidden="1"/>
    <cellStyle name="Uwaga 3" xfId="2122" hidden="1"/>
    <cellStyle name="Uwaga 3" xfId="2120" hidden="1"/>
    <cellStyle name="Uwaga 3" xfId="2109" hidden="1"/>
    <cellStyle name="Uwaga 3" xfId="2107" hidden="1"/>
    <cellStyle name="Uwaga 3" xfId="2105" hidden="1"/>
    <cellStyle name="Uwaga 3" xfId="2094" hidden="1"/>
    <cellStyle name="Uwaga 3" xfId="2092" hidden="1"/>
    <cellStyle name="Uwaga 3" xfId="2089" hidden="1"/>
    <cellStyle name="Uwaga 3" xfId="2079" hidden="1"/>
    <cellStyle name="Uwaga 3" xfId="2077" hidden="1"/>
    <cellStyle name="Uwaga 3" xfId="2074" hidden="1"/>
    <cellStyle name="Uwaga 3" xfId="2064" hidden="1"/>
    <cellStyle name="Uwaga 3" xfId="2062" hidden="1"/>
    <cellStyle name="Uwaga 3" xfId="2059" hidden="1"/>
    <cellStyle name="Uwaga 3" xfId="2050" hidden="1"/>
    <cellStyle name="Uwaga 3" xfId="2047" hidden="1"/>
    <cellStyle name="Uwaga 3" xfId="2043" hidden="1"/>
    <cellStyle name="Uwaga 3" xfId="2035" hidden="1"/>
    <cellStyle name="Uwaga 3" xfId="2032" hidden="1"/>
    <cellStyle name="Uwaga 3" xfId="2028" hidden="1"/>
    <cellStyle name="Uwaga 3" xfId="2020" hidden="1"/>
    <cellStyle name="Uwaga 3" xfId="2017" hidden="1"/>
    <cellStyle name="Uwaga 3" xfId="2013" hidden="1"/>
    <cellStyle name="Uwaga 3" xfId="2005" hidden="1"/>
    <cellStyle name="Uwaga 3" xfId="2002" hidden="1"/>
    <cellStyle name="Uwaga 3" xfId="1998" hidden="1"/>
    <cellStyle name="Uwaga 3" xfId="1990" hidden="1"/>
    <cellStyle name="Uwaga 3" xfId="1987" hidden="1"/>
    <cellStyle name="Uwaga 3" xfId="1983" hidden="1"/>
    <cellStyle name="Uwaga 3" xfId="1975" hidden="1"/>
    <cellStyle name="Uwaga 3" xfId="1971" hidden="1"/>
    <cellStyle name="Uwaga 3" xfId="1966" hidden="1"/>
    <cellStyle name="Uwaga 3" xfId="1960" hidden="1"/>
    <cellStyle name="Uwaga 3" xfId="1956" hidden="1"/>
    <cellStyle name="Uwaga 3" xfId="1951" hidden="1"/>
    <cellStyle name="Uwaga 3" xfId="1945" hidden="1"/>
    <cellStyle name="Uwaga 3" xfId="1941" hidden="1"/>
    <cellStyle name="Uwaga 3" xfId="1936" hidden="1"/>
    <cellStyle name="Uwaga 3" xfId="1930" hidden="1"/>
    <cellStyle name="Uwaga 3" xfId="1927" hidden="1"/>
    <cellStyle name="Uwaga 3" xfId="1923" hidden="1"/>
    <cellStyle name="Uwaga 3" xfId="1915" hidden="1"/>
    <cellStyle name="Uwaga 3" xfId="1912" hidden="1"/>
    <cellStyle name="Uwaga 3" xfId="1907" hidden="1"/>
    <cellStyle name="Uwaga 3" xfId="1900" hidden="1"/>
    <cellStyle name="Uwaga 3" xfId="1896" hidden="1"/>
    <cellStyle name="Uwaga 3" xfId="1891" hidden="1"/>
    <cellStyle name="Uwaga 3" xfId="1885" hidden="1"/>
    <cellStyle name="Uwaga 3" xfId="1881" hidden="1"/>
    <cellStyle name="Uwaga 3" xfId="1876" hidden="1"/>
    <cellStyle name="Uwaga 3" xfId="1870" hidden="1"/>
    <cellStyle name="Uwaga 3" xfId="1867" hidden="1"/>
    <cellStyle name="Uwaga 3" xfId="1863" hidden="1"/>
    <cellStyle name="Uwaga 3" xfId="1855" hidden="1"/>
    <cellStyle name="Uwaga 3" xfId="1850" hidden="1"/>
    <cellStyle name="Uwaga 3" xfId="1845" hidden="1"/>
    <cellStyle name="Uwaga 3" xfId="1840" hidden="1"/>
    <cellStyle name="Uwaga 3" xfId="1835" hidden="1"/>
    <cellStyle name="Uwaga 3" xfId="1830" hidden="1"/>
    <cellStyle name="Uwaga 3" xfId="1825" hidden="1"/>
    <cellStyle name="Uwaga 3" xfId="1820" hidden="1"/>
    <cellStyle name="Uwaga 3" xfId="1815" hidden="1"/>
    <cellStyle name="Uwaga 3" xfId="1810" hidden="1"/>
    <cellStyle name="Uwaga 3" xfId="1806" hidden="1"/>
    <cellStyle name="Uwaga 3" xfId="1801" hidden="1"/>
    <cellStyle name="Uwaga 3" xfId="1794" hidden="1"/>
    <cellStyle name="Uwaga 3" xfId="1789" hidden="1"/>
    <cellStyle name="Uwaga 3" xfId="1784" hidden="1"/>
    <cellStyle name="Uwaga 3" xfId="1779" hidden="1"/>
    <cellStyle name="Uwaga 3" xfId="1774" hidden="1"/>
    <cellStyle name="Uwaga 3" xfId="1769" hidden="1"/>
    <cellStyle name="Uwaga 3" xfId="1764" hidden="1"/>
    <cellStyle name="Uwaga 3" xfId="1759" hidden="1"/>
    <cellStyle name="Uwaga 3" xfId="1754" hidden="1"/>
    <cellStyle name="Uwaga 3" xfId="1750" hidden="1"/>
    <cellStyle name="Uwaga 3" xfId="1745" hidden="1"/>
    <cellStyle name="Uwaga 3" xfId="1740" hidden="1"/>
    <cellStyle name="Uwaga 3" xfId="1735" hidden="1"/>
    <cellStyle name="Uwaga 3" xfId="1731" hidden="1"/>
    <cellStyle name="Uwaga 3" xfId="1727" hidden="1"/>
    <cellStyle name="Uwaga 3" xfId="1720" hidden="1"/>
    <cellStyle name="Uwaga 3" xfId="1716" hidden="1"/>
    <cellStyle name="Uwaga 3" xfId="1711" hidden="1"/>
    <cellStyle name="Uwaga 3" xfId="1705" hidden="1"/>
    <cellStyle name="Uwaga 3" xfId="1701" hidden="1"/>
    <cellStyle name="Uwaga 3" xfId="1696" hidden="1"/>
    <cellStyle name="Uwaga 3" xfId="1690" hidden="1"/>
    <cellStyle name="Uwaga 3" xfId="1686" hidden="1"/>
    <cellStyle name="Uwaga 3" xfId="1682" hidden="1"/>
    <cellStyle name="Uwaga 3" xfId="1675" hidden="1"/>
    <cellStyle name="Uwaga 3" xfId="1671" hidden="1"/>
    <cellStyle name="Uwaga 3" xfId="1667" hidden="1"/>
    <cellStyle name="Uwaga 3" xfId="2534" hidden="1"/>
    <cellStyle name="Uwaga 3" xfId="2533" hidden="1"/>
    <cellStyle name="Uwaga 3" xfId="2531" hidden="1"/>
    <cellStyle name="Uwaga 3" xfId="2518" hidden="1"/>
    <cellStyle name="Uwaga 3" xfId="2516" hidden="1"/>
    <cellStyle name="Uwaga 3" xfId="2514" hidden="1"/>
    <cellStyle name="Uwaga 3" xfId="2504" hidden="1"/>
    <cellStyle name="Uwaga 3" xfId="2502" hidden="1"/>
    <cellStyle name="Uwaga 3" xfId="2500" hidden="1"/>
    <cellStyle name="Uwaga 3" xfId="2489" hidden="1"/>
    <cellStyle name="Uwaga 3" xfId="2487" hidden="1"/>
    <cellStyle name="Uwaga 3" xfId="2485" hidden="1"/>
    <cellStyle name="Uwaga 3" xfId="2472" hidden="1"/>
    <cellStyle name="Uwaga 3" xfId="2470" hidden="1"/>
    <cellStyle name="Uwaga 3" xfId="2469" hidden="1"/>
    <cellStyle name="Uwaga 3" xfId="2456" hidden="1"/>
    <cellStyle name="Uwaga 3" xfId="2455" hidden="1"/>
    <cellStyle name="Uwaga 3" xfId="2453" hidden="1"/>
    <cellStyle name="Uwaga 3" xfId="2441" hidden="1"/>
    <cellStyle name="Uwaga 3" xfId="2440" hidden="1"/>
    <cellStyle name="Uwaga 3" xfId="2438" hidden="1"/>
    <cellStyle name="Uwaga 3" xfId="2426" hidden="1"/>
    <cellStyle name="Uwaga 3" xfId="2425" hidden="1"/>
    <cellStyle name="Uwaga 3" xfId="2423" hidden="1"/>
    <cellStyle name="Uwaga 3" xfId="2411" hidden="1"/>
    <cellStyle name="Uwaga 3" xfId="2410" hidden="1"/>
    <cellStyle name="Uwaga 3" xfId="2408" hidden="1"/>
    <cellStyle name="Uwaga 3" xfId="2396" hidden="1"/>
    <cellStyle name="Uwaga 3" xfId="2395" hidden="1"/>
    <cellStyle name="Uwaga 3" xfId="2393" hidden="1"/>
    <cellStyle name="Uwaga 3" xfId="2381" hidden="1"/>
    <cellStyle name="Uwaga 3" xfId="2380" hidden="1"/>
    <cellStyle name="Uwaga 3" xfId="2378" hidden="1"/>
    <cellStyle name="Uwaga 3" xfId="2366" hidden="1"/>
    <cellStyle name="Uwaga 3" xfId="2365" hidden="1"/>
    <cellStyle name="Uwaga 3" xfId="2363" hidden="1"/>
    <cellStyle name="Uwaga 3" xfId="2351" hidden="1"/>
    <cellStyle name="Uwaga 3" xfId="2350" hidden="1"/>
    <cellStyle name="Uwaga 3" xfId="2348" hidden="1"/>
    <cellStyle name="Uwaga 3" xfId="2336" hidden="1"/>
    <cellStyle name="Uwaga 3" xfId="2335" hidden="1"/>
    <cellStyle name="Uwaga 3" xfId="2333" hidden="1"/>
    <cellStyle name="Uwaga 3" xfId="2321" hidden="1"/>
    <cellStyle name="Uwaga 3" xfId="2320" hidden="1"/>
    <cellStyle name="Uwaga 3" xfId="2318" hidden="1"/>
    <cellStyle name="Uwaga 3" xfId="2306" hidden="1"/>
    <cellStyle name="Uwaga 3" xfId="2305" hidden="1"/>
    <cellStyle name="Uwaga 3" xfId="2303" hidden="1"/>
    <cellStyle name="Uwaga 3" xfId="2291" hidden="1"/>
    <cellStyle name="Uwaga 3" xfId="2290" hidden="1"/>
    <cellStyle name="Uwaga 3" xfId="2288" hidden="1"/>
    <cellStyle name="Uwaga 3" xfId="2276" hidden="1"/>
    <cellStyle name="Uwaga 3" xfId="2275" hidden="1"/>
    <cellStyle name="Uwaga 3" xfId="2273" hidden="1"/>
    <cellStyle name="Uwaga 3" xfId="2261" hidden="1"/>
    <cellStyle name="Uwaga 3" xfId="2260" hidden="1"/>
    <cellStyle name="Uwaga 3" xfId="2258" hidden="1"/>
    <cellStyle name="Uwaga 3" xfId="2246" hidden="1"/>
    <cellStyle name="Uwaga 3" xfId="2245" hidden="1"/>
    <cellStyle name="Uwaga 3" xfId="2243" hidden="1"/>
    <cellStyle name="Uwaga 3" xfId="2231" hidden="1"/>
    <cellStyle name="Uwaga 3" xfId="2230" hidden="1"/>
    <cellStyle name="Uwaga 3" xfId="2228" hidden="1"/>
    <cellStyle name="Uwaga 3" xfId="2216" hidden="1"/>
    <cellStyle name="Uwaga 3" xfId="2215" hidden="1"/>
    <cellStyle name="Uwaga 3" xfId="2213" hidden="1"/>
    <cellStyle name="Uwaga 3" xfId="2201" hidden="1"/>
    <cellStyle name="Uwaga 3" xfId="2200" hidden="1"/>
    <cellStyle name="Uwaga 3" xfId="2198" hidden="1"/>
    <cellStyle name="Uwaga 3" xfId="2186" hidden="1"/>
    <cellStyle name="Uwaga 3" xfId="2185" hidden="1"/>
    <cellStyle name="Uwaga 3" xfId="2183" hidden="1"/>
    <cellStyle name="Uwaga 3" xfId="2171" hidden="1"/>
    <cellStyle name="Uwaga 3" xfId="2170" hidden="1"/>
    <cellStyle name="Uwaga 3" xfId="2168" hidden="1"/>
    <cellStyle name="Uwaga 3" xfId="2156" hidden="1"/>
    <cellStyle name="Uwaga 3" xfId="2155" hidden="1"/>
    <cellStyle name="Uwaga 3" xfId="2153" hidden="1"/>
    <cellStyle name="Uwaga 3" xfId="2141" hidden="1"/>
    <cellStyle name="Uwaga 3" xfId="2140" hidden="1"/>
    <cellStyle name="Uwaga 3" xfId="2138" hidden="1"/>
    <cellStyle name="Uwaga 3" xfId="2126" hidden="1"/>
    <cellStyle name="Uwaga 3" xfId="2125" hidden="1"/>
    <cellStyle name="Uwaga 3" xfId="2123" hidden="1"/>
    <cellStyle name="Uwaga 3" xfId="2111" hidden="1"/>
    <cellStyle name="Uwaga 3" xfId="2110" hidden="1"/>
    <cellStyle name="Uwaga 3" xfId="2108" hidden="1"/>
    <cellStyle name="Uwaga 3" xfId="2096" hidden="1"/>
    <cellStyle name="Uwaga 3" xfId="2095" hidden="1"/>
    <cellStyle name="Uwaga 3" xfId="2093" hidden="1"/>
    <cellStyle name="Uwaga 3" xfId="2081" hidden="1"/>
    <cellStyle name="Uwaga 3" xfId="2080" hidden="1"/>
    <cellStyle name="Uwaga 3" xfId="2078" hidden="1"/>
    <cellStyle name="Uwaga 3" xfId="2066" hidden="1"/>
    <cellStyle name="Uwaga 3" xfId="2065" hidden="1"/>
    <cellStyle name="Uwaga 3" xfId="2063" hidden="1"/>
    <cellStyle name="Uwaga 3" xfId="2051" hidden="1"/>
    <cellStyle name="Uwaga 3" xfId="2049" hidden="1"/>
    <cellStyle name="Uwaga 3" xfId="2046" hidden="1"/>
    <cellStyle name="Uwaga 3" xfId="2036" hidden="1"/>
    <cellStyle name="Uwaga 3" xfId="2034" hidden="1"/>
    <cellStyle name="Uwaga 3" xfId="2031" hidden="1"/>
    <cellStyle name="Uwaga 3" xfId="2021" hidden="1"/>
    <cellStyle name="Uwaga 3" xfId="2019" hidden="1"/>
    <cellStyle name="Uwaga 3" xfId="2016" hidden="1"/>
    <cellStyle name="Uwaga 3" xfId="2006" hidden="1"/>
    <cellStyle name="Uwaga 3" xfId="2004" hidden="1"/>
    <cellStyle name="Uwaga 3" xfId="2001" hidden="1"/>
    <cellStyle name="Uwaga 3" xfId="1991" hidden="1"/>
    <cellStyle name="Uwaga 3" xfId="1989" hidden="1"/>
    <cellStyle name="Uwaga 3" xfId="1986" hidden="1"/>
    <cellStyle name="Uwaga 3" xfId="1976" hidden="1"/>
    <cellStyle name="Uwaga 3" xfId="1974" hidden="1"/>
    <cellStyle name="Uwaga 3" xfId="1970" hidden="1"/>
    <cellStyle name="Uwaga 3" xfId="1961" hidden="1"/>
    <cellStyle name="Uwaga 3" xfId="1958" hidden="1"/>
    <cellStyle name="Uwaga 3" xfId="1954" hidden="1"/>
    <cellStyle name="Uwaga 3" xfId="1946" hidden="1"/>
    <cellStyle name="Uwaga 3" xfId="1944" hidden="1"/>
    <cellStyle name="Uwaga 3" xfId="1940" hidden="1"/>
    <cellStyle name="Uwaga 3" xfId="1931" hidden="1"/>
    <cellStyle name="Uwaga 3" xfId="1929" hidden="1"/>
    <cellStyle name="Uwaga 3" xfId="1926" hidden="1"/>
    <cellStyle name="Uwaga 3" xfId="1916" hidden="1"/>
    <cellStyle name="Uwaga 3" xfId="1914" hidden="1"/>
    <cellStyle name="Uwaga 3" xfId="1909" hidden="1"/>
    <cellStyle name="Uwaga 3" xfId="1901" hidden="1"/>
    <cellStyle name="Uwaga 3" xfId="1899" hidden="1"/>
    <cellStyle name="Uwaga 3" xfId="1894" hidden="1"/>
    <cellStyle name="Uwaga 3" xfId="1886" hidden="1"/>
    <cellStyle name="Uwaga 3" xfId="1884" hidden="1"/>
    <cellStyle name="Uwaga 3" xfId="1879" hidden="1"/>
    <cellStyle name="Uwaga 3" xfId="1871" hidden="1"/>
    <cellStyle name="Uwaga 3" xfId="1869" hidden="1"/>
    <cellStyle name="Uwaga 3" xfId="1865" hidden="1"/>
    <cellStyle name="Uwaga 3" xfId="1856" hidden="1"/>
    <cellStyle name="Uwaga 3" xfId="1853" hidden="1"/>
    <cellStyle name="Uwaga 3" xfId="1848" hidden="1"/>
    <cellStyle name="Uwaga 3" xfId="1841" hidden="1"/>
    <cellStyle name="Uwaga 3" xfId="1837" hidden="1"/>
    <cellStyle name="Uwaga 3" xfId="1832" hidden="1"/>
    <cellStyle name="Uwaga 3" xfId="1826" hidden="1"/>
    <cellStyle name="Uwaga 3" xfId="1822" hidden="1"/>
    <cellStyle name="Uwaga 3" xfId="1817" hidden="1"/>
    <cellStyle name="Uwaga 3" xfId="1811" hidden="1"/>
    <cellStyle name="Uwaga 3" xfId="1808" hidden="1"/>
    <cellStyle name="Uwaga 3" xfId="1804" hidden="1"/>
    <cellStyle name="Uwaga 3" xfId="1795" hidden="1"/>
    <cellStyle name="Uwaga 3" xfId="1790" hidden="1"/>
    <cellStyle name="Uwaga 3" xfId="1785" hidden="1"/>
    <cellStyle name="Uwaga 3" xfId="1780" hidden="1"/>
    <cellStyle name="Uwaga 3" xfId="1775" hidden="1"/>
    <cellStyle name="Uwaga 3" xfId="1770" hidden="1"/>
    <cellStyle name="Uwaga 3" xfId="1765" hidden="1"/>
    <cellStyle name="Uwaga 3" xfId="1760" hidden="1"/>
    <cellStyle name="Uwaga 3" xfId="1755" hidden="1"/>
    <cellStyle name="Uwaga 3" xfId="1751" hidden="1"/>
    <cellStyle name="Uwaga 3" xfId="1746" hidden="1"/>
    <cellStyle name="Uwaga 3" xfId="1741" hidden="1"/>
    <cellStyle name="Uwaga 3" xfId="1736" hidden="1"/>
    <cellStyle name="Uwaga 3" xfId="1732" hidden="1"/>
    <cellStyle name="Uwaga 3" xfId="1728" hidden="1"/>
    <cellStyle name="Uwaga 3" xfId="1721" hidden="1"/>
    <cellStyle name="Uwaga 3" xfId="1717" hidden="1"/>
    <cellStyle name="Uwaga 3" xfId="1712" hidden="1"/>
    <cellStyle name="Uwaga 3" xfId="1706" hidden="1"/>
    <cellStyle name="Uwaga 3" xfId="1702" hidden="1"/>
    <cellStyle name="Uwaga 3" xfId="1697" hidden="1"/>
    <cellStyle name="Uwaga 3" xfId="1691" hidden="1"/>
    <cellStyle name="Uwaga 3" xfId="1687" hidden="1"/>
    <cellStyle name="Uwaga 3" xfId="1683" hidden="1"/>
    <cellStyle name="Uwaga 3" xfId="1676" hidden="1"/>
    <cellStyle name="Uwaga 3" xfId="1672" hidden="1"/>
    <cellStyle name="Uwaga 3" xfId="1668" hidden="1"/>
    <cellStyle name="Uwaga 3" xfId="607" hidden="1"/>
    <cellStyle name="Uwaga 3" xfId="606" hidden="1"/>
    <cellStyle name="Uwaga 3" xfId="605" hidden="1"/>
    <cellStyle name="Uwaga 3" xfId="598" hidden="1"/>
    <cellStyle name="Uwaga 3" xfId="597" hidden="1"/>
    <cellStyle name="Uwaga 3" xfId="596" hidden="1"/>
    <cellStyle name="Uwaga 3" xfId="589" hidden="1"/>
    <cellStyle name="Uwaga 3" xfId="588" hidden="1"/>
    <cellStyle name="Uwaga 3" xfId="587" hidden="1"/>
    <cellStyle name="Uwaga 3" xfId="580" hidden="1"/>
    <cellStyle name="Uwaga 3" xfId="579" hidden="1"/>
    <cellStyle name="Uwaga 3" xfId="578" hidden="1"/>
    <cellStyle name="Uwaga 3" xfId="571" hidden="1"/>
    <cellStyle name="Uwaga 3" xfId="570" hidden="1"/>
    <cellStyle name="Uwaga 3" xfId="569" hidden="1"/>
    <cellStyle name="Uwaga 3" xfId="562" hidden="1"/>
    <cellStyle name="Uwaga 3" xfId="561" hidden="1"/>
    <cellStyle name="Uwaga 3" xfId="559" hidden="1"/>
    <cellStyle name="Uwaga 3" xfId="553" hidden="1"/>
    <cellStyle name="Uwaga 3" xfId="552" hidden="1"/>
    <cellStyle name="Uwaga 3" xfId="550" hidden="1"/>
    <cellStyle name="Uwaga 3" xfId="544" hidden="1"/>
    <cellStyle name="Uwaga 3" xfId="543" hidden="1"/>
    <cellStyle name="Uwaga 3" xfId="541" hidden="1"/>
    <cellStyle name="Uwaga 3" xfId="535" hidden="1"/>
    <cellStyle name="Uwaga 3" xfId="534" hidden="1"/>
    <cellStyle name="Uwaga 3" xfId="532" hidden="1"/>
    <cellStyle name="Uwaga 3" xfId="526" hidden="1"/>
    <cellStyle name="Uwaga 3" xfId="525" hidden="1"/>
    <cellStyle name="Uwaga 3" xfId="523" hidden="1"/>
    <cellStyle name="Uwaga 3" xfId="517" hidden="1"/>
    <cellStyle name="Uwaga 3" xfId="516" hidden="1"/>
    <cellStyle name="Uwaga 3" xfId="514" hidden="1"/>
    <cellStyle name="Uwaga 3" xfId="508" hidden="1"/>
    <cellStyle name="Uwaga 3" xfId="507" hidden="1"/>
    <cellStyle name="Uwaga 3" xfId="505" hidden="1"/>
    <cellStyle name="Uwaga 3" xfId="499" hidden="1"/>
    <cellStyle name="Uwaga 3" xfId="498" hidden="1"/>
    <cellStyle name="Uwaga 3" xfId="496" hidden="1"/>
    <cellStyle name="Uwaga 3" xfId="490" hidden="1"/>
    <cellStyle name="Uwaga 3" xfId="489" hidden="1"/>
    <cellStyle name="Uwaga 3" xfId="487" hidden="1"/>
    <cellStyle name="Uwaga 3" xfId="481" hidden="1"/>
    <cellStyle name="Uwaga 3" xfId="480" hidden="1"/>
    <cellStyle name="Uwaga 3" xfId="478" hidden="1"/>
    <cellStyle name="Uwaga 3" xfId="472" hidden="1"/>
    <cellStyle name="Uwaga 3" xfId="471" hidden="1"/>
    <cellStyle name="Uwaga 3" xfId="469" hidden="1"/>
    <cellStyle name="Uwaga 3" xfId="463" hidden="1"/>
    <cellStyle name="Uwaga 3" xfId="462" hidden="1"/>
    <cellStyle name="Uwaga 3" xfId="460" hidden="1"/>
    <cellStyle name="Uwaga 3" xfId="454" hidden="1"/>
    <cellStyle name="Uwaga 3" xfId="453" hidden="1"/>
    <cellStyle name="Uwaga 3" xfId="450" hidden="1"/>
    <cellStyle name="Uwaga 3" xfId="445" hidden="1"/>
    <cellStyle name="Uwaga 3" xfId="443" hidden="1"/>
    <cellStyle name="Uwaga 3" xfId="440" hidden="1"/>
    <cellStyle name="Uwaga 3" xfId="436" hidden="1"/>
    <cellStyle name="Uwaga 3" xfId="435" hidden="1"/>
    <cellStyle name="Uwaga 3" xfId="432" hidden="1"/>
    <cellStyle name="Uwaga 3" xfId="427" hidden="1"/>
    <cellStyle name="Uwaga 3" xfId="426" hidden="1"/>
    <cellStyle name="Uwaga 3" xfId="424" hidden="1"/>
    <cellStyle name="Uwaga 3" xfId="418" hidden="1"/>
    <cellStyle name="Uwaga 3" xfId="417" hidden="1"/>
    <cellStyle name="Uwaga 3" xfId="415" hidden="1"/>
    <cellStyle name="Uwaga 3" xfId="409" hidden="1"/>
    <cellStyle name="Uwaga 3" xfId="408" hidden="1"/>
    <cellStyle name="Uwaga 3" xfId="406" hidden="1"/>
    <cellStyle name="Uwaga 3" xfId="400" hidden="1"/>
    <cellStyle name="Uwaga 3" xfId="399" hidden="1"/>
    <cellStyle name="Uwaga 3" xfId="397" hidden="1"/>
    <cellStyle name="Uwaga 3" xfId="391" hidden="1"/>
    <cellStyle name="Uwaga 3" xfId="390" hidden="1"/>
    <cellStyle name="Uwaga 3" xfId="388" hidden="1"/>
    <cellStyle name="Uwaga 3" xfId="382" hidden="1"/>
    <cellStyle name="Uwaga 3" xfId="381" hidden="1"/>
    <cellStyle name="Uwaga 3" xfId="378" hidden="1"/>
    <cellStyle name="Uwaga 3" xfId="373" hidden="1"/>
    <cellStyle name="Uwaga 3" xfId="371" hidden="1"/>
    <cellStyle name="Uwaga 3" xfId="368" hidden="1"/>
    <cellStyle name="Uwaga 3" xfId="364" hidden="1"/>
    <cellStyle name="Uwaga 3" xfId="362" hidden="1"/>
    <cellStyle name="Uwaga 3" xfId="359" hidden="1"/>
    <cellStyle name="Uwaga 3" xfId="355" hidden="1"/>
    <cellStyle name="Uwaga 3" xfId="354" hidden="1"/>
    <cellStyle name="Uwaga 3" xfId="352" hidden="1"/>
    <cellStyle name="Uwaga 3" xfId="346" hidden="1"/>
    <cellStyle name="Uwaga 3" xfId="344" hidden="1"/>
    <cellStyle name="Uwaga 3" xfId="341" hidden="1"/>
    <cellStyle name="Uwaga 3" xfId="337" hidden="1"/>
    <cellStyle name="Uwaga 3" xfId="335" hidden="1"/>
    <cellStyle name="Uwaga 3" xfId="332" hidden="1"/>
    <cellStyle name="Uwaga 3" xfId="328" hidden="1"/>
    <cellStyle name="Uwaga 3" xfId="326" hidden="1"/>
    <cellStyle name="Uwaga 3" xfId="323" hidden="1"/>
    <cellStyle name="Uwaga 3" xfId="319" hidden="1"/>
    <cellStyle name="Uwaga 3" xfId="317" hidden="1"/>
    <cellStyle name="Uwaga 3" xfId="315" hidden="1"/>
    <cellStyle name="Uwaga 3" xfId="310" hidden="1"/>
    <cellStyle name="Uwaga 3" xfId="308" hidden="1"/>
    <cellStyle name="Uwaga 3" xfId="306" hidden="1"/>
    <cellStyle name="Uwaga 3" xfId="301" hidden="1"/>
    <cellStyle name="Uwaga 3" xfId="299" hidden="1"/>
    <cellStyle name="Uwaga 3" xfId="296" hidden="1"/>
    <cellStyle name="Uwaga 3" xfId="292" hidden="1"/>
    <cellStyle name="Uwaga 3" xfId="290" hidden="1"/>
    <cellStyle name="Uwaga 3" xfId="288" hidden="1"/>
    <cellStyle name="Uwaga 3" xfId="283" hidden="1"/>
    <cellStyle name="Uwaga 3" xfId="281" hidden="1"/>
    <cellStyle name="Uwaga 3" xfId="279" hidden="1"/>
    <cellStyle name="Uwaga 3" xfId="273" hidden="1"/>
    <cellStyle name="Uwaga 3" xfId="270" hidden="1"/>
    <cellStyle name="Uwaga 3" xfId="267" hidden="1"/>
    <cellStyle name="Uwaga 3" xfId="264" hidden="1"/>
    <cellStyle name="Uwaga 3" xfId="261" hidden="1"/>
    <cellStyle name="Uwaga 3" xfId="258" hidden="1"/>
    <cellStyle name="Uwaga 3" xfId="255" hidden="1"/>
    <cellStyle name="Uwaga 3" xfId="252" hidden="1"/>
    <cellStyle name="Uwaga 3" xfId="249" hidden="1"/>
    <cellStyle name="Uwaga 3" xfId="247" hidden="1"/>
    <cellStyle name="Uwaga 3" xfId="245" hidden="1"/>
    <cellStyle name="Uwaga 3" xfId="242" hidden="1"/>
    <cellStyle name="Uwaga 3" xfId="238" hidden="1"/>
    <cellStyle name="Uwaga 3" xfId="235" hidden="1"/>
    <cellStyle name="Uwaga 3" xfId="232" hidden="1"/>
    <cellStyle name="Uwaga 3" xfId="228" hidden="1"/>
    <cellStyle name="Uwaga 3" xfId="225" hidden="1"/>
    <cellStyle name="Uwaga 3" xfId="222" hidden="1"/>
    <cellStyle name="Uwaga 3" xfId="220" hidden="1"/>
    <cellStyle name="Uwaga 3" xfId="217" hidden="1"/>
    <cellStyle name="Uwaga 3" xfId="214" hidden="1"/>
    <cellStyle name="Uwaga 3" xfId="211" hidden="1"/>
    <cellStyle name="Uwaga 3" xfId="209" hidden="1"/>
    <cellStyle name="Uwaga 3" xfId="207" hidden="1"/>
    <cellStyle name="Uwaga 3" xfId="202" hidden="1"/>
    <cellStyle name="Uwaga 3" xfId="199" hidden="1"/>
    <cellStyle name="Uwaga 3" xfId="196" hidden="1"/>
    <cellStyle name="Uwaga 3" xfId="192" hidden="1"/>
    <cellStyle name="Uwaga 3" xfId="189" hidden="1"/>
    <cellStyle name="Uwaga 3" xfId="186" hidden="1"/>
    <cellStyle name="Uwaga 3" xfId="183" hidden="1"/>
    <cellStyle name="Uwaga 3" xfId="180" hidden="1"/>
    <cellStyle name="Uwaga 3" xfId="177" hidden="1"/>
    <cellStyle name="Uwaga 3" xfId="175" hidden="1"/>
    <cellStyle name="Uwaga 3" xfId="173" hidden="1"/>
    <cellStyle name="Uwaga 3" xfId="170" hidden="1"/>
    <cellStyle name="Uwaga 3" xfId="165" hidden="1"/>
    <cellStyle name="Uwaga 3" xfId="162" hidden="1"/>
    <cellStyle name="Uwaga 3" xfId="159" hidden="1"/>
    <cellStyle name="Uwaga 3" xfId="155" hidden="1"/>
    <cellStyle name="Uwaga 3" xfId="152" hidden="1"/>
    <cellStyle name="Uwaga 3" xfId="150" hidden="1"/>
    <cellStyle name="Uwaga 3" xfId="147" hidden="1"/>
    <cellStyle name="Uwaga 3" xfId="144" hidden="1"/>
    <cellStyle name="Uwaga 3" xfId="141" hidden="1"/>
    <cellStyle name="Uwaga 3" xfId="139" hidden="1"/>
    <cellStyle name="Uwaga 3" xfId="136" hidden="1"/>
    <cellStyle name="Uwaga 3" xfId="133" hidden="1"/>
    <cellStyle name="Uwaga 3" xfId="130" hidden="1"/>
    <cellStyle name="Uwaga 3" xfId="128" hidden="1"/>
    <cellStyle name="Uwaga 3" xfId="126" hidden="1"/>
    <cellStyle name="Uwaga 3" xfId="121" hidden="1"/>
    <cellStyle name="Uwaga 3" xfId="119" hidden="1"/>
    <cellStyle name="Uwaga 3" xfId="116" hidden="1"/>
    <cellStyle name="Uwaga 3" xfId="112" hidden="1"/>
    <cellStyle name="Uwaga 3" xfId="110" hidden="1"/>
    <cellStyle name="Uwaga 3" xfId="107" hidden="1"/>
    <cellStyle name="Uwaga 3" xfId="103" hidden="1"/>
    <cellStyle name="Uwaga 3" xfId="101" hidden="1"/>
    <cellStyle name="Uwaga 3" xfId="99" hidden="1"/>
    <cellStyle name="Uwaga 3" xfId="94" hidden="1"/>
    <cellStyle name="Uwaga 3" xfId="92" hidden="1"/>
    <cellStyle name="Uwaga 3" xfId="90" hidden="1"/>
    <cellStyle name="Uwaga 3" xfId="2622" hidden="1"/>
    <cellStyle name="Uwaga 3" xfId="2623" hidden="1"/>
    <cellStyle name="Uwaga 3" xfId="2625" hidden="1"/>
    <cellStyle name="Uwaga 3" xfId="2637" hidden="1"/>
    <cellStyle name="Uwaga 3" xfId="2638" hidden="1"/>
    <cellStyle name="Uwaga 3" xfId="2643" hidden="1"/>
    <cellStyle name="Uwaga 3" xfId="2652" hidden="1"/>
    <cellStyle name="Uwaga 3" xfId="2653" hidden="1"/>
    <cellStyle name="Uwaga 3" xfId="2658" hidden="1"/>
    <cellStyle name="Uwaga 3" xfId="2667" hidden="1"/>
    <cellStyle name="Uwaga 3" xfId="2668" hidden="1"/>
    <cellStyle name="Uwaga 3" xfId="2669" hidden="1"/>
    <cellStyle name="Uwaga 3" xfId="2682" hidden="1"/>
    <cellStyle name="Uwaga 3" xfId="2687" hidden="1"/>
    <cellStyle name="Uwaga 3" xfId="2692" hidden="1"/>
    <cellStyle name="Uwaga 3" xfId="2702" hidden="1"/>
    <cellStyle name="Uwaga 3" xfId="2707" hidden="1"/>
    <cellStyle name="Uwaga 3" xfId="2711" hidden="1"/>
    <cellStyle name="Uwaga 3" xfId="2718" hidden="1"/>
    <cellStyle name="Uwaga 3" xfId="2723" hidden="1"/>
    <cellStyle name="Uwaga 3" xfId="2726" hidden="1"/>
    <cellStyle name="Uwaga 3" xfId="2732" hidden="1"/>
    <cellStyle name="Uwaga 3" xfId="2737" hidden="1"/>
    <cellStyle name="Uwaga 3" xfId="2741" hidden="1"/>
    <cellStyle name="Uwaga 3" xfId="2742" hidden="1"/>
    <cellStyle name="Uwaga 3" xfId="2743" hidden="1"/>
    <cellStyle name="Uwaga 3" xfId="2747" hidden="1"/>
    <cellStyle name="Uwaga 3" xfId="2759" hidden="1"/>
    <cellStyle name="Uwaga 3" xfId="2764" hidden="1"/>
    <cellStyle name="Uwaga 3" xfId="2769" hidden="1"/>
    <cellStyle name="Uwaga 3" xfId="2774" hidden="1"/>
    <cellStyle name="Uwaga 3" xfId="2779" hidden="1"/>
    <cellStyle name="Uwaga 3" xfId="2784" hidden="1"/>
    <cellStyle name="Uwaga 3" xfId="2788" hidden="1"/>
    <cellStyle name="Uwaga 3" xfId="2792" hidden="1"/>
    <cellStyle name="Uwaga 3" xfId="2797" hidden="1"/>
    <cellStyle name="Uwaga 3" xfId="2802" hidden="1"/>
    <cellStyle name="Uwaga 3" xfId="2803" hidden="1"/>
    <cellStyle name="Uwaga 3" xfId="2805" hidden="1"/>
    <cellStyle name="Uwaga 3" xfId="2818" hidden="1"/>
    <cellStyle name="Uwaga 3" xfId="2822" hidden="1"/>
    <cellStyle name="Uwaga 3" xfId="2827" hidden="1"/>
    <cellStyle name="Uwaga 3" xfId="2834" hidden="1"/>
    <cellStyle name="Uwaga 3" xfId="2838" hidden="1"/>
    <cellStyle name="Uwaga 3" xfId="2843" hidden="1"/>
    <cellStyle name="Uwaga 3" xfId="2848" hidden="1"/>
    <cellStyle name="Uwaga 3" xfId="2851" hidden="1"/>
    <cellStyle name="Uwaga 3" xfId="2856" hidden="1"/>
    <cellStyle name="Uwaga 3" xfId="2862" hidden="1"/>
    <cellStyle name="Uwaga 3" xfId="2863" hidden="1"/>
    <cellStyle name="Uwaga 3" xfId="2866" hidden="1"/>
    <cellStyle name="Uwaga 3" xfId="2879" hidden="1"/>
    <cellStyle name="Uwaga 3" xfId="2883" hidden="1"/>
    <cellStyle name="Uwaga 3" xfId="2888" hidden="1"/>
    <cellStyle name="Uwaga 3" xfId="2895" hidden="1"/>
    <cellStyle name="Uwaga 3" xfId="2900" hidden="1"/>
    <cellStyle name="Uwaga 3" xfId="2904" hidden="1"/>
    <cellStyle name="Uwaga 3" xfId="2909" hidden="1"/>
    <cellStyle name="Uwaga 3" xfId="2913" hidden="1"/>
    <cellStyle name="Uwaga 3" xfId="2918" hidden="1"/>
    <cellStyle name="Uwaga 3" xfId="2922" hidden="1"/>
    <cellStyle name="Uwaga 3" xfId="2923" hidden="1"/>
    <cellStyle name="Uwaga 3" xfId="2925" hidden="1"/>
    <cellStyle name="Uwaga 3" xfId="2937" hidden="1"/>
    <cellStyle name="Uwaga 3" xfId="2938" hidden="1"/>
    <cellStyle name="Uwaga 3" xfId="2940" hidden="1"/>
    <cellStyle name="Uwaga 3" xfId="2952" hidden="1"/>
    <cellStyle name="Uwaga 3" xfId="2954" hidden="1"/>
    <cellStyle name="Uwaga 3" xfId="2957" hidden="1"/>
    <cellStyle name="Uwaga 3" xfId="2967" hidden="1"/>
    <cellStyle name="Uwaga 3" xfId="2968" hidden="1"/>
    <cellStyle name="Uwaga 3" xfId="2970" hidden="1"/>
    <cellStyle name="Uwaga 3" xfId="2982" hidden="1"/>
    <cellStyle name="Uwaga 3" xfId="2983" hidden="1"/>
    <cellStyle name="Uwaga 3" xfId="2984" hidden="1"/>
    <cellStyle name="Uwaga 3" xfId="2998" hidden="1"/>
    <cellStyle name="Uwaga 3" xfId="3001" hidden="1"/>
    <cellStyle name="Uwaga 3" xfId="3005" hidden="1"/>
    <cellStyle name="Uwaga 3" xfId="3013" hidden="1"/>
    <cellStyle name="Uwaga 3" xfId="3016" hidden="1"/>
    <cellStyle name="Uwaga 3" xfId="3020" hidden="1"/>
    <cellStyle name="Uwaga 3" xfId="3028" hidden="1"/>
    <cellStyle name="Uwaga 3" xfId="3031" hidden="1"/>
    <cellStyle name="Uwaga 3" xfId="3035" hidden="1"/>
    <cellStyle name="Uwaga 3" xfId="3042" hidden="1"/>
    <cellStyle name="Uwaga 3" xfId="3043" hidden="1"/>
    <cellStyle name="Uwaga 3" xfId="3045" hidden="1"/>
    <cellStyle name="Uwaga 3" xfId="3058" hidden="1"/>
    <cellStyle name="Uwaga 3" xfId="3061" hidden="1"/>
    <cellStyle name="Uwaga 3" xfId="3064" hidden="1"/>
    <cellStyle name="Uwaga 3" xfId="3073" hidden="1"/>
    <cellStyle name="Uwaga 3" xfId="3076" hidden="1"/>
    <cellStyle name="Uwaga 3" xfId="3080" hidden="1"/>
    <cellStyle name="Uwaga 3" xfId="3088" hidden="1"/>
    <cellStyle name="Uwaga 3" xfId="3090" hidden="1"/>
    <cellStyle name="Uwaga 3" xfId="3093" hidden="1"/>
    <cellStyle name="Uwaga 3" xfId="3102" hidden="1"/>
    <cellStyle name="Uwaga 3" xfId="3103" hidden="1"/>
    <cellStyle name="Uwaga 3" xfId="3104" hidden="1"/>
    <cellStyle name="Uwaga 3" xfId="3117" hidden="1"/>
    <cellStyle name="Uwaga 3" xfId="3118" hidden="1"/>
    <cellStyle name="Uwaga 3" xfId="3120" hidden="1"/>
    <cellStyle name="Uwaga 3" xfId="3132" hidden="1"/>
    <cellStyle name="Uwaga 3" xfId="3133" hidden="1"/>
    <cellStyle name="Uwaga 3" xfId="3135" hidden="1"/>
    <cellStyle name="Uwaga 3" xfId="3147" hidden="1"/>
    <cellStyle name="Uwaga 3" xfId="3148" hidden="1"/>
    <cellStyle name="Uwaga 3" xfId="3150" hidden="1"/>
    <cellStyle name="Uwaga 3" xfId="3162" hidden="1"/>
    <cellStyle name="Uwaga 3" xfId="3163" hidden="1"/>
    <cellStyle name="Uwaga 3" xfId="3164" hidden="1"/>
    <cellStyle name="Uwaga 3" xfId="3178" hidden="1"/>
    <cellStyle name="Uwaga 3" xfId="3180" hidden="1"/>
    <cellStyle name="Uwaga 3" xfId="3183" hidden="1"/>
    <cellStyle name="Uwaga 3" xfId="3193" hidden="1"/>
    <cellStyle name="Uwaga 3" xfId="3196" hidden="1"/>
    <cellStyle name="Uwaga 3" xfId="3199" hidden="1"/>
    <cellStyle name="Uwaga 3" xfId="3208" hidden="1"/>
    <cellStyle name="Uwaga 3" xfId="3210" hidden="1"/>
    <cellStyle name="Uwaga 3" xfId="3213" hidden="1"/>
    <cellStyle name="Uwaga 3" xfId="3222" hidden="1"/>
    <cellStyle name="Uwaga 3" xfId="3223" hidden="1"/>
    <cellStyle name="Uwaga 3" xfId="3224" hidden="1"/>
    <cellStyle name="Uwaga 3" xfId="3237" hidden="1"/>
    <cellStyle name="Uwaga 3" xfId="3239" hidden="1"/>
    <cellStyle name="Uwaga 3" xfId="3241" hidden="1"/>
    <cellStyle name="Uwaga 3" xfId="3252" hidden="1"/>
    <cellStyle name="Uwaga 3" xfId="3254" hidden="1"/>
    <cellStyle name="Uwaga 3" xfId="3256" hidden="1"/>
    <cellStyle name="Uwaga 3" xfId="3267" hidden="1"/>
    <cellStyle name="Uwaga 3" xfId="3269" hidden="1"/>
    <cellStyle name="Uwaga 3" xfId="3271" hidden="1"/>
    <cellStyle name="Uwaga 3" xfId="3282" hidden="1"/>
    <cellStyle name="Uwaga 3" xfId="3283" hidden="1"/>
    <cellStyle name="Uwaga 3" xfId="3284" hidden="1"/>
    <cellStyle name="Uwaga 3" xfId="3297" hidden="1"/>
    <cellStyle name="Uwaga 3" xfId="3299" hidden="1"/>
    <cellStyle name="Uwaga 3" xfId="3301" hidden="1"/>
    <cellStyle name="Uwaga 3" xfId="3312" hidden="1"/>
    <cellStyle name="Uwaga 3" xfId="3314" hidden="1"/>
    <cellStyle name="Uwaga 3" xfId="3316" hidden="1"/>
    <cellStyle name="Uwaga 3" xfId="3327" hidden="1"/>
    <cellStyle name="Uwaga 3" xfId="3329" hidden="1"/>
    <cellStyle name="Uwaga 3" xfId="3330" hidden="1"/>
    <cellStyle name="Uwaga 3" xfId="3342" hidden="1"/>
    <cellStyle name="Uwaga 3" xfId="3343" hidden="1"/>
    <cellStyle name="Uwaga 3" xfId="3344" hidden="1"/>
    <cellStyle name="Uwaga 3" xfId="3357" hidden="1"/>
    <cellStyle name="Uwaga 3" xfId="3359" hidden="1"/>
    <cellStyle name="Uwaga 3" xfId="3361" hidden="1"/>
    <cellStyle name="Uwaga 3" xfId="3372" hidden="1"/>
    <cellStyle name="Uwaga 3" xfId="3374" hidden="1"/>
    <cellStyle name="Uwaga 3" xfId="3376" hidden="1"/>
    <cellStyle name="Uwaga 3" xfId="3387" hidden="1"/>
    <cellStyle name="Uwaga 3" xfId="3389" hidden="1"/>
    <cellStyle name="Uwaga 3" xfId="3391" hidden="1"/>
    <cellStyle name="Uwaga 3" xfId="3402" hidden="1"/>
    <cellStyle name="Uwaga 3" xfId="3403" hidden="1"/>
    <cellStyle name="Uwaga 3" xfId="3405" hidden="1"/>
    <cellStyle name="Uwaga 3" xfId="3416" hidden="1"/>
    <cellStyle name="Uwaga 3" xfId="3418" hidden="1"/>
    <cellStyle name="Uwaga 3" xfId="3419" hidden="1"/>
    <cellStyle name="Uwaga 3" xfId="3428" hidden="1"/>
    <cellStyle name="Uwaga 3" xfId="3431" hidden="1"/>
    <cellStyle name="Uwaga 3" xfId="3433" hidden="1"/>
    <cellStyle name="Uwaga 3" xfId="3444" hidden="1"/>
    <cellStyle name="Uwaga 3" xfId="3446" hidden="1"/>
    <cellStyle name="Uwaga 3" xfId="3448" hidden="1"/>
    <cellStyle name="Uwaga 3" xfId="3460" hidden="1"/>
    <cellStyle name="Uwaga 3" xfId="3462" hidden="1"/>
    <cellStyle name="Uwaga 3" xfId="3464" hidden="1"/>
    <cellStyle name="Uwaga 3" xfId="3472" hidden="1"/>
    <cellStyle name="Uwaga 3" xfId="3474" hidden="1"/>
    <cellStyle name="Uwaga 3" xfId="3477" hidden="1"/>
    <cellStyle name="Uwaga 3" xfId="3467" hidden="1"/>
    <cellStyle name="Uwaga 3" xfId="3466" hidden="1"/>
    <cellStyle name="Uwaga 3" xfId="3465" hidden="1"/>
    <cellStyle name="Uwaga 3" xfId="3452" hidden="1"/>
    <cellStyle name="Uwaga 3" xfId="3451" hidden="1"/>
    <cellStyle name="Uwaga 3" xfId="3450" hidden="1"/>
    <cellStyle name="Uwaga 3" xfId="3437" hidden="1"/>
    <cellStyle name="Uwaga 3" xfId="3436" hidden="1"/>
    <cellStyle name="Uwaga 3" xfId="3435" hidden="1"/>
    <cellStyle name="Uwaga 3" xfId="3422" hidden="1"/>
    <cellStyle name="Uwaga 3" xfId="3421" hidden="1"/>
    <cellStyle name="Uwaga 3" xfId="3420" hidden="1"/>
    <cellStyle name="Uwaga 3" xfId="3407" hidden="1"/>
    <cellStyle name="Uwaga 3" xfId="3406" hidden="1"/>
    <cellStyle name="Uwaga 3" xfId="3404" hidden="1"/>
    <cellStyle name="Uwaga 3" xfId="3393" hidden="1"/>
    <cellStyle name="Uwaga 3" xfId="3390" hidden="1"/>
    <cellStyle name="Uwaga 3" xfId="3388" hidden="1"/>
    <cellStyle name="Uwaga 3" xfId="3378" hidden="1"/>
    <cellStyle name="Uwaga 3" xfId="3375" hidden="1"/>
    <cellStyle name="Uwaga 3" xfId="3373" hidden="1"/>
    <cellStyle name="Uwaga 3" xfId="3363" hidden="1"/>
    <cellStyle name="Uwaga 3" xfId="3360" hidden="1"/>
    <cellStyle name="Uwaga 3" xfId="3358" hidden="1"/>
    <cellStyle name="Uwaga 3" xfId="3348" hidden="1"/>
    <cellStyle name="Uwaga 3" xfId="3346" hidden="1"/>
    <cellStyle name="Uwaga 3" xfId="3345" hidden="1"/>
    <cellStyle name="Uwaga 3" xfId="3333" hidden="1"/>
    <cellStyle name="Uwaga 3" xfId="3331" hidden="1"/>
    <cellStyle name="Uwaga 3" xfId="3328" hidden="1"/>
    <cellStyle name="Uwaga 3" xfId="3318" hidden="1"/>
    <cellStyle name="Uwaga 3" xfId="3315" hidden="1"/>
    <cellStyle name="Uwaga 3" xfId="3313" hidden="1"/>
    <cellStyle name="Uwaga 3" xfId="3303" hidden="1"/>
    <cellStyle name="Uwaga 3" xfId="3300" hidden="1"/>
    <cellStyle name="Uwaga 3" xfId="3298" hidden="1"/>
    <cellStyle name="Uwaga 3" xfId="3288" hidden="1"/>
    <cellStyle name="Uwaga 3" xfId="3286" hidden="1"/>
    <cellStyle name="Uwaga 3" xfId="3285" hidden="1"/>
    <cellStyle name="Uwaga 3" xfId="3273" hidden="1"/>
    <cellStyle name="Uwaga 3" xfId="3270" hidden="1"/>
    <cellStyle name="Uwaga 3" xfId="3268" hidden="1"/>
    <cellStyle name="Uwaga 3" xfId="3258" hidden="1"/>
    <cellStyle name="Uwaga 3" xfId="3255" hidden="1"/>
    <cellStyle name="Uwaga 3" xfId="3253" hidden="1"/>
    <cellStyle name="Uwaga 3" xfId="3243" hidden="1"/>
    <cellStyle name="Uwaga 3" xfId="3240" hidden="1"/>
    <cellStyle name="Uwaga 3" xfId="3238" hidden="1"/>
    <cellStyle name="Uwaga 3" xfId="3228" hidden="1"/>
    <cellStyle name="Uwaga 3" xfId="3226" hidden="1"/>
    <cellStyle name="Uwaga 3" xfId="3225" hidden="1"/>
    <cellStyle name="Uwaga 3" xfId="3212" hidden="1"/>
    <cellStyle name="Uwaga 3" xfId="3209" hidden="1"/>
    <cellStyle name="Uwaga 3" xfId="3207" hidden="1"/>
    <cellStyle name="Uwaga 3" xfId="3197" hidden="1"/>
    <cellStyle name="Uwaga 3" xfId="3194" hidden="1"/>
    <cellStyle name="Uwaga 3" xfId="3192" hidden="1"/>
    <cellStyle name="Uwaga 3" xfId="3182" hidden="1"/>
    <cellStyle name="Uwaga 3" xfId="3179" hidden="1"/>
    <cellStyle name="Uwaga 3" xfId="3177" hidden="1"/>
    <cellStyle name="Uwaga 3" xfId="3168" hidden="1"/>
    <cellStyle name="Uwaga 3" xfId="3166" hidden="1"/>
    <cellStyle name="Uwaga 3" xfId="3165"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5" hidden="1"/>
    <cellStyle name="Uwaga 3" xfId="3092" hidden="1"/>
    <cellStyle name="Uwaga 3" xfId="3089" hidden="1"/>
    <cellStyle name="Uwaga 3" xfId="3087" hidden="1"/>
    <cellStyle name="Uwaga 3" xfId="3077" hidden="1"/>
    <cellStyle name="Uwaga 3" xfId="3074" hidden="1"/>
    <cellStyle name="Uwaga 3" xfId="3072" hidden="1"/>
    <cellStyle name="Uwaga 3" xfId="3062" hidden="1"/>
    <cellStyle name="Uwaga 3" xfId="3059" hidden="1"/>
    <cellStyle name="Uwaga 3" xfId="3057" hidden="1"/>
    <cellStyle name="Uwaga 3" xfId="3048" hidden="1"/>
    <cellStyle name="Uwaga 3" xfId="3046" hidden="1"/>
    <cellStyle name="Uwaga 3" xfId="3044" hidden="1"/>
    <cellStyle name="Uwaga 3" xfId="3032" hidden="1"/>
    <cellStyle name="Uwaga 3" xfId="3029" hidden="1"/>
    <cellStyle name="Uwaga 3" xfId="3027" hidden="1"/>
    <cellStyle name="Uwaga 3" xfId="3017" hidden="1"/>
    <cellStyle name="Uwaga 3" xfId="3014" hidden="1"/>
    <cellStyle name="Uwaga 3" xfId="3012" hidden="1"/>
    <cellStyle name="Uwaga 3" xfId="3002" hidden="1"/>
    <cellStyle name="Uwaga 3" xfId="2999" hidden="1"/>
    <cellStyle name="Uwaga 3" xfId="2997" hidden="1"/>
    <cellStyle name="Uwaga 3" xfId="2990" hidden="1"/>
    <cellStyle name="Uwaga 3" xfId="2987" hidden="1"/>
    <cellStyle name="Uwaga 3" xfId="2985" hidden="1"/>
    <cellStyle name="Uwaga 3" xfId="2975" hidden="1"/>
    <cellStyle name="Uwaga 3" xfId="2972" hidden="1"/>
    <cellStyle name="Uwaga 3" xfId="2969" hidden="1"/>
    <cellStyle name="Uwaga 3" xfId="2960" hidden="1"/>
    <cellStyle name="Uwaga 3" xfId="2956" hidden="1"/>
    <cellStyle name="Uwaga 3" xfId="2953" hidden="1"/>
    <cellStyle name="Uwaga 3" xfId="2945" hidden="1"/>
    <cellStyle name="Uwaga 3" xfId="2942" hidden="1"/>
    <cellStyle name="Uwaga 3" xfId="2939" hidden="1"/>
    <cellStyle name="Uwaga 3" xfId="2930" hidden="1"/>
    <cellStyle name="Uwaga 3" xfId="2927" hidden="1"/>
    <cellStyle name="Uwaga 3" xfId="2924" hidden="1"/>
    <cellStyle name="Uwaga 3" xfId="2914" hidden="1"/>
    <cellStyle name="Uwaga 3" xfId="2910" hidden="1"/>
    <cellStyle name="Uwaga 3" xfId="2907" hidden="1"/>
    <cellStyle name="Uwaga 3" xfId="2898" hidden="1"/>
    <cellStyle name="Uwaga 3" xfId="2894" hidden="1"/>
    <cellStyle name="Uwaga 3" xfId="2892" hidden="1"/>
    <cellStyle name="Uwaga 3" xfId="2884" hidden="1"/>
    <cellStyle name="Uwaga 3" xfId="2880" hidden="1"/>
    <cellStyle name="Uwaga 3" xfId="2877" hidden="1"/>
    <cellStyle name="Uwaga 3" xfId="2870" hidden="1"/>
    <cellStyle name="Uwaga 3" xfId="2867" hidden="1"/>
    <cellStyle name="Uwaga 3" xfId="2864" hidden="1"/>
    <cellStyle name="Uwaga 3" xfId="2855" hidden="1"/>
    <cellStyle name="Uwaga 3" xfId="2850" hidden="1"/>
    <cellStyle name="Uwaga 3" xfId="2847" hidden="1"/>
    <cellStyle name="Uwaga 3" xfId="2840" hidden="1"/>
    <cellStyle name="Uwaga 3" xfId="2835" hidden="1"/>
    <cellStyle name="Uwaga 3" xfId="2832" hidden="1"/>
    <cellStyle name="Uwaga 3" xfId="2825" hidden="1"/>
    <cellStyle name="Uwaga 3" xfId="2820" hidden="1"/>
    <cellStyle name="Uwaga 3" xfId="2817" hidden="1"/>
    <cellStyle name="Uwaga 3" xfId="2811" hidden="1"/>
    <cellStyle name="Uwaga 3" xfId="2807" hidden="1"/>
    <cellStyle name="Uwaga 3" xfId="2804" hidden="1"/>
    <cellStyle name="Uwaga 3" xfId="2796" hidden="1"/>
    <cellStyle name="Uwaga 3" xfId="2791" hidden="1"/>
    <cellStyle name="Uwaga 3" xfId="2787" hidden="1"/>
    <cellStyle name="Uwaga 3" xfId="2781" hidden="1"/>
    <cellStyle name="Uwaga 3" xfId="2776" hidden="1"/>
    <cellStyle name="Uwaga 3" xfId="2772" hidden="1"/>
    <cellStyle name="Uwaga 3" xfId="2766" hidden="1"/>
    <cellStyle name="Uwaga 3" xfId="2761" hidden="1"/>
    <cellStyle name="Uwaga 3" xfId="2757" hidden="1"/>
    <cellStyle name="Uwaga 3" xfId="2752" hidden="1"/>
    <cellStyle name="Uwaga 3" xfId="2748" hidden="1"/>
    <cellStyle name="Uwaga 3" xfId="2744" hidden="1"/>
    <cellStyle name="Uwaga 3" xfId="2736" hidden="1"/>
    <cellStyle name="Uwaga 3" xfId="2731" hidden="1"/>
    <cellStyle name="Uwaga 3" xfId="2727" hidden="1"/>
    <cellStyle name="Uwaga 3" xfId="2721" hidden="1"/>
    <cellStyle name="Uwaga 3" xfId="2716" hidden="1"/>
    <cellStyle name="Uwaga 3" xfId="2712" hidden="1"/>
    <cellStyle name="Uwaga 3" xfId="2706" hidden="1"/>
    <cellStyle name="Uwaga 3" xfId="2701" hidden="1"/>
    <cellStyle name="Uwaga 3" xfId="2697" hidden="1"/>
    <cellStyle name="Uwaga 3" xfId="2693" hidden="1"/>
    <cellStyle name="Uwaga 3" xfId="2688" hidden="1"/>
    <cellStyle name="Uwaga 3" xfId="2683" hidden="1"/>
    <cellStyle name="Uwaga 3" xfId="2678" hidden="1"/>
    <cellStyle name="Uwaga 3" xfId="2674" hidden="1"/>
    <cellStyle name="Uwaga 3" xfId="2670" hidden="1"/>
    <cellStyle name="Uwaga 3" xfId="2663" hidden="1"/>
    <cellStyle name="Uwaga 3" xfId="2659" hidden="1"/>
    <cellStyle name="Uwaga 3" xfId="2654" hidden="1"/>
    <cellStyle name="Uwaga 3" xfId="2648" hidden="1"/>
    <cellStyle name="Uwaga 3" xfId="2644" hidden="1"/>
    <cellStyle name="Uwaga 3" xfId="2639" hidden="1"/>
    <cellStyle name="Uwaga 3" xfId="2633" hidden="1"/>
    <cellStyle name="Uwaga 3" xfId="2629" hidden="1"/>
    <cellStyle name="Uwaga 3" xfId="2624" hidden="1"/>
    <cellStyle name="Uwaga 3" xfId="2618" hidden="1"/>
    <cellStyle name="Uwaga 3" xfId="2614" hidden="1"/>
    <cellStyle name="Uwaga 3" xfId="2610" hidden="1"/>
    <cellStyle name="Uwaga 3" xfId="3470" hidden="1"/>
    <cellStyle name="Uwaga 3" xfId="3469" hidden="1"/>
    <cellStyle name="Uwaga 3" xfId="3468" hidden="1"/>
    <cellStyle name="Uwaga 3" xfId="3455" hidden="1"/>
    <cellStyle name="Uwaga 3" xfId="3454" hidden="1"/>
    <cellStyle name="Uwaga 3" xfId="3453" hidden="1"/>
    <cellStyle name="Uwaga 3" xfId="3440" hidden="1"/>
    <cellStyle name="Uwaga 3" xfId="3439" hidden="1"/>
    <cellStyle name="Uwaga 3" xfId="3438" hidden="1"/>
    <cellStyle name="Uwaga 3" xfId="3425" hidden="1"/>
    <cellStyle name="Uwaga 3" xfId="3424" hidden="1"/>
    <cellStyle name="Uwaga 3" xfId="3423" hidden="1"/>
    <cellStyle name="Uwaga 3" xfId="3410" hidden="1"/>
    <cellStyle name="Uwaga 3" xfId="3409" hidden="1"/>
    <cellStyle name="Uwaga 3" xfId="3408" hidden="1"/>
    <cellStyle name="Uwaga 3" xfId="3396" hidden="1"/>
    <cellStyle name="Uwaga 3" xfId="3394" hidden="1"/>
    <cellStyle name="Uwaga 3" xfId="3392" hidden="1"/>
    <cellStyle name="Uwaga 3" xfId="3381" hidden="1"/>
    <cellStyle name="Uwaga 3" xfId="3379" hidden="1"/>
    <cellStyle name="Uwaga 3" xfId="3377" hidden="1"/>
    <cellStyle name="Uwaga 3" xfId="3366" hidden="1"/>
    <cellStyle name="Uwaga 3" xfId="3364" hidden="1"/>
    <cellStyle name="Uwaga 3" xfId="3362" hidden="1"/>
    <cellStyle name="Uwaga 3" xfId="3351" hidden="1"/>
    <cellStyle name="Uwaga 3" xfId="3349" hidden="1"/>
    <cellStyle name="Uwaga 3" xfId="3347" hidden="1"/>
    <cellStyle name="Uwaga 3" xfId="3336" hidden="1"/>
    <cellStyle name="Uwaga 3" xfId="3334" hidden="1"/>
    <cellStyle name="Uwaga 3" xfId="3332" hidden="1"/>
    <cellStyle name="Uwaga 3" xfId="3321" hidden="1"/>
    <cellStyle name="Uwaga 3" xfId="3319" hidden="1"/>
    <cellStyle name="Uwaga 3" xfId="3317" hidden="1"/>
    <cellStyle name="Uwaga 3" xfId="3306" hidden="1"/>
    <cellStyle name="Uwaga 3" xfId="3304" hidden="1"/>
    <cellStyle name="Uwaga 3" xfId="3302" hidden="1"/>
    <cellStyle name="Uwaga 3" xfId="3291" hidden="1"/>
    <cellStyle name="Uwaga 3" xfId="3289" hidden="1"/>
    <cellStyle name="Uwaga 3" xfId="3287" hidden="1"/>
    <cellStyle name="Uwaga 3" xfId="3276" hidden="1"/>
    <cellStyle name="Uwaga 3" xfId="3274" hidden="1"/>
    <cellStyle name="Uwaga 3" xfId="3272" hidden="1"/>
    <cellStyle name="Uwaga 3" xfId="3261" hidden="1"/>
    <cellStyle name="Uwaga 3" xfId="3259" hidden="1"/>
    <cellStyle name="Uwaga 3" xfId="3257" hidden="1"/>
    <cellStyle name="Uwaga 3" xfId="3246" hidden="1"/>
    <cellStyle name="Uwaga 3" xfId="3244" hidden="1"/>
    <cellStyle name="Uwaga 3" xfId="3242" hidden="1"/>
    <cellStyle name="Uwaga 3" xfId="3231" hidden="1"/>
    <cellStyle name="Uwaga 3" xfId="3229" hidden="1"/>
    <cellStyle name="Uwaga 3" xfId="3227" hidden="1"/>
    <cellStyle name="Uwaga 3" xfId="3216" hidden="1"/>
    <cellStyle name="Uwaga 3" xfId="3214" hidden="1"/>
    <cellStyle name="Uwaga 3" xfId="3211" hidden="1"/>
    <cellStyle name="Uwaga 3" xfId="3201" hidden="1"/>
    <cellStyle name="Uwaga 3" xfId="3198" hidden="1"/>
    <cellStyle name="Uwaga 3" xfId="3195" hidden="1"/>
    <cellStyle name="Uwaga 3" xfId="3186" hidden="1"/>
    <cellStyle name="Uwaga 3" xfId="3184" hidden="1"/>
    <cellStyle name="Uwaga 3" xfId="3181" hidden="1"/>
    <cellStyle name="Uwaga 3" xfId="3171" hidden="1"/>
    <cellStyle name="Uwaga 3" xfId="3169" hidden="1"/>
    <cellStyle name="Uwaga 3" xfId="3167" hidden="1"/>
    <cellStyle name="Uwaga 3" xfId="3156" hidden="1"/>
    <cellStyle name="Uwaga 3" xfId="3154" hidden="1"/>
    <cellStyle name="Uwaga 3" xfId="3152" hidden="1"/>
    <cellStyle name="Uwaga 3" xfId="3141" hidden="1"/>
    <cellStyle name="Uwaga 3" xfId="3139" hidden="1"/>
    <cellStyle name="Uwaga 3" xfId="3137" hidden="1"/>
    <cellStyle name="Uwaga 3" xfId="3126" hidden="1"/>
    <cellStyle name="Uwaga 3" xfId="3124" hidden="1"/>
    <cellStyle name="Uwaga 3" xfId="3122" hidden="1"/>
    <cellStyle name="Uwaga 3" xfId="3111" hidden="1"/>
    <cellStyle name="Uwaga 3" xfId="3109" hidden="1"/>
    <cellStyle name="Uwaga 3" xfId="3107" hidden="1"/>
    <cellStyle name="Uwaga 3" xfId="3096" hidden="1"/>
    <cellStyle name="Uwaga 3" xfId="3094" hidden="1"/>
    <cellStyle name="Uwaga 3" xfId="3091" hidden="1"/>
    <cellStyle name="Uwaga 3" xfId="3081" hidden="1"/>
    <cellStyle name="Uwaga 3" xfId="3078" hidden="1"/>
    <cellStyle name="Uwaga 3" xfId="3075" hidden="1"/>
    <cellStyle name="Uwaga 3" xfId="3066" hidden="1"/>
    <cellStyle name="Uwaga 3" xfId="3063" hidden="1"/>
    <cellStyle name="Uwaga 3" xfId="3060" hidden="1"/>
    <cellStyle name="Uwaga 3" xfId="3051" hidden="1"/>
    <cellStyle name="Uwaga 3" xfId="3049" hidden="1"/>
    <cellStyle name="Uwaga 3" xfId="3047" hidden="1"/>
    <cellStyle name="Uwaga 3" xfId="3036" hidden="1"/>
    <cellStyle name="Uwaga 3" xfId="3033" hidden="1"/>
    <cellStyle name="Uwaga 3" xfId="3030" hidden="1"/>
    <cellStyle name="Uwaga 3" xfId="3021" hidden="1"/>
    <cellStyle name="Uwaga 3" xfId="3018" hidden="1"/>
    <cellStyle name="Uwaga 3" xfId="3015" hidden="1"/>
    <cellStyle name="Uwaga 3" xfId="3006" hidden="1"/>
    <cellStyle name="Uwaga 3" xfId="3003" hidden="1"/>
    <cellStyle name="Uwaga 3" xfId="3000" hidden="1"/>
    <cellStyle name="Uwaga 3" xfId="2993" hidden="1"/>
    <cellStyle name="Uwaga 3" xfId="2989" hidden="1"/>
    <cellStyle name="Uwaga 3" xfId="2986" hidden="1"/>
    <cellStyle name="Uwaga 3" xfId="2978" hidden="1"/>
    <cellStyle name="Uwaga 3" xfId="2974" hidden="1"/>
    <cellStyle name="Uwaga 3" xfId="2971" hidden="1"/>
    <cellStyle name="Uwaga 3" xfId="2963" hidden="1"/>
    <cellStyle name="Uwaga 3" xfId="2959" hidden="1"/>
    <cellStyle name="Uwaga 3" xfId="2955" hidden="1"/>
    <cellStyle name="Uwaga 3" xfId="2948" hidden="1"/>
    <cellStyle name="Uwaga 3" xfId="2944" hidden="1"/>
    <cellStyle name="Uwaga 3" xfId="2941" hidden="1"/>
    <cellStyle name="Uwaga 3" xfId="2933" hidden="1"/>
    <cellStyle name="Uwaga 3" xfId="2929" hidden="1"/>
    <cellStyle name="Uwaga 3" xfId="2926" hidden="1"/>
    <cellStyle name="Uwaga 3" xfId="2917" hidden="1"/>
    <cellStyle name="Uwaga 3" xfId="2912" hidden="1"/>
    <cellStyle name="Uwaga 3" xfId="2908" hidden="1"/>
    <cellStyle name="Uwaga 3" xfId="2902" hidden="1"/>
    <cellStyle name="Uwaga 3" xfId="2897" hidden="1"/>
    <cellStyle name="Uwaga 3" xfId="2893" hidden="1"/>
    <cellStyle name="Uwaga 3" xfId="2887" hidden="1"/>
    <cellStyle name="Uwaga 3" xfId="2882" hidden="1"/>
    <cellStyle name="Uwaga 3" xfId="2878" hidden="1"/>
    <cellStyle name="Uwaga 3" xfId="2873" hidden="1"/>
    <cellStyle name="Uwaga 3" xfId="2869" hidden="1"/>
    <cellStyle name="Uwaga 3" xfId="2865" hidden="1"/>
    <cellStyle name="Uwaga 3" xfId="2858" hidden="1"/>
    <cellStyle name="Uwaga 3" xfId="2853" hidden="1"/>
    <cellStyle name="Uwaga 3" xfId="2849" hidden="1"/>
    <cellStyle name="Uwaga 3" xfId="2842" hidden="1"/>
    <cellStyle name="Uwaga 3" xfId="2837" hidden="1"/>
    <cellStyle name="Uwaga 3" xfId="2833" hidden="1"/>
    <cellStyle name="Uwaga 3" xfId="2828" hidden="1"/>
    <cellStyle name="Uwaga 3" xfId="2823" hidden="1"/>
    <cellStyle name="Uwaga 3" xfId="2819" hidden="1"/>
    <cellStyle name="Uwaga 3" xfId="2813" hidden="1"/>
    <cellStyle name="Uwaga 3" xfId="2809" hidden="1"/>
    <cellStyle name="Uwaga 3" xfId="2806" hidden="1"/>
    <cellStyle name="Uwaga 3" xfId="2799" hidden="1"/>
    <cellStyle name="Uwaga 3" xfId="2794" hidden="1"/>
    <cellStyle name="Uwaga 3" xfId="2789" hidden="1"/>
    <cellStyle name="Uwaga 3" xfId="2783" hidden="1"/>
    <cellStyle name="Uwaga 3" xfId="2778" hidden="1"/>
    <cellStyle name="Uwaga 3" xfId="2773" hidden="1"/>
    <cellStyle name="Uwaga 3" xfId="2768" hidden="1"/>
    <cellStyle name="Uwaga 3" xfId="2763" hidden="1"/>
    <cellStyle name="Uwaga 3" xfId="2758" hidden="1"/>
    <cellStyle name="Uwaga 3" xfId="2754" hidden="1"/>
    <cellStyle name="Uwaga 3" xfId="2750" hidden="1"/>
    <cellStyle name="Uwaga 3" xfId="2745" hidden="1"/>
    <cellStyle name="Uwaga 3" xfId="2738" hidden="1"/>
    <cellStyle name="Uwaga 3" xfId="2733" hidden="1"/>
    <cellStyle name="Uwaga 3" xfId="2728" hidden="1"/>
    <cellStyle name="Uwaga 3" xfId="2722" hidden="1"/>
    <cellStyle name="Uwaga 3" xfId="2717" hidden="1"/>
    <cellStyle name="Uwaga 3" xfId="2713" hidden="1"/>
    <cellStyle name="Uwaga 3" xfId="2708" hidden="1"/>
    <cellStyle name="Uwaga 3" xfId="2703" hidden="1"/>
    <cellStyle name="Uwaga 3" xfId="2698" hidden="1"/>
    <cellStyle name="Uwaga 3" xfId="2694" hidden="1"/>
    <cellStyle name="Uwaga 3" xfId="2689" hidden="1"/>
    <cellStyle name="Uwaga 3" xfId="2684" hidden="1"/>
    <cellStyle name="Uwaga 3" xfId="2679" hidden="1"/>
    <cellStyle name="Uwaga 3" xfId="2675" hidden="1"/>
    <cellStyle name="Uwaga 3" xfId="2671" hidden="1"/>
    <cellStyle name="Uwaga 3" xfId="2664" hidden="1"/>
    <cellStyle name="Uwaga 3" xfId="2660" hidden="1"/>
    <cellStyle name="Uwaga 3" xfId="2655" hidden="1"/>
    <cellStyle name="Uwaga 3" xfId="2649" hidden="1"/>
    <cellStyle name="Uwaga 3" xfId="2645" hidden="1"/>
    <cellStyle name="Uwaga 3" xfId="2640" hidden="1"/>
    <cellStyle name="Uwaga 3" xfId="2634" hidden="1"/>
    <cellStyle name="Uwaga 3" xfId="2630" hidden="1"/>
    <cellStyle name="Uwaga 3" xfId="2626" hidden="1"/>
    <cellStyle name="Uwaga 3" xfId="2619" hidden="1"/>
    <cellStyle name="Uwaga 3" xfId="2615" hidden="1"/>
    <cellStyle name="Uwaga 3" xfId="2611" hidden="1"/>
    <cellStyle name="Uwaga 3" xfId="3475" hidden="1"/>
    <cellStyle name="Uwaga 3" xfId="3473" hidden="1"/>
    <cellStyle name="Uwaga 3" xfId="3471" hidden="1"/>
    <cellStyle name="Uwaga 3" xfId="3458" hidden="1"/>
    <cellStyle name="Uwaga 3" xfId="3457" hidden="1"/>
    <cellStyle name="Uwaga 3" xfId="3456" hidden="1"/>
    <cellStyle name="Uwaga 3" xfId="3443" hidden="1"/>
    <cellStyle name="Uwaga 3" xfId="3442" hidden="1"/>
    <cellStyle name="Uwaga 3" xfId="3441" hidden="1"/>
    <cellStyle name="Uwaga 3" xfId="3429" hidden="1"/>
    <cellStyle name="Uwaga 3" xfId="3427" hidden="1"/>
    <cellStyle name="Uwaga 3" xfId="3426" hidden="1"/>
    <cellStyle name="Uwaga 3" xfId="3413" hidden="1"/>
    <cellStyle name="Uwaga 3" xfId="3412" hidden="1"/>
    <cellStyle name="Uwaga 3" xfId="3411" hidden="1"/>
    <cellStyle name="Uwaga 3" xfId="3399" hidden="1"/>
    <cellStyle name="Uwaga 3" xfId="3397" hidden="1"/>
    <cellStyle name="Uwaga 3" xfId="3395" hidden="1"/>
    <cellStyle name="Uwaga 3" xfId="3384" hidden="1"/>
    <cellStyle name="Uwaga 3" xfId="3382" hidden="1"/>
    <cellStyle name="Uwaga 3" xfId="3380" hidden="1"/>
    <cellStyle name="Uwaga 3" xfId="3369" hidden="1"/>
    <cellStyle name="Uwaga 3" xfId="3367" hidden="1"/>
    <cellStyle name="Uwaga 3" xfId="3365"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70" hidden="1"/>
    <cellStyle name="Uwaga 3" xfId="3159" hidden="1"/>
    <cellStyle name="Uwaga 3" xfId="3157" hidden="1"/>
    <cellStyle name="Uwaga 3" xfId="3155" hidden="1"/>
    <cellStyle name="Uwaga 3" xfId="3144" hidden="1"/>
    <cellStyle name="Uwaga 3" xfId="3142" hidden="1"/>
    <cellStyle name="Uwaga 3" xfId="3140"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79" hidden="1"/>
    <cellStyle name="Uwaga 3" xfId="3069" hidden="1"/>
    <cellStyle name="Uwaga 3" xfId="3067" hidden="1"/>
    <cellStyle name="Uwaga 3" xfId="3065" hidden="1"/>
    <cellStyle name="Uwaga 3" xfId="3054" hidden="1"/>
    <cellStyle name="Uwaga 3" xfId="3052" hidden="1"/>
    <cellStyle name="Uwaga 3" xfId="3050" hidden="1"/>
    <cellStyle name="Uwaga 3" xfId="3039" hidden="1"/>
    <cellStyle name="Uwaga 3" xfId="3037" hidden="1"/>
    <cellStyle name="Uwaga 3" xfId="3034" hidden="1"/>
    <cellStyle name="Uwaga 3" xfId="3024" hidden="1"/>
    <cellStyle name="Uwaga 3" xfId="3022" hidden="1"/>
    <cellStyle name="Uwaga 3" xfId="3019" hidden="1"/>
    <cellStyle name="Uwaga 3" xfId="3009" hidden="1"/>
    <cellStyle name="Uwaga 3" xfId="3007" hidden="1"/>
    <cellStyle name="Uwaga 3" xfId="3004" hidden="1"/>
    <cellStyle name="Uwaga 3" xfId="2995" hidden="1"/>
    <cellStyle name="Uwaga 3" xfId="2992" hidden="1"/>
    <cellStyle name="Uwaga 3" xfId="2988" hidden="1"/>
    <cellStyle name="Uwaga 3" xfId="2980" hidden="1"/>
    <cellStyle name="Uwaga 3" xfId="2977" hidden="1"/>
    <cellStyle name="Uwaga 3" xfId="2973" hidden="1"/>
    <cellStyle name="Uwaga 3" xfId="2965" hidden="1"/>
    <cellStyle name="Uwaga 3" xfId="2962" hidden="1"/>
    <cellStyle name="Uwaga 3" xfId="2958" hidden="1"/>
    <cellStyle name="Uwaga 3" xfId="2950" hidden="1"/>
    <cellStyle name="Uwaga 3" xfId="2947" hidden="1"/>
    <cellStyle name="Uwaga 3" xfId="2943" hidden="1"/>
    <cellStyle name="Uwaga 3" xfId="2935" hidden="1"/>
    <cellStyle name="Uwaga 3" xfId="2932" hidden="1"/>
    <cellStyle name="Uwaga 3" xfId="2928" hidden="1"/>
    <cellStyle name="Uwaga 3" xfId="2920" hidden="1"/>
    <cellStyle name="Uwaga 3" xfId="2916" hidden="1"/>
    <cellStyle name="Uwaga 3" xfId="2911" hidden="1"/>
    <cellStyle name="Uwaga 3" xfId="2905" hidden="1"/>
    <cellStyle name="Uwaga 3" xfId="2901" hidden="1"/>
    <cellStyle name="Uwaga 3" xfId="2896" hidden="1"/>
    <cellStyle name="Uwaga 3" xfId="2890" hidden="1"/>
    <cellStyle name="Uwaga 3" xfId="2886" hidden="1"/>
    <cellStyle name="Uwaga 3" xfId="2881" hidden="1"/>
    <cellStyle name="Uwaga 3" xfId="2875" hidden="1"/>
    <cellStyle name="Uwaga 3" xfId="2872" hidden="1"/>
    <cellStyle name="Uwaga 3" xfId="2868" hidden="1"/>
    <cellStyle name="Uwaga 3" xfId="2860" hidden="1"/>
    <cellStyle name="Uwaga 3" xfId="2857" hidden="1"/>
    <cellStyle name="Uwaga 3" xfId="2852" hidden="1"/>
    <cellStyle name="Uwaga 3" xfId="2845" hidden="1"/>
    <cellStyle name="Uwaga 3" xfId="2841" hidden="1"/>
    <cellStyle name="Uwaga 3" xfId="2836" hidden="1"/>
    <cellStyle name="Uwaga 3" xfId="2830" hidden="1"/>
    <cellStyle name="Uwaga 3" xfId="2826" hidden="1"/>
    <cellStyle name="Uwaga 3" xfId="2821" hidden="1"/>
    <cellStyle name="Uwaga 3" xfId="2815" hidden="1"/>
    <cellStyle name="Uwaga 3" xfId="2812" hidden="1"/>
    <cellStyle name="Uwaga 3" xfId="2808" hidden="1"/>
    <cellStyle name="Uwaga 3" xfId="2800" hidden="1"/>
    <cellStyle name="Uwaga 3" xfId="2795" hidden="1"/>
    <cellStyle name="Uwaga 3" xfId="2790" hidden="1"/>
    <cellStyle name="Uwaga 3" xfId="2785" hidden="1"/>
    <cellStyle name="Uwaga 3" xfId="2780" hidden="1"/>
    <cellStyle name="Uwaga 3" xfId="2775" hidden="1"/>
    <cellStyle name="Uwaga 3" xfId="2770" hidden="1"/>
    <cellStyle name="Uwaga 3" xfId="2765" hidden="1"/>
    <cellStyle name="Uwaga 3" xfId="2760" hidden="1"/>
    <cellStyle name="Uwaga 3" xfId="2755" hidden="1"/>
    <cellStyle name="Uwaga 3" xfId="2751" hidden="1"/>
    <cellStyle name="Uwaga 3" xfId="2746" hidden="1"/>
    <cellStyle name="Uwaga 3" xfId="2739" hidden="1"/>
    <cellStyle name="Uwaga 3" xfId="2734" hidden="1"/>
    <cellStyle name="Uwaga 3" xfId="2729" hidden="1"/>
    <cellStyle name="Uwaga 3" xfId="2724" hidden="1"/>
    <cellStyle name="Uwaga 3" xfId="2719" hidden="1"/>
    <cellStyle name="Uwaga 3" xfId="2714" hidden="1"/>
    <cellStyle name="Uwaga 3" xfId="2709" hidden="1"/>
    <cellStyle name="Uwaga 3" xfId="2704" hidden="1"/>
    <cellStyle name="Uwaga 3" xfId="2699" hidden="1"/>
    <cellStyle name="Uwaga 3" xfId="2695" hidden="1"/>
    <cellStyle name="Uwaga 3" xfId="2690" hidden="1"/>
    <cellStyle name="Uwaga 3" xfId="2685" hidden="1"/>
    <cellStyle name="Uwaga 3" xfId="2680" hidden="1"/>
    <cellStyle name="Uwaga 3" xfId="2676" hidden="1"/>
    <cellStyle name="Uwaga 3" xfId="2672" hidden="1"/>
    <cellStyle name="Uwaga 3" xfId="2665" hidden="1"/>
    <cellStyle name="Uwaga 3" xfId="2661" hidden="1"/>
    <cellStyle name="Uwaga 3" xfId="2656" hidden="1"/>
    <cellStyle name="Uwaga 3" xfId="2650" hidden="1"/>
    <cellStyle name="Uwaga 3" xfId="2646" hidden="1"/>
    <cellStyle name="Uwaga 3" xfId="2641" hidden="1"/>
    <cellStyle name="Uwaga 3" xfId="2635" hidden="1"/>
    <cellStyle name="Uwaga 3" xfId="2631" hidden="1"/>
    <cellStyle name="Uwaga 3" xfId="2627" hidden="1"/>
    <cellStyle name="Uwaga 3" xfId="2620" hidden="1"/>
    <cellStyle name="Uwaga 3" xfId="2616" hidden="1"/>
    <cellStyle name="Uwaga 3" xfId="2612" hidden="1"/>
    <cellStyle name="Uwaga 3" xfId="3479" hidden="1"/>
    <cellStyle name="Uwaga 3" xfId="3478" hidden="1"/>
    <cellStyle name="Uwaga 3" xfId="3476" hidden="1"/>
    <cellStyle name="Uwaga 3" xfId="3463" hidden="1"/>
    <cellStyle name="Uwaga 3" xfId="3461" hidden="1"/>
    <cellStyle name="Uwaga 3" xfId="3459" hidden="1"/>
    <cellStyle name="Uwaga 3" xfId="3449" hidden="1"/>
    <cellStyle name="Uwaga 3" xfId="3447" hidden="1"/>
    <cellStyle name="Uwaga 3" xfId="3445" hidden="1"/>
    <cellStyle name="Uwaga 3" xfId="3434" hidden="1"/>
    <cellStyle name="Uwaga 3" xfId="3432" hidden="1"/>
    <cellStyle name="Uwaga 3" xfId="3430" hidden="1"/>
    <cellStyle name="Uwaga 3" xfId="3417" hidden="1"/>
    <cellStyle name="Uwaga 3" xfId="3415" hidden="1"/>
    <cellStyle name="Uwaga 3" xfId="3414" hidden="1"/>
    <cellStyle name="Uwaga 3" xfId="3401" hidden="1"/>
    <cellStyle name="Uwaga 3" xfId="3400" hidden="1"/>
    <cellStyle name="Uwaga 3" xfId="3398" hidden="1"/>
    <cellStyle name="Uwaga 3" xfId="3386" hidden="1"/>
    <cellStyle name="Uwaga 3" xfId="3385" hidden="1"/>
    <cellStyle name="Uwaga 3" xfId="3383" hidden="1"/>
    <cellStyle name="Uwaga 3" xfId="3371" hidden="1"/>
    <cellStyle name="Uwaga 3" xfId="3370" hidden="1"/>
    <cellStyle name="Uwaga 3" xfId="3368" hidden="1"/>
    <cellStyle name="Uwaga 3" xfId="3356" hidden="1"/>
    <cellStyle name="Uwaga 3" xfId="3355" hidden="1"/>
    <cellStyle name="Uwaga 3" xfId="3353" hidden="1"/>
    <cellStyle name="Uwaga 3" xfId="3341" hidden="1"/>
    <cellStyle name="Uwaga 3" xfId="3340" hidden="1"/>
    <cellStyle name="Uwaga 3" xfId="3338" hidden="1"/>
    <cellStyle name="Uwaga 3" xfId="3326" hidden="1"/>
    <cellStyle name="Uwaga 3" xfId="3325" hidden="1"/>
    <cellStyle name="Uwaga 3" xfId="3323" hidden="1"/>
    <cellStyle name="Uwaga 3" xfId="3311" hidden="1"/>
    <cellStyle name="Uwaga 3" xfId="3310" hidden="1"/>
    <cellStyle name="Uwaga 3" xfId="3308" hidden="1"/>
    <cellStyle name="Uwaga 3" xfId="3296" hidden="1"/>
    <cellStyle name="Uwaga 3" xfId="3295" hidden="1"/>
    <cellStyle name="Uwaga 3" xfId="3293" hidden="1"/>
    <cellStyle name="Uwaga 3" xfId="3281" hidden="1"/>
    <cellStyle name="Uwaga 3" xfId="3280" hidden="1"/>
    <cellStyle name="Uwaga 3" xfId="3278" hidden="1"/>
    <cellStyle name="Uwaga 3" xfId="3266" hidden="1"/>
    <cellStyle name="Uwaga 3" xfId="3265" hidden="1"/>
    <cellStyle name="Uwaga 3" xfId="3263" hidden="1"/>
    <cellStyle name="Uwaga 3" xfId="3251" hidden="1"/>
    <cellStyle name="Uwaga 3" xfId="3250" hidden="1"/>
    <cellStyle name="Uwaga 3" xfId="3248" hidden="1"/>
    <cellStyle name="Uwaga 3" xfId="3236" hidden="1"/>
    <cellStyle name="Uwaga 3" xfId="3235" hidden="1"/>
    <cellStyle name="Uwaga 3" xfId="3233" hidden="1"/>
    <cellStyle name="Uwaga 3" xfId="3221" hidden="1"/>
    <cellStyle name="Uwaga 3" xfId="3220" hidden="1"/>
    <cellStyle name="Uwaga 3" xfId="3218" hidden="1"/>
    <cellStyle name="Uwaga 3" xfId="3206" hidden="1"/>
    <cellStyle name="Uwaga 3" xfId="3205" hidden="1"/>
    <cellStyle name="Uwaga 3" xfId="3203" hidden="1"/>
    <cellStyle name="Uwaga 3" xfId="3191" hidden="1"/>
    <cellStyle name="Uwaga 3" xfId="3190" hidden="1"/>
    <cellStyle name="Uwaga 3" xfId="3188" hidden="1"/>
    <cellStyle name="Uwaga 3" xfId="3176" hidden="1"/>
    <cellStyle name="Uwaga 3" xfId="3175" hidden="1"/>
    <cellStyle name="Uwaga 3" xfId="3173" hidden="1"/>
    <cellStyle name="Uwaga 3" xfId="3161" hidden="1"/>
    <cellStyle name="Uwaga 3" xfId="3160" hidden="1"/>
    <cellStyle name="Uwaga 3" xfId="3158" hidden="1"/>
    <cellStyle name="Uwaga 3" xfId="3146" hidden="1"/>
    <cellStyle name="Uwaga 3" xfId="3145" hidden="1"/>
    <cellStyle name="Uwaga 3" xfId="3143" hidden="1"/>
    <cellStyle name="Uwaga 3" xfId="3131" hidden="1"/>
    <cellStyle name="Uwaga 3" xfId="3130" hidden="1"/>
    <cellStyle name="Uwaga 3" xfId="3128" hidden="1"/>
    <cellStyle name="Uwaga 3" xfId="3116" hidden="1"/>
    <cellStyle name="Uwaga 3" xfId="3115" hidden="1"/>
    <cellStyle name="Uwaga 3" xfId="3113" hidden="1"/>
    <cellStyle name="Uwaga 3" xfId="3101" hidden="1"/>
    <cellStyle name="Uwaga 3" xfId="3100" hidden="1"/>
    <cellStyle name="Uwaga 3" xfId="3098" hidden="1"/>
    <cellStyle name="Uwaga 3" xfId="3086" hidden="1"/>
    <cellStyle name="Uwaga 3" xfId="3085" hidden="1"/>
    <cellStyle name="Uwaga 3" xfId="3083" hidden="1"/>
    <cellStyle name="Uwaga 3" xfId="3071" hidden="1"/>
    <cellStyle name="Uwaga 3" xfId="3070" hidden="1"/>
    <cellStyle name="Uwaga 3" xfId="3068" hidden="1"/>
    <cellStyle name="Uwaga 3" xfId="3056" hidden="1"/>
    <cellStyle name="Uwaga 3" xfId="3055" hidden="1"/>
    <cellStyle name="Uwaga 3" xfId="3053" hidden="1"/>
    <cellStyle name="Uwaga 3" xfId="3041" hidden="1"/>
    <cellStyle name="Uwaga 3" xfId="3040" hidden="1"/>
    <cellStyle name="Uwaga 3" xfId="3038" hidden="1"/>
    <cellStyle name="Uwaga 3" xfId="3026" hidden="1"/>
    <cellStyle name="Uwaga 3" xfId="3025" hidden="1"/>
    <cellStyle name="Uwaga 3" xfId="3023" hidden="1"/>
    <cellStyle name="Uwaga 3" xfId="3011" hidden="1"/>
    <cellStyle name="Uwaga 3" xfId="3010" hidden="1"/>
    <cellStyle name="Uwaga 3" xfId="3008" hidden="1"/>
    <cellStyle name="Uwaga 3" xfId="2996" hidden="1"/>
    <cellStyle name="Uwaga 3" xfId="2994" hidden="1"/>
    <cellStyle name="Uwaga 3" xfId="2991" hidden="1"/>
    <cellStyle name="Uwaga 3" xfId="2981" hidden="1"/>
    <cellStyle name="Uwaga 3" xfId="2979" hidden="1"/>
    <cellStyle name="Uwaga 3" xfId="2976" hidden="1"/>
    <cellStyle name="Uwaga 3" xfId="2966" hidden="1"/>
    <cellStyle name="Uwaga 3" xfId="2964" hidden="1"/>
    <cellStyle name="Uwaga 3" xfId="2961" hidden="1"/>
    <cellStyle name="Uwaga 3" xfId="2951" hidden="1"/>
    <cellStyle name="Uwaga 3" xfId="2949" hidden="1"/>
    <cellStyle name="Uwaga 3" xfId="2946" hidden="1"/>
    <cellStyle name="Uwaga 3" xfId="2936" hidden="1"/>
    <cellStyle name="Uwaga 3" xfId="2934" hidden="1"/>
    <cellStyle name="Uwaga 3" xfId="2931" hidden="1"/>
    <cellStyle name="Uwaga 3" xfId="2921" hidden="1"/>
    <cellStyle name="Uwaga 3" xfId="2919" hidden="1"/>
    <cellStyle name="Uwaga 3" xfId="2915" hidden="1"/>
    <cellStyle name="Uwaga 3" xfId="2906" hidden="1"/>
    <cellStyle name="Uwaga 3" xfId="2903" hidden="1"/>
    <cellStyle name="Uwaga 3" xfId="2899" hidden="1"/>
    <cellStyle name="Uwaga 3" xfId="2891" hidden="1"/>
    <cellStyle name="Uwaga 3" xfId="2889" hidden="1"/>
    <cellStyle name="Uwaga 3" xfId="2885" hidden="1"/>
    <cellStyle name="Uwaga 3" xfId="2876" hidden="1"/>
    <cellStyle name="Uwaga 3" xfId="2874" hidden="1"/>
    <cellStyle name="Uwaga 3" xfId="2871" hidden="1"/>
    <cellStyle name="Uwaga 3" xfId="2861" hidden="1"/>
    <cellStyle name="Uwaga 3" xfId="2859" hidden="1"/>
    <cellStyle name="Uwaga 3" xfId="2854" hidden="1"/>
    <cellStyle name="Uwaga 3" xfId="2846" hidden="1"/>
    <cellStyle name="Uwaga 3" xfId="2844" hidden="1"/>
    <cellStyle name="Uwaga 3" xfId="2839" hidden="1"/>
    <cellStyle name="Uwaga 3" xfId="2831" hidden="1"/>
    <cellStyle name="Uwaga 3" xfId="2829" hidden="1"/>
    <cellStyle name="Uwaga 3" xfId="2824" hidden="1"/>
    <cellStyle name="Uwaga 3" xfId="2816" hidden="1"/>
    <cellStyle name="Uwaga 3" xfId="2814" hidden="1"/>
    <cellStyle name="Uwaga 3" xfId="2810" hidden="1"/>
    <cellStyle name="Uwaga 3" xfId="2801" hidden="1"/>
    <cellStyle name="Uwaga 3" xfId="2798" hidden="1"/>
    <cellStyle name="Uwaga 3" xfId="2793" hidden="1"/>
    <cellStyle name="Uwaga 3" xfId="2786" hidden="1"/>
    <cellStyle name="Uwaga 3" xfId="2782" hidden="1"/>
    <cellStyle name="Uwaga 3" xfId="2777" hidden="1"/>
    <cellStyle name="Uwaga 3" xfId="2771" hidden="1"/>
    <cellStyle name="Uwaga 3" xfId="2767" hidden="1"/>
    <cellStyle name="Uwaga 3" xfId="2762" hidden="1"/>
    <cellStyle name="Uwaga 3" xfId="2756" hidden="1"/>
    <cellStyle name="Uwaga 3" xfId="2753" hidden="1"/>
    <cellStyle name="Uwaga 3" xfId="2749" hidden="1"/>
    <cellStyle name="Uwaga 3" xfId="2740" hidden="1"/>
    <cellStyle name="Uwaga 3" xfId="2735" hidden="1"/>
    <cellStyle name="Uwaga 3" xfId="2730" hidden="1"/>
    <cellStyle name="Uwaga 3" xfId="2725" hidden="1"/>
    <cellStyle name="Uwaga 3" xfId="2720" hidden="1"/>
    <cellStyle name="Uwaga 3" xfId="2715" hidden="1"/>
    <cellStyle name="Uwaga 3" xfId="2710" hidden="1"/>
    <cellStyle name="Uwaga 3" xfId="2705" hidden="1"/>
    <cellStyle name="Uwaga 3" xfId="2700" hidden="1"/>
    <cellStyle name="Uwaga 3" xfId="2696" hidden="1"/>
    <cellStyle name="Uwaga 3" xfId="2691" hidden="1"/>
    <cellStyle name="Uwaga 3" xfId="2686" hidden="1"/>
    <cellStyle name="Uwaga 3" xfId="2681" hidden="1"/>
    <cellStyle name="Uwaga 3" xfId="2677" hidden="1"/>
    <cellStyle name="Uwaga 3" xfId="2673" hidden="1"/>
    <cellStyle name="Uwaga 3" xfId="2666" hidden="1"/>
    <cellStyle name="Uwaga 3" xfId="2662" hidden="1"/>
    <cellStyle name="Uwaga 3" xfId="2657" hidden="1"/>
    <cellStyle name="Uwaga 3" xfId="2651" hidden="1"/>
    <cellStyle name="Uwaga 3" xfId="2647" hidden="1"/>
    <cellStyle name="Uwaga 3" xfId="2642" hidden="1"/>
    <cellStyle name="Uwaga 3" xfId="2636" hidden="1"/>
    <cellStyle name="Uwaga 3" xfId="2632" hidden="1"/>
    <cellStyle name="Uwaga 3" xfId="2628" hidden="1"/>
    <cellStyle name="Uwaga 3" xfId="2621" hidden="1"/>
    <cellStyle name="Uwaga 3" xfId="2617" hidden="1"/>
    <cellStyle name="Uwaga 3" xfId="2613" hidden="1"/>
    <cellStyle name="Uwaga 3" xfId="3568" hidden="1"/>
    <cellStyle name="Uwaga 3" xfId="3569" hidden="1"/>
    <cellStyle name="Uwaga 3" xfId="3571" hidden="1"/>
    <cellStyle name="Uwaga 3" xfId="3577" hidden="1"/>
    <cellStyle name="Uwaga 3" xfId="3578" hidden="1"/>
    <cellStyle name="Uwaga 3" xfId="3581" hidden="1"/>
    <cellStyle name="Uwaga 3" xfId="3586" hidden="1"/>
    <cellStyle name="Uwaga 3" xfId="3587" hidden="1"/>
    <cellStyle name="Uwaga 3" xfId="3590" hidden="1"/>
    <cellStyle name="Uwaga 3" xfId="3595" hidden="1"/>
    <cellStyle name="Uwaga 3" xfId="3596" hidden="1"/>
    <cellStyle name="Uwaga 3" xfId="3597" hidden="1"/>
    <cellStyle name="Uwaga 3" xfId="3604" hidden="1"/>
    <cellStyle name="Uwaga 3" xfId="3607" hidden="1"/>
    <cellStyle name="Uwaga 3" xfId="3610" hidden="1"/>
    <cellStyle name="Uwaga 3" xfId="3616" hidden="1"/>
    <cellStyle name="Uwaga 3" xfId="3619" hidden="1"/>
    <cellStyle name="Uwaga 3" xfId="3621" hidden="1"/>
    <cellStyle name="Uwaga 3" xfId="3626" hidden="1"/>
    <cellStyle name="Uwaga 3" xfId="3629" hidden="1"/>
    <cellStyle name="Uwaga 3" xfId="3630" hidden="1"/>
    <cellStyle name="Uwaga 3" xfId="3634" hidden="1"/>
    <cellStyle name="Uwaga 3" xfId="3637" hidden="1"/>
    <cellStyle name="Uwaga 3" xfId="3639" hidden="1"/>
    <cellStyle name="Uwaga 3" xfId="3640" hidden="1"/>
    <cellStyle name="Uwaga 3" xfId="3641" hidden="1"/>
    <cellStyle name="Uwaga 3" xfId="3644" hidden="1"/>
    <cellStyle name="Uwaga 3" xfId="3651" hidden="1"/>
    <cellStyle name="Uwaga 3" xfId="3654" hidden="1"/>
    <cellStyle name="Uwaga 3" xfId="3657" hidden="1"/>
    <cellStyle name="Uwaga 3" xfId="3660" hidden="1"/>
    <cellStyle name="Uwaga 3" xfId="3663" hidden="1"/>
    <cellStyle name="Uwaga 3" xfId="3666" hidden="1"/>
    <cellStyle name="Uwaga 3" xfId="3668" hidden="1"/>
    <cellStyle name="Uwaga 3" xfId="3671" hidden="1"/>
    <cellStyle name="Uwaga 3" xfId="3674" hidden="1"/>
    <cellStyle name="Uwaga 3" xfId="3676" hidden="1"/>
    <cellStyle name="Uwaga 3" xfId="3677" hidden="1"/>
    <cellStyle name="Uwaga 3" xfId="3679" hidden="1"/>
    <cellStyle name="Uwaga 3" xfId="3686" hidden="1"/>
    <cellStyle name="Uwaga 3" xfId="3689" hidden="1"/>
    <cellStyle name="Uwaga 3" xfId="3692" hidden="1"/>
    <cellStyle name="Uwaga 3" xfId="3696" hidden="1"/>
    <cellStyle name="Uwaga 3" xfId="3699" hidden="1"/>
    <cellStyle name="Uwaga 3" xfId="3702" hidden="1"/>
    <cellStyle name="Uwaga 3" xfId="3704" hidden="1"/>
    <cellStyle name="Uwaga 3" xfId="3707" hidden="1"/>
    <cellStyle name="Uwaga 3" xfId="3710" hidden="1"/>
    <cellStyle name="Uwaga 3" xfId="3712" hidden="1"/>
    <cellStyle name="Uwaga 3" xfId="3713" hidden="1"/>
    <cellStyle name="Uwaga 3" xfId="3716" hidden="1"/>
    <cellStyle name="Uwaga 3" xfId="3723" hidden="1"/>
    <cellStyle name="Uwaga 3" xfId="3726" hidden="1"/>
    <cellStyle name="Uwaga 3" xfId="3729" hidden="1"/>
    <cellStyle name="Uwaga 3" xfId="3733" hidden="1"/>
    <cellStyle name="Uwaga 3" xfId="3736" hidden="1"/>
    <cellStyle name="Uwaga 3" xfId="3738" hidden="1"/>
    <cellStyle name="Uwaga 3" xfId="3741" hidden="1"/>
    <cellStyle name="Uwaga 3" xfId="3744" hidden="1"/>
    <cellStyle name="Uwaga 3" xfId="3747" hidden="1"/>
    <cellStyle name="Uwaga 3" xfId="3748" hidden="1"/>
    <cellStyle name="Uwaga 3" xfId="3749" hidden="1"/>
    <cellStyle name="Uwaga 3" xfId="3751" hidden="1"/>
    <cellStyle name="Uwaga 3" xfId="3757" hidden="1"/>
    <cellStyle name="Uwaga 3" xfId="3758" hidden="1"/>
    <cellStyle name="Uwaga 3" xfId="3760" hidden="1"/>
    <cellStyle name="Uwaga 3" xfId="3766" hidden="1"/>
    <cellStyle name="Uwaga 3" xfId="3768" hidden="1"/>
    <cellStyle name="Uwaga 3" xfId="3771" hidden="1"/>
    <cellStyle name="Uwaga 3" xfId="3775" hidden="1"/>
    <cellStyle name="Uwaga 3" xfId="3776" hidden="1"/>
    <cellStyle name="Uwaga 3" xfId="3778" hidden="1"/>
    <cellStyle name="Uwaga 3" xfId="3784" hidden="1"/>
    <cellStyle name="Uwaga 3" xfId="3785" hidden="1"/>
    <cellStyle name="Uwaga 3" xfId="3786" hidden="1"/>
    <cellStyle name="Uwaga 3" xfId="3794" hidden="1"/>
    <cellStyle name="Uwaga 3" xfId="3797" hidden="1"/>
    <cellStyle name="Uwaga 3" xfId="3800" hidden="1"/>
    <cellStyle name="Uwaga 3" xfId="3803" hidden="1"/>
    <cellStyle name="Uwaga 3" xfId="3806" hidden="1"/>
    <cellStyle name="Uwaga 3" xfId="3809" hidden="1"/>
    <cellStyle name="Uwaga 3" xfId="3812" hidden="1"/>
    <cellStyle name="Uwaga 3" xfId="3815" hidden="1"/>
    <cellStyle name="Uwaga 3" xfId="3818" hidden="1"/>
    <cellStyle name="Uwaga 3" xfId="3820" hidden="1"/>
    <cellStyle name="Uwaga 3" xfId="3821" hidden="1"/>
    <cellStyle name="Uwaga 3" xfId="3823" hidden="1"/>
    <cellStyle name="Uwaga 3" xfId="3830" hidden="1"/>
    <cellStyle name="Uwaga 3" xfId="3833" hidden="1"/>
    <cellStyle name="Uwaga 3" xfId="3836" hidden="1"/>
    <cellStyle name="Uwaga 3" xfId="3839" hidden="1"/>
    <cellStyle name="Uwaga 3" xfId="3842" hidden="1"/>
    <cellStyle name="Uwaga 3" xfId="3845" hidden="1"/>
    <cellStyle name="Uwaga 3" xfId="3848" hidden="1"/>
    <cellStyle name="Uwaga 3" xfId="3850" hidden="1"/>
    <cellStyle name="Uwaga 3" xfId="3853" hidden="1"/>
    <cellStyle name="Uwaga 3" xfId="3856" hidden="1"/>
    <cellStyle name="Uwaga 3" xfId="3857" hidden="1"/>
    <cellStyle name="Uwaga 3" xfId="3858" hidden="1"/>
    <cellStyle name="Uwaga 3" xfId="3865" hidden="1"/>
    <cellStyle name="Uwaga 3" xfId="3866" hidden="1"/>
    <cellStyle name="Uwaga 3" xfId="3868" hidden="1"/>
    <cellStyle name="Uwaga 3" xfId="3874" hidden="1"/>
    <cellStyle name="Uwaga 3" xfId="3875" hidden="1"/>
    <cellStyle name="Uwaga 3" xfId="3877" hidden="1"/>
    <cellStyle name="Uwaga 3" xfId="3883" hidden="1"/>
    <cellStyle name="Uwaga 3" xfId="3884" hidden="1"/>
    <cellStyle name="Uwaga 3" xfId="3886" hidden="1"/>
    <cellStyle name="Uwaga 3" xfId="3892" hidden="1"/>
    <cellStyle name="Uwaga 3" xfId="3893" hidden="1"/>
    <cellStyle name="Uwaga 3" xfId="3894" hidden="1"/>
    <cellStyle name="Uwaga 3" xfId="3902" hidden="1"/>
    <cellStyle name="Uwaga 3" xfId="3904" hidden="1"/>
    <cellStyle name="Uwaga 3" xfId="3907" hidden="1"/>
    <cellStyle name="Uwaga 3" xfId="3911" hidden="1"/>
    <cellStyle name="Uwaga 3" xfId="3914" hidden="1"/>
    <cellStyle name="Uwaga 3" xfId="3917" hidden="1"/>
    <cellStyle name="Uwaga 3" xfId="3920" hidden="1"/>
    <cellStyle name="Uwaga 3" xfId="3922" hidden="1"/>
    <cellStyle name="Uwaga 3" xfId="3925" hidden="1"/>
    <cellStyle name="Uwaga 3" xfId="3928" hidden="1"/>
    <cellStyle name="Uwaga 3" xfId="3929" hidden="1"/>
    <cellStyle name="Uwaga 3" xfId="3930" hidden="1"/>
    <cellStyle name="Uwaga 3" xfId="3937" hidden="1"/>
    <cellStyle name="Uwaga 3" xfId="3939" hidden="1"/>
    <cellStyle name="Uwaga 3" xfId="3941" hidden="1"/>
    <cellStyle name="Uwaga 3" xfId="3946" hidden="1"/>
    <cellStyle name="Uwaga 3" xfId="3948" hidden="1"/>
    <cellStyle name="Uwaga 3" xfId="3950" hidden="1"/>
    <cellStyle name="Uwaga 3" xfId="3955" hidden="1"/>
    <cellStyle name="Uwaga 3" xfId="3957" hidden="1"/>
    <cellStyle name="Uwaga 3" xfId="3959" hidden="1"/>
    <cellStyle name="Uwaga 3" xfId="3964" hidden="1"/>
    <cellStyle name="Uwaga 3" xfId="3965" hidden="1"/>
    <cellStyle name="Uwaga 3" xfId="3966" hidden="1"/>
    <cellStyle name="Uwaga 3" xfId="3973" hidden="1"/>
    <cellStyle name="Uwaga 3" xfId="3975" hidden="1"/>
    <cellStyle name="Uwaga 3" xfId="3977" hidden="1"/>
    <cellStyle name="Uwaga 3" xfId="3982" hidden="1"/>
    <cellStyle name="Uwaga 3" xfId="3984" hidden="1"/>
    <cellStyle name="Uwaga 3" xfId="3986" hidden="1"/>
    <cellStyle name="Uwaga 3" xfId="3991" hidden="1"/>
    <cellStyle name="Uwaga 3" xfId="3993" hidden="1"/>
    <cellStyle name="Uwaga 3" xfId="3994" hidden="1"/>
    <cellStyle name="Uwaga 3" xfId="4000" hidden="1"/>
    <cellStyle name="Uwaga 3" xfId="4001" hidden="1"/>
    <cellStyle name="Uwaga 3" xfId="4002" hidden="1"/>
    <cellStyle name="Uwaga 3" xfId="4009" hidden="1"/>
    <cellStyle name="Uwaga 3" xfId="4011" hidden="1"/>
    <cellStyle name="Uwaga 3" xfId="4013" hidden="1"/>
    <cellStyle name="Uwaga 3" xfId="4018" hidden="1"/>
    <cellStyle name="Uwaga 3" xfId="4020" hidden="1"/>
    <cellStyle name="Uwaga 3" xfId="4022" hidden="1"/>
    <cellStyle name="Uwaga 3" xfId="4027" hidden="1"/>
    <cellStyle name="Uwaga 3" xfId="4029" hidden="1"/>
    <cellStyle name="Uwaga 3" xfId="4031" hidden="1"/>
    <cellStyle name="Uwaga 3" xfId="4036" hidden="1"/>
    <cellStyle name="Uwaga 3" xfId="4037" hidden="1"/>
    <cellStyle name="Uwaga 3" xfId="4039" hidden="1"/>
    <cellStyle name="Uwaga 3" xfId="4045" hidden="1"/>
    <cellStyle name="Uwaga 3" xfId="4046" hidden="1"/>
    <cellStyle name="Uwaga 3" xfId="4047" hidden="1"/>
    <cellStyle name="Uwaga 3" xfId="4054" hidden="1"/>
    <cellStyle name="Uwaga 3" xfId="4055" hidden="1"/>
    <cellStyle name="Uwaga 3" xfId="4056" hidden="1"/>
    <cellStyle name="Uwaga 3" xfId="4063" hidden="1"/>
    <cellStyle name="Uwaga 3" xfId="4064" hidden="1"/>
    <cellStyle name="Uwaga 3" xfId="4065" hidden="1"/>
    <cellStyle name="Uwaga 3" xfId="4072" hidden="1"/>
    <cellStyle name="Uwaga 3" xfId="4073" hidden="1"/>
    <cellStyle name="Uwaga 3" xfId="4074" hidden="1"/>
    <cellStyle name="Uwaga 3" xfId="4081" hidden="1"/>
    <cellStyle name="Uwaga 3" xfId="4082" hidden="1"/>
    <cellStyle name="Uwaga 3" xfId="4083" hidden="1"/>
    <cellStyle name="Uwaga 3" xfId="4140" hidden="1"/>
    <cellStyle name="Uwaga 3" xfId="4141" hidden="1"/>
    <cellStyle name="Uwaga 3" xfId="4143" hidden="1"/>
    <cellStyle name="Uwaga 3" xfId="4155" hidden="1"/>
    <cellStyle name="Uwaga 3" xfId="4156" hidden="1"/>
    <cellStyle name="Uwaga 3" xfId="4161" hidden="1"/>
    <cellStyle name="Uwaga 3" xfId="4170" hidden="1"/>
    <cellStyle name="Uwaga 3" xfId="4171" hidden="1"/>
    <cellStyle name="Uwaga 3" xfId="4176" hidden="1"/>
    <cellStyle name="Uwaga 3" xfId="4185" hidden="1"/>
    <cellStyle name="Uwaga 3" xfId="4186" hidden="1"/>
    <cellStyle name="Uwaga 3" xfId="4187" hidden="1"/>
    <cellStyle name="Uwaga 3" xfId="4200" hidden="1"/>
    <cellStyle name="Uwaga 3" xfId="4205" hidden="1"/>
    <cellStyle name="Uwaga 3" xfId="4210" hidden="1"/>
    <cellStyle name="Uwaga 3" xfId="4220" hidden="1"/>
    <cellStyle name="Uwaga 3" xfId="4225" hidden="1"/>
    <cellStyle name="Uwaga 3" xfId="4229" hidden="1"/>
    <cellStyle name="Uwaga 3" xfId="4236" hidden="1"/>
    <cellStyle name="Uwaga 3" xfId="4241" hidden="1"/>
    <cellStyle name="Uwaga 3" xfId="4244" hidden="1"/>
    <cellStyle name="Uwaga 3" xfId="4250" hidden="1"/>
    <cellStyle name="Uwaga 3" xfId="4255" hidden="1"/>
    <cellStyle name="Uwaga 3" xfId="4259" hidden="1"/>
    <cellStyle name="Uwaga 3" xfId="4260" hidden="1"/>
    <cellStyle name="Uwaga 3" xfId="4261" hidden="1"/>
    <cellStyle name="Uwaga 3" xfId="4265" hidden="1"/>
    <cellStyle name="Uwaga 3" xfId="4277" hidden="1"/>
    <cellStyle name="Uwaga 3" xfId="4282" hidden="1"/>
    <cellStyle name="Uwaga 3" xfId="4287" hidden="1"/>
    <cellStyle name="Uwaga 3" xfId="4292" hidden="1"/>
    <cellStyle name="Uwaga 3" xfId="4297" hidden="1"/>
    <cellStyle name="Uwaga 3" xfId="4302" hidden="1"/>
    <cellStyle name="Uwaga 3" xfId="4306" hidden="1"/>
    <cellStyle name="Uwaga 3" xfId="4310" hidden="1"/>
    <cellStyle name="Uwaga 3" xfId="4315" hidden="1"/>
    <cellStyle name="Uwaga 3" xfId="4320" hidden="1"/>
    <cellStyle name="Uwaga 3" xfId="4321" hidden="1"/>
    <cellStyle name="Uwaga 3" xfId="4323" hidden="1"/>
    <cellStyle name="Uwaga 3" xfId="4336" hidden="1"/>
    <cellStyle name="Uwaga 3" xfId="4340" hidden="1"/>
    <cellStyle name="Uwaga 3" xfId="4345" hidden="1"/>
    <cellStyle name="Uwaga 3" xfId="4352" hidden="1"/>
    <cellStyle name="Uwaga 3" xfId="4356" hidden="1"/>
    <cellStyle name="Uwaga 3" xfId="4361" hidden="1"/>
    <cellStyle name="Uwaga 3" xfId="4366" hidden="1"/>
    <cellStyle name="Uwaga 3" xfId="4369" hidden="1"/>
    <cellStyle name="Uwaga 3" xfId="4374" hidden="1"/>
    <cellStyle name="Uwaga 3" xfId="4380" hidden="1"/>
    <cellStyle name="Uwaga 3" xfId="4381" hidden="1"/>
    <cellStyle name="Uwaga 3" xfId="4384" hidden="1"/>
    <cellStyle name="Uwaga 3" xfId="4397" hidden="1"/>
    <cellStyle name="Uwaga 3" xfId="4401" hidden="1"/>
    <cellStyle name="Uwaga 3" xfId="4406" hidden="1"/>
    <cellStyle name="Uwaga 3" xfId="4413" hidden="1"/>
    <cellStyle name="Uwaga 3" xfId="4418" hidden="1"/>
    <cellStyle name="Uwaga 3" xfId="4422" hidden="1"/>
    <cellStyle name="Uwaga 3" xfId="4427" hidden="1"/>
    <cellStyle name="Uwaga 3" xfId="4431" hidden="1"/>
    <cellStyle name="Uwaga 3" xfId="4436" hidden="1"/>
    <cellStyle name="Uwaga 3" xfId="4440" hidden="1"/>
    <cellStyle name="Uwaga 3" xfId="4441" hidden="1"/>
    <cellStyle name="Uwaga 3" xfId="4443" hidden="1"/>
    <cellStyle name="Uwaga 3" xfId="4455" hidden="1"/>
    <cellStyle name="Uwaga 3" xfId="4456" hidden="1"/>
    <cellStyle name="Uwaga 3" xfId="4458" hidden="1"/>
    <cellStyle name="Uwaga 3" xfId="4470" hidden="1"/>
    <cellStyle name="Uwaga 3" xfId="4472" hidden="1"/>
    <cellStyle name="Uwaga 3" xfId="4475" hidden="1"/>
    <cellStyle name="Uwaga 3" xfId="4485" hidden="1"/>
    <cellStyle name="Uwaga 3" xfId="4486" hidden="1"/>
    <cellStyle name="Uwaga 3" xfId="4488" hidden="1"/>
    <cellStyle name="Uwaga 3" xfId="4500" hidden="1"/>
    <cellStyle name="Uwaga 3" xfId="4501" hidden="1"/>
    <cellStyle name="Uwaga 3" xfId="4502" hidden="1"/>
    <cellStyle name="Uwaga 3" xfId="4516" hidden="1"/>
    <cellStyle name="Uwaga 3" xfId="4519" hidden="1"/>
    <cellStyle name="Uwaga 3" xfId="4523" hidden="1"/>
    <cellStyle name="Uwaga 3" xfId="4531" hidden="1"/>
    <cellStyle name="Uwaga 3" xfId="4534" hidden="1"/>
    <cellStyle name="Uwaga 3" xfId="4538" hidden="1"/>
    <cellStyle name="Uwaga 3" xfId="4546" hidden="1"/>
    <cellStyle name="Uwaga 3" xfId="4549" hidden="1"/>
    <cellStyle name="Uwaga 3" xfId="4553" hidden="1"/>
    <cellStyle name="Uwaga 3" xfId="4560" hidden="1"/>
    <cellStyle name="Uwaga 3" xfId="4561" hidden="1"/>
    <cellStyle name="Uwaga 3" xfId="4563" hidden="1"/>
    <cellStyle name="Uwaga 3" xfId="4576" hidden="1"/>
    <cellStyle name="Uwaga 3" xfId="4579" hidden="1"/>
    <cellStyle name="Uwaga 3" xfId="4582" hidden="1"/>
    <cellStyle name="Uwaga 3" xfId="4591" hidden="1"/>
    <cellStyle name="Uwaga 3" xfId="4594" hidden="1"/>
    <cellStyle name="Uwaga 3" xfId="4598" hidden="1"/>
    <cellStyle name="Uwaga 3" xfId="4606" hidden="1"/>
    <cellStyle name="Uwaga 3" xfId="4608" hidden="1"/>
    <cellStyle name="Uwaga 3" xfId="4611" hidden="1"/>
    <cellStyle name="Uwaga 3" xfId="4620" hidden="1"/>
    <cellStyle name="Uwaga 3" xfId="4621" hidden="1"/>
    <cellStyle name="Uwaga 3" xfId="4622" hidden="1"/>
    <cellStyle name="Uwaga 3" xfId="4635" hidden="1"/>
    <cellStyle name="Uwaga 3" xfId="4636" hidden="1"/>
    <cellStyle name="Uwaga 3" xfId="4638" hidden="1"/>
    <cellStyle name="Uwaga 3" xfId="4650" hidden="1"/>
    <cellStyle name="Uwaga 3" xfId="4651" hidden="1"/>
    <cellStyle name="Uwaga 3" xfId="4653" hidden="1"/>
    <cellStyle name="Uwaga 3" xfId="4665" hidden="1"/>
    <cellStyle name="Uwaga 3" xfId="4666" hidden="1"/>
    <cellStyle name="Uwaga 3" xfId="4668" hidden="1"/>
    <cellStyle name="Uwaga 3" xfId="4680" hidden="1"/>
    <cellStyle name="Uwaga 3" xfId="4681" hidden="1"/>
    <cellStyle name="Uwaga 3" xfId="4682" hidden="1"/>
    <cellStyle name="Uwaga 3" xfId="4696" hidden="1"/>
    <cellStyle name="Uwaga 3" xfId="4698" hidden="1"/>
    <cellStyle name="Uwaga 3" xfId="4701" hidden="1"/>
    <cellStyle name="Uwaga 3" xfId="4711" hidden="1"/>
    <cellStyle name="Uwaga 3" xfId="4714" hidden="1"/>
    <cellStyle name="Uwaga 3" xfId="4717" hidden="1"/>
    <cellStyle name="Uwaga 3" xfId="4726" hidden="1"/>
    <cellStyle name="Uwaga 3" xfId="4728" hidden="1"/>
    <cellStyle name="Uwaga 3" xfId="4731" hidden="1"/>
    <cellStyle name="Uwaga 3" xfId="4740" hidden="1"/>
    <cellStyle name="Uwaga 3" xfId="4741" hidden="1"/>
    <cellStyle name="Uwaga 3" xfId="4742" hidden="1"/>
    <cellStyle name="Uwaga 3" xfId="4755" hidden="1"/>
    <cellStyle name="Uwaga 3" xfId="4757" hidden="1"/>
    <cellStyle name="Uwaga 3" xfId="4759" hidden="1"/>
    <cellStyle name="Uwaga 3" xfId="4770" hidden="1"/>
    <cellStyle name="Uwaga 3" xfId="4772" hidden="1"/>
    <cellStyle name="Uwaga 3" xfId="4774" hidden="1"/>
    <cellStyle name="Uwaga 3" xfId="4785" hidden="1"/>
    <cellStyle name="Uwaga 3" xfId="4787" hidden="1"/>
    <cellStyle name="Uwaga 3" xfId="4789" hidden="1"/>
    <cellStyle name="Uwaga 3" xfId="4800" hidden="1"/>
    <cellStyle name="Uwaga 3" xfId="4801" hidden="1"/>
    <cellStyle name="Uwaga 3" xfId="4802" hidden="1"/>
    <cellStyle name="Uwaga 3" xfId="4815" hidden="1"/>
    <cellStyle name="Uwaga 3" xfId="4817" hidden="1"/>
    <cellStyle name="Uwaga 3" xfId="4819" hidden="1"/>
    <cellStyle name="Uwaga 3" xfId="4830" hidden="1"/>
    <cellStyle name="Uwaga 3" xfId="4832" hidden="1"/>
    <cellStyle name="Uwaga 3" xfId="4834" hidden="1"/>
    <cellStyle name="Uwaga 3" xfId="4845" hidden="1"/>
    <cellStyle name="Uwaga 3" xfId="4847" hidden="1"/>
    <cellStyle name="Uwaga 3" xfId="4848" hidden="1"/>
    <cellStyle name="Uwaga 3" xfId="4860" hidden="1"/>
    <cellStyle name="Uwaga 3" xfId="4861" hidden="1"/>
    <cellStyle name="Uwaga 3" xfId="4862" hidden="1"/>
    <cellStyle name="Uwaga 3" xfId="4875" hidden="1"/>
    <cellStyle name="Uwaga 3" xfId="4877" hidden="1"/>
    <cellStyle name="Uwaga 3" xfId="4879" hidden="1"/>
    <cellStyle name="Uwaga 3" xfId="4890" hidden="1"/>
    <cellStyle name="Uwaga 3" xfId="4892" hidden="1"/>
    <cellStyle name="Uwaga 3" xfId="4894" hidden="1"/>
    <cellStyle name="Uwaga 3" xfId="4905" hidden="1"/>
    <cellStyle name="Uwaga 3" xfId="4907" hidden="1"/>
    <cellStyle name="Uwaga 3" xfId="4909" hidden="1"/>
    <cellStyle name="Uwaga 3" xfId="4920" hidden="1"/>
    <cellStyle name="Uwaga 3" xfId="4921" hidden="1"/>
    <cellStyle name="Uwaga 3" xfId="4923" hidden="1"/>
    <cellStyle name="Uwaga 3" xfId="4934" hidden="1"/>
    <cellStyle name="Uwaga 3" xfId="4936" hidden="1"/>
    <cellStyle name="Uwaga 3" xfId="4937" hidden="1"/>
    <cellStyle name="Uwaga 3" xfId="4946" hidden="1"/>
    <cellStyle name="Uwaga 3" xfId="4949" hidden="1"/>
    <cellStyle name="Uwaga 3" xfId="4951" hidden="1"/>
    <cellStyle name="Uwaga 3" xfId="4962" hidden="1"/>
    <cellStyle name="Uwaga 3" xfId="4964" hidden="1"/>
    <cellStyle name="Uwaga 3" xfId="4966" hidden="1"/>
    <cellStyle name="Uwaga 3" xfId="4978" hidden="1"/>
    <cellStyle name="Uwaga 3" xfId="4980" hidden="1"/>
    <cellStyle name="Uwaga 3" xfId="4982" hidden="1"/>
    <cellStyle name="Uwaga 3" xfId="4990" hidden="1"/>
    <cellStyle name="Uwaga 3" xfId="4992" hidden="1"/>
    <cellStyle name="Uwaga 3" xfId="4995" hidden="1"/>
    <cellStyle name="Uwaga 3" xfId="4985" hidden="1"/>
    <cellStyle name="Uwaga 3" xfId="4984" hidden="1"/>
    <cellStyle name="Uwaga 3" xfId="4983" hidden="1"/>
    <cellStyle name="Uwaga 3" xfId="4970" hidden="1"/>
    <cellStyle name="Uwaga 3" xfId="4969" hidden="1"/>
    <cellStyle name="Uwaga 3" xfId="4968" hidden="1"/>
    <cellStyle name="Uwaga 3" xfId="4955" hidden="1"/>
    <cellStyle name="Uwaga 3" xfId="4954" hidden="1"/>
    <cellStyle name="Uwaga 3" xfId="4953" hidden="1"/>
    <cellStyle name="Uwaga 3" xfId="4940" hidden="1"/>
    <cellStyle name="Uwaga 3" xfId="4939" hidden="1"/>
    <cellStyle name="Uwaga 3" xfId="4938" hidden="1"/>
    <cellStyle name="Uwaga 3" xfId="4925" hidden="1"/>
    <cellStyle name="Uwaga 3" xfId="4924" hidden="1"/>
    <cellStyle name="Uwaga 3" xfId="4922" hidden="1"/>
    <cellStyle name="Uwaga 3" xfId="4911" hidden="1"/>
    <cellStyle name="Uwaga 3" xfId="4908" hidden="1"/>
    <cellStyle name="Uwaga 3" xfId="4906" hidden="1"/>
    <cellStyle name="Uwaga 3" xfId="4896" hidden="1"/>
    <cellStyle name="Uwaga 3" xfId="4893" hidden="1"/>
    <cellStyle name="Uwaga 3" xfId="4891" hidden="1"/>
    <cellStyle name="Uwaga 3" xfId="4881" hidden="1"/>
    <cellStyle name="Uwaga 3" xfId="4878" hidden="1"/>
    <cellStyle name="Uwaga 3" xfId="4876" hidden="1"/>
    <cellStyle name="Uwaga 3" xfId="4866" hidden="1"/>
    <cellStyle name="Uwaga 3" xfId="4864" hidden="1"/>
    <cellStyle name="Uwaga 3" xfId="4863" hidden="1"/>
    <cellStyle name="Uwaga 3" xfId="4851" hidden="1"/>
    <cellStyle name="Uwaga 3" xfId="4849" hidden="1"/>
    <cellStyle name="Uwaga 3" xfId="4846" hidden="1"/>
    <cellStyle name="Uwaga 3" xfId="4836" hidden="1"/>
    <cellStyle name="Uwaga 3" xfId="4833" hidden="1"/>
    <cellStyle name="Uwaga 3" xfId="4831" hidden="1"/>
    <cellStyle name="Uwaga 3" xfId="4821" hidden="1"/>
    <cellStyle name="Uwaga 3" xfId="4818" hidden="1"/>
    <cellStyle name="Uwaga 3" xfId="4816" hidden="1"/>
    <cellStyle name="Uwaga 3" xfId="4806" hidden="1"/>
    <cellStyle name="Uwaga 3" xfId="4804" hidden="1"/>
    <cellStyle name="Uwaga 3" xfId="4803" hidden="1"/>
    <cellStyle name="Uwaga 3" xfId="4791" hidden="1"/>
    <cellStyle name="Uwaga 3" xfId="4788" hidden="1"/>
    <cellStyle name="Uwaga 3" xfId="4786" hidden="1"/>
    <cellStyle name="Uwaga 3" xfId="4776" hidden="1"/>
    <cellStyle name="Uwaga 3" xfId="4773" hidden="1"/>
    <cellStyle name="Uwaga 3" xfId="4771" hidden="1"/>
    <cellStyle name="Uwaga 3" xfId="4761" hidden="1"/>
    <cellStyle name="Uwaga 3" xfId="4758" hidden="1"/>
    <cellStyle name="Uwaga 3" xfId="4756" hidden="1"/>
    <cellStyle name="Uwaga 3" xfId="4746" hidden="1"/>
    <cellStyle name="Uwaga 3" xfId="4744" hidden="1"/>
    <cellStyle name="Uwaga 3" xfId="4743" hidden="1"/>
    <cellStyle name="Uwaga 3" xfId="4730" hidden="1"/>
    <cellStyle name="Uwaga 3" xfId="4727" hidden="1"/>
    <cellStyle name="Uwaga 3" xfId="4725" hidden="1"/>
    <cellStyle name="Uwaga 3" xfId="4715" hidden="1"/>
    <cellStyle name="Uwaga 3" xfId="4712" hidden="1"/>
    <cellStyle name="Uwaga 3" xfId="4710" hidden="1"/>
    <cellStyle name="Uwaga 3" xfId="4700" hidden="1"/>
    <cellStyle name="Uwaga 3" xfId="4697" hidden="1"/>
    <cellStyle name="Uwaga 3" xfId="4695" hidden="1"/>
    <cellStyle name="Uwaga 3" xfId="4686" hidden="1"/>
    <cellStyle name="Uwaga 3" xfId="4684" hidden="1"/>
    <cellStyle name="Uwaga 3" xfId="4683" hidden="1"/>
    <cellStyle name="Uwaga 3" xfId="4671" hidden="1"/>
    <cellStyle name="Uwaga 3" xfId="4669" hidden="1"/>
    <cellStyle name="Uwaga 3" xfId="4667" hidden="1"/>
    <cellStyle name="Uwaga 3" xfId="4656" hidden="1"/>
    <cellStyle name="Uwaga 3" xfId="4654" hidden="1"/>
    <cellStyle name="Uwaga 3" xfId="4652" hidden="1"/>
    <cellStyle name="Uwaga 3" xfId="4641" hidden="1"/>
    <cellStyle name="Uwaga 3" xfId="4639" hidden="1"/>
    <cellStyle name="Uwaga 3" xfId="4637" hidden="1"/>
    <cellStyle name="Uwaga 3" xfId="4626" hidden="1"/>
    <cellStyle name="Uwaga 3" xfId="4624" hidden="1"/>
    <cellStyle name="Uwaga 3" xfId="4623" hidden="1"/>
    <cellStyle name="Uwaga 3" xfId="4610" hidden="1"/>
    <cellStyle name="Uwaga 3" xfId="4607" hidden="1"/>
    <cellStyle name="Uwaga 3" xfId="4605" hidden="1"/>
    <cellStyle name="Uwaga 3" xfId="4595" hidden="1"/>
    <cellStyle name="Uwaga 3" xfId="4592" hidden="1"/>
    <cellStyle name="Uwaga 3" xfId="4590" hidden="1"/>
    <cellStyle name="Uwaga 3" xfId="4580" hidden="1"/>
    <cellStyle name="Uwaga 3" xfId="4577" hidden="1"/>
    <cellStyle name="Uwaga 3" xfId="4575" hidden="1"/>
    <cellStyle name="Uwaga 3" xfId="4566" hidden="1"/>
    <cellStyle name="Uwaga 3" xfId="4564" hidden="1"/>
    <cellStyle name="Uwaga 3" xfId="4562" hidden="1"/>
    <cellStyle name="Uwaga 3" xfId="4550" hidden="1"/>
    <cellStyle name="Uwaga 3" xfId="4547" hidden="1"/>
    <cellStyle name="Uwaga 3" xfId="4545" hidden="1"/>
    <cellStyle name="Uwaga 3" xfId="4535" hidden="1"/>
    <cellStyle name="Uwaga 3" xfId="4532" hidden="1"/>
    <cellStyle name="Uwaga 3" xfId="4530" hidden="1"/>
    <cellStyle name="Uwaga 3" xfId="4520" hidden="1"/>
    <cellStyle name="Uwaga 3" xfId="4517" hidden="1"/>
    <cellStyle name="Uwaga 3" xfId="4515" hidden="1"/>
    <cellStyle name="Uwaga 3" xfId="4508" hidden="1"/>
    <cellStyle name="Uwaga 3" xfId="4505" hidden="1"/>
    <cellStyle name="Uwaga 3" xfId="4503" hidden="1"/>
    <cellStyle name="Uwaga 3" xfId="4493" hidden="1"/>
    <cellStyle name="Uwaga 3" xfId="4490" hidden="1"/>
    <cellStyle name="Uwaga 3" xfId="4487" hidden="1"/>
    <cellStyle name="Uwaga 3" xfId="4478" hidden="1"/>
    <cellStyle name="Uwaga 3" xfId="4474" hidden="1"/>
    <cellStyle name="Uwaga 3" xfId="4471" hidden="1"/>
    <cellStyle name="Uwaga 3" xfId="4463" hidden="1"/>
    <cellStyle name="Uwaga 3" xfId="4460" hidden="1"/>
    <cellStyle name="Uwaga 3" xfId="4457" hidden="1"/>
    <cellStyle name="Uwaga 3" xfId="4448" hidden="1"/>
    <cellStyle name="Uwaga 3" xfId="4445" hidden="1"/>
    <cellStyle name="Uwaga 3" xfId="4442" hidden="1"/>
    <cellStyle name="Uwaga 3" xfId="4432" hidden="1"/>
    <cellStyle name="Uwaga 3" xfId="4428" hidden="1"/>
    <cellStyle name="Uwaga 3" xfId="4425" hidden="1"/>
    <cellStyle name="Uwaga 3" xfId="4416" hidden="1"/>
    <cellStyle name="Uwaga 3" xfId="4412" hidden="1"/>
    <cellStyle name="Uwaga 3" xfId="4410" hidden="1"/>
    <cellStyle name="Uwaga 3" xfId="4402" hidden="1"/>
    <cellStyle name="Uwaga 3" xfId="4398" hidden="1"/>
    <cellStyle name="Uwaga 3" xfId="4395" hidden="1"/>
    <cellStyle name="Uwaga 3" xfId="4388" hidden="1"/>
    <cellStyle name="Uwaga 3" xfId="4385" hidden="1"/>
    <cellStyle name="Uwaga 3" xfId="4382" hidden="1"/>
    <cellStyle name="Uwaga 3" xfId="4373" hidden="1"/>
    <cellStyle name="Uwaga 3" xfId="4368" hidden="1"/>
    <cellStyle name="Uwaga 3" xfId="4365" hidden="1"/>
    <cellStyle name="Uwaga 3" xfId="4358" hidden="1"/>
    <cellStyle name="Uwaga 3" xfId="4353" hidden="1"/>
    <cellStyle name="Uwaga 3" xfId="4350" hidden="1"/>
    <cellStyle name="Uwaga 3" xfId="4343" hidden="1"/>
    <cellStyle name="Uwaga 3" xfId="4338" hidden="1"/>
    <cellStyle name="Uwaga 3" xfId="4335" hidden="1"/>
    <cellStyle name="Uwaga 3" xfId="4329" hidden="1"/>
    <cellStyle name="Uwaga 3" xfId="4325" hidden="1"/>
    <cellStyle name="Uwaga 3" xfId="4322" hidden="1"/>
    <cellStyle name="Uwaga 3" xfId="4314" hidden="1"/>
    <cellStyle name="Uwaga 3" xfId="4309" hidden="1"/>
    <cellStyle name="Uwaga 3" xfId="4305" hidden="1"/>
    <cellStyle name="Uwaga 3" xfId="4299" hidden="1"/>
    <cellStyle name="Uwaga 3" xfId="4294" hidden="1"/>
    <cellStyle name="Uwaga 3" xfId="4290" hidden="1"/>
    <cellStyle name="Uwaga 3" xfId="4284" hidden="1"/>
    <cellStyle name="Uwaga 3" xfId="4279" hidden="1"/>
    <cellStyle name="Uwaga 3" xfId="4275" hidden="1"/>
    <cellStyle name="Uwaga 3" xfId="4270" hidden="1"/>
    <cellStyle name="Uwaga 3" xfId="4266" hidden="1"/>
    <cellStyle name="Uwaga 3" xfId="4262" hidden="1"/>
    <cellStyle name="Uwaga 3" xfId="4254" hidden="1"/>
    <cellStyle name="Uwaga 3" xfId="4249" hidden="1"/>
    <cellStyle name="Uwaga 3" xfId="4245" hidden="1"/>
    <cellStyle name="Uwaga 3" xfId="4239" hidden="1"/>
    <cellStyle name="Uwaga 3" xfId="4234" hidden="1"/>
    <cellStyle name="Uwaga 3" xfId="4230" hidden="1"/>
    <cellStyle name="Uwaga 3" xfId="4224" hidden="1"/>
    <cellStyle name="Uwaga 3" xfId="4219" hidden="1"/>
    <cellStyle name="Uwaga 3" xfId="4215" hidden="1"/>
    <cellStyle name="Uwaga 3" xfId="4211" hidden="1"/>
    <cellStyle name="Uwaga 3" xfId="4206" hidden="1"/>
    <cellStyle name="Uwaga 3" xfId="4201" hidden="1"/>
    <cellStyle name="Uwaga 3" xfId="4196" hidden="1"/>
    <cellStyle name="Uwaga 3" xfId="4192" hidden="1"/>
    <cellStyle name="Uwaga 3" xfId="4188" hidden="1"/>
    <cellStyle name="Uwaga 3" xfId="4181" hidden="1"/>
    <cellStyle name="Uwaga 3" xfId="4177" hidden="1"/>
    <cellStyle name="Uwaga 3" xfId="4172" hidden="1"/>
    <cellStyle name="Uwaga 3" xfId="4166" hidden="1"/>
    <cellStyle name="Uwaga 3" xfId="4162" hidden="1"/>
    <cellStyle name="Uwaga 3" xfId="4157" hidden="1"/>
    <cellStyle name="Uwaga 3" xfId="4151" hidden="1"/>
    <cellStyle name="Uwaga 3" xfId="4147" hidden="1"/>
    <cellStyle name="Uwaga 3" xfId="4142" hidden="1"/>
    <cellStyle name="Uwaga 3" xfId="4136" hidden="1"/>
    <cellStyle name="Uwaga 3" xfId="4132" hidden="1"/>
    <cellStyle name="Uwaga 3" xfId="4128" hidden="1"/>
    <cellStyle name="Uwaga 3" xfId="4988" hidden="1"/>
    <cellStyle name="Uwaga 3" xfId="4987" hidden="1"/>
    <cellStyle name="Uwaga 3" xfId="4986" hidden="1"/>
    <cellStyle name="Uwaga 3" xfId="4973" hidden="1"/>
    <cellStyle name="Uwaga 3" xfId="4972" hidden="1"/>
    <cellStyle name="Uwaga 3" xfId="4971" hidden="1"/>
    <cellStyle name="Uwaga 3" xfId="4958" hidden="1"/>
    <cellStyle name="Uwaga 3" xfId="4957" hidden="1"/>
    <cellStyle name="Uwaga 3" xfId="4956" hidden="1"/>
    <cellStyle name="Uwaga 3" xfId="4943" hidden="1"/>
    <cellStyle name="Uwaga 3" xfId="4942" hidden="1"/>
    <cellStyle name="Uwaga 3" xfId="4941" hidden="1"/>
    <cellStyle name="Uwaga 3" xfId="4928" hidden="1"/>
    <cellStyle name="Uwaga 3" xfId="4927" hidden="1"/>
    <cellStyle name="Uwaga 3" xfId="4926" hidden="1"/>
    <cellStyle name="Uwaga 3" xfId="4914" hidden="1"/>
    <cellStyle name="Uwaga 3" xfId="4912" hidden="1"/>
    <cellStyle name="Uwaga 3" xfId="4910" hidden="1"/>
    <cellStyle name="Uwaga 3" xfId="4899" hidden="1"/>
    <cellStyle name="Uwaga 3" xfId="4897" hidden="1"/>
    <cellStyle name="Uwaga 3" xfId="4895" hidden="1"/>
    <cellStyle name="Uwaga 3" xfId="4884" hidden="1"/>
    <cellStyle name="Uwaga 3" xfId="4882" hidden="1"/>
    <cellStyle name="Uwaga 3" xfId="4880" hidden="1"/>
    <cellStyle name="Uwaga 3" xfId="4869" hidden="1"/>
    <cellStyle name="Uwaga 3" xfId="4867" hidden="1"/>
    <cellStyle name="Uwaga 3" xfId="4865" hidden="1"/>
    <cellStyle name="Uwaga 3" xfId="4854" hidden="1"/>
    <cellStyle name="Uwaga 3" xfId="4852" hidden="1"/>
    <cellStyle name="Uwaga 3" xfId="4850" hidden="1"/>
    <cellStyle name="Uwaga 3" xfId="4839" hidden="1"/>
    <cellStyle name="Uwaga 3" xfId="4837" hidden="1"/>
    <cellStyle name="Uwaga 3" xfId="4835" hidden="1"/>
    <cellStyle name="Uwaga 3" xfId="4824" hidden="1"/>
    <cellStyle name="Uwaga 3" xfId="4822" hidden="1"/>
    <cellStyle name="Uwaga 3" xfId="4820" hidden="1"/>
    <cellStyle name="Uwaga 3" xfId="4809" hidden="1"/>
    <cellStyle name="Uwaga 3" xfId="4807" hidden="1"/>
    <cellStyle name="Uwaga 3" xfId="4805" hidden="1"/>
    <cellStyle name="Uwaga 3" xfId="4794" hidden="1"/>
    <cellStyle name="Uwaga 3" xfId="4792" hidden="1"/>
    <cellStyle name="Uwaga 3" xfId="4790" hidden="1"/>
    <cellStyle name="Uwaga 3" xfId="4779" hidden="1"/>
    <cellStyle name="Uwaga 3" xfId="4777" hidden="1"/>
    <cellStyle name="Uwaga 3" xfId="4775" hidden="1"/>
    <cellStyle name="Uwaga 3" xfId="4764" hidden="1"/>
    <cellStyle name="Uwaga 3" xfId="4762" hidden="1"/>
    <cellStyle name="Uwaga 3" xfId="4760" hidden="1"/>
    <cellStyle name="Uwaga 3" xfId="4749" hidden="1"/>
    <cellStyle name="Uwaga 3" xfId="4747" hidden="1"/>
    <cellStyle name="Uwaga 3" xfId="4745" hidden="1"/>
    <cellStyle name="Uwaga 3" xfId="4734" hidden="1"/>
    <cellStyle name="Uwaga 3" xfId="4732" hidden="1"/>
    <cellStyle name="Uwaga 3" xfId="4729" hidden="1"/>
    <cellStyle name="Uwaga 3" xfId="4719" hidden="1"/>
    <cellStyle name="Uwaga 3" xfId="4716" hidden="1"/>
    <cellStyle name="Uwaga 3" xfId="4713" hidden="1"/>
    <cellStyle name="Uwaga 3" xfId="4704" hidden="1"/>
    <cellStyle name="Uwaga 3" xfId="4702" hidden="1"/>
    <cellStyle name="Uwaga 3" xfId="4699" hidden="1"/>
    <cellStyle name="Uwaga 3" xfId="4689" hidden="1"/>
    <cellStyle name="Uwaga 3" xfId="4687" hidden="1"/>
    <cellStyle name="Uwaga 3" xfId="4685" hidden="1"/>
    <cellStyle name="Uwaga 3" xfId="4674" hidden="1"/>
    <cellStyle name="Uwaga 3" xfId="4672" hidden="1"/>
    <cellStyle name="Uwaga 3" xfId="4670" hidden="1"/>
    <cellStyle name="Uwaga 3" xfId="4659" hidden="1"/>
    <cellStyle name="Uwaga 3" xfId="4657" hidden="1"/>
    <cellStyle name="Uwaga 3" xfId="4655" hidden="1"/>
    <cellStyle name="Uwaga 3" xfId="4644" hidden="1"/>
    <cellStyle name="Uwaga 3" xfId="4642" hidden="1"/>
    <cellStyle name="Uwaga 3" xfId="4640" hidden="1"/>
    <cellStyle name="Uwaga 3" xfId="4629" hidden="1"/>
    <cellStyle name="Uwaga 3" xfId="4627" hidden="1"/>
    <cellStyle name="Uwaga 3" xfId="4625" hidden="1"/>
    <cellStyle name="Uwaga 3" xfId="4614" hidden="1"/>
    <cellStyle name="Uwaga 3" xfId="4612" hidden="1"/>
    <cellStyle name="Uwaga 3" xfId="4609" hidden="1"/>
    <cellStyle name="Uwaga 3" xfId="4599" hidden="1"/>
    <cellStyle name="Uwaga 3" xfId="4596" hidden="1"/>
    <cellStyle name="Uwaga 3" xfId="4593" hidden="1"/>
    <cellStyle name="Uwaga 3" xfId="4584" hidden="1"/>
    <cellStyle name="Uwaga 3" xfId="4581" hidden="1"/>
    <cellStyle name="Uwaga 3" xfId="4578" hidden="1"/>
    <cellStyle name="Uwaga 3" xfId="4569" hidden="1"/>
    <cellStyle name="Uwaga 3" xfId="4567" hidden="1"/>
    <cellStyle name="Uwaga 3" xfId="4565" hidden="1"/>
    <cellStyle name="Uwaga 3" xfId="4554" hidden="1"/>
    <cellStyle name="Uwaga 3" xfId="4551" hidden="1"/>
    <cellStyle name="Uwaga 3" xfId="4548" hidden="1"/>
    <cellStyle name="Uwaga 3" xfId="4539" hidden="1"/>
    <cellStyle name="Uwaga 3" xfId="4536" hidden="1"/>
    <cellStyle name="Uwaga 3" xfId="4533" hidden="1"/>
    <cellStyle name="Uwaga 3" xfId="4524" hidden="1"/>
    <cellStyle name="Uwaga 3" xfId="4521" hidden="1"/>
    <cellStyle name="Uwaga 3" xfId="4518" hidden="1"/>
    <cellStyle name="Uwaga 3" xfId="4511" hidden="1"/>
    <cellStyle name="Uwaga 3" xfId="4507" hidden="1"/>
    <cellStyle name="Uwaga 3" xfId="4504" hidden="1"/>
    <cellStyle name="Uwaga 3" xfId="4496" hidden="1"/>
    <cellStyle name="Uwaga 3" xfId="4492" hidden="1"/>
    <cellStyle name="Uwaga 3" xfId="4489" hidden="1"/>
    <cellStyle name="Uwaga 3" xfId="4481" hidden="1"/>
    <cellStyle name="Uwaga 3" xfId="4477" hidden="1"/>
    <cellStyle name="Uwaga 3" xfId="4473" hidden="1"/>
    <cellStyle name="Uwaga 3" xfId="4466" hidden="1"/>
    <cellStyle name="Uwaga 3" xfId="4462" hidden="1"/>
    <cellStyle name="Uwaga 3" xfId="4459" hidden="1"/>
    <cellStyle name="Uwaga 3" xfId="4451" hidden="1"/>
    <cellStyle name="Uwaga 3" xfId="4447" hidden="1"/>
    <cellStyle name="Uwaga 3" xfId="4444" hidden="1"/>
    <cellStyle name="Uwaga 3" xfId="4435" hidden="1"/>
    <cellStyle name="Uwaga 3" xfId="4430" hidden="1"/>
    <cellStyle name="Uwaga 3" xfId="4426" hidden="1"/>
    <cellStyle name="Uwaga 3" xfId="4420" hidden="1"/>
    <cellStyle name="Uwaga 3" xfId="4415" hidden="1"/>
    <cellStyle name="Uwaga 3" xfId="4411" hidden="1"/>
    <cellStyle name="Uwaga 3" xfId="4405" hidden="1"/>
    <cellStyle name="Uwaga 3" xfId="4400" hidden="1"/>
    <cellStyle name="Uwaga 3" xfId="4396" hidden="1"/>
    <cellStyle name="Uwaga 3" xfId="4391" hidden="1"/>
    <cellStyle name="Uwaga 3" xfId="4387" hidden="1"/>
    <cellStyle name="Uwaga 3" xfId="4383" hidden="1"/>
    <cellStyle name="Uwaga 3" xfId="4376" hidden="1"/>
    <cellStyle name="Uwaga 3" xfId="4371" hidden="1"/>
    <cellStyle name="Uwaga 3" xfId="4367" hidden="1"/>
    <cellStyle name="Uwaga 3" xfId="4360" hidden="1"/>
    <cellStyle name="Uwaga 3" xfId="4355" hidden="1"/>
    <cellStyle name="Uwaga 3" xfId="4351" hidden="1"/>
    <cellStyle name="Uwaga 3" xfId="4346" hidden="1"/>
    <cellStyle name="Uwaga 3" xfId="4341" hidden="1"/>
    <cellStyle name="Uwaga 3" xfId="4337" hidden="1"/>
    <cellStyle name="Uwaga 3" xfId="4331" hidden="1"/>
    <cellStyle name="Uwaga 3" xfId="4327" hidden="1"/>
    <cellStyle name="Uwaga 3" xfId="4324" hidden="1"/>
    <cellStyle name="Uwaga 3" xfId="4317" hidden="1"/>
    <cellStyle name="Uwaga 3" xfId="4312" hidden="1"/>
    <cellStyle name="Uwaga 3" xfId="4307" hidden="1"/>
    <cellStyle name="Uwaga 3" xfId="4301" hidden="1"/>
    <cellStyle name="Uwaga 3" xfId="4296" hidden="1"/>
    <cellStyle name="Uwaga 3" xfId="4291" hidden="1"/>
    <cellStyle name="Uwaga 3" xfId="4286" hidden="1"/>
    <cellStyle name="Uwaga 3" xfId="4281" hidden="1"/>
    <cellStyle name="Uwaga 3" xfId="4276" hidden="1"/>
    <cellStyle name="Uwaga 3" xfId="4272" hidden="1"/>
    <cellStyle name="Uwaga 3" xfId="4268" hidden="1"/>
    <cellStyle name="Uwaga 3" xfId="4263" hidden="1"/>
    <cellStyle name="Uwaga 3" xfId="4256" hidden="1"/>
    <cellStyle name="Uwaga 3" xfId="4251" hidden="1"/>
    <cellStyle name="Uwaga 3" xfId="4246" hidden="1"/>
    <cellStyle name="Uwaga 3" xfId="4240" hidden="1"/>
    <cellStyle name="Uwaga 3" xfId="4235" hidden="1"/>
    <cellStyle name="Uwaga 3" xfId="4231" hidden="1"/>
    <cellStyle name="Uwaga 3" xfId="4226" hidden="1"/>
    <cellStyle name="Uwaga 3" xfId="4221" hidden="1"/>
    <cellStyle name="Uwaga 3" xfId="4216" hidden="1"/>
    <cellStyle name="Uwaga 3" xfId="4212" hidden="1"/>
    <cellStyle name="Uwaga 3" xfId="4207" hidden="1"/>
    <cellStyle name="Uwaga 3" xfId="4202" hidden="1"/>
    <cellStyle name="Uwaga 3" xfId="4197" hidden="1"/>
    <cellStyle name="Uwaga 3" xfId="4193" hidden="1"/>
    <cellStyle name="Uwaga 3" xfId="4189" hidden="1"/>
    <cellStyle name="Uwaga 3" xfId="4182" hidden="1"/>
    <cellStyle name="Uwaga 3" xfId="4178" hidden="1"/>
    <cellStyle name="Uwaga 3" xfId="4173" hidden="1"/>
    <cellStyle name="Uwaga 3" xfId="4167" hidden="1"/>
    <cellStyle name="Uwaga 3" xfId="4163" hidden="1"/>
    <cellStyle name="Uwaga 3" xfId="4158" hidden="1"/>
    <cellStyle name="Uwaga 3" xfId="4152" hidden="1"/>
    <cellStyle name="Uwaga 3" xfId="4148" hidden="1"/>
    <cellStyle name="Uwaga 3" xfId="4144" hidden="1"/>
    <cellStyle name="Uwaga 3" xfId="4137" hidden="1"/>
    <cellStyle name="Uwaga 3" xfId="4133" hidden="1"/>
    <cellStyle name="Uwaga 3" xfId="4129" hidden="1"/>
    <cellStyle name="Uwaga 3" xfId="4993" hidden="1"/>
    <cellStyle name="Uwaga 3" xfId="4991" hidden="1"/>
    <cellStyle name="Uwaga 3" xfId="4989" hidden="1"/>
    <cellStyle name="Uwaga 3" xfId="4976" hidden="1"/>
    <cellStyle name="Uwaga 3" xfId="4975" hidden="1"/>
    <cellStyle name="Uwaga 3" xfId="4974" hidden="1"/>
    <cellStyle name="Uwaga 3" xfId="4961" hidden="1"/>
    <cellStyle name="Uwaga 3" xfId="4960" hidden="1"/>
    <cellStyle name="Uwaga 3" xfId="4959" hidden="1"/>
    <cellStyle name="Uwaga 3" xfId="4947" hidden="1"/>
    <cellStyle name="Uwaga 3" xfId="4945" hidden="1"/>
    <cellStyle name="Uwaga 3" xfId="4944" hidden="1"/>
    <cellStyle name="Uwaga 3" xfId="4931" hidden="1"/>
    <cellStyle name="Uwaga 3" xfId="4930" hidden="1"/>
    <cellStyle name="Uwaga 3" xfId="4929" hidden="1"/>
    <cellStyle name="Uwaga 3" xfId="4917" hidden="1"/>
    <cellStyle name="Uwaga 3" xfId="4915" hidden="1"/>
    <cellStyle name="Uwaga 3" xfId="4913" hidden="1"/>
    <cellStyle name="Uwaga 3" xfId="4902" hidden="1"/>
    <cellStyle name="Uwaga 3" xfId="4900" hidden="1"/>
    <cellStyle name="Uwaga 3" xfId="4898" hidden="1"/>
    <cellStyle name="Uwaga 3" xfId="4887" hidden="1"/>
    <cellStyle name="Uwaga 3" xfId="4885" hidden="1"/>
    <cellStyle name="Uwaga 3" xfId="4883"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8" hidden="1"/>
    <cellStyle name="Uwaga 3" xfId="4677" hidden="1"/>
    <cellStyle name="Uwaga 3" xfId="4675" hidden="1"/>
    <cellStyle name="Uwaga 3" xfId="4673" hidden="1"/>
    <cellStyle name="Uwaga 3" xfId="4662" hidden="1"/>
    <cellStyle name="Uwaga 3" xfId="4660" hidden="1"/>
    <cellStyle name="Uwaga 3" xfId="4658"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7" hidden="1"/>
    <cellStyle name="Uwaga 3" xfId="4587" hidden="1"/>
    <cellStyle name="Uwaga 3" xfId="4585" hidden="1"/>
    <cellStyle name="Uwaga 3" xfId="4583" hidden="1"/>
    <cellStyle name="Uwaga 3" xfId="4572" hidden="1"/>
    <cellStyle name="Uwaga 3" xfId="4570" hidden="1"/>
    <cellStyle name="Uwaga 3" xfId="4568" hidden="1"/>
    <cellStyle name="Uwaga 3" xfId="4557" hidden="1"/>
    <cellStyle name="Uwaga 3" xfId="4555" hidden="1"/>
    <cellStyle name="Uwaga 3" xfId="4552" hidden="1"/>
    <cellStyle name="Uwaga 3" xfId="4542" hidden="1"/>
    <cellStyle name="Uwaga 3" xfId="4540" hidden="1"/>
    <cellStyle name="Uwaga 3" xfId="4537" hidden="1"/>
    <cellStyle name="Uwaga 3" xfId="4527" hidden="1"/>
    <cellStyle name="Uwaga 3" xfId="4525" hidden="1"/>
    <cellStyle name="Uwaga 3" xfId="4522" hidden="1"/>
    <cellStyle name="Uwaga 3" xfId="4513" hidden="1"/>
    <cellStyle name="Uwaga 3" xfId="4510" hidden="1"/>
    <cellStyle name="Uwaga 3" xfId="4506" hidden="1"/>
    <cellStyle name="Uwaga 3" xfId="4498" hidden="1"/>
    <cellStyle name="Uwaga 3" xfId="4495" hidden="1"/>
    <cellStyle name="Uwaga 3" xfId="4491" hidden="1"/>
    <cellStyle name="Uwaga 3" xfId="4483" hidden="1"/>
    <cellStyle name="Uwaga 3" xfId="4480" hidden="1"/>
    <cellStyle name="Uwaga 3" xfId="4476" hidden="1"/>
    <cellStyle name="Uwaga 3" xfId="4468" hidden="1"/>
    <cellStyle name="Uwaga 3" xfId="4465" hidden="1"/>
    <cellStyle name="Uwaga 3" xfId="4461" hidden="1"/>
    <cellStyle name="Uwaga 3" xfId="4453" hidden="1"/>
    <cellStyle name="Uwaga 3" xfId="4450" hidden="1"/>
    <cellStyle name="Uwaga 3" xfId="4446" hidden="1"/>
    <cellStyle name="Uwaga 3" xfId="4438" hidden="1"/>
    <cellStyle name="Uwaga 3" xfId="4434" hidden="1"/>
    <cellStyle name="Uwaga 3" xfId="4429" hidden="1"/>
    <cellStyle name="Uwaga 3" xfId="4423" hidden="1"/>
    <cellStyle name="Uwaga 3" xfId="4419" hidden="1"/>
    <cellStyle name="Uwaga 3" xfId="4414" hidden="1"/>
    <cellStyle name="Uwaga 3" xfId="4408" hidden="1"/>
    <cellStyle name="Uwaga 3" xfId="4404" hidden="1"/>
    <cellStyle name="Uwaga 3" xfId="4399" hidden="1"/>
    <cellStyle name="Uwaga 3" xfId="4393" hidden="1"/>
    <cellStyle name="Uwaga 3" xfId="4390" hidden="1"/>
    <cellStyle name="Uwaga 3" xfId="4386" hidden="1"/>
    <cellStyle name="Uwaga 3" xfId="4378" hidden="1"/>
    <cellStyle name="Uwaga 3" xfId="4375" hidden="1"/>
    <cellStyle name="Uwaga 3" xfId="4370" hidden="1"/>
    <cellStyle name="Uwaga 3" xfId="4363" hidden="1"/>
    <cellStyle name="Uwaga 3" xfId="4359" hidden="1"/>
    <cellStyle name="Uwaga 3" xfId="4354" hidden="1"/>
    <cellStyle name="Uwaga 3" xfId="4348" hidden="1"/>
    <cellStyle name="Uwaga 3" xfId="4344" hidden="1"/>
    <cellStyle name="Uwaga 3" xfId="4339" hidden="1"/>
    <cellStyle name="Uwaga 3" xfId="4333" hidden="1"/>
    <cellStyle name="Uwaga 3" xfId="4330" hidden="1"/>
    <cellStyle name="Uwaga 3" xfId="4326" hidden="1"/>
    <cellStyle name="Uwaga 3" xfId="4318" hidden="1"/>
    <cellStyle name="Uwaga 3" xfId="4313" hidden="1"/>
    <cellStyle name="Uwaga 3" xfId="4308" hidden="1"/>
    <cellStyle name="Uwaga 3" xfId="4303" hidden="1"/>
    <cellStyle name="Uwaga 3" xfId="4298" hidden="1"/>
    <cellStyle name="Uwaga 3" xfId="4293" hidden="1"/>
    <cellStyle name="Uwaga 3" xfId="4288" hidden="1"/>
    <cellStyle name="Uwaga 3" xfId="4283" hidden="1"/>
    <cellStyle name="Uwaga 3" xfId="4278" hidden="1"/>
    <cellStyle name="Uwaga 3" xfId="4273" hidden="1"/>
    <cellStyle name="Uwaga 3" xfId="4269" hidden="1"/>
    <cellStyle name="Uwaga 3" xfId="4264" hidden="1"/>
    <cellStyle name="Uwaga 3" xfId="4257" hidden="1"/>
    <cellStyle name="Uwaga 3" xfId="4252" hidden="1"/>
    <cellStyle name="Uwaga 3" xfId="4247" hidden="1"/>
    <cellStyle name="Uwaga 3" xfId="4242" hidden="1"/>
    <cellStyle name="Uwaga 3" xfId="4237" hidden="1"/>
    <cellStyle name="Uwaga 3" xfId="4232" hidden="1"/>
    <cellStyle name="Uwaga 3" xfId="4227" hidden="1"/>
    <cellStyle name="Uwaga 3" xfId="4222" hidden="1"/>
    <cellStyle name="Uwaga 3" xfId="4217" hidden="1"/>
    <cellStyle name="Uwaga 3" xfId="4213" hidden="1"/>
    <cellStyle name="Uwaga 3" xfId="4208" hidden="1"/>
    <cellStyle name="Uwaga 3" xfId="4203" hidden="1"/>
    <cellStyle name="Uwaga 3" xfId="4198" hidden="1"/>
    <cellStyle name="Uwaga 3" xfId="4194" hidden="1"/>
    <cellStyle name="Uwaga 3" xfId="4190" hidden="1"/>
    <cellStyle name="Uwaga 3" xfId="4183" hidden="1"/>
    <cellStyle name="Uwaga 3" xfId="4179" hidden="1"/>
    <cellStyle name="Uwaga 3" xfId="4174" hidden="1"/>
    <cellStyle name="Uwaga 3" xfId="4168" hidden="1"/>
    <cellStyle name="Uwaga 3" xfId="4164" hidden="1"/>
    <cellStyle name="Uwaga 3" xfId="4159" hidden="1"/>
    <cellStyle name="Uwaga 3" xfId="4153" hidden="1"/>
    <cellStyle name="Uwaga 3" xfId="4149" hidden="1"/>
    <cellStyle name="Uwaga 3" xfId="4145" hidden="1"/>
    <cellStyle name="Uwaga 3" xfId="4138" hidden="1"/>
    <cellStyle name="Uwaga 3" xfId="4134" hidden="1"/>
    <cellStyle name="Uwaga 3" xfId="4130" hidden="1"/>
    <cellStyle name="Uwaga 3" xfId="4997" hidden="1"/>
    <cellStyle name="Uwaga 3" xfId="4996" hidden="1"/>
    <cellStyle name="Uwaga 3" xfId="4994" hidden="1"/>
    <cellStyle name="Uwaga 3" xfId="4981" hidden="1"/>
    <cellStyle name="Uwaga 3" xfId="4979" hidden="1"/>
    <cellStyle name="Uwaga 3" xfId="4977" hidden="1"/>
    <cellStyle name="Uwaga 3" xfId="4967" hidden="1"/>
    <cellStyle name="Uwaga 3" xfId="4965" hidden="1"/>
    <cellStyle name="Uwaga 3" xfId="4963" hidden="1"/>
    <cellStyle name="Uwaga 3" xfId="4952" hidden="1"/>
    <cellStyle name="Uwaga 3" xfId="4950" hidden="1"/>
    <cellStyle name="Uwaga 3" xfId="4948" hidden="1"/>
    <cellStyle name="Uwaga 3" xfId="4935" hidden="1"/>
    <cellStyle name="Uwaga 3" xfId="4933" hidden="1"/>
    <cellStyle name="Uwaga 3" xfId="4932" hidden="1"/>
    <cellStyle name="Uwaga 3" xfId="4919" hidden="1"/>
    <cellStyle name="Uwaga 3" xfId="4918" hidden="1"/>
    <cellStyle name="Uwaga 3" xfId="4916" hidden="1"/>
    <cellStyle name="Uwaga 3" xfId="4904" hidden="1"/>
    <cellStyle name="Uwaga 3" xfId="4903" hidden="1"/>
    <cellStyle name="Uwaga 3" xfId="4901" hidden="1"/>
    <cellStyle name="Uwaga 3" xfId="4889" hidden="1"/>
    <cellStyle name="Uwaga 3" xfId="4888" hidden="1"/>
    <cellStyle name="Uwaga 3" xfId="4886" hidden="1"/>
    <cellStyle name="Uwaga 3" xfId="4874" hidden="1"/>
    <cellStyle name="Uwaga 3" xfId="4873" hidden="1"/>
    <cellStyle name="Uwaga 3" xfId="4871" hidden="1"/>
    <cellStyle name="Uwaga 3" xfId="4859" hidden="1"/>
    <cellStyle name="Uwaga 3" xfId="4858" hidden="1"/>
    <cellStyle name="Uwaga 3" xfId="4856" hidden="1"/>
    <cellStyle name="Uwaga 3" xfId="4844" hidden="1"/>
    <cellStyle name="Uwaga 3" xfId="4843" hidden="1"/>
    <cellStyle name="Uwaga 3" xfId="4841" hidden="1"/>
    <cellStyle name="Uwaga 3" xfId="4829" hidden="1"/>
    <cellStyle name="Uwaga 3" xfId="4828" hidden="1"/>
    <cellStyle name="Uwaga 3" xfId="4826" hidden="1"/>
    <cellStyle name="Uwaga 3" xfId="4814" hidden="1"/>
    <cellStyle name="Uwaga 3" xfId="4813" hidden="1"/>
    <cellStyle name="Uwaga 3" xfId="4811" hidden="1"/>
    <cellStyle name="Uwaga 3" xfId="4799" hidden="1"/>
    <cellStyle name="Uwaga 3" xfId="4798" hidden="1"/>
    <cellStyle name="Uwaga 3" xfId="4796" hidden="1"/>
    <cellStyle name="Uwaga 3" xfId="4784" hidden="1"/>
    <cellStyle name="Uwaga 3" xfId="4783" hidden="1"/>
    <cellStyle name="Uwaga 3" xfId="4781" hidden="1"/>
    <cellStyle name="Uwaga 3" xfId="4769" hidden="1"/>
    <cellStyle name="Uwaga 3" xfId="4768" hidden="1"/>
    <cellStyle name="Uwaga 3" xfId="4766" hidden="1"/>
    <cellStyle name="Uwaga 3" xfId="4754" hidden="1"/>
    <cellStyle name="Uwaga 3" xfId="4753" hidden="1"/>
    <cellStyle name="Uwaga 3" xfId="4751" hidden="1"/>
    <cellStyle name="Uwaga 3" xfId="4739" hidden="1"/>
    <cellStyle name="Uwaga 3" xfId="4738" hidden="1"/>
    <cellStyle name="Uwaga 3" xfId="4736" hidden="1"/>
    <cellStyle name="Uwaga 3" xfId="4724" hidden="1"/>
    <cellStyle name="Uwaga 3" xfId="4723" hidden="1"/>
    <cellStyle name="Uwaga 3" xfId="4721" hidden="1"/>
    <cellStyle name="Uwaga 3" xfId="4709" hidden="1"/>
    <cellStyle name="Uwaga 3" xfId="4708" hidden="1"/>
    <cellStyle name="Uwaga 3" xfId="4706" hidden="1"/>
    <cellStyle name="Uwaga 3" xfId="4694" hidden="1"/>
    <cellStyle name="Uwaga 3" xfId="4693" hidden="1"/>
    <cellStyle name="Uwaga 3" xfId="4691" hidden="1"/>
    <cellStyle name="Uwaga 3" xfId="4679" hidden="1"/>
    <cellStyle name="Uwaga 3" xfId="4678" hidden="1"/>
    <cellStyle name="Uwaga 3" xfId="4676" hidden="1"/>
    <cellStyle name="Uwaga 3" xfId="4664" hidden="1"/>
    <cellStyle name="Uwaga 3" xfId="4663" hidden="1"/>
    <cellStyle name="Uwaga 3" xfId="4661" hidden="1"/>
    <cellStyle name="Uwaga 3" xfId="4649" hidden="1"/>
    <cellStyle name="Uwaga 3" xfId="4648" hidden="1"/>
    <cellStyle name="Uwaga 3" xfId="4646" hidden="1"/>
    <cellStyle name="Uwaga 3" xfId="4634" hidden="1"/>
    <cellStyle name="Uwaga 3" xfId="4633" hidden="1"/>
    <cellStyle name="Uwaga 3" xfId="4631" hidden="1"/>
    <cellStyle name="Uwaga 3" xfId="4619" hidden="1"/>
    <cellStyle name="Uwaga 3" xfId="4618" hidden="1"/>
    <cellStyle name="Uwaga 3" xfId="4616" hidden="1"/>
    <cellStyle name="Uwaga 3" xfId="4604" hidden="1"/>
    <cellStyle name="Uwaga 3" xfId="4603" hidden="1"/>
    <cellStyle name="Uwaga 3" xfId="4601" hidden="1"/>
    <cellStyle name="Uwaga 3" xfId="4589" hidden="1"/>
    <cellStyle name="Uwaga 3" xfId="4588" hidden="1"/>
    <cellStyle name="Uwaga 3" xfId="4586" hidden="1"/>
    <cellStyle name="Uwaga 3" xfId="4574" hidden="1"/>
    <cellStyle name="Uwaga 3" xfId="4573" hidden="1"/>
    <cellStyle name="Uwaga 3" xfId="4571" hidden="1"/>
    <cellStyle name="Uwaga 3" xfId="4559" hidden="1"/>
    <cellStyle name="Uwaga 3" xfId="4558" hidden="1"/>
    <cellStyle name="Uwaga 3" xfId="4556" hidden="1"/>
    <cellStyle name="Uwaga 3" xfId="4544" hidden="1"/>
    <cellStyle name="Uwaga 3" xfId="4543" hidden="1"/>
    <cellStyle name="Uwaga 3" xfId="4541" hidden="1"/>
    <cellStyle name="Uwaga 3" xfId="4529" hidden="1"/>
    <cellStyle name="Uwaga 3" xfId="4528" hidden="1"/>
    <cellStyle name="Uwaga 3" xfId="4526" hidden="1"/>
    <cellStyle name="Uwaga 3" xfId="4514" hidden="1"/>
    <cellStyle name="Uwaga 3" xfId="4512" hidden="1"/>
    <cellStyle name="Uwaga 3" xfId="4509" hidden="1"/>
    <cellStyle name="Uwaga 3" xfId="4499" hidden="1"/>
    <cellStyle name="Uwaga 3" xfId="4497" hidden="1"/>
    <cellStyle name="Uwaga 3" xfId="4494" hidden="1"/>
    <cellStyle name="Uwaga 3" xfId="4484" hidden="1"/>
    <cellStyle name="Uwaga 3" xfId="4482" hidden="1"/>
    <cellStyle name="Uwaga 3" xfId="4479" hidden="1"/>
    <cellStyle name="Uwaga 3" xfId="4469" hidden="1"/>
    <cellStyle name="Uwaga 3" xfId="4467" hidden="1"/>
    <cellStyle name="Uwaga 3" xfId="4464" hidden="1"/>
    <cellStyle name="Uwaga 3" xfId="4454" hidden="1"/>
    <cellStyle name="Uwaga 3" xfId="4452" hidden="1"/>
    <cellStyle name="Uwaga 3" xfId="4449" hidden="1"/>
    <cellStyle name="Uwaga 3" xfId="4439" hidden="1"/>
    <cellStyle name="Uwaga 3" xfId="4437" hidden="1"/>
    <cellStyle name="Uwaga 3" xfId="4433" hidden="1"/>
    <cellStyle name="Uwaga 3" xfId="4424" hidden="1"/>
    <cellStyle name="Uwaga 3" xfId="4421" hidden="1"/>
    <cellStyle name="Uwaga 3" xfId="4417" hidden="1"/>
    <cellStyle name="Uwaga 3" xfId="4409" hidden="1"/>
    <cellStyle name="Uwaga 3" xfId="4407" hidden="1"/>
    <cellStyle name="Uwaga 3" xfId="4403" hidden="1"/>
    <cellStyle name="Uwaga 3" xfId="4394" hidden="1"/>
    <cellStyle name="Uwaga 3" xfId="4392" hidden="1"/>
    <cellStyle name="Uwaga 3" xfId="4389" hidden="1"/>
    <cellStyle name="Uwaga 3" xfId="4379" hidden="1"/>
    <cellStyle name="Uwaga 3" xfId="4377" hidden="1"/>
    <cellStyle name="Uwaga 3" xfId="4372" hidden="1"/>
    <cellStyle name="Uwaga 3" xfId="4364" hidden="1"/>
    <cellStyle name="Uwaga 3" xfId="4362" hidden="1"/>
    <cellStyle name="Uwaga 3" xfId="4357" hidden="1"/>
    <cellStyle name="Uwaga 3" xfId="4349" hidden="1"/>
    <cellStyle name="Uwaga 3" xfId="4347" hidden="1"/>
    <cellStyle name="Uwaga 3" xfId="4342" hidden="1"/>
    <cellStyle name="Uwaga 3" xfId="4334" hidden="1"/>
    <cellStyle name="Uwaga 3" xfId="4332" hidden="1"/>
    <cellStyle name="Uwaga 3" xfId="4328" hidden="1"/>
    <cellStyle name="Uwaga 3" xfId="4319" hidden="1"/>
    <cellStyle name="Uwaga 3" xfId="4316" hidden="1"/>
    <cellStyle name="Uwaga 3" xfId="4311" hidden="1"/>
    <cellStyle name="Uwaga 3" xfId="4304" hidden="1"/>
    <cellStyle name="Uwaga 3" xfId="4300" hidden="1"/>
    <cellStyle name="Uwaga 3" xfId="4295" hidden="1"/>
    <cellStyle name="Uwaga 3" xfId="4289" hidden="1"/>
    <cellStyle name="Uwaga 3" xfId="4285" hidden="1"/>
    <cellStyle name="Uwaga 3" xfId="4280" hidden="1"/>
    <cellStyle name="Uwaga 3" xfId="4274" hidden="1"/>
    <cellStyle name="Uwaga 3" xfId="4271" hidden="1"/>
    <cellStyle name="Uwaga 3" xfId="4267" hidden="1"/>
    <cellStyle name="Uwaga 3" xfId="4258" hidden="1"/>
    <cellStyle name="Uwaga 3" xfId="4253" hidden="1"/>
    <cellStyle name="Uwaga 3" xfId="4248" hidden="1"/>
    <cellStyle name="Uwaga 3" xfId="4243" hidden="1"/>
    <cellStyle name="Uwaga 3" xfId="4238" hidden="1"/>
    <cellStyle name="Uwaga 3" xfId="4233" hidden="1"/>
    <cellStyle name="Uwaga 3" xfId="4228" hidden="1"/>
    <cellStyle name="Uwaga 3" xfId="4223" hidden="1"/>
    <cellStyle name="Uwaga 3" xfId="4218" hidden="1"/>
    <cellStyle name="Uwaga 3" xfId="4214" hidden="1"/>
    <cellStyle name="Uwaga 3" xfId="4209" hidden="1"/>
    <cellStyle name="Uwaga 3" xfId="4204" hidden="1"/>
    <cellStyle name="Uwaga 3" xfId="4199" hidden="1"/>
    <cellStyle name="Uwaga 3" xfId="4195" hidden="1"/>
    <cellStyle name="Uwaga 3" xfId="4191" hidden="1"/>
    <cellStyle name="Uwaga 3" xfId="4184" hidden="1"/>
    <cellStyle name="Uwaga 3" xfId="4180" hidden="1"/>
    <cellStyle name="Uwaga 3" xfId="4175" hidden="1"/>
    <cellStyle name="Uwaga 3" xfId="4169" hidden="1"/>
    <cellStyle name="Uwaga 3" xfId="4165" hidden="1"/>
    <cellStyle name="Uwaga 3" xfId="4160" hidden="1"/>
    <cellStyle name="Uwaga 3" xfId="4154" hidden="1"/>
    <cellStyle name="Uwaga 3" xfId="4150" hidden="1"/>
    <cellStyle name="Uwaga 3" xfId="4146" hidden="1"/>
    <cellStyle name="Uwaga 3" xfId="4139" hidden="1"/>
    <cellStyle name="Uwaga 3" xfId="4135" hidden="1"/>
    <cellStyle name="Uwaga 3" xfId="4131" hidden="1"/>
    <cellStyle name="Uwaga 3" xfId="4077" hidden="1"/>
    <cellStyle name="Uwaga 3" xfId="4076" hidden="1"/>
    <cellStyle name="Uwaga 3" xfId="4075" hidden="1"/>
    <cellStyle name="Uwaga 3" xfId="4068" hidden="1"/>
    <cellStyle name="Uwaga 3" xfId="4067" hidden="1"/>
    <cellStyle name="Uwaga 3" xfId="4066" hidden="1"/>
    <cellStyle name="Uwaga 3" xfId="4059" hidden="1"/>
    <cellStyle name="Uwaga 3" xfId="4058" hidden="1"/>
    <cellStyle name="Uwaga 3" xfId="4057" hidden="1"/>
    <cellStyle name="Uwaga 3" xfId="4050" hidden="1"/>
    <cellStyle name="Uwaga 3" xfId="4049" hidden="1"/>
    <cellStyle name="Uwaga 3" xfId="4048" hidden="1"/>
    <cellStyle name="Uwaga 3" xfId="4041" hidden="1"/>
    <cellStyle name="Uwaga 3" xfId="4040" hidden="1"/>
    <cellStyle name="Uwaga 3" xfId="4038" hidden="1"/>
    <cellStyle name="Uwaga 3" xfId="4033" hidden="1"/>
    <cellStyle name="Uwaga 3" xfId="4030" hidden="1"/>
    <cellStyle name="Uwaga 3" xfId="4028" hidden="1"/>
    <cellStyle name="Uwaga 3" xfId="4024" hidden="1"/>
    <cellStyle name="Uwaga 3" xfId="4021" hidden="1"/>
    <cellStyle name="Uwaga 3" xfId="4019" hidden="1"/>
    <cellStyle name="Uwaga 3" xfId="4015" hidden="1"/>
    <cellStyle name="Uwaga 3" xfId="4012" hidden="1"/>
    <cellStyle name="Uwaga 3" xfId="4010" hidden="1"/>
    <cellStyle name="Uwaga 3" xfId="4006" hidden="1"/>
    <cellStyle name="Uwaga 3" xfId="4004" hidden="1"/>
    <cellStyle name="Uwaga 3" xfId="4003" hidden="1"/>
    <cellStyle name="Uwaga 3" xfId="3997" hidden="1"/>
    <cellStyle name="Uwaga 3" xfId="3995" hidden="1"/>
    <cellStyle name="Uwaga 3" xfId="3992" hidden="1"/>
    <cellStyle name="Uwaga 3" xfId="3988" hidden="1"/>
    <cellStyle name="Uwaga 3" xfId="3985" hidden="1"/>
    <cellStyle name="Uwaga 3" xfId="3983" hidden="1"/>
    <cellStyle name="Uwaga 3" xfId="3979" hidden="1"/>
    <cellStyle name="Uwaga 3" xfId="3976" hidden="1"/>
    <cellStyle name="Uwaga 3" xfId="3974" hidden="1"/>
    <cellStyle name="Uwaga 3" xfId="3970" hidden="1"/>
    <cellStyle name="Uwaga 3" xfId="3968" hidden="1"/>
    <cellStyle name="Uwaga 3" xfId="3967" hidden="1"/>
    <cellStyle name="Uwaga 3" xfId="3961" hidden="1"/>
    <cellStyle name="Uwaga 3" xfId="3958" hidden="1"/>
    <cellStyle name="Uwaga 3" xfId="3956" hidden="1"/>
    <cellStyle name="Uwaga 3" xfId="3952" hidden="1"/>
    <cellStyle name="Uwaga 3" xfId="3949" hidden="1"/>
    <cellStyle name="Uwaga 3" xfId="3947" hidden="1"/>
    <cellStyle name="Uwaga 3" xfId="3943" hidden="1"/>
    <cellStyle name="Uwaga 3" xfId="3940" hidden="1"/>
    <cellStyle name="Uwaga 3" xfId="3938" hidden="1"/>
    <cellStyle name="Uwaga 3" xfId="3934" hidden="1"/>
    <cellStyle name="Uwaga 3" xfId="3932" hidden="1"/>
    <cellStyle name="Uwaga 3" xfId="3931" hidden="1"/>
    <cellStyle name="Uwaga 3" xfId="3924" hidden="1"/>
    <cellStyle name="Uwaga 3" xfId="3921" hidden="1"/>
    <cellStyle name="Uwaga 3" xfId="3919" hidden="1"/>
    <cellStyle name="Uwaga 3" xfId="3915" hidden="1"/>
    <cellStyle name="Uwaga 3" xfId="3912" hidden="1"/>
    <cellStyle name="Uwaga 3" xfId="3910" hidden="1"/>
    <cellStyle name="Uwaga 3" xfId="3906" hidden="1"/>
    <cellStyle name="Uwaga 3" xfId="3903" hidden="1"/>
    <cellStyle name="Uwaga 3" xfId="3901" hidden="1"/>
    <cellStyle name="Uwaga 3" xfId="3898" hidden="1"/>
    <cellStyle name="Uwaga 3" xfId="3896" hidden="1"/>
    <cellStyle name="Uwaga 3" xfId="3895" hidden="1"/>
    <cellStyle name="Uwaga 3" xfId="3889" hidden="1"/>
    <cellStyle name="Uwaga 3" xfId="3887" hidden="1"/>
    <cellStyle name="Uwaga 3" xfId="3885" hidden="1"/>
    <cellStyle name="Uwaga 3" xfId="3880" hidden="1"/>
    <cellStyle name="Uwaga 3" xfId="3878" hidden="1"/>
    <cellStyle name="Uwaga 3" xfId="3876" hidden="1"/>
    <cellStyle name="Uwaga 3" xfId="3871" hidden="1"/>
    <cellStyle name="Uwaga 3" xfId="3869" hidden="1"/>
    <cellStyle name="Uwaga 3" xfId="3867" hidden="1"/>
    <cellStyle name="Uwaga 3" xfId="3862" hidden="1"/>
    <cellStyle name="Uwaga 3" xfId="3860" hidden="1"/>
    <cellStyle name="Uwaga 3" xfId="3859" hidden="1"/>
    <cellStyle name="Uwaga 3" xfId="3852" hidden="1"/>
    <cellStyle name="Uwaga 3" xfId="3849" hidden="1"/>
    <cellStyle name="Uwaga 3" xfId="3847" hidden="1"/>
    <cellStyle name="Uwaga 3" xfId="3843" hidden="1"/>
    <cellStyle name="Uwaga 3" xfId="3840" hidden="1"/>
    <cellStyle name="Uwaga 3" xfId="3838" hidden="1"/>
    <cellStyle name="Uwaga 3" xfId="3834" hidden="1"/>
    <cellStyle name="Uwaga 3" xfId="3831" hidden="1"/>
    <cellStyle name="Uwaga 3" xfId="3829" hidden="1"/>
    <cellStyle name="Uwaga 3" xfId="3826" hidden="1"/>
    <cellStyle name="Uwaga 3" xfId="3824" hidden="1"/>
    <cellStyle name="Uwaga 3" xfId="3822" hidden="1"/>
    <cellStyle name="Uwaga 3" xfId="3816" hidden="1"/>
    <cellStyle name="Uwaga 3" xfId="3813" hidden="1"/>
    <cellStyle name="Uwaga 3" xfId="3811" hidden="1"/>
    <cellStyle name="Uwaga 3" xfId="3807" hidden="1"/>
    <cellStyle name="Uwaga 3" xfId="3804" hidden="1"/>
    <cellStyle name="Uwaga 3" xfId="3802" hidden="1"/>
    <cellStyle name="Uwaga 3" xfId="3798" hidden="1"/>
    <cellStyle name="Uwaga 3" xfId="3795" hidden="1"/>
    <cellStyle name="Uwaga 3" xfId="3793" hidden="1"/>
    <cellStyle name="Uwaga 3" xfId="3791" hidden="1"/>
    <cellStyle name="Uwaga 3" xfId="3789" hidden="1"/>
    <cellStyle name="Uwaga 3" xfId="3787" hidden="1"/>
    <cellStyle name="Uwaga 3" xfId="3782" hidden="1"/>
    <cellStyle name="Uwaga 3" xfId="3780" hidden="1"/>
    <cellStyle name="Uwaga 3" xfId="3777" hidden="1"/>
    <cellStyle name="Uwaga 3" xfId="3773" hidden="1"/>
    <cellStyle name="Uwaga 3" xfId="3770" hidden="1"/>
    <cellStyle name="Uwaga 3" xfId="3767" hidden="1"/>
    <cellStyle name="Uwaga 3" xfId="3764" hidden="1"/>
    <cellStyle name="Uwaga 3" xfId="3762" hidden="1"/>
    <cellStyle name="Uwaga 3" xfId="3759" hidden="1"/>
    <cellStyle name="Uwaga 3" xfId="3755" hidden="1"/>
    <cellStyle name="Uwaga 3" xfId="3753" hidden="1"/>
    <cellStyle name="Uwaga 3" xfId="3750" hidden="1"/>
    <cellStyle name="Uwaga 3" xfId="3745" hidden="1"/>
    <cellStyle name="Uwaga 3" xfId="3742" hidden="1"/>
    <cellStyle name="Uwaga 3" xfId="3739" hidden="1"/>
    <cellStyle name="Uwaga 3" xfId="3735" hidden="1"/>
    <cellStyle name="Uwaga 3" xfId="3732" hidden="1"/>
    <cellStyle name="Uwaga 3" xfId="3730" hidden="1"/>
    <cellStyle name="Uwaga 3" xfId="3727" hidden="1"/>
    <cellStyle name="Uwaga 3" xfId="3724" hidden="1"/>
    <cellStyle name="Uwaga 3" xfId="3721" hidden="1"/>
    <cellStyle name="Uwaga 3" xfId="3719" hidden="1"/>
    <cellStyle name="Uwaga 3" xfId="3717" hidden="1"/>
    <cellStyle name="Uwaga 3" xfId="3714" hidden="1"/>
    <cellStyle name="Uwaga 3" xfId="3709" hidden="1"/>
    <cellStyle name="Uwaga 3" xfId="3706" hidden="1"/>
    <cellStyle name="Uwaga 3" xfId="3703" hidden="1"/>
    <cellStyle name="Uwaga 3" xfId="3700" hidden="1"/>
    <cellStyle name="Uwaga 3" xfId="3697" hidden="1"/>
    <cellStyle name="Uwaga 3" xfId="3694" hidden="1"/>
    <cellStyle name="Uwaga 3" xfId="3691" hidden="1"/>
    <cellStyle name="Uwaga 3" xfId="3688" hidden="1"/>
    <cellStyle name="Uwaga 3" xfId="3685" hidden="1"/>
    <cellStyle name="Uwaga 3" xfId="3683" hidden="1"/>
    <cellStyle name="Uwaga 3" xfId="3681" hidden="1"/>
    <cellStyle name="Uwaga 3" xfId="3678" hidden="1"/>
    <cellStyle name="Uwaga 3" xfId="3673" hidden="1"/>
    <cellStyle name="Uwaga 3" xfId="3670"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7" hidden="1"/>
    <cellStyle name="Uwaga 3" xfId="3645" hidden="1"/>
    <cellStyle name="Uwaga 3" xfId="3642" hidden="1"/>
    <cellStyle name="Uwaga 3" xfId="3636" hidden="1"/>
    <cellStyle name="Uwaga 3" xfId="3633" hidden="1"/>
    <cellStyle name="Uwaga 3" xfId="3631" hidden="1"/>
    <cellStyle name="Uwaga 3" xfId="3627" hidden="1"/>
    <cellStyle name="Uwaga 3" xfId="3624" hidden="1"/>
    <cellStyle name="Uwaga 3" xfId="3622" hidden="1"/>
    <cellStyle name="Uwaga 3" xfId="3618" hidden="1"/>
    <cellStyle name="Uwaga 3" xfId="3615" hidden="1"/>
    <cellStyle name="Uwaga 3" xfId="3613" hidden="1"/>
    <cellStyle name="Uwaga 3" xfId="3611" hidden="1"/>
    <cellStyle name="Uwaga 3" xfId="3608" hidden="1"/>
    <cellStyle name="Uwaga 3" xfId="3605" hidden="1"/>
    <cellStyle name="Uwaga 3" xfId="3602" hidden="1"/>
    <cellStyle name="Uwaga 3" xfId="3600" hidden="1"/>
    <cellStyle name="Uwaga 3" xfId="3598" hidden="1"/>
    <cellStyle name="Uwaga 3" xfId="3593" hidden="1"/>
    <cellStyle name="Uwaga 3" xfId="3591" hidden="1"/>
    <cellStyle name="Uwaga 3" xfId="3588" hidden="1"/>
    <cellStyle name="Uwaga 3" xfId="3584" hidden="1"/>
    <cellStyle name="Uwaga 3" xfId="3582" hidden="1"/>
    <cellStyle name="Uwaga 3" xfId="3579" hidden="1"/>
    <cellStyle name="Uwaga 3" xfId="3575" hidden="1"/>
    <cellStyle name="Uwaga 3" xfId="3573" hidden="1"/>
    <cellStyle name="Uwaga 3" xfId="3570" hidden="1"/>
    <cellStyle name="Uwaga 3" xfId="3566" hidden="1"/>
    <cellStyle name="Uwaga 3" xfId="3564" hidden="1"/>
    <cellStyle name="Uwaga 3" xfId="3562" hidden="1"/>
    <cellStyle name="Uwaga 3" xfId="5092" hidden="1"/>
    <cellStyle name="Uwaga 3" xfId="5093" hidden="1"/>
    <cellStyle name="Uwaga 3" xfId="5095" hidden="1"/>
    <cellStyle name="Uwaga 3" xfId="5107" hidden="1"/>
    <cellStyle name="Uwaga 3" xfId="5108" hidden="1"/>
    <cellStyle name="Uwaga 3" xfId="5113" hidden="1"/>
    <cellStyle name="Uwaga 3" xfId="5122" hidden="1"/>
    <cellStyle name="Uwaga 3" xfId="5123" hidden="1"/>
    <cellStyle name="Uwaga 3" xfId="5128" hidden="1"/>
    <cellStyle name="Uwaga 3" xfId="5137" hidden="1"/>
    <cellStyle name="Uwaga 3" xfId="5138" hidden="1"/>
    <cellStyle name="Uwaga 3" xfId="5139" hidden="1"/>
    <cellStyle name="Uwaga 3" xfId="5152" hidden="1"/>
    <cellStyle name="Uwaga 3" xfId="5157" hidden="1"/>
    <cellStyle name="Uwaga 3" xfId="5162" hidden="1"/>
    <cellStyle name="Uwaga 3" xfId="5172" hidden="1"/>
    <cellStyle name="Uwaga 3" xfId="5177" hidden="1"/>
    <cellStyle name="Uwaga 3" xfId="5181" hidden="1"/>
    <cellStyle name="Uwaga 3" xfId="5188" hidden="1"/>
    <cellStyle name="Uwaga 3" xfId="5193" hidden="1"/>
    <cellStyle name="Uwaga 3" xfId="5196" hidden="1"/>
    <cellStyle name="Uwaga 3" xfId="5202" hidden="1"/>
    <cellStyle name="Uwaga 3" xfId="5207" hidden="1"/>
    <cellStyle name="Uwaga 3" xfId="5211" hidden="1"/>
    <cellStyle name="Uwaga 3" xfId="5212" hidden="1"/>
    <cellStyle name="Uwaga 3" xfId="5213" hidden="1"/>
    <cellStyle name="Uwaga 3" xfId="5217" hidden="1"/>
    <cellStyle name="Uwaga 3" xfId="5229" hidden="1"/>
    <cellStyle name="Uwaga 3" xfId="5234" hidden="1"/>
    <cellStyle name="Uwaga 3" xfId="5239" hidden="1"/>
    <cellStyle name="Uwaga 3" xfId="5244" hidden="1"/>
    <cellStyle name="Uwaga 3" xfId="5249" hidden="1"/>
    <cellStyle name="Uwaga 3" xfId="5254" hidden="1"/>
    <cellStyle name="Uwaga 3" xfId="5258" hidden="1"/>
    <cellStyle name="Uwaga 3" xfId="5262" hidden="1"/>
    <cellStyle name="Uwaga 3" xfId="5267" hidden="1"/>
    <cellStyle name="Uwaga 3" xfId="5272" hidden="1"/>
    <cellStyle name="Uwaga 3" xfId="5273" hidden="1"/>
    <cellStyle name="Uwaga 3" xfId="5275" hidden="1"/>
    <cellStyle name="Uwaga 3" xfId="5288" hidden="1"/>
    <cellStyle name="Uwaga 3" xfId="5292" hidden="1"/>
    <cellStyle name="Uwaga 3" xfId="5297" hidden="1"/>
    <cellStyle name="Uwaga 3" xfId="5304" hidden="1"/>
    <cellStyle name="Uwaga 3" xfId="5308" hidden="1"/>
    <cellStyle name="Uwaga 3" xfId="5313" hidden="1"/>
    <cellStyle name="Uwaga 3" xfId="5318" hidden="1"/>
    <cellStyle name="Uwaga 3" xfId="5321" hidden="1"/>
    <cellStyle name="Uwaga 3" xfId="5326" hidden="1"/>
    <cellStyle name="Uwaga 3" xfId="5332" hidden="1"/>
    <cellStyle name="Uwaga 3" xfId="5333" hidden="1"/>
    <cellStyle name="Uwaga 3" xfId="5336" hidden="1"/>
    <cellStyle name="Uwaga 3" xfId="5349" hidden="1"/>
    <cellStyle name="Uwaga 3" xfId="5353" hidden="1"/>
    <cellStyle name="Uwaga 3" xfId="5358" hidden="1"/>
    <cellStyle name="Uwaga 3" xfId="5365" hidden="1"/>
    <cellStyle name="Uwaga 3" xfId="5370" hidden="1"/>
    <cellStyle name="Uwaga 3" xfId="5374" hidden="1"/>
    <cellStyle name="Uwaga 3" xfId="5379" hidden="1"/>
    <cellStyle name="Uwaga 3" xfId="5383" hidden="1"/>
    <cellStyle name="Uwaga 3" xfId="5388" hidden="1"/>
    <cellStyle name="Uwaga 3" xfId="5392" hidden="1"/>
    <cellStyle name="Uwaga 3" xfId="5393" hidden="1"/>
    <cellStyle name="Uwaga 3" xfId="5395" hidden="1"/>
    <cellStyle name="Uwaga 3" xfId="5407" hidden="1"/>
    <cellStyle name="Uwaga 3" xfId="5408" hidden="1"/>
    <cellStyle name="Uwaga 3" xfId="5410" hidden="1"/>
    <cellStyle name="Uwaga 3" xfId="5422" hidden="1"/>
    <cellStyle name="Uwaga 3" xfId="5424" hidden="1"/>
    <cellStyle name="Uwaga 3" xfId="5427" hidden="1"/>
    <cellStyle name="Uwaga 3" xfId="5437" hidden="1"/>
    <cellStyle name="Uwaga 3" xfId="5438" hidden="1"/>
    <cellStyle name="Uwaga 3" xfId="5440" hidden="1"/>
    <cellStyle name="Uwaga 3" xfId="5452" hidden="1"/>
    <cellStyle name="Uwaga 3" xfId="5453" hidden="1"/>
    <cellStyle name="Uwaga 3" xfId="5454" hidden="1"/>
    <cellStyle name="Uwaga 3" xfId="5468" hidden="1"/>
    <cellStyle name="Uwaga 3" xfId="5471" hidden="1"/>
    <cellStyle name="Uwaga 3" xfId="5475" hidden="1"/>
    <cellStyle name="Uwaga 3" xfId="5483" hidden="1"/>
    <cellStyle name="Uwaga 3" xfId="5486" hidden="1"/>
    <cellStyle name="Uwaga 3" xfId="5490" hidden="1"/>
    <cellStyle name="Uwaga 3" xfId="5498" hidden="1"/>
    <cellStyle name="Uwaga 3" xfId="5501" hidden="1"/>
    <cellStyle name="Uwaga 3" xfId="5505" hidden="1"/>
    <cellStyle name="Uwaga 3" xfId="5512" hidden="1"/>
    <cellStyle name="Uwaga 3" xfId="5513" hidden="1"/>
    <cellStyle name="Uwaga 3" xfId="5515" hidden="1"/>
    <cellStyle name="Uwaga 3" xfId="5528" hidden="1"/>
    <cellStyle name="Uwaga 3" xfId="5531" hidden="1"/>
    <cellStyle name="Uwaga 3" xfId="5534" hidden="1"/>
    <cellStyle name="Uwaga 3" xfId="5543" hidden="1"/>
    <cellStyle name="Uwaga 3" xfId="5546" hidden="1"/>
    <cellStyle name="Uwaga 3" xfId="5550" hidden="1"/>
    <cellStyle name="Uwaga 3" xfId="5558" hidden="1"/>
    <cellStyle name="Uwaga 3" xfId="5560" hidden="1"/>
    <cellStyle name="Uwaga 3" xfId="5563" hidden="1"/>
    <cellStyle name="Uwaga 3" xfId="5572" hidden="1"/>
    <cellStyle name="Uwaga 3" xfId="5573" hidden="1"/>
    <cellStyle name="Uwaga 3" xfId="5574" hidden="1"/>
    <cellStyle name="Uwaga 3" xfId="5587" hidden="1"/>
    <cellStyle name="Uwaga 3" xfId="5588" hidden="1"/>
    <cellStyle name="Uwaga 3" xfId="5590" hidden="1"/>
    <cellStyle name="Uwaga 3" xfId="5602" hidden="1"/>
    <cellStyle name="Uwaga 3" xfId="5603" hidden="1"/>
    <cellStyle name="Uwaga 3" xfId="5605" hidden="1"/>
    <cellStyle name="Uwaga 3" xfId="5617" hidden="1"/>
    <cellStyle name="Uwaga 3" xfId="5618" hidden="1"/>
    <cellStyle name="Uwaga 3" xfId="5620" hidden="1"/>
    <cellStyle name="Uwaga 3" xfId="5632" hidden="1"/>
    <cellStyle name="Uwaga 3" xfId="5633" hidden="1"/>
    <cellStyle name="Uwaga 3" xfId="5634" hidden="1"/>
    <cellStyle name="Uwaga 3" xfId="5648" hidden="1"/>
    <cellStyle name="Uwaga 3" xfId="5650" hidden="1"/>
    <cellStyle name="Uwaga 3" xfId="5653" hidden="1"/>
    <cellStyle name="Uwaga 3" xfId="5663" hidden="1"/>
    <cellStyle name="Uwaga 3" xfId="5666" hidden="1"/>
    <cellStyle name="Uwaga 3" xfId="5669" hidden="1"/>
    <cellStyle name="Uwaga 3" xfId="5678" hidden="1"/>
    <cellStyle name="Uwaga 3" xfId="5680" hidden="1"/>
    <cellStyle name="Uwaga 3" xfId="5683" hidden="1"/>
    <cellStyle name="Uwaga 3" xfId="5692" hidden="1"/>
    <cellStyle name="Uwaga 3" xfId="5693" hidden="1"/>
    <cellStyle name="Uwaga 3" xfId="5694" hidden="1"/>
    <cellStyle name="Uwaga 3" xfId="5707" hidden="1"/>
    <cellStyle name="Uwaga 3" xfId="5709" hidden="1"/>
    <cellStyle name="Uwaga 3" xfId="5711" hidden="1"/>
    <cellStyle name="Uwaga 3" xfId="5722" hidden="1"/>
    <cellStyle name="Uwaga 3" xfId="5724" hidden="1"/>
    <cellStyle name="Uwaga 3" xfId="5726" hidden="1"/>
    <cellStyle name="Uwaga 3" xfId="5737" hidden="1"/>
    <cellStyle name="Uwaga 3" xfId="5739" hidden="1"/>
    <cellStyle name="Uwaga 3" xfId="5741" hidden="1"/>
    <cellStyle name="Uwaga 3" xfId="5752" hidden="1"/>
    <cellStyle name="Uwaga 3" xfId="5753" hidden="1"/>
    <cellStyle name="Uwaga 3" xfId="5754" hidden="1"/>
    <cellStyle name="Uwaga 3" xfId="5767" hidden="1"/>
    <cellStyle name="Uwaga 3" xfId="5769" hidden="1"/>
    <cellStyle name="Uwaga 3" xfId="5771" hidden="1"/>
    <cellStyle name="Uwaga 3" xfId="5782" hidden="1"/>
    <cellStyle name="Uwaga 3" xfId="5784" hidden="1"/>
    <cellStyle name="Uwaga 3" xfId="5786" hidden="1"/>
    <cellStyle name="Uwaga 3" xfId="5797" hidden="1"/>
    <cellStyle name="Uwaga 3" xfId="5799" hidden="1"/>
    <cellStyle name="Uwaga 3" xfId="5800" hidden="1"/>
    <cellStyle name="Uwaga 3" xfId="5812" hidden="1"/>
    <cellStyle name="Uwaga 3" xfId="5813" hidden="1"/>
    <cellStyle name="Uwaga 3" xfId="5814" hidden="1"/>
    <cellStyle name="Uwaga 3" xfId="5827" hidden="1"/>
    <cellStyle name="Uwaga 3" xfId="5829" hidden="1"/>
    <cellStyle name="Uwaga 3" xfId="5831" hidden="1"/>
    <cellStyle name="Uwaga 3" xfId="5842" hidden="1"/>
    <cellStyle name="Uwaga 3" xfId="5844" hidden="1"/>
    <cellStyle name="Uwaga 3" xfId="5846" hidden="1"/>
    <cellStyle name="Uwaga 3" xfId="5857" hidden="1"/>
    <cellStyle name="Uwaga 3" xfId="5859" hidden="1"/>
    <cellStyle name="Uwaga 3" xfId="5861" hidden="1"/>
    <cellStyle name="Uwaga 3" xfId="5872" hidden="1"/>
    <cellStyle name="Uwaga 3" xfId="5873" hidden="1"/>
    <cellStyle name="Uwaga 3" xfId="5875" hidden="1"/>
    <cellStyle name="Uwaga 3" xfId="5886" hidden="1"/>
    <cellStyle name="Uwaga 3" xfId="5888" hidden="1"/>
    <cellStyle name="Uwaga 3" xfId="5889" hidden="1"/>
    <cellStyle name="Uwaga 3" xfId="5898" hidden="1"/>
    <cellStyle name="Uwaga 3" xfId="5901" hidden="1"/>
    <cellStyle name="Uwaga 3" xfId="5903" hidden="1"/>
    <cellStyle name="Uwaga 3" xfId="5914" hidden="1"/>
    <cellStyle name="Uwaga 3" xfId="5916" hidden="1"/>
    <cellStyle name="Uwaga 3" xfId="5918" hidden="1"/>
    <cellStyle name="Uwaga 3" xfId="5930" hidden="1"/>
    <cellStyle name="Uwaga 3" xfId="5932" hidden="1"/>
    <cellStyle name="Uwaga 3" xfId="5934" hidden="1"/>
    <cellStyle name="Uwaga 3" xfId="5942" hidden="1"/>
    <cellStyle name="Uwaga 3" xfId="5944" hidden="1"/>
    <cellStyle name="Uwaga 3" xfId="5947" hidden="1"/>
    <cellStyle name="Uwaga 3" xfId="5937" hidden="1"/>
    <cellStyle name="Uwaga 3" xfId="5936" hidden="1"/>
    <cellStyle name="Uwaga 3" xfId="5935" hidden="1"/>
    <cellStyle name="Uwaga 3" xfId="5922" hidden="1"/>
    <cellStyle name="Uwaga 3" xfId="5921" hidden="1"/>
    <cellStyle name="Uwaga 3" xfId="5920" hidden="1"/>
    <cellStyle name="Uwaga 3" xfId="5907" hidden="1"/>
    <cellStyle name="Uwaga 3" xfId="5906" hidden="1"/>
    <cellStyle name="Uwaga 3" xfId="5905" hidden="1"/>
    <cellStyle name="Uwaga 3" xfId="5892" hidden="1"/>
    <cellStyle name="Uwaga 3" xfId="5891" hidden="1"/>
    <cellStyle name="Uwaga 3" xfId="5890" hidden="1"/>
    <cellStyle name="Uwaga 3" xfId="5877" hidden="1"/>
    <cellStyle name="Uwaga 3" xfId="5876" hidden="1"/>
    <cellStyle name="Uwaga 3" xfId="5874" hidden="1"/>
    <cellStyle name="Uwaga 3" xfId="5863" hidden="1"/>
    <cellStyle name="Uwaga 3" xfId="5860" hidden="1"/>
    <cellStyle name="Uwaga 3" xfId="5858" hidden="1"/>
    <cellStyle name="Uwaga 3" xfId="5848" hidden="1"/>
    <cellStyle name="Uwaga 3" xfId="5845" hidden="1"/>
    <cellStyle name="Uwaga 3" xfId="5843" hidden="1"/>
    <cellStyle name="Uwaga 3" xfId="5833" hidden="1"/>
    <cellStyle name="Uwaga 3" xfId="5830" hidden="1"/>
    <cellStyle name="Uwaga 3" xfId="5828" hidden="1"/>
    <cellStyle name="Uwaga 3" xfId="5818" hidden="1"/>
    <cellStyle name="Uwaga 3" xfId="5816" hidden="1"/>
    <cellStyle name="Uwaga 3" xfId="5815" hidden="1"/>
    <cellStyle name="Uwaga 3" xfId="5803" hidden="1"/>
    <cellStyle name="Uwaga 3" xfId="5801" hidden="1"/>
    <cellStyle name="Uwaga 3" xfId="5798" hidden="1"/>
    <cellStyle name="Uwaga 3" xfId="5788" hidden="1"/>
    <cellStyle name="Uwaga 3" xfId="5785" hidden="1"/>
    <cellStyle name="Uwaga 3" xfId="5783" hidden="1"/>
    <cellStyle name="Uwaga 3" xfId="5773" hidden="1"/>
    <cellStyle name="Uwaga 3" xfId="5770" hidden="1"/>
    <cellStyle name="Uwaga 3" xfId="5768" hidden="1"/>
    <cellStyle name="Uwaga 3" xfId="5758" hidden="1"/>
    <cellStyle name="Uwaga 3" xfId="5756" hidden="1"/>
    <cellStyle name="Uwaga 3" xfId="5755" hidden="1"/>
    <cellStyle name="Uwaga 3" xfId="5743" hidden="1"/>
    <cellStyle name="Uwaga 3" xfId="5740" hidden="1"/>
    <cellStyle name="Uwaga 3" xfId="5738" hidden="1"/>
    <cellStyle name="Uwaga 3" xfId="5728" hidden="1"/>
    <cellStyle name="Uwaga 3" xfId="5725" hidden="1"/>
    <cellStyle name="Uwaga 3" xfId="5723" hidden="1"/>
    <cellStyle name="Uwaga 3" xfId="5713" hidden="1"/>
    <cellStyle name="Uwaga 3" xfId="5710" hidden="1"/>
    <cellStyle name="Uwaga 3" xfId="5708" hidden="1"/>
    <cellStyle name="Uwaga 3" xfId="5698" hidden="1"/>
    <cellStyle name="Uwaga 3" xfId="5696" hidden="1"/>
    <cellStyle name="Uwaga 3" xfId="5695" hidden="1"/>
    <cellStyle name="Uwaga 3" xfId="5682" hidden="1"/>
    <cellStyle name="Uwaga 3" xfId="5679" hidden="1"/>
    <cellStyle name="Uwaga 3" xfId="5677" hidden="1"/>
    <cellStyle name="Uwaga 3" xfId="5667" hidden="1"/>
    <cellStyle name="Uwaga 3" xfId="5664" hidden="1"/>
    <cellStyle name="Uwaga 3" xfId="5662" hidden="1"/>
    <cellStyle name="Uwaga 3" xfId="5652" hidden="1"/>
    <cellStyle name="Uwaga 3" xfId="5649" hidden="1"/>
    <cellStyle name="Uwaga 3" xfId="5647" hidden="1"/>
    <cellStyle name="Uwaga 3" xfId="5638" hidden="1"/>
    <cellStyle name="Uwaga 3" xfId="5636" hidden="1"/>
    <cellStyle name="Uwaga 3" xfId="5635" hidden="1"/>
    <cellStyle name="Uwaga 3" xfId="5623" hidden="1"/>
    <cellStyle name="Uwaga 3" xfId="5621" hidden="1"/>
    <cellStyle name="Uwaga 3" xfId="5619" hidden="1"/>
    <cellStyle name="Uwaga 3" xfId="5608" hidden="1"/>
    <cellStyle name="Uwaga 3" xfId="5606" hidden="1"/>
    <cellStyle name="Uwaga 3" xfId="5604" hidden="1"/>
    <cellStyle name="Uwaga 3" xfId="5593" hidden="1"/>
    <cellStyle name="Uwaga 3" xfId="5591" hidden="1"/>
    <cellStyle name="Uwaga 3" xfId="5589" hidden="1"/>
    <cellStyle name="Uwaga 3" xfId="5578" hidden="1"/>
    <cellStyle name="Uwaga 3" xfId="5576" hidden="1"/>
    <cellStyle name="Uwaga 3" xfId="5575" hidden="1"/>
    <cellStyle name="Uwaga 3" xfId="5562" hidden="1"/>
    <cellStyle name="Uwaga 3" xfId="5559" hidden="1"/>
    <cellStyle name="Uwaga 3" xfId="5557" hidden="1"/>
    <cellStyle name="Uwaga 3" xfId="5547" hidden="1"/>
    <cellStyle name="Uwaga 3" xfId="5544" hidden="1"/>
    <cellStyle name="Uwaga 3" xfId="5542" hidden="1"/>
    <cellStyle name="Uwaga 3" xfId="5532" hidden="1"/>
    <cellStyle name="Uwaga 3" xfId="5529" hidden="1"/>
    <cellStyle name="Uwaga 3" xfId="5527" hidden="1"/>
    <cellStyle name="Uwaga 3" xfId="5518" hidden="1"/>
    <cellStyle name="Uwaga 3" xfId="5516" hidden="1"/>
    <cellStyle name="Uwaga 3" xfId="5514" hidden="1"/>
    <cellStyle name="Uwaga 3" xfId="5502" hidden="1"/>
    <cellStyle name="Uwaga 3" xfId="5499" hidden="1"/>
    <cellStyle name="Uwaga 3" xfId="5497" hidden="1"/>
    <cellStyle name="Uwaga 3" xfId="5487" hidden="1"/>
    <cellStyle name="Uwaga 3" xfId="5484" hidden="1"/>
    <cellStyle name="Uwaga 3" xfId="5482" hidden="1"/>
    <cellStyle name="Uwaga 3" xfId="5472" hidden="1"/>
    <cellStyle name="Uwaga 3" xfId="5469" hidden="1"/>
    <cellStyle name="Uwaga 3" xfId="5467" hidden="1"/>
    <cellStyle name="Uwaga 3" xfId="5460" hidden="1"/>
    <cellStyle name="Uwaga 3" xfId="5457" hidden="1"/>
    <cellStyle name="Uwaga 3" xfId="5455" hidden="1"/>
    <cellStyle name="Uwaga 3" xfId="5445" hidden="1"/>
    <cellStyle name="Uwaga 3" xfId="5442" hidden="1"/>
    <cellStyle name="Uwaga 3" xfId="5439" hidden="1"/>
    <cellStyle name="Uwaga 3" xfId="5430" hidden="1"/>
    <cellStyle name="Uwaga 3" xfId="5426" hidden="1"/>
    <cellStyle name="Uwaga 3" xfId="5423" hidden="1"/>
    <cellStyle name="Uwaga 3" xfId="5415" hidden="1"/>
    <cellStyle name="Uwaga 3" xfId="5412" hidden="1"/>
    <cellStyle name="Uwaga 3" xfId="5409" hidden="1"/>
    <cellStyle name="Uwaga 3" xfId="5400" hidden="1"/>
    <cellStyle name="Uwaga 3" xfId="5397" hidden="1"/>
    <cellStyle name="Uwaga 3" xfId="5394" hidden="1"/>
    <cellStyle name="Uwaga 3" xfId="5384" hidden="1"/>
    <cellStyle name="Uwaga 3" xfId="5380" hidden="1"/>
    <cellStyle name="Uwaga 3" xfId="5377" hidden="1"/>
    <cellStyle name="Uwaga 3" xfId="5368" hidden="1"/>
    <cellStyle name="Uwaga 3" xfId="5364" hidden="1"/>
    <cellStyle name="Uwaga 3" xfId="5362" hidden="1"/>
    <cellStyle name="Uwaga 3" xfId="5354" hidden="1"/>
    <cellStyle name="Uwaga 3" xfId="5350" hidden="1"/>
    <cellStyle name="Uwaga 3" xfId="5347" hidden="1"/>
    <cellStyle name="Uwaga 3" xfId="5340" hidden="1"/>
    <cellStyle name="Uwaga 3" xfId="5337" hidden="1"/>
    <cellStyle name="Uwaga 3" xfId="5334" hidden="1"/>
    <cellStyle name="Uwaga 3" xfId="5325" hidden="1"/>
    <cellStyle name="Uwaga 3" xfId="5320" hidden="1"/>
    <cellStyle name="Uwaga 3" xfId="5317" hidden="1"/>
    <cellStyle name="Uwaga 3" xfId="5310" hidden="1"/>
    <cellStyle name="Uwaga 3" xfId="5305" hidden="1"/>
    <cellStyle name="Uwaga 3" xfId="5302" hidden="1"/>
    <cellStyle name="Uwaga 3" xfId="5295" hidden="1"/>
    <cellStyle name="Uwaga 3" xfId="5290" hidden="1"/>
    <cellStyle name="Uwaga 3" xfId="5287" hidden="1"/>
    <cellStyle name="Uwaga 3" xfId="5281" hidden="1"/>
    <cellStyle name="Uwaga 3" xfId="5277" hidden="1"/>
    <cellStyle name="Uwaga 3" xfId="5274" hidden="1"/>
    <cellStyle name="Uwaga 3" xfId="5266" hidden="1"/>
    <cellStyle name="Uwaga 3" xfId="5261" hidden="1"/>
    <cellStyle name="Uwaga 3" xfId="5257" hidden="1"/>
    <cellStyle name="Uwaga 3" xfId="5251" hidden="1"/>
    <cellStyle name="Uwaga 3" xfId="5246" hidden="1"/>
    <cellStyle name="Uwaga 3" xfId="5242" hidden="1"/>
    <cellStyle name="Uwaga 3" xfId="5236" hidden="1"/>
    <cellStyle name="Uwaga 3" xfId="5231" hidden="1"/>
    <cellStyle name="Uwaga 3" xfId="5227" hidden="1"/>
    <cellStyle name="Uwaga 3" xfId="5222" hidden="1"/>
    <cellStyle name="Uwaga 3" xfId="5218" hidden="1"/>
    <cellStyle name="Uwaga 3" xfId="5214" hidden="1"/>
    <cellStyle name="Uwaga 3" xfId="5206" hidden="1"/>
    <cellStyle name="Uwaga 3" xfId="5201" hidden="1"/>
    <cellStyle name="Uwaga 3" xfId="5197" hidden="1"/>
    <cellStyle name="Uwaga 3" xfId="5191" hidden="1"/>
    <cellStyle name="Uwaga 3" xfId="5186" hidden="1"/>
    <cellStyle name="Uwaga 3" xfId="5182" hidden="1"/>
    <cellStyle name="Uwaga 3" xfId="5176" hidden="1"/>
    <cellStyle name="Uwaga 3" xfId="5171" hidden="1"/>
    <cellStyle name="Uwaga 3" xfId="5167" hidden="1"/>
    <cellStyle name="Uwaga 3" xfId="5163" hidden="1"/>
    <cellStyle name="Uwaga 3" xfId="5158" hidden="1"/>
    <cellStyle name="Uwaga 3" xfId="5153" hidden="1"/>
    <cellStyle name="Uwaga 3" xfId="5148" hidden="1"/>
    <cellStyle name="Uwaga 3" xfId="5144" hidden="1"/>
    <cellStyle name="Uwaga 3" xfId="5140" hidden="1"/>
    <cellStyle name="Uwaga 3" xfId="5133" hidden="1"/>
    <cellStyle name="Uwaga 3" xfId="5129" hidden="1"/>
    <cellStyle name="Uwaga 3" xfId="5124" hidden="1"/>
    <cellStyle name="Uwaga 3" xfId="5118" hidden="1"/>
    <cellStyle name="Uwaga 3" xfId="5114" hidden="1"/>
    <cellStyle name="Uwaga 3" xfId="5109" hidden="1"/>
    <cellStyle name="Uwaga 3" xfId="5103" hidden="1"/>
    <cellStyle name="Uwaga 3" xfId="5099" hidden="1"/>
    <cellStyle name="Uwaga 3" xfId="5094" hidden="1"/>
    <cellStyle name="Uwaga 3" xfId="5088" hidden="1"/>
    <cellStyle name="Uwaga 3" xfId="5084" hidden="1"/>
    <cellStyle name="Uwaga 3" xfId="5080" hidden="1"/>
    <cellStyle name="Uwaga 3" xfId="5940" hidden="1"/>
    <cellStyle name="Uwaga 3" xfId="5939" hidden="1"/>
    <cellStyle name="Uwaga 3" xfId="5938" hidden="1"/>
    <cellStyle name="Uwaga 3" xfId="5925" hidden="1"/>
    <cellStyle name="Uwaga 3" xfId="5924" hidden="1"/>
    <cellStyle name="Uwaga 3" xfId="5923" hidden="1"/>
    <cellStyle name="Uwaga 3" xfId="5910" hidden="1"/>
    <cellStyle name="Uwaga 3" xfId="5909" hidden="1"/>
    <cellStyle name="Uwaga 3" xfId="5908" hidden="1"/>
    <cellStyle name="Uwaga 3" xfId="5895" hidden="1"/>
    <cellStyle name="Uwaga 3" xfId="5894" hidden="1"/>
    <cellStyle name="Uwaga 3" xfId="5893" hidden="1"/>
    <cellStyle name="Uwaga 3" xfId="5880" hidden="1"/>
    <cellStyle name="Uwaga 3" xfId="5879" hidden="1"/>
    <cellStyle name="Uwaga 3" xfId="5878" hidden="1"/>
    <cellStyle name="Uwaga 3" xfId="5866" hidden="1"/>
    <cellStyle name="Uwaga 3" xfId="5864" hidden="1"/>
    <cellStyle name="Uwaga 3" xfId="5862" hidden="1"/>
    <cellStyle name="Uwaga 3" xfId="5851" hidden="1"/>
    <cellStyle name="Uwaga 3" xfId="5849" hidden="1"/>
    <cellStyle name="Uwaga 3" xfId="5847" hidden="1"/>
    <cellStyle name="Uwaga 3" xfId="5836" hidden="1"/>
    <cellStyle name="Uwaga 3" xfId="5834" hidden="1"/>
    <cellStyle name="Uwaga 3" xfId="5832" hidden="1"/>
    <cellStyle name="Uwaga 3" xfId="5821" hidden="1"/>
    <cellStyle name="Uwaga 3" xfId="5819" hidden="1"/>
    <cellStyle name="Uwaga 3" xfId="5817" hidden="1"/>
    <cellStyle name="Uwaga 3" xfId="5806" hidden="1"/>
    <cellStyle name="Uwaga 3" xfId="5804" hidden="1"/>
    <cellStyle name="Uwaga 3" xfId="5802" hidden="1"/>
    <cellStyle name="Uwaga 3" xfId="5791" hidden="1"/>
    <cellStyle name="Uwaga 3" xfId="5789" hidden="1"/>
    <cellStyle name="Uwaga 3" xfId="5787" hidden="1"/>
    <cellStyle name="Uwaga 3" xfId="5776" hidden="1"/>
    <cellStyle name="Uwaga 3" xfId="5774" hidden="1"/>
    <cellStyle name="Uwaga 3" xfId="5772" hidden="1"/>
    <cellStyle name="Uwaga 3" xfId="5761" hidden="1"/>
    <cellStyle name="Uwaga 3" xfId="5759" hidden="1"/>
    <cellStyle name="Uwaga 3" xfId="5757" hidden="1"/>
    <cellStyle name="Uwaga 3" xfId="5746" hidden="1"/>
    <cellStyle name="Uwaga 3" xfId="5744" hidden="1"/>
    <cellStyle name="Uwaga 3" xfId="5742" hidden="1"/>
    <cellStyle name="Uwaga 3" xfId="5731" hidden="1"/>
    <cellStyle name="Uwaga 3" xfId="5729" hidden="1"/>
    <cellStyle name="Uwaga 3" xfId="5727" hidden="1"/>
    <cellStyle name="Uwaga 3" xfId="5716" hidden="1"/>
    <cellStyle name="Uwaga 3" xfId="5714" hidden="1"/>
    <cellStyle name="Uwaga 3" xfId="5712" hidden="1"/>
    <cellStyle name="Uwaga 3" xfId="5701" hidden="1"/>
    <cellStyle name="Uwaga 3" xfId="5699" hidden="1"/>
    <cellStyle name="Uwaga 3" xfId="5697" hidden="1"/>
    <cellStyle name="Uwaga 3" xfId="5686" hidden="1"/>
    <cellStyle name="Uwaga 3" xfId="5684" hidden="1"/>
    <cellStyle name="Uwaga 3" xfId="5681" hidden="1"/>
    <cellStyle name="Uwaga 3" xfId="5671" hidden="1"/>
    <cellStyle name="Uwaga 3" xfId="5668" hidden="1"/>
    <cellStyle name="Uwaga 3" xfId="5665" hidden="1"/>
    <cellStyle name="Uwaga 3" xfId="5656" hidden="1"/>
    <cellStyle name="Uwaga 3" xfId="5654" hidden="1"/>
    <cellStyle name="Uwaga 3" xfId="5651" hidden="1"/>
    <cellStyle name="Uwaga 3" xfId="5641" hidden="1"/>
    <cellStyle name="Uwaga 3" xfId="5639" hidden="1"/>
    <cellStyle name="Uwaga 3" xfId="5637" hidden="1"/>
    <cellStyle name="Uwaga 3" xfId="5626" hidden="1"/>
    <cellStyle name="Uwaga 3" xfId="5624" hidden="1"/>
    <cellStyle name="Uwaga 3" xfId="5622" hidden="1"/>
    <cellStyle name="Uwaga 3" xfId="5611" hidden="1"/>
    <cellStyle name="Uwaga 3" xfId="5609" hidden="1"/>
    <cellStyle name="Uwaga 3" xfId="5607" hidden="1"/>
    <cellStyle name="Uwaga 3" xfId="5596" hidden="1"/>
    <cellStyle name="Uwaga 3" xfId="5594" hidden="1"/>
    <cellStyle name="Uwaga 3" xfId="5592" hidden="1"/>
    <cellStyle name="Uwaga 3" xfId="5581" hidden="1"/>
    <cellStyle name="Uwaga 3" xfId="5579" hidden="1"/>
    <cellStyle name="Uwaga 3" xfId="5577" hidden="1"/>
    <cellStyle name="Uwaga 3" xfId="5566" hidden="1"/>
    <cellStyle name="Uwaga 3" xfId="5564" hidden="1"/>
    <cellStyle name="Uwaga 3" xfId="5561" hidden="1"/>
    <cellStyle name="Uwaga 3" xfId="5551" hidden="1"/>
    <cellStyle name="Uwaga 3" xfId="5548" hidden="1"/>
    <cellStyle name="Uwaga 3" xfId="5545" hidden="1"/>
    <cellStyle name="Uwaga 3" xfId="5536" hidden="1"/>
    <cellStyle name="Uwaga 3" xfId="5533" hidden="1"/>
    <cellStyle name="Uwaga 3" xfId="5530" hidden="1"/>
    <cellStyle name="Uwaga 3" xfId="5521" hidden="1"/>
    <cellStyle name="Uwaga 3" xfId="5519" hidden="1"/>
    <cellStyle name="Uwaga 3" xfId="5517" hidden="1"/>
    <cellStyle name="Uwaga 3" xfId="5506" hidden="1"/>
    <cellStyle name="Uwaga 3" xfId="5503" hidden="1"/>
    <cellStyle name="Uwaga 3" xfId="5500" hidden="1"/>
    <cellStyle name="Uwaga 3" xfId="5491" hidden="1"/>
    <cellStyle name="Uwaga 3" xfId="5488" hidden="1"/>
    <cellStyle name="Uwaga 3" xfId="5485" hidden="1"/>
    <cellStyle name="Uwaga 3" xfId="5476" hidden="1"/>
    <cellStyle name="Uwaga 3" xfId="5473" hidden="1"/>
    <cellStyle name="Uwaga 3" xfId="5470" hidden="1"/>
    <cellStyle name="Uwaga 3" xfId="5463" hidden="1"/>
    <cellStyle name="Uwaga 3" xfId="5459" hidden="1"/>
    <cellStyle name="Uwaga 3" xfId="5456" hidden="1"/>
    <cellStyle name="Uwaga 3" xfId="5448" hidden="1"/>
    <cellStyle name="Uwaga 3" xfId="5444" hidden="1"/>
    <cellStyle name="Uwaga 3" xfId="5441" hidden="1"/>
    <cellStyle name="Uwaga 3" xfId="5433" hidden="1"/>
    <cellStyle name="Uwaga 3" xfId="5429" hidden="1"/>
    <cellStyle name="Uwaga 3" xfId="5425" hidden="1"/>
    <cellStyle name="Uwaga 3" xfId="5418" hidden="1"/>
    <cellStyle name="Uwaga 3" xfId="5414" hidden="1"/>
    <cellStyle name="Uwaga 3" xfId="5411" hidden="1"/>
    <cellStyle name="Uwaga 3" xfId="5403" hidden="1"/>
    <cellStyle name="Uwaga 3" xfId="5399" hidden="1"/>
    <cellStyle name="Uwaga 3" xfId="5396" hidden="1"/>
    <cellStyle name="Uwaga 3" xfId="5387" hidden="1"/>
    <cellStyle name="Uwaga 3" xfId="5382" hidden="1"/>
    <cellStyle name="Uwaga 3" xfId="5378" hidden="1"/>
    <cellStyle name="Uwaga 3" xfId="5372" hidden="1"/>
    <cellStyle name="Uwaga 3" xfId="5367" hidden="1"/>
    <cellStyle name="Uwaga 3" xfId="5363" hidden="1"/>
    <cellStyle name="Uwaga 3" xfId="5357" hidden="1"/>
    <cellStyle name="Uwaga 3" xfId="5352" hidden="1"/>
    <cellStyle name="Uwaga 3" xfId="5348" hidden="1"/>
    <cellStyle name="Uwaga 3" xfId="5343" hidden="1"/>
    <cellStyle name="Uwaga 3" xfId="5339" hidden="1"/>
    <cellStyle name="Uwaga 3" xfId="5335" hidden="1"/>
    <cellStyle name="Uwaga 3" xfId="5328" hidden="1"/>
    <cellStyle name="Uwaga 3" xfId="5323" hidden="1"/>
    <cellStyle name="Uwaga 3" xfId="5319" hidden="1"/>
    <cellStyle name="Uwaga 3" xfId="5312" hidden="1"/>
    <cellStyle name="Uwaga 3" xfId="5307" hidden="1"/>
    <cellStyle name="Uwaga 3" xfId="5303" hidden="1"/>
    <cellStyle name="Uwaga 3" xfId="5298" hidden="1"/>
    <cellStyle name="Uwaga 3" xfId="5293" hidden="1"/>
    <cellStyle name="Uwaga 3" xfId="5289" hidden="1"/>
    <cellStyle name="Uwaga 3" xfId="5283" hidden="1"/>
    <cellStyle name="Uwaga 3" xfId="5279" hidden="1"/>
    <cellStyle name="Uwaga 3" xfId="5276" hidden="1"/>
    <cellStyle name="Uwaga 3" xfId="5269" hidden="1"/>
    <cellStyle name="Uwaga 3" xfId="5264" hidden="1"/>
    <cellStyle name="Uwaga 3" xfId="5259" hidden="1"/>
    <cellStyle name="Uwaga 3" xfId="5253" hidden="1"/>
    <cellStyle name="Uwaga 3" xfId="5248" hidden="1"/>
    <cellStyle name="Uwaga 3" xfId="5243" hidden="1"/>
    <cellStyle name="Uwaga 3" xfId="5238" hidden="1"/>
    <cellStyle name="Uwaga 3" xfId="5233" hidden="1"/>
    <cellStyle name="Uwaga 3" xfId="5228" hidden="1"/>
    <cellStyle name="Uwaga 3" xfId="5224" hidden="1"/>
    <cellStyle name="Uwaga 3" xfId="5220" hidden="1"/>
    <cellStyle name="Uwaga 3" xfId="5215" hidden="1"/>
    <cellStyle name="Uwaga 3" xfId="5208" hidden="1"/>
    <cellStyle name="Uwaga 3" xfId="5203" hidden="1"/>
    <cellStyle name="Uwaga 3" xfId="5198" hidden="1"/>
    <cellStyle name="Uwaga 3" xfId="5192" hidden="1"/>
    <cellStyle name="Uwaga 3" xfId="5187" hidden="1"/>
    <cellStyle name="Uwaga 3" xfId="5183" hidden="1"/>
    <cellStyle name="Uwaga 3" xfId="5178" hidden="1"/>
    <cellStyle name="Uwaga 3" xfId="5173" hidden="1"/>
    <cellStyle name="Uwaga 3" xfId="5168" hidden="1"/>
    <cellStyle name="Uwaga 3" xfId="5164" hidden="1"/>
    <cellStyle name="Uwaga 3" xfId="5159" hidden="1"/>
    <cellStyle name="Uwaga 3" xfId="5154" hidden="1"/>
    <cellStyle name="Uwaga 3" xfId="5149" hidden="1"/>
    <cellStyle name="Uwaga 3" xfId="5145" hidden="1"/>
    <cellStyle name="Uwaga 3" xfId="5141" hidden="1"/>
    <cellStyle name="Uwaga 3" xfId="5134" hidden="1"/>
    <cellStyle name="Uwaga 3" xfId="5130" hidden="1"/>
    <cellStyle name="Uwaga 3" xfId="5125" hidden="1"/>
    <cellStyle name="Uwaga 3" xfId="5119" hidden="1"/>
    <cellStyle name="Uwaga 3" xfId="5115" hidden="1"/>
    <cellStyle name="Uwaga 3" xfId="5110" hidden="1"/>
    <cellStyle name="Uwaga 3" xfId="5104" hidden="1"/>
    <cellStyle name="Uwaga 3" xfId="5100" hidden="1"/>
    <cellStyle name="Uwaga 3" xfId="5096" hidden="1"/>
    <cellStyle name="Uwaga 3" xfId="5089" hidden="1"/>
    <cellStyle name="Uwaga 3" xfId="5085" hidden="1"/>
    <cellStyle name="Uwaga 3" xfId="5081" hidden="1"/>
    <cellStyle name="Uwaga 3" xfId="5945" hidden="1"/>
    <cellStyle name="Uwaga 3" xfId="5943" hidden="1"/>
    <cellStyle name="Uwaga 3" xfId="5941" hidden="1"/>
    <cellStyle name="Uwaga 3" xfId="5928" hidden="1"/>
    <cellStyle name="Uwaga 3" xfId="5927" hidden="1"/>
    <cellStyle name="Uwaga 3" xfId="5926" hidden="1"/>
    <cellStyle name="Uwaga 3" xfId="5913" hidden="1"/>
    <cellStyle name="Uwaga 3" xfId="5912" hidden="1"/>
    <cellStyle name="Uwaga 3" xfId="5911" hidden="1"/>
    <cellStyle name="Uwaga 3" xfId="5899" hidden="1"/>
    <cellStyle name="Uwaga 3" xfId="5897" hidden="1"/>
    <cellStyle name="Uwaga 3" xfId="5896" hidden="1"/>
    <cellStyle name="Uwaga 3" xfId="5883" hidden="1"/>
    <cellStyle name="Uwaga 3" xfId="5882" hidden="1"/>
    <cellStyle name="Uwaga 3" xfId="5881" hidden="1"/>
    <cellStyle name="Uwaga 3" xfId="5869" hidden="1"/>
    <cellStyle name="Uwaga 3" xfId="5867" hidden="1"/>
    <cellStyle name="Uwaga 3" xfId="5865" hidden="1"/>
    <cellStyle name="Uwaga 3" xfId="5854" hidden="1"/>
    <cellStyle name="Uwaga 3" xfId="5852" hidden="1"/>
    <cellStyle name="Uwaga 3" xfId="5850" hidden="1"/>
    <cellStyle name="Uwaga 3" xfId="5839" hidden="1"/>
    <cellStyle name="Uwaga 3" xfId="5837" hidden="1"/>
    <cellStyle name="Uwaga 3" xfId="5835"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40" hidden="1"/>
    <cellStyle name="Uwaga 3" xfId="5629" hidden="1"/>
    <cellStyle name="Uwaga 3" xfId="5627" hidden="1"/>
    <cellStyle name="Uwaga 3" xfId="5625" hidden="1"/>
    <cellStyle name="Uwaga 3" xfId="5614" hidden="1"/>
    <cellStyle name="Uwaga 3" xfId="5612" hidden="1"/>
    <cellStyle name="Uwaga 3" xfId="5610"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49" hidden="1"/>
    <cellStyle name="Uwaga 3" xfId="5539" hidden="1"/>
    <cellStyle name="Uwaga 3" xfId="5537" hidden="1"/>
    <cellStyle name="Uwaga 3" xfId="5535" hidden="1"/>
    <cellStyle name="Uwaga 3" xfId="5524" hidden="1"/>
    <cellStyle name="Uwaga 3" xfId="5522" hidden="1"/>
    <cellStyle name="Uwaga 3" xfId="5520" hidden="1"/>
    <cellStyle name="Uwaga 3" xfId="5509" hidden="1"/>
    <cellStyle name="Uwaga 3" xfId="5507" hidden="1"/>
    <cellStyle name="Uwaga 3" xfId="5504" hidden="1"/>
    <cellStyle name="Uwaga 3" xfId="5494" hidden="1"/>
    <cellStyle name="Uwaga 3" xfId="5492" hidden="1"/>
    <cellStyle name="Uwaga 3" xfId="5489" hidden="1"/>
    <cellStyle name="Uwaga 3" xfId="5479" hidden="1"/>
    <cellStyle name="Uwaga 3" xfId="5477" hidden="1"/>
    <cellStyle name="Uwaga 3" xfId="5474" hidden="1"/>
    <cellStyle name="Uwaga 3" xfId="5465" hidden="1"/>
    <cellStyle name="Uwaga 3" xfId="5462" hidden="1"/>
    <cellStyle name="Uwaga 3" xfId="5458" hidden="1"/>
    <cellStyle name="Uwaga 3" xfId="5450" hidden="1"/>
    <cellStyle name="Uwaga 3" xfId="5447" hidden="1"/>
    <cellStyle name="Uwaga 3" xfId="5443" hidden="1"/>
    <cellStyle name="Uwaga 3" xfId="5435" hidden="1"/>
    <cellStyle name="Uwaga 3" xfId="5432" hidden="1"/>
    <cellStyle name="Uwaga 3" xfId="5428" hidden="1"/>
    <cellStyle name="Uwaga 3" xfId="5420" hidden="1"/>
    <cellStyle name="Uwaga 3" xfId="5417" hidden="1"/>
    <cellStyle name="Uwaga 3" xfId="5413" hidden="1"/>
    <cellStyle name="Uwaga 3" xfId="5405" hidden="1"/>
    <cellStyle name="Uwaga 3" xfId="5402" hidden="1"/>
    <cellStyle name="Uwaga 3" xfId="5398" hidden="1"/>
    <cellStyle name="Uwaga 3" xfId="5390" hidden="1"/>
    <cellStyle name="Uwaga 3" xfId="5386" hidden="1"/>
    <cellStyle name="Uwaga 3" xfId="5381" hidden="1"/>
    <cellStyle name="Uwaga 3" xfId="5375" hidden="1"/>
    <cellStyle name="Uwaga 3" xfId="5371" hidden="1"/>
    <cellStyle name="Uwaga 3" xfId="5366" hidden="1"/>
    <cellStyle name="Uwaga 3" xfId="5360" hidden="1"/>
    <cellStyle name="Uwaga 3" xfId="5356" hidden="1"/>
    <cellStyle name="Uwaga 3" xfId="5351" hidden="1"/>
    <cellStyle name="Uwaga 3" xfId="5345" hidden="1"/>
    <cellStyle name="Uwaga 3" xfId="5342" hidden="1"/>
    <cellStyle name="Uwaga 3" xfId="5338" hidden="1"/>
    <cellStyle name="Uwaga 3" xfId="5330" hidden="1"/>
    <cellStyle name="Uwaga 3" xfId="5327" hidden="1"/>
    <cellStyle name="Uwaga 3" xfId="5322" hidden="1"/>
    <cellStyle name="Uwaga 3" xfId="5315" hidden="1"/>
    <cellStyle name="Uwaga 3" xfId="5311" hidden="1"/>
    <cellStyle name="Uwaga 3" xfId="5306" hidden="1"/>
    <cellStyle name="Uwaga 3" xfId="5300" hidden="1"/>
    <cellStyle name="Uwaga 3" xfId="5296" hidden="1"/>
    <cellStyle name="Uwaga 3" xfId="5291" hidden="1"/>
    <cellStyle name="Uwaga 3" xfId="5285" hidden="1"/>
    <cellStyle name="Uwaga 3" xfId="5282" hidden="1"/>
    <cellStyle name="Uwaga 3" xfId="5278" hidden="1"/>
    <cellStyle name="Uwaga 3" xfId="5270" hidden="1"/>
    <cellStyle name="Uwaga 3" xfId="5265" hidden="1"/>
    <cellStyle name="Uwaga 3" xfId="5260" hidden="1"/>
    <cellStyle name="Uwaga 3" xfId="5255" hidden="1"/>
    <cellStyle name="Uwaga 3" xfId="5250" hidden="1"/>
    <cellStyle name="Uwaga 3" xfId="5245" hidden="1"/>
    <cellStyle name="Uwaga 3" xfId="5240" hidden="1"/>
    <cellStyle name="Uwaga 3" xfId="5235" hidden="1"/>
    <cellStyle name="Uwaga 3" xfId="5230" hidden="1"/>
    <cellStyle name="Uwaga 3" xfId="5225" hidden="1"/>
    <cellStyle name="Uwaga 3" xfId="5221" hidden="1"/>
    <cellStyle name="Uwaga 3" xfId="5216" hidden="1"/>
    <cellStyle name="Uwaga 3" xfId="5209" hidden="1"/>
    <cellStyle name="Uwaga 3" xfId="5204" hidden="1"/>
    <cellStyle name="Uwaga 3" xfId="5199" hidden="1"/>
    <cellStyle name="Uwaga 3" xfId="5194" hidden="1"/>
    <cellStyle name="Uwaga 3" xfId="5189" hidden="1"/>
    <cellStyle name="Uwaga 3" xfId="5184" hidden="1"/>
    <cellStyle name="Uwaga 3" xfId="5179" hidden="1"/>
    <cellStyle name="Uwaga 3" xfId="5174" hidden="1"/>
    <cellStyle name="Uwaga 3" xfId="5169" hidden="1"/>
    <cellStyle name="Uwaga 3" xfId="5165" hidden="1"/>
    <cellStyle name="Uwaga 3" xfId="5160" hidden="1"/>
    <cellStyle name="Uwaga 3" xfId="5155" hidden="1"/>
    <cellStyle name="Uwaga 3" xfId="5150" hidden="1"/>
    <cellStyle name="Uwaga 3" xfId="5146" hidden="1"/>
    <cellStyle name="Uwaga 3" xfId="5142" hidden="1"/>
    <cellStyle name="Uwaga 3" xfId="5135" hidden="1"/>
    <cellStyle name="Uwaga 3" xfId="5131" hidden="1"/>
    <cellStyle name="Uwaga 3" xfId="5126" hidden="1"/>
    <cellStyle name="Uwaga 3" xfId="5120" hidden="1"/>
    <cellStyle name="Uwaga 3" xfId="5116" hidden="1"/>
    <cellStyle name="Uwaga 3" xfId="5111" hidden="1"/>
    <cellStyle name="Uwaga 3" xfId="5105" hidden="1"/>
    <cellStyle name="Uwaga 3" xfId="5101" hidden="1"/>
    <cellStyle name="Uwaga 3" xfId="5097" hidden="1"/>
    <cellStyle name="Uwaga 3" xfId="5090" hidden="1"/>
    <cellStyle name="Uwaga 3" xfId="5086" hidden="1"/>
    <cellStyle name="Uwaga 3" xfId="5082" hidden="1"/>
    <cellStyle name="Uwaga 3" xfId="5949" hidden="1"/>
    <cellStyle name="Uwaga 3" xfId="5948" hidden="1"/>
    <cellStyle name="Uwaga 3" xfId="5946" hidden="1"/>
    <cellStyle name="Uwaga 3" xfId="5933" hidden="1"/>
    <cellStyle name="Uwaga 3" xfId="5931" hidden="1"/>
    <cellStyle name="Uwaga 3" xfId="5929" hidden="1"/>
    <cellStyle name="Uwaga 3" xfId="5919" hidden="1"/>
    <cellStyle name="Uwaga 3" xfId="5917" hidden="1"/>
    <cellStyle name="Uwaga 3" xfId="5915" hidden="1"/>
    <cellStyle name="Uwaga 3" xfId="5904" hidden="1"/>
    <cellStyle name="Uwaga 3" xfId="5902" hidden="1"/>
    <cellStyle name="Uwaga 3" xfId="5900" hidden="1"/>
    <cellStyle name="Uwaga 3" xfId="5887" hidden="1"/>
    <cellStyle name="Uwaga 3" xfId="5885" hidden="1"/>
    <cellStyle name="Uwaga 3" xfId="5884" hidden="1"/>
    <cellStyle name="Uwaga 3" xfId="5871" hidden="1"/>
    <cellStyle name="Uwaga 3" xfId="5870" hidden="1"/>
    <cellStyle name="Uwaga 3" xfId="5868" hidden="1"/>
    <cellStyle name="Uwaga 3" xfId="5856" hidden="1"/>
    <cellStyle name="Uwaga 3" xfId="5855" hidden="1"/>
    <cellStyle name="Uwaga 3" xfId="5853" hidden="1"/>
    <cellStyle name="Uwaga 3" xfId="5841" hidden="1"/>
    <cellStyle name="Uwaga 3" xfId="5840" hidden="1"/>
    <cellStyle name="Uwaga 3" xfId="5838" hidden="1"/>
    <cellStyle name="Uwaga 3" xfId="5826" hidden="1"/>
    <cellStyle name="Uwaga 3" xfId="5825" hidden="1"/>
    <cellStyle name="Uwaga 3" xfId="5823" hidden="1"/>
    <cellStyle name="Uwaga 3" xfId="5811" hidden="1"/>
    <cellStyle name="Uwaga 3" xfId="5810" hidden="1"/>
    <cellStyle name="Uwaga 3" xfId="5808" hidden="1"/>
    <cellStyle name="Uwaga 3" xfId="5796" hidden="1"/>
    <cellStyle name="Uwaga 3" xfId="5795" hidden="1"/>
    <cellStyle name="Uwaga 3" xfId="5793" hidden="1"/>
    <cellStyle name="Uwaga 3" xfId="5781" hidden="1"/>
    <cellStyle name="Uwaga 3" xfId="5780" hidden="1"/>
    <cellStyle name="Uwaga 3" xfId="5778" hidden="1"/>
    <cellStyle name="Uwaga 3" xfId="5766" hidden="1"/>
    <cellStyle name="Uwaga 3" xfId="5765" hidden="1"/>
    <cellStyle name="Uwaga 3" xfId="5763" hidden="1"/>
    <cellStyle name="Uwaga 3" xfId="5751" hidden="1"/>
    <cellStyle name="Uwaga 3" xfId="5750" hidden="1"/>
    <cellStyle name="Uwaga 3" xfId="5748" hidden="1"/>
    <cellStyle name="Uwaga 3" xfId="5736" hidden="1"/>
    <cellStyle name="Uwaga 3" xfId="5735" hidden="1"/>
    <cellStyle name="Uwaga 3" xfId="5733" hidden="1"/>
    <cellStyle name="Uwaga 3" xfId="5721" hidden="1"/>
    <cellStyle name="Uwaga 3" xfId="5720" hidden="1"/>
    <cellStyle name="Uwaga 3" xfId="5718" hidden="1"/>
    <cellStyle name="Uwaga 3" xfId="5706" hidden="1"/>
    <cellStyle name="Uwaga 3" xfId="5705" hidden="1"/>
    <cellStyle name="Uwaga 3" xfId="5703" hidden="1"/>
    <cellStyle name="Uwaga 3" xfId="5691" hidden="1"/>
    <cellStyle name="Uwaga 3" xfId="5690" hidden="1"/>
    <cellStyle name="Uwaga 3" xfId="5688" hidden="1"/>
    <cellStyle name="Uwaga 3" xfId="5676" hidden="1"/>
    <cellStyle name="Uwaga 3" xfId="5675" hidden="1"/>
    <cellStyle name="Uwaga 3" xfId="5673" hidden="1"/>
    <cellStyle name="Uwaga 3" xfId="5661" hidden="1"/>
    <cellStyle name="Uwaga 3" xfId="5660" hidden="1"/>
    <cellStyle name="Uwaga 3" xfId="5658" hidden="1"/>
    <cellStyle name="Uwaga 3" xfId="5646" hidden="1"/>
    <cellStyle name="Uwaga 3" xfId="5645" hidden="1"/>
    <cellStyle name="Uwaga 3" xfId="5643" hidden="1"/>
    <cellStyle name="Uwaga 3" xfId="5631" hidden="1"/>
    <cellStyle name="Uwaga 3" xfId="5630" hidden="1"/>
    <cellStyle name="Uwaga 3" xfId="5628" hidden="1"/>
    <cellStyle name="Uwaga 3" xfId="5616" hidden="1"/>
    <cellStyle name="Uwaga 3" xfId="5615" hidden="1"/>
    <cellStyle name="Uwaga 3" xfId="5613" hidden="1"/>
    <cellStyle name="Uwaga 3" xfId="5601" hidden="1"/>
    <cellStyle name="Uwaga 3" xfId="5600" hidden="1"/>
    <cellStyle name="Uwaga 3" xfId="5598" hidden="1"/>
    <cellStyle name="Uwaga 3" xfId="5586" hidden="1"/>
    <cellStyle name="Uwaga 3" xfId="5585" hidden="1"/>
    <cellStyle name="Uwaga 3" xfId="5583" hidden="1"/>
    <cellStyle name="Uwaga 3" xfId="5571" hidden="1"/>
    <cellStyle name="Uwaga 3" xfId="5570" hidden="1"/>
    <cellStyle name="Uwaga 3" xfId="5568" hidden="1"/>
    <cellStyle name="Uwaga 3" xfId="5556" hidden="1"/>
    <cellStyle name="Uwaga 3" xfId="5555" hidden="1"/>
    <cellStyle name="Uwaga 3" xfId="5553" hidden="1"/>
    <cellStyle name="Uwaga 3" xfId="5541" hidden="1"/>
    <cellStyle name="Uwaga 3" xfId="5540" hidden="1"/>
    <cellStyle name="Uwaga 3" xfId="5538" hidden="1"/>
    <cellStyle name="Uwaga 3" xfId="5526" hidden="1"/>
    <cellStyle name="Uwaga 3" xfId="5525" hidden="1"/>
    <cellStyle name="Uwaga 3" xfId="5523" hidden="1"/>
    <cellStyle name="Uwaga 3" xfId="5511" hidden="1"/>
    <cellStyle name="Uwaga 3" xfId="5510" hidden="1"/>
    <cellStyle name="Uwaga 3" xfId="5508" hidden="1"/>
    <cellStyle name="Uwaga 3" xfId="5496" hidden="1"/>
    <cellStyle name="Uwaga 3" xfId="5495" hidden="1"/>
    <cellStyle name="Uwaga 3" xfId="5493" hidden="1"/>
    <cellStyle name="Uwaga 3" xfId="5481" hidden="1"/>
    <cellStyle name="Uwaga 3" xfId="5480" hidden="1"/>
    <cellStyle name="Uwaga 3" xfId="5478" hidden="1"/>
    <cellStyle name="Uwaga 3" xfId="5466" hidden="1"/>
    <cellStyle name="Uwaga 3" xfId="5464" hidden="1"/>
    <cellStyle name="Uwaga 3" xfId="5461" hidden="1"/>
    <cellStyle name="Uwaga 3" xfId="5451" hidden="1"/>
    <cellStyle name="Uwaga 3" xfId="5449" hidden="1"/>
    <cellStyle name="Uwaga 3" xfId="5446" hidden="1"/>
    <cellStyle name="Uwaga 3" xfId="5436" hidden="1"/>
    <cellStyle name="Uwaga 3" xfId="5434" hidden="1"/>
    <cellStyle name="Uwaga 3" xfId="5431" hidden="1"/>
    <cellStyle name="Uwaga 3" xfId="5421" hidden="1"/>
    <cellStyle name="Uwaga 3" xfId="5419" hidden="1"/>
    <cellStyle name="Uwaga 3" xfId="5416" hidden="1"/>
    <cellStyle name="Uwaga 3" xfId="5406" hidden="1"/>
    <cellStyle name="Uwaga 3" xfId="5404" hidden="1"/>
    <cellStyle name="Uwaga 3" xfId="5401" hidden="1"/>
    <cellStyle name="Uwaga 3" xfId="5391" hidden="1"/>
    <cellStyle name="Uwaga 3" xfId="5389" hidden="1"/>
    <cellStyle name="Uwaga 3" xfId="5385" hidden="1"/>
    <cellStyle name="Uwaga 3" xfId="5376" hidden="1"/>
    <cellStyle name="Uwaga 3" xfId="5373" hidden="1"/>
    <cellStyle name="Uwaga 3" xfId="5369" hidden="1"/>
    <cellStyle name="Uwaga 3" xfId="5361" hidden="1"/>
    <cellStyle name="Uwaga 3" xfId="5359" hidden="1"/>
    <cellStyle name="Uwaga 3" xfId="5355" hidden="1"/>
    <cellStyle name="Uwaga 3" xfId="5346" hidden="1"/>
    <cellStyle name="Uwaga 3" xfId="5344" hidden="1"/>
    <cellStyle name="Uwaga 3" xfId="5341" hidden="1"/>
    <cellStyle name="Uwaga 3" xfId="5331" hidden="1"/>
    <cellStyle name="Uwaga 3" xfId="5329" hidden="1"/>
    <cellStyle name="Uwaga 3" xfId="5324" hidden="1"/>
    <cellStyle name="Uwaga 3" xfId="5316" hidden="1"/>
    <cellStyle name="Uwaga 3" xfId="5314" hidden="1"/>
    <cellStyle name="Uwaga 3" xfId="5309" hidden="1"/>
    <cellStyle name="Uwaga 3" xfId="5301" hidden="1"/>
    <cellStyle name="Uwaga 3" xfId="5299" hidden="1"/>
    <cellStyle name="Uwaga 3" xfId="5294" hidden="1"/>
    <cellStyle name="Uwaga 3" xfId="5286" hidden="1"/>
    <cellStyle name="Uwaga 3" xfId="5284" hidden="1"/>
    <cellStyle name="Uwaga 3" xfId="5280" hidden="1"/>
    <cellStyle name="Uwaga 3" xfId="5271" hidden="1"/>
    <cellStyle name="Uwaga 3" xfId="5268" hidden="1"/>
    <cellStyle name="Uwaga 3" xfId="5263" hidden="1"/>
    <cellStyle name="Uwaga 3" xfId="5256" hidden="1"/>
    <cellStyle name="Uwaga 3" xfId="5252" hidden="1"/>
    <cellStyle name="Uwaga 3" xfId="5247" hidden="1"/>
    <cellStyle name="Uwaga 3" xfId="5241" hidden="1"/>
    <cellStyle name="Uwaga 3" xfId="5237" hidden="1"/>
    <cellStyle name="Uwaga 3" xfId="5232" hidden="1"/>
    <cellStyle name="Uwaga 3" xfId="5226" hidden="1"/>
    <cellStyle name="Uwaga 3" xfId="5223" hidden="1"/>
    <cellStyle name="Uwaga 3" xfId="5219" hidden="1"/>
    <cellStyle name="Uwaga 3" xfId="5210" hidden="1"/>
    <cellStyle name="Uwaga 3" xfId="5205" hidden="1"/>
    <cellStyle name="Uwaga 3" xfId="5200" hidden="1"/>
    <cellStyle name="Uwaga 3" xfId="5195" hidden="1"/>
    <cellStyle name="Uwaga 3" xfId="5190" hidden="1"/>
    <cellStyle name="Uwaga 3" xfId="5185" hidden="1"/>
    <cellStyle name="Uwaga 3" xfId="5180" hidden="1"/>
    <cellStyle name="Uwaga 3" xfId="5175" hidden="1"/>
    <cellStyle name="Uwaga 3" xfId="5170" hidden="1"/>
    <cellStyle name="Uwaga 3" xfId="5166" hidden="1"/>
    <cellStyle name="Uwaga 3" xfId="5161" hidden="1"/>
    <cellStyle name="Uwaga 3" xfId="5156" hidden="1"/>
    <cellStyle name="Uwaga 3" xfId="5151" hidden="1"/>
    <cellStyle name="Uwaga 3" xfId="5147" hidden="1"/>
    <cellStyle name="Uwaga 3" xfId="5143" hidden="1"/>
    <cellStyle name="Uwaga 3" xfId="5136" hidden="1"/>
    <cellStyle name="Uwaga 3" xfId="5132" hidden="1"/>
    <cellStyle name="Uwaga 3" xfId="5127" hidden="1"/>
    <cellStyle name="Uwaga 3" xfId="5121" hidden="1"/>
    <cellStyle name="Uwaga 3" xfId="5117" hidden="1"/>
    <cellStyle name="Uwaga 3" xfId="5112" hidden="1"/>
    <cellStyle name="Uwaga 3" xfId="5106" hidden="1"/>
    <cellStyle name="Uwaga 3" xfId="5102" hidden="1"/>
    <cellStyle name="Uwaga 3" xfId="5098" hidden="1"/>
    <cellStyle name="Uwaga 3" xfId="5091" hidden="1"/>
    <cellStyle name="Uwaga 3" xfId="5087" hidden="1"/>
    <cellStyle name="Uwaga 3" xfId="5083" hidden="1"/>
    <cellStyle name="Uwaga 3" xfId="4080" hidden="1"/>
    <cellStyle name="Uwaga 3" xfId="4079" hidden="1"/>
    <cellStyle name="Uwaga 3" xfId="4078" hidden="1"/>
    <cellStyle name="Uwaga 3" xfId="4071" hidden="1"/>
    <cellStyle name="Uwaga 3" xfId="4070" hidden="1"/>
    <cellStyle name="Uwaga 3" xfId="4069" hidden="1"/>
    <cellStyle name="Uwaga 3" xfId="4062" hidden="1"/>
    <cellStyle name="Uwaga 3" xfId="4061" hidden="1"/>
    <cellStyle name="Uwaga 3" xfId="4060" hidden="1"/>
    <cellStyle name="Uwaga 3" xfId="4053" hidden="1"/>
    <cellStyle name="Uwaga 3" xfId="4052" hidden="1"/>
    <cellStyle name="Uwaga 3" xfId="4051" hidden="1"/>
    <cellStyle name="Uwaga 3" xfId="4044" hidden="1"/>
    <cellStyle name="Uwaga 3" xfId="4043" hidden="1"/>
    <cellStyle name="Uwaga 3" xfId="4042" hidden="1"/>
    <cellStyle name="Uwaga 3" xfId="4035" hidden="1"/>
    <cellStyle name="Uwaga 3" xfId="4034" hidden="1"/>
    <cellStyle name="Uwaga 3" xfId="4032" hidden="1"/>
    <cellStyle name="Uwaga 3" xfId="4026" hidden="1"/>
    <cellStyle name="Uwaga 3" xfId="4025" hidden="1"/>
    <cellStyle name="Uwaga 3" xfId="4023" hidden="1"/>
    <cellStyle name="Uwaga 3" xfId="4017" hidden="1"/>
    <cellStyle name="Uwaga 3" xfId="4016" hidden="1"/>
    <cellStyle name="Uwaga 3" xfId="4014" hidden="1"/>
    <cellStyle name="Uwaga 3" xfId="4008" hidden="1"/>
    <cellStyle name="Uwaga 3" xfId="4007" hidden="1"/>
    <cellStyle name="Uwaga 3" xfId="4005" hidden="1"/>
    <cellStyle name="Uwaga 3" xfId="3999" hidden="1"/>
    <cellStyle name="Uwaga 3" xfId="3998" hidden="1"/>
    <cellStyle name="Uwaga 3" xfId="3996" hidden="1"/>
    <cellStyle name="Uwaga 3" xfId="3990" hidden="1"/>
    <cellStyle name="Uwaga 3" xfId="3989" hidden="1"/>
    <cellStyle name="Uwaga 3" xfId="3987" hidden="1"/>
    <cellStyle name="Uwaga 3" xfId="3981" hidden="1"/>
    <cellStyle name="Uwaga 3" xfId="3980" hidden="1"/>
    <cellStyle name="Uwaga 3" xfId="3978" hidden="1"/>
    <cellStyle name="Uwaga 3" xfId="3972" hidden="1"/>
    <cellStyle name="Uwaga 3" xfId="3971" hidden="1"/>
    <cellStyle name="Uwaga 3" xfId="3969" hidden="1"/>
    <cellStyle name="Uwaga 3" xfId="3963" hidden="1"/>
    <cellStyle name="Uwaga 3" xfId="3962" hidden="1"/>
    <cellStyle name="Uwaga 3" xfId="3960" hidden="1"/>
    <cellStyle name="Uwaga 3" xfId="3954" hidden="1"/>
    <cellStyle name="Uwaga 3" xfId="3953" hidden="1"/>
    <cellStyle name="Uwaga 3" xfId="3951" hidden="1"/>
    <cellStyle name="Uwaga 3" xfId="3945" hidden="1"/>
    <cellStyle name="Uwaga 3" xfId="3944" hidden="1"/>
    <cellStyle name="Uwaga 3" xfId="3942" hidden="1"/>
    <cellStyle name="Uwaga 3" xfId="3936" hidden="1"/>
    <cellStyle name="Uwaga 3" xfId="3935" hidden="1"/>
    <cellStyle name="Uwaga 3" xfId="3933" hidden="1"/>
    <cellStyle name="Uwaga 3" xfId="3927" hidden="1"/>
    <cellStyle name="Uwaga 3" xfId="3926" hidden="1"/>
    <cellStyle name="Uwaga 3" xfId="3923" hidden="1"/>
    <cellStyle name="Uwaga 3" xfId="3918" hidden="1"/>
    <cellStyle name="Uwaga 3" xfId="3916" hidden="1"/>
    <cellStyle name="Uwaga 3" xfId="3913" hidden="1"/>
    <cellStyle name="Uwaga 3" xfId="3909" hidden="1"/>
    <cellStyle name="Uwaga 3" xfId="3908" hidden="1"/>
    <cellStyle name="Uwaga 3" xfId="3905" hidden="1"/>
    <cellStyle name="Uwaga 3" xfId="3900" hidden="1"/>
    <cellStyle name="Uwaga 3" xfId="3899" hidden="1"/>
    <cellStyle name="Uwaga 3" xfId="3897" hidden="1"/>
    <cellStyle name="Uwaga 3" xfId="3891" hidden="1"/>
    <cellStyle name="Uwaga 3" xfId="3890" hidden="1"/>
    <cellStyle name="Uwaga 3" xfId="3888" hidden="1"/>
    <cellStyle name="Uwaga 3" xfId="3882" hidden="1"/>
    <cellStyle name="Uwaga 3" xfId="3881" hidden="1"/>
    <cellStyle name="Uwaga 3" xfId="3879" hidden="1"/>
    <cellStyle name="Uwaga 3" xfId="3873" hidden="1"/>
    <cellStyle name="Uwaga 3" xfId="3872" hidden="1"/>
    <cellStyle name="Uwaga 3" xfId="3870" hidden="1"/>
    <cellStyle name="Uwaga 3" xfId="3864" hidden="1"/>
    <cellStyle name="Uwaga 3" xfId="3863" hidden="1"/>
    <cellStyle name="Uwaga 3" xfId="3861" hidden="1"/>
    <cellStyle name="Uwaga 3" xfId="3855" hidden="1"/>
    <cellStyle name="Uwaga 3" xfId="3854" hidden="1"/>
    <cellStyle name="Uwaga 3" xfId="3851" hidden="1"/>
    <cellStyle name="Uwaga 3" xfId="3846" hidden="1"/>
    <cellStyle name="Uwaga 3" xfId="3844" hidden="1"/>
    <cellStyle name="Uwaga 3" xfId="3841" hidden="1"/>
    <cellStyle name="Uwaga 3" xfId="3837" hidden="1"/>
    <cellStyle name="Uwaga 3" xfId="3835" hidden="1"/>
    <cellStyle name="Uwaga 3" xfId="3832" hidden="1"/>
    <cellStyle name="Uwaga 3" xfId="3828" hidden="1"/>
    <cellStyle name="Uwaga 3" xfId="3827" hidden="1"/>
    <cellStyle name="Uwaga 3" xfId="3825" hidden="1"/>
    <cellStyle name="Uwaga 3" xfId="3819" hidden="1"/>
    <cellStyle name="Uwaga 3" xfId="3817" hidden="1"/>
    <cellStyle name="Uwaga 3" xfId="3814" hidden="1"/>
    <cellStyle name="Uwaga 3" xfId="3810" hidden="1"/>
    <cellStyle name="Uwaga 3" xfId="3808" hidden="1"/>
    <cellStyle name="Uwaga 3" xfId="3805" hidden="1"/>
    <cellStyle name="Uwaga 3" xfId="3801" hidden="1"/>
    <cellStyle name="Uwaga 3" xfId="3799" hidden="1"/>
    <cellStyle name="Uwaga 3" xfId="3796" hidden="1"/>
    <cellStyle name="Uwaga 3" xfId="3792" hidden="1"/>
    <cellStyle name="Uwaga 3" xfId="3790" hidden="1"/>
    <cellStyle name="Uwaga 3" xfId="3788" hidden="1"/>
    <cellStyle name="Uwaga 3" xfId="3783" hidden="1"/>
    <cellStyle name="Uwaga 3" xfId="3781" hidden="1"/>
    <cellStyle name="Uwaga 3" xfId="3779" hidden="1"/>
    <cellStyle name="Uwaga 3" xfId="3774" hidden="1"/>
    <cellStyle name="Uwaga 3" xfId="3772" hidden="1"/>
    <cellStyle name="Uwaga 3" xfId="3769" hidden="1"/>
    <cellStyle name="Uwaga 3" xfId="3765" hidden="1"/>
    <cellStyle name="Uwaga 3" xfId="3763" hidden="1"/>
    <cellStyle name="Uwaga 3" xfId="3761" hidden="1"/>
    <cellStyle name="Uwaga 3" xfId="3756" hidden="1"/>
    <cellStyle name="Uwaga 3" xfId="3754" hidden="1"/>
    <cellStyle name="Uwaga 3" xfId="3752" hidden="1"/>
    <cellStyle name="Uwaga 3" xfId="3746" hidden="1"/>
    <cellStyle name="Uwaga 3" xfId="3743" hidden="1"/>
    <cellStyle name="Uwaga 3" xfId="3740" hidden="1"/>
    <cellStyle name="Uwaga 3" xfId="3737" hidden="1"/>
    <cellStyle name="Uwaga 3" xfId="3734" hidden="1"/>
    <cellStyle name="Uwaga 3" xfId="3731" hidden="1"/>
    <cellStyle name="Uwaga 3" xfId="3728" hidden="1"/>
    <cellStyle name="Uwaga 3" xfId="3725" hidden="1"/>
    <cellStyle name="Uwaga 3" xfId="3722" hidden="1"/>
    <cellStyle name="Uwaga 3" xfId="3720" hidden="1"/>
    <cellStyle name="Uwaga 3" xfId="3718" hidden="1"/>
    <cellStyle name="Uwaga 3" xfId="3715" hidden="1"/>
    <cellStyle name="Uwaga 3" xfId="3711" hidden="1"/>
    <cellStyle name="Uwaga 3" xfId="3708" hidden="1"/>
    <cellStyle name="Uwaga 3" xfId="3705" hidden="1"/>
    <cellStyle name="Uwaga 3" xfId="3701" hidden="1"/>
    <cellStyle name="Uwaga 3" xfId="3698" hidden="1"/>
    <cellStyle name="Uwaga 3" xfId="3695" hidden="1"/>
    <cellStyle name="Uwaga 3" xfId="3693" hidden="1"/>
    <cellStyle name="Uwaga 3" xfId="3690" hidden="1"/>
    <cellStyle name="Uwaga 3" xfId="3687" hidden="1"/>
    <cellStyle name="Uwaga 3" xfId="3684" hidden="1"/>
    <cellStyle name="Uwaga 3" xfId="3682" hidden="1"/>
    <cellStyle name="Uwaga 3" xfId="3680" hidden="1"/>
    <cellStyle name="Uwaga 3" xfId="3675" hidden="1"/>
    <cellStyle name="Uwaga 3" xfId="3672" hidden="1"/>
    <cellStyle name="Uwaga 3" xfId="3669" hidden="1"/>
    <cellStyle name="Uwaga 3" xfId="3665" hidden="1"/>
    <cellStyle name="Uwaga 3" xfId="3662" hidden="1"/>
    <cellStyle name="Uwaga 3" xfId="3659" hidden="1"/>
    <cellStyle name="Uwaga 3" xfId="3656" hidden="1"/>
    <cellStyle name="Uwaga 3" xfId="3653" hidden="1"/>
    <cellStyle name="Uwaga 3" xfId="3650" hidden="1"/>
    <cellStyle name="Uwaga 3" xfId="3648" hidden="1"/>
    <cellStyle name="Uwaga 3" xfId="3646" hidden="1"/>
    <cellStyle name="Uwaga 3" xfId="3643" hidden="1"/>
    <cellStyle name="Uwaga 3" xfId="3638" hidden="1"/>
    <cellStyle name="Uwaga 3" xfId="3635" hidden="1"/>
    <cellStyle name="Uwaga 3" xfId="3632" hidden="1"/>
    <cellStyle name="Uwaga 3" xfId="3628" hidden="1"/>
    <cellStyle name="Uwaga 3" xfId="3625" hidden="1"/>
    <cellStyle name="Uwaga 3" xfId="3623" hidden="1"/>
    <cellStyle name="Uwaga 3" xfId="3620" hidden="1"/>
    <cellStyle name="Uwaga 3" xfId="3617" hidden="1"/>
    <cellStyle name="Uwaga 3" xfId="3614" hidden="1"/>
    <cellStyle name="Uwaga 3" xfId="3612" hidden="1"/>
    <cellStyle name="Uwaga 3" xfId="3609" hidden="1"/>
    <cellStyle name="Uwaga 3" xfId="3606" hidden="1"/>
    <cellStyle name="Uwaga 3" xfId="3603" hidden="1"/>
    <cellStyle name="Uwaga 3" xfId="3601" hidden="1"/>
    <cellStyle name="Uwaga 3" xfId="3599" hidden="1"/>
    <cellStyle name="Uwaga 3" xfId="3594" hidden="1"/>
    <cellStyle name="Uwaga 3" xfId="3592" hidden="1"/>
    <cellStyle name="Uwaga 3" xfId="3589" hidden="1"/>
    <cellStyle name="Uwaga 3" xfId="3585" hidden="1"/>
    <cellStyle name="Uwaga 3" xfId="3583" hidden="1"/>
    <cellStyle name="Uwaga 3" xfId="3580" hidden="1"/>
    <cellStyle name="Uwaga 3" xfId="3576" hidden="1"/>
    <cellStyle name="Uwaga 3" xfId="3574" hidden="1"/>
    <cellStyle name="Uwaga 3" xfId="3572" hidden="1"/>
    <cellStyle name="Uwaga 3" xfId="3567" hidden="1"/>
    <cellStyle name="Uwaga 3" xfId="3565" hidden="1"/>
    <cellStyle name="Uwaga 3" xfId="3563" hidden="1"/>
    <cellStyle name="Uwaga 3" xfId="6037" hidden="1"/>
    <cellStyle name="Uwaga 3" xfId="6038" hidden="1"/>
    <cellStyle name="Uwaga 3" xfId="6040" hidden="1"/>
    <cellStyle name="Uwaga 3" xfId="6052" hidden="1"/>
    <cellStyle name="Uwaga 3" xfId="6053" hidden="1"/>
    <cellStyle name="Uwaga 3" xfId="6058" hidden="1"/>
    <cellStyle name="Uwaga 3" xfId="6067" hidden="1"/>
    <cellStyle name="Uwaga 3" xfId="6068" hidden="1"/>
    <cellStyle name="Uwaga 3" xfId="6073" hidden="1"/>
    <cellStyle name="Uwaga 3" xfId="6082" hidden="1"/>
    <cellStyle name="Uwaga 3" xfId="6083" hidden="1"/>
    <cellStyle name="Uwaga 3" xfId="6084" hidden="1"/>
    <cellStyle name="Uwaga 3" xfId="6097" hidden="1"/>
    <cellStyle name="Uwaga 3" xfId="6102" hidden="1"/>
    <cellStyle name="Uwaga 3" xfId="6107" hidden="1"/>
    <cellStyle name="Uwaga 3" xfId="6117" hidden="1"/>
    <cellStyle name="Uwaga 3" xfId="6122" hidden="1"/>
    <cellStyle name="Uwaga 3" xfId="6126" hidden="1"/>
    <cellStyle name="Uwaga 3" xfId="6133" hidden="1"/>
    <cellStyle name="Uwaga 3" xfId="6138" hidden="1"/>
    <cellStyle name="Uwaga 3" xfId="6141" hidden="1"/>
    <cellStyle name="Uwaga 3" xfId="6147" hidden="1"/>
    <cellStyle name="Uwaga 3" xfId="6152" hidden="1"/>
    <cellStyle name="Uwaga 3" xfId="6156" hidden="1"/>
    <cellStyle name="Uwaga 3" xfId="6157" hidden="1"/>
    <cellStyle name="Uwaga 3" xfId="6158" hidden="1"/>
    <cellStyle name="Uwaga 3" xfId="6162" hidden="1"/>
    <cellStyle name="Uwaga 3" xfId="6174" hidden="1"/>
    <cellStyle name="Uwaga 3" xfId="6179" hidden="1"/>
    <cellStyle name="Uwaga 3" xfId="6184" hidden="1"/>
    <cellStyle name="Uwaga 3" xfId="6189" hidden="1"/>
    <cellStyle name="Uwaga 3" xfId="6194" hidden="1"/>
    <cellStyle name="Uwaga 3" xfId="6199" hidden="1"/>
    <cellStyle name="Uwaga 3" xfId="6203" hidden="1"/>
    <cellStyle name="Uwaga 3" xfId="6207" hidden="1"/>
    <cellStyle name="Uwaga 3" xfId="6212" hidden="1"/>
    <cellStyle name="Uwaga 3" xfId="6217" hidden="1"/>
    <cellStyle name="Uwaga 3" xfId="6218" hidden="1"/>
    <cellStyle name="Uwaga 3" xfId="6220" hidden="1"/>
    <cellStyle name="Uwaga 3" xfId="6233" hidden="1"/>
    <cellStyle name="Uwaga 3" xfId="6237" hidden="1"/>
    <cellStyle name="Uwaga 3" xfId="6242" hidden="1"/>
    <cellStyle name="Uwaga 3" xfId="6249" hidden="1"/>
    <cellStyle name="Uwaga 3" xfId="6253" hidden="1"/>
    <cellStyle name="Uwaga 3" xfId="6258" hidden="1"/>
    <cellStyle name="Uwaga 3" xfId="6263" hidden="1"/>
    <cellStyle name="Uwaga 3" xfId="6266" hidden="1"/>
    <cellStyle name="Uwaga 3" xfId="6271" hidden="1"/>
    <cellStyle name="Uwaga 3" xfId="6277" hidden="1"/>
    <cellStyle name="Uwaga 3" xfId="6278" hidden="1"/>
    <cellStyle name="Uwaga 3" xfId="6281" hidden="1"/>
    <cellStyle name="Uwaga 3" xfId="6294" hidden="1"/>
    <cellStyle name="Uwaga 3" xfId="6298" hidden="1"/>
    <cellStyle name="Uwaga 3" xfId="6303" hidden="1"/>
    <cellStyle name="Uwaga 3" xfId="6310" hidden="1"/>
    <cellStyle name="Uwaga 3" xfId="6315" hidden="1"/>
    <cellStyle name="Uwaga 3" xfId="6319" hidden="1"/>
    <cellStyle name="Uwaga 3" xfId="6324" hidden="1"/>
    <cellStyle name="Uwaga 3" xfId="6328" hidden="1"/>
    <cellStyle name="Uwaga 3" xfId="6333" hidden="1"/>
    <cellStyle name="Uwaga 3" xfId="6337" hidden="1"/>
    <cellStyle name="Uwaga 3" xfId="6338" hidden="1"/>
    <cellStyle name="Uwaga 3" xfId="6340" hidden="1"/>
    <cellStyle name="Uwaga 3" xfId="6352" hidden="1"/>
    <cellStyle name="Uwaga 3" xfId="6353" hidden="1"/>
    <cellStyle name="Uwaga 3" xfId="6355" hidden="1"/>
    <cellStyle name="Uwaga 3" xfId="6367" hidden="1"/>
    <cellStyle name="Uwaga 3" xfId="6369" hidden="1"/>
    <cellStyle name="Uwaga 3" xfId="6372" hidden="1"/>
    <cellStyle name="Uwaga 3" xfId="6382" hidden="1"/>
    <cellStyle name="Uwaga 3" xfId="6383" hidden="1"/>
    <cellStyle name="Uwaga 3" xfId="6385" hidden="1"/>
    <cellStyle name="Uwaga 3" xfId="6397" hidden="1"/>
    <cellStyle name="Uwaga 3" xfId="6398" hidden="1"/>
    <cellStyle name="Uwaga 3" xfId="6399" hidden="1"/>
    <cellStyle name="Uwaga 3" xfId="6413" hidden="1"/>
    <cellStyle name="Uwaga 3" xfId="6416" hidden="1"/>
    <cellStyle name="Uwaga 3" xfId="6420" hidden="1"/>
    <cellStyle name="Uwaga 3" xfId="6428" hidden="1"/>
    <cellStyle name="Uwaga 3" xfId="6431" hidden="1"/>
    <cellStyle name="Uwaga 3" xfId="6435" hidden="1"/>
    <cellStyle name="Uwaga 3" xfId="6443" hidden="1"/>
    <cellStyle name="Uwaga 3" xfId="6446" hidden="1"/>
    <cellStyle name="Uwaga 3" xfId="6450" hidden="1"/>
    <cellStyle name="Uwaga 3" xfId="6457" hidden="1"/>
    <cellStyle name="Uwaga 3" xfId="6458" hidden="1"/>
    <cellStyle name="Uwaga 3" xfId="6460" hidden="1"/>
    <cellStyle name="Uwaga 3" xfId="6473" hidden="1"/>
    <cellStyle name="Uwaga 3" xfId="6476" hidden="1"/>
    <cellStyle name="Uwaga 3" xfId="6479" hidden="1"/>
    <cellStyle name="Uwaga 3" xfId="6488" hidden="1"/>
    <cellStyle name="Uwaga 3" xfId="6491" hidden="1"/>
    <cellStyle name="Uwaga 3" xfId="6495" hidden="1"/>
    <cellStyle name="Uwaga 3" xfId="6503" hidden="1"/>
    <cellStyle name="Uwaga 3" xfId="6505" hidden="1"/>
    <cellStyle name="Uwaga 3" xfId="6508" hidden="1"/>
    <cellStyle name="Uwaga 3" xfId="6517" hidden="1"/>
    <cellStyle name="Uwaga 3" xfId="6518" hidden="1"/>
    <cellStyle name="Uwaga 3" xfId="6519" hidden="1"/>
    <cellStyle name="Uwaga 3" xfId="6532" hidden="1"/>
    <cellStyle name="Uwaga 3" xfId="6533" hidden="1"/>
    <cellStyle name="Uwaga 3" xfId="6535" hidden="1"/>
    <cellStyle name="Uwaga 3" xfId="6547" hidden="1"/>
    <cellStyle name="Uwaga 3" xfId="6548" hidden="1"/>
    <cellStyle name="Uwaga 3" xfId="6550" hidden="1"/>
    <cellStyle name="Uwaga 3" xfId="6562" hidden="1"/>
    <cellStyle name="Uwaga 3" xfId="6563" hidden="1"/>
    <cellStyle name="Uwaga 3" xfId="6565" hidden="1"/>
    <cellStyle name="Uwaga 3" xfId="6577" hidden="1"/>
    <cellStyle name="Uwaga 3" xfId="6578" hidden="1"/>
    <cellStyle name="Uwaga 3" xfId="6579" hidden="1"/>
    <cellStyle name="Uwaga 3" xfId="6593" hidden="1"/>
    <cellStyle name="Uwaga 3" xfId="6595" hidden="1"/>
    <cellStyle name="Uwaga 3" xfId="6598" hidden="1"/>
    <cellStyle name="Uwaga 3" xfId="6608" hidden="1"/>
    <cellStyle name="Uwaga 3" xfId="6611" hidden="1"/>
    <cellStyle name="Uwaga 3" xfId="6614" hidden="1"/>
    <cellStyle name="Uwaga 3" xfId="6623" hidden="1"/>
    <cellStyle name="Uwaga 3" xfId="6625" hidden="1"/>
    <cellStyle name="Uwaga 3" xfId="6628" hidden="1"/>
    <cellStyle name="Uwaga 3" xfId="6637" hidden="1"/>
    <cellStyle name="Uwaga 3" xfId="6638" hidden="1"/>
    <cellStyle name="Uwaga 3" xfId="6639" hidden="1"/>
    <cellStyle name="Uwaga 3" xfId="6652" hidden="1"/>
    <cellStyle name="Uwaga 3" xfId="6654" hidden="1"/>
    <cellStyle name="Uwaga 3" xfId="6656" hidden="1"/>
    <cellStyle name="Uwaga 3" xfId="6667" hidden="1"/>
    <cellStyle name="Uwaga 3" xfId="6669" hidden="1"/>
    <cellStyle name="Uwaga 3" xfId="6671" hidden="1"/>
    <cellStyle name="Uwaga 3" xfId="6682" hidden="1"/>
    <cellStyle name="Uwaga 3" xfId="6684" hidden="1"/>
    <cellStyle name="Uwaga 3" xfId="6686" hidden="1"/>
    <cellStyle name="Uwaga 3" xfId="6697" hidden="1"/>
    <cellStyle name="Uwaga 3" xfId="6698" hidden="1"/>
    <cellStyle name="Uwaga 3" xfId="6699" hidden="1"/>
    <cellStyle name="Uwaga 3" xfId="6712" hidden="1"/>
    <cellStyle name="Uwaga 3" xfId="6714" hidden="1"/>
    <cellStyle name="Uwaga 3" xfId="6716" hidden="1"/>
    <cellStyle name="Uwaga 3" xfId="6727" hidden="1"/>
    <cellStyle name="Uwaga 3" xfId="6729" hidden="1"/>
    <cellStyle name="Uwaga 3" xfId="6731" hidden="1"/>
    <cellStyle name="Uwaga 3" xfId="6742" hidden="1"/>
    <cellStyle name="Uwaga 3" xfId="6744" hidden="1"/>
    <cellStyle name="Uwaga 3" xfId="6745" hidden="1"/>
    <cellStyle name="Uwaga 3" xfId="6757" hidden="1"/>
    <cellStyle name="Uwaga 3" xfId="6758" hidden="1"/>
    <cellStyle name="Uwaga 3" xfId="6759" hidden="1"/>
    <cellStyle name="Uwaga 3" xfId="6772" hidden="1"/>
    <cellStyle name="Uwaga 3" xfId="6774" hidden="1"/>
    <cellStyle name="Uwaga 3" xfId="6776" hidden="1"/>
    <cellStyle name="Uwaga 3" xfId="6787" hidden="1"/>
    <cellStyle name="Uwaga 3" xfId="6789" hidden="1"/>
    <cellStyle name="Uwaga 3" xfId="6791" hidden="1"/>
    <cellStyle name="Uwaga 3" xfId="6802" hidden="1"/>
    <cellStyle name="Uwaga 3" xfId="6804" hidden="1"/>
    <cellStyle name="Uwaga 3" xfId="6806" hidden="1"/>
    <cellStyle name="Uwaga 3" xfId="6817" hidden="1"/>
    <cellStyle name="Uwaga 3" xfId="6818" hidden="1"/>
    <cellStyle name="Uwaga 3" xfId="6820" hidden="1"/>
    <cellStyle name="Uwaga 3" xfId="6831" hidden="1"/>
    <cellStyle name="Uwaga 3" xfId="6833" hidden="1"/>
    <cellStyle name="Uwaga 3" xfId="6834" hidden="1"/>
    <cellStyle name="Uwaga 3" xfId="6843" hidden="1"/>
    <cellStyle name="Uwaga 3" xfId="6846" hidden="1"/>
    <cellStyle name="Uwaga 3" xfId="6848" hidden="1"/>
    <cellStyle name="Uwaga 3" xfId="6859" hidden="1"/>
    <cellStyle name="Uwaga 3" xfId="6861" hidden="1"/>
    <cellStyle name="Uwaga 3" xfId="6863" hidden="1"/>
    <cellStyle name="Uwaga 3" xfId="6875" hidden="1"/>
    <cellStyle name="Uwaga 3" xfId="6877" hidden="1"/>
    <cellStyle name="Uwaga 3" xfId="6879" hidden="1"/>
    <cellStyle name="Uwaga 3" xfId="6887" hidden="1"/>
    <cellStyle name="Uwaga 3" xfId="6889" hidden="1"/>
    <cellStyle name="Uwaga 3" xfId="6892" hidden="1"/>
    <cellStyle name="Uwaga 3" xfId="6882" hidden="1"/>
    <cellStyle name="Uwaga 3" xfId="6881" hidden="1"/>
    <cellStyle name="Uwaga 3" xfId="6880" hidden="1"/>
    <cellStyle name="Uwaga 3" xfId="6867" hidden="1"/>
    <cellStyle name="Uwaga 3" xfId="6866" hidden="1"/>
    <cellStyle name="Uwaga 3" xfId="6865" hidden="1"/>
    <cellStyle name="Uwaga 3" xfId="6852" hidden="1"/>
    <cellStyle name="Uwaga 3" xfId="6851" hidden="1"/>
    <cellStyle name="Uwaga 3" xfId="6850" hidden="1"/>
    <cellStyle name="Uwaga 3" xfId="6837" hidden="1"/>
    <cellStyle name="Uwaga 3" xfId="6836" hidden="1"/>
    <cellStyle name="Uwaga 3" xfId="6835" hidden="1"/>
    <cellStyle name="Uwaga 3" xfId="6822" hidden="1"/>
    <cellStyle name="Uwaga 3" xfId="6821" hidden="1"/>
    <cellStyle name="Uwaga 3" xfId="6819" hidden="1"/>
    <cellStyle name="Uwaga 3" xfId="6808" hidden="1"/>
    <cellStyle name="Uwaga 3" xfId="6805" hidden="1"/>
    <cellStyle name="Uwaga 3" xfId="6803" hidden="1"/>
    <cellStyle name="Uwaga 3" xfId="6793" hidden="1"/>
    <cellStyle name="Uwaga 3" xfId="6790" hidden="1"/>
    <cellStyle name="Uwaga 3" xfId="6788" hidden="1"/>
    <cellStyle name="Uwaga 3" xfId="6778" hidden="1"/>
    <cellStyle name="Uwaga 3" xfId="6775" hidden="1"/>
    <cellStyle name="Uwaga 3" xfId="6773" hidden="1"/>
    <cellStyle name="Uwaga 3" xfId="6763" hidden="1"/>
    <cellStyle name="Uwaga 3" xfId="6761" hidden="1"/>
    <cellStyle name="Uwaga 3" xfId="6760" hidden="1"/>
    <cellStyle name="Uwaga 3" xfId="6748" hidden="1"/>
    <cellStyle name="Uwaga 3" xfId="6746" hidden="1"/>
    <cellStyle name="Uwaga 3" xfId="6743" hidden="1"/>
    <cellStyle name="Uwaga 3" xfId="6733" hidden="1"/>
    <cellStyle name="Uwaga 3" xfId="6730" hidden="1"/>
    <cellStyle name="Uwaga 3" xfId="6728" hidden="1"/>
    <cellStyle name="Uwaga 3" xfId="6718" hidden="1"/>
    <cellStyle name="Uwaga 3" xfId="6715" hidden="1"/>
    <cellStyle name="Uwaga 3" xfId="6713" hidden="1"/>
    <cellStyle name="Uwaga 3" xfId="6703" hidden="1"/>
    <cellStyle name="Uwaga 3" xfId="6701" hidden="1"/>
    <cellStyle name="Uwaga 3" xfId="6700" hidden="1"/>
    <cellStyle name="Uwaga 3" xfId="6688" hidden="1"/>
    <cellStyle name="Uwaga 3" xfId="6685" hidden="1"/>
    <cellStyle name="Uwaga 3" xfId="6683" hidden="1"/>
    <cellStyle name="Uwaga 3" xfId="6673" hidden="1"/>
    <cellStyle name="Uwaga 3" xfId="6670" hidden="1"/>
    <cellStyle name="Uwaga 3" xfId="6668" hidden="1"/>
    <cellStyle name="Uwaga 3" xfId="6658" hidden="1"/>
    <cellStyle name="Uwaga 3" xfId="6655" hidden="1"/>
    <cellStyle name="Uwaga 3" xfId="6653" hidden="1"/>
    <cellStyle name="Uwaga 3" xfId="6643" hidden="1"/>
    <cellStyle name="Uwaga 3" xfId="6641" hidden="1"/>
    <cellStyle name="Uwaga 3" xfId="6640" hidden="1"/>
    <cellStyle name="Uwaga 3" xfId="6627" hidden="1"/>
    <cellStyle name="Uwaga 3" xfId="6624" hidden="1"/>
    <cellStyle name="Uwaga 3" xfId="6622" hidden="1"/>
    <cellStyle name="Uwaga 3" xfId="6612" hidden="1"/>
    <cellStyle name="Uwaga 3" xfId="6609" hidden="1"/>
    <cellStyle name="Uwaga 3" xfId="6607" hidden="1"/>
    <cellStyle name="Uwaga 3" xfId="6597" hidden="1"/>
    <cellStyle name="Uwaga 3" xfId="6594" hidden="1"/>
    <cellStyle name="Uwaga 3" xfId="6592" hidden="1"/>
    <cellStyle name="Uwaga 3" xfId="6583" hidden="1"/>
    <cellStyle name="Uwaga 3" xfId="6581" hidden="1"/>
    <cellStyle name="Uwaga 3" xfId="6580" hidden="1"/>
    <cellStyle name="Uwaga 3" xfId="6568" hidden="1"/>
    <cellStyle name="Uwaga 3" xfId="6566" hidden="1"/>
    <cellStyle name="Uwaga 3" xfId="6564" hidden="1"/>
    <cellStyle name="Uwaga 3" xfId="6553" hidden="1"/>
    <cellStyle name="Uwaga 3" xfId="6551" hidden="1"/>
    <cellStyle name="Uwaga 3" xfId="6549" hidden="1"/>
    <cellStyle name="Uwaga 3" xfId="6538" hidden="1"/>
    <cellStyle name="Uwaga 3" xfId="6536" hidden="1"/>
    <cellStyle name="Uwaga 3" xfId="6534" hidden="1"/>
    <cellStyle name="Uwaga 3" xfId="6523" hidden="1"/>
    <cellStyle name="Uwaga 3" xfId="6521" hidden="1"/>
    <cellStyle name="Uwaga 3" xfId="6520" hidden="1"/>
    <cellStyle name="Uwaga 3" xfId="6507" hidden="1"/>
    <cellStyle name="Uwaga 3" xfId="6504" hidden="1"/>
    <cellStyle name="Uwaga 3" xfId="6502" hidden="1"/>
    <cellStyle name="Uwaga 3" xfId="6492" hidden="1"/>
    <cellStyle name="Uwaga 3" xfId="6489" hidden="1"/>
    <cellStyle name="Uwaga 3" xfId="6487" hidden="1"/>
    <cellStyle name="Uwaga 3" xfId="6477" hidden="1"/>
    <cellStyle name="Uwaga 3" xfId="6474" hidden="1"/>
    <cellStyle name="Uwaga 3" xfId="6472" hidden="1"/>
    <cellStyle name="Uwaga 3" xfId="6463" hidden="1"/>
    <cellStyle name="Uwaga 3" xfId="6461" hidden="1"/>
    <cellStyle name="Uwaga 3" xfId="6459" hidden="1"/>
    <cellStyle name="Uwaga 3" xfId="6447" hidden="1"/>
    <cellStyle name="Uwaga 3" xfId="6444" hidden="1"/>
    <cellStyle name="Uwaga 3" xfId="6442" hidden="1"/>
    <cellStyle name="Uwaga 3" xfId="6432" hidden="1"/>
    <cellStyle name="Uwaga 3" xfId="6429" hidden="1"/>
    <cellStyle name="Uwaga 3" xfId="6427" hidden="1"/>
    <cellStyle name="Uwaga 3" xfId="6417" hidden="1"/>
    <cellStyle name="Uwaga 3" xfId="6414" hidden="1"/>
    <cellStyle name="Uwaga 3" xfId="6412" hidden="1"/>
    <cellStyle name="Uwaga 3" xfId="6405" hidden="1"/>
    <cellStyle name="Uwaga 3" xfId="6402" hidden="1"/>
    <cellStyle name="Uwaga 3" xfId="6400" hidden="1"/>
    <cellStyle name="Uwaga 3" xfId="6390" hidden="1"/>
    <cellStyle name="Uwaga 3" xfId="6387" hidden="1"/>
    <cellStyle name="Uwaga 3" xfId="6384" hidden="1"/>
    <cellStyle name="Uwaga 3" xfId="6375" hidden="1"/>
    <cellStyle name="Uwaga 3" xfId="6371" hidden="1"/>
    <cellStyle name="Uwaga 3" xfId="6368" hidden="1"/>
    <cellStyle name="Uwaga 3" xfId="6360" hidden="1"/>
    <cellStyle name="Uwaga 3" xfId="6357" hidden="1"/>
    <cellStyle name="Uwaga 3" xfId="6354" hidden="1"/>
    <cellStyle name="Uwaga 3" xfId="6345" hidden="1"/>
    <cellStyle name="Uwaga 3" xfId="6342" hidden="1"/>
    <cellStyle name="Uwaga 3" xfId="6339" hidden="1"/>
    <cellStyle name="Uwaga 3" xfId="6329" hidden="1"/>
    <cellStyle name="Uwaga 3" xfId="6325" hidden="1"/>
    <cellStyle name="Uwaga 3" xfId="6322" hidden="1"/>
    <cellStyle name="Uwaga 3" xfId="6313" hidden="1"/>
    <cellStyle name="Uwaga 3" xfId="6309" hidden="1"/>
    <cellStyle name="Uwaga 3" xfId="6307" hidden="1"/>
    <cellStyle name="Uwaga 3" xfId="6299" hidden="1"/>
    <cellStyle name="Uwaga 3" xfId="6295" hidden="1"/>
    <cellStyle name="Uwaga 3" xfId="6292" hidden="1"/>
    <cellStyle name="Uwaga 3" xfId="6285" hidden="1"/>
    <cellStyle name="Uwaga 3" xfId="6282" hidden="1"/>
    <cellStyle name="Uwaga 3" xfId="6279" hidden="1"/>
    <cellStyle name="Uwaga 3" xfId="6270" hidden="1"/>
    <cellStyle name="Uwaga 3" xfId="6265" hidden="1"/>
    <cellStyle name="Uwaga 3" xfId="6262" hidden="1"/>
    <cellStyle name="Uwaga 3" xfId="6255" hidden="1"/>
    <cellStyle name="Uwaga 3" xfId="6250" hidden="1"/>
    <cellStyle name="Uwaga 3" xfId="6247" hidden="1"/>
    <cellStyle name="Uwaga 3" xfId="6240" hidden="1"/>
    <cellStyle name="Uwaga 3" xfId="6235" hidden="1"/>
    <cellStyle name="Uwaga 3" xfId="6232" hidden="1"/>
    <cellStyle name="Uwaga 3" xfId="6226" hidden="1"/>
    <cellStyle name="Uwaga 3" xfId="6222" hidden="1"/>
    <cellStyle name="Uwaga 3" xfId="6219" hidden="1"/>
    <cellStyle name="Uwaga 3" xfId="6211" hidden="1"/>
    <cellStyle name="Uwaga 3" xfId="6206" hidden="1"/>
    <cellStyle name="Uwaga 3" xfId="6202" hidden="1"/>
    <cellStyle name="Uwaga 3" xfId="6196" hidden="1"/>
    <cellStyle name="Uwaga 3" xfId="6191" hidden="1"/>
    <cellStyle name="Uwaga 3" xfId="6187" hidden="1"/>
    <cellStyle name="Uwaga 3" xfId="6181" hidden="1"/>
    <cellStyle name="Uwaga 3" xfId="6176" hidden="1"/>
    <cellStyle name="Uwaga 3" xfId="6172" hidden="1"/>
    <cellStyle name="Uwaga 3" xfId="6167" hidden="1"/>
    <cellStyle name="Uwaga 3" xfId="6163" hidden="1"/>
    <cellStyle name="Uwaga 3" xfId="6159" hidden="1"/>
    <cellStyle name="Uwaga 3" xfId="6151" hidden="1"/>
    <cellStyle name="Uwaga 3" xfId="6146" hidden="1"/>
    <cellStyle name="Uwaga 3" xfId="6142" hidden="1"/>
    <cellStyle name="Uwaga 3" xfId="6136" hidden="1"/>
    <cellStyle name="Uwaga 3" xfId="6131" hidden="1"/>
    <cellStyle name="Uwaga 3" xfId="6127" hidden="1"/>
    <cellStyle name="Uwaga 3" xfId="6121" hidden="1"/>
    <cellStyle name="Uwaga 3" xfId="6116" hidden="1"/>
    <cellStyle name="Uwaga 3" xfId="6112" hidden="1"/>
    <cellStyle name="Uwaga 3" xfId="6108" hidden="1"/>
    <cellStyle name="Uwaga 3" xfId="6103" hidden="1"/>
    <cellStyle name="Uwaga 3" xfId="6098" hidden="1"/>
    <cellStyle name="Uwaga 3" xfId="6093" hidden="1"/>
    <cellStyle name="Uwaga 3" xfId="6089" hidden="1"/>
    <cellStyle name="Uwaga 3" xfId="6085" hidden="1"/>
    <cellStyle name="Uwaga 3" xfId="6078" hidden="1"/>
    <cellStyle name="Uwaga 3" xfId="6074" hidden="1"/>
    <cellStyle name="Uwaga 3" xfId="6069" hidden="1"/>
    <cellStyle name="Uwaga 3" xfId="6063" hidden="1"/>
    <cellStyle name="Uwaga 3" xfId="6059" hidden="1"/>
    <cellStyle name="Uwaga 3" xfId="6054" hidden="1"/>
    <cellStyle name="Uwaga 3" xfId="6048" hidden="1"/>
    <cellStyle name="Uwaga 3" xfId="6044" hidden="1"/>
    <cellStyle name="Uwaga 3" xfId="6039" hidden="1"/>
    <cellStyle name="Uwaga 3" xfId="6033" hidden="1"/>
    <cellStyle name="Uwaga 3" xfId="6029" hidden="1"/>
    <cellStyle name="Uwaga 3" xfId="6025" hidden="1"/>
    <cellStyle name="Uwaga 3" xfId="6885" hidden="1"/>
    <cellStyle name="Uwaga 3" xfId="6884" hidden="1"/>
    <cellStyle name="Uwaga 3" xfId="6883" hidden="1"/>
    <cellStyle name="Uwaga 3" xfId="6870" hidden="1"/>
    <cellStyle name="Uwaga 3" xfId="6869" hidden="1"/>
    <cellStyle name="Uwaga 3" xfId="6868" hidden="1"/>
    <cellStyle name="Uwaga 3" xfId="6855" hidden="1"/>
    <cellStyle name="Uwaga 3" xfId="6854" hidden="1"/>
    <cellStyle name="Uwaga 3" xfId="6853" hidden="1"/>
    <cellStyle name="Uwaga 3" xfId="6840" hidden="1"/>
    <cellStyle name="Uwaga 3" xfId="6839" hidden="1"/>
    <cellStyle name="Uwaga 3" xfId="6838" hidden="1"/>
    <cellStyle name="Uwaga 3" xfId="6825" hidden="1"/>
    <cellStyle name="Uwaga 3" xfId="6824" hidden="1"/>
    <cellStyle name="Uwaga 3" xfId="6823" hidden="1"/>
    <cellStyle name="Uwaga 3" xfId="6811" hidden="1"/>
    <cellStyle name="Uwaga 3" xfId="6809" hidden="1"/>
    <cellStyle name="Uwaga 3" xfId="6807" hidden="1"/>
    <cellStyle name="Uwaga 3" xfId="6796" hidden="1"/>
    <cellStyle name="Uwaga 3" xfId="6794" hidden="1"/>
    <cellStyle name="Uwaga 3" xfId="6792" hidden="1"/>
    <cellStyle name="Uwaga 3" xfId="6781" hidden="1"/>
    <cellStyle name="Uwaga 3" xfId="6779" hidden="1"/>
    <cellStyle name="Uwaga 3" xfId="6777" hidden="1"/>
    <cellStyle name="Uwaga 3" xfId="6766" hidden="1"/>
    <cellStyle name="Uwaga 3" xfId="6764" hidden="1"/>
    <cellStyle name="Uwaga 3" xfId="6762" hidden="1"/>
    <cellStyle name="Uwaga 3" xfId="6751" hidden="1"/>
    <cellStyle name="Uwaga 3" xfId="6749" hidden="1"/>
    <cellStyle name="Uwaga 3" xfId="6747" hidden="1"/>
    <cellStyle name="Uwaga 3" xfId="6736" hidden="1"/>
    <cellStyle name="Uwaga 3" xfId="6734" hidden="1"/>
    <cellStyle name="Uwaga 3" xfId="6732" hidden="1"/>
    <cellStyle name="Uwaga 3" xfId="6721" hidden="1"/>
    <cellStyle name="Uwaga 3" xfId="6719" hidden="1"/>
    <cellStyle name="Uwaga 3" xfId="6717" hidden="1"/>
    <cellStyle name="Uwaga 3" xfId="6706" hidden="1"/>
    <cellStyle name="Uwaga 3" xfId="6704" hidden="1"/>
    <cellStyle name="Uwaga 3" xfId="6702" hidden="1"/>
    <cellStyle name="Uwaga 3" xfId="6691" hidden="1"/>
    <cellStyle name="Uwaga 3" xfId="6689" hidden="1"/>
    <cellStyle name="Uwaga 3" xfId="6687" hidden="1"/>
    <cellStyle name="Uwaga 3" xfId="6676" hidden="1"/>
    <cellStyle name="Uwaga 3" xfId="6674" hidden="1"/>
    <cellStyle name="Uwaga 3" xfId="6672" hidden="1"/>
    <cellStyle name="Uwaga 3" xfId="6661" hidden="1"/>
    <cellStyle name="Uwaga 3" xfId="6659" hidden="1"/>
    <cellStyle name="Uwaga 3" xfId="6657" hidden="1"/>
    <cellStyle name="Uwaga 3" xfId="6646" hidden="1"/>
    <cellStyle name="Uwaga 3" xfId="6644" hidden="1"/>
    <cellStyle name="Uwaga 3" xfId="6642" hidden="1"/>
    <cellStyle name="Uwaga 3" xfId="6631" hidden="1"/>
    <cellStyle name="Uwaga 3" xfId="6629" hidden="1"/>
    <cellStyle name="Uwaga 3" xfId="6626" hidden="1"/>
    <cellStyle name="Uwaga 3" xfId="6616" hidden="1"/>
    <cellStyle name="Uwaga 3" xfId="6613" hidden="1"/>
    <cellStyle name="Uwaga 3" xfId="6610" hidden="1"/>
    <cellStyle name="Uwaga 3" xfId="6601" hidden="1"/>
    <cellStyle name="Uwaga 3" xfId="6599" hidden="1"/>
    <cellStyle name="Uwaga 3" xfId="6596" hidden="1"/>
    <cellStyle name="Uwaga 3" xfId="6586" hidden="1"/>
    <cellStyle name="Uwaga 3" xfId="6584" hidden="1"/>
    <cellStyle name="Uwaga 3" xfId="6582" hidden="1"/>
    <cellStyle name="Uwaga 3" xfId="6571" hidden="1"/>
    <cellStyle name="Uwaga 3" xfId="6569" hidden="1"/>
    <cellStyle name="Uwaga 3" xfId="6567" hidden="1"/>
    <cellStyle name="Uwaga 3" xfId="6556" hidden="1"/>
    <cellStyle name="Uwaga 3" xfId="6554" hidden="1"/>
    <cellStyle name="Uwaga 3" xfId="6552" hidden="1"/>
    <cellStyle name="Uwaga 3" xfId="6541" hidden="1"/>
    <cellStyle name="Uwaga 3" xfId="6539" hidden="1"/>
    <cellStyle name="Uwaga 3" xfId="6537" hidden="1"/>
    <cellStyle name="Uwaga 3" xfId="6526" hidden="1"/>
    <cellStyle name="Uwaga 3" xfId="6524" hidden="1"/>
    <cellStyle name="Uwaga 3" xfId="6522" hidden="1"/>
    <cellStyle name="Uwaga 3" xfId="6511" hidden="1"/>
    <cellStyle name="Uwaga 3" xfId="6509" hidden="1"/>
    <cellStyle name="Uwaga 3" xfId="6506" hidden="1"/>
    <cellStyle name="Uwaga 3" xfId="6496" hidden="1"/>
    <cellStyle name="Uwaga 3" xfId="6493" hidden="1"/>
    <cellStyle name="Uwaga 3" xfId="6490" hidden="1"/>
    <cellStyle name="Uwaga 3" xfId="6481" hidden="1"/>
    <cellStyle name="Uwaga 3" xfId="6478" hidden="1"/>
    <cellStyle name="Uwaga 3" xfId="6475" hidden="1"/>
    <cellStyle name="Uwaga 3" xfId="6466" hidden="1"/>
    <cellStyle name="Uwaga 3" xfId="6464" hidden="1"/>
    <cellStyle name="Uwaga 3" xfId="6462" hidden="1"/>
    <cellStyle name="Uwaga 3" xfId="6451" hidden="1"/>
    <cellStyle name="Uwaga 3" xfId="6448" hidden="1"/>
    <cellStyle name="Uwaga 3" xfId="6445" hidden="1"/>
    <cellStyle name="Uwaga 3" xfId="6436" hidden="1"/>
    <cellStyle name="Uwaga 3" xfId="6433" hidden="1"/>
    <cellStyle name="Uwaga 3" xfId="6430" hidden="1"/>
    <cellStyle name="Uwaga 3" xfId="6421" hidden="1"/>
    <cellStyle name="Uwaga 3" xfId="6418" hidden="1"/>
    <cellStyle name="Uwaga 3" xfId="6415" hidden="1"/>
    <cellStyle name="Uwaga 3" xfId="6408" hidden="1"/>
    <cellStyle name="Uwaga 3" xfId="6404" hidden="1"/>
    <cellStyle name="Uwaga 3" xfId="6401" hidden="1"/>
    <cellStyle name="Uwaga 3" xfId="6393" hidden="1"/>
    <cellStyle name="Uwaga 3" xfId="6389" hidden="1"/>
    <cellStyle name="Uwaga 3" xfId="6386" hidden="1"/>
    <cellStyle name="Uwaga 3" xfId="6378" hidden="1"/>
    <cellStyle name="Uwaga 3" xfId="6374" hidden="1"/>
    <cellStyle name="Uwaga 3" xfId="6370" hidden="1"/>
    <cellStyle name="Uwaga 3" xfId="6363" hidden="1"/>
    <cellStyle name="Uwaga 3" xfId="6359" hidden="1"/>
    <cellStyle name="Uwaga 3" xfId="6356" hidden="1"/>
    <cellStyle name="Uwaga 3" xfId="6348" hidden="1"/>
    <cellStyle name="Uwaga 3" xfId="6344" hidden="1"/>
    <cellStyle name="Uwaga 3" xfId="6341" hidden="1"/>
    <cellStyle name="Uwaga 3" xfId="6332" hidden="1"/>
    <cellStyle name="Uwaga 3" xfId="6327" hidden="1"/>
    <cellStyle name="Uwaga 3" xfId="6323" hidden="1"/>
    <cellStyle name="Uwaga 3" xfId="6317" hidden="1"/>
    <cellStyle name="Uwaga 3" xfId="6312" hidden="1"/>
    <cellStyle name="Uwaga 3" xfId="6308" hidden="1"/>
    <cellStyle name="Uwaga 3" xfId="6302" hidden="1"/>
    <cellStyle name="Uwaga 3" xfId="6297" hidden="1"/>
    <cellStyle name="Uwaga 3" xfId="6293" hidden="1"/>
    <cellStyle name="Uwaga 3" xfId="6288" hidden="1"/>
    <cellStyle name="Uwaga 3" xfId="6284" hidden="1"/>
    <cellStyle name="Uwaga 3" xfId="6280" hidden="1"/>
    <cellStyle name="Uwaga 3" xfId="6273" hidden="1"/>
    <cellStyle name="Uwaga 3" xfId="6268" hidden="1"/>
    <cellStyle name="Uwaga 3" xfId="6264" hidden="1"/>
    <cellStyle name="Uwaga 3" xfId="6257" hidden="1"/>
    <cellStyle name="Uwaga 3" xfId="6252" hidden="1"/>
    <cellStyle name="Uwaga 3" xfId="6248" hidden="1"/>
    <cellStyle name="Uwaga 3" xfId="6243" hidden="1"/>
    <cellStyle name="Uwaga 3" xfId="6238" hidden="1"/>
    <cellStyle name="Uwaga 3" xfId="6234" hidden="1"/>
    <cellStyle name="Uwaga 3" xfId="6228" hidden="1"/>
    <cellStyle name="Uwaga 3" xfId="6224" hidden="1"/>
    <cellStyle name="Uwaga 3" xfId="6221" hidden="1"/>
    <cellStyle name="Uwaga 3" xfId="6214" hidden="1"/>
    <cellStyle name="Uwaga 3" xfId="6209" hidden="1"/>
    <cellStyle name="Uwaga 3" xfId="6204" hidden="1"/>
    <cellStyle name="Uwaga 3" xfId="6198" hidden="1"/>
    <cellStyle name="Uwaga 3" xfId="6193" hidden="1"/>
    <cellStyle name="Uwaga 3" xfId="6188" hidden="1"/>
    <cellStyle name="Uwaga 3" xfId="6183" hidden="1"/>
    <cellStyle name="Uwaga 3" xfId="6178" hidden="1"/>
    <cellStyle name="Uwaga 3" xfId="6173" hidden="1"/>
    <cellStyle name="Uwaga 3" xfId="6169" hidden="1"/>
    <cellStyle name="Uwaga 3" xfId="6165" hidden="1"/>
    <cellStyle name="Uwaga 3" xfId="6160" hidden="1"/>
    <cellStyle name="Uwaga 3" xfId="6153" hidden="1"/>
    <cellStyle name="Uwaga 3" xfId="6148" hidden="1"/>
    <cellStyle name="Uwaga 3" xfId="6143" hidden="1"/>
    <cellStyle name="Uwaga 3" xfId="6137" hidden="1"/>
    <cellStyle name="Uwaga 3" xfId="6132" hidden="1"/>
    <cellStyle name="Uwaga 3" xfId="6128" hidden="1"/>
    <cellStyle name="Uwaga 3" xfId="6123" hidden="1"/>
    <cellStyle name="Uwaga 3" xfId="6118" hidden="1"/>
    <cellStyle name="Uwaga 3" xfId="6113" hidden="1"/>
    <cellStyle name="Uwaga 3" xfId="6109" hidden="1"/>
    <cellStyle name="Uwaga 3" xfId="6104" hidden="1"/>
    <cellStyle name="Uwaga 3" xfId="6099" hidden="1"/>
    <cellStyle name="Uwaga 3" xfId="6094" hidden="1"/>
    <cellStyle name="Uwaga 3" xfId="6090" hidden="1"/>
    <cellStyle name="Uwaga 3" xfId="6086" hidden="1"/>
    <cellStyle name="Uwaga 3" xfId="6079" hidden="1"/>
    <cellStyle name="Uwaga 3" xfId="6075" hidden="1"/>
    <cellStyle name="Uwaga 3" xfId="6070" hidden="1"/>
    <cellStyle name="Uwaga 3" xfId="6064" hidden="1"/>
    <cellStyle name="Uwaga 3" xfId="6060" hidden="1"/>
    <cellStyle name="Uwaga 3" xfId="6055" hidden="1"/>
    <cellStyle name="Uwaga 3" xfId="6049" hidden="1"/>
    <cellStyle name="Uwaga 3" xfId="6045" hidden="1"/>
    <cellStyle name="Uwaga 3" xfId="6041" hidden="1"/>
    <cellStyle name="Uwaga 3" xfId="6034" hidden="1"/>
    <cellStyle name="Uwaga 3" xfId="6030" hidden="1"/>
    <cellStyle name="Uwaga 3" xfId="6026" hidden="1"/>
    <cellStyle name="Uwaga 3" xfId="6890" hidden="1"/>
    <cellStyle name="Uwaga 3" xfId="6888" hidden="1"/>
    <cellStyle name="Uwaga 3" xfId="6886" hidden="1"/>
    <cellStyle name="Uwaga 3" xfId="6873" hidden="1"/>
    <cellStyle name="Uwaga 3" xfId="6872" hidden="1"/>
    <cellStyle name="Uwaga 3" xfId="6871" hidden="1"/>
    <cellStyle name="Uwaga 3" xfId="6858" hidden="1"/>
    <cellStyle name="Uwaga 3" xfId="6857" hidden="1"/>
    <cellStyle name="Uwaga 3" xfId="6856" hidden="1"/>
    <cellStyle name="Uwaga 3" xfId="6844" hidden="1"/>
    <cellStyle name="Uwaga 3" xfId="6842" hidden="1"/>
    <cellStyle name="Uwaga 3" xfId="6841" hidden="1"/>
    <cellStyle name="Uwaga 3" xfId="6828" hidden="1"/>
    <cellStyle name="Uwaga 3" xfId="6827" hidden="1"/>
    <cellStyle name="Uwaga 3" xfId="6826" hidden="1"/>
    <cellStyle name="Uwaga 3" xfId="6814" hidden="1"/>
    <cellStyle name="Uwaga 3" xfId="6812" hidden="1"/>
    <cellStyle name="Uwaga 3" xfId="6810" hidden="1"/>
    <cellStyle name="Uwaga 3" xfId="6799" hidden="1"/>
    <cellStyle name="Uwaga 3" xfId="6797" hidden="1"/>
    <cellStyle name="Uwaga 3" xfId="6795" hidden="1"/>
    <cellStyle name="Uwaga 3" xfId="6784" hidden="1"/>
    <cellStyle name="Uwaga 3" xfId="6782" hidden="1"/>
    <cellStyle name="Uwaga 3" xfId="6780"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5" hidden="1"/>
    <cellStyle name="Uwaga 3" xfId="6574" hidden="1"/>
    <cellStyle name="Uwaga 3" xfId="6572" hidden="1"/>
    <cellStyle name="Uwaga 3" xfId="6570" hidden="1"/>
    <cellStyle name="Uwaga 3" xfId="6559" hidden="1"/>
    <cellStyle name="Uwaga 3" xfId="6557" hidden="1"/>
    <cellStyle name="Uwaga 3" xfId="6555"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4" hidden="1"/>
    <cellStyle name="Uwaga 3" xfId="6484" hidden="1"/>
    <cellStyle name="Uwaga 3" xfId="6482" hidden="1"/>
    <cellStyle name="Uwaga 3" xfId="6480" hidden="1"/>
    <cellStyle name="Uwaga 3" xfId="6469" hidden="1"/>
    <cellStyle name="Uwaga 3" xfId="6467" hidden="1"/>
    <cellStyle name="Uwaga 3" xfId="6465" hidden="1"/>
    <cellStyle name="Uwaga 3" xfId="6454" hidden="1"/>
    <cellStyle name="Uwaga 3" xfId="6452" hidden="1"/>
    <cellStyle name="Uwaga 3" xfId="6449" hidden="1"/>
    <cellStyle name="Uwaga 3" xfId="6439" hidden="1"/>
    <cellStyle name="Uwaga 3" xfId="6437" hidden="1"/>
    <cellStyle name="Uwaga 3" xfId="6434" hidden="1"/>
    <cellStyle name="Uwaga 3" xfId="6424" hidden="1"/>
    <cellStyle name="Uwaga 3" xfId="6422" hidden="1"/>
    <cellStyle name="Uwaga 3" xfId="6419" hidden="1"/>
    <cellStyle name="Uwaga 3" xfId="6410" hidden="1"/>
    <cellStyle name="Uwaga 3" xfId="6407" hidden="1"/>
    <cellStyle name="Uwaga 3" xfId="6403" hidden="1"/>
    <cellStyle name="Uwaga 3" xfId="6395" hidden="1"/>
    <cellStyle name="Uwaga 3" xfId="6392" hidden="1"/>
    <cellStyle name="Uwaga 3" xfId="6388" hidden="1"/>
    <cellStyle name="Uwaga 3" xfId="6380" hidden="1"/>
    <cellStyle name="Uwaga 3" xfId="6377" hidden="1"/>
    <cellStyle name="Uwaga 3" xfId="6373" hidden="1"/>
    <cellStyle name="Uwaga 3" xfId="6365" hidden="1"/>
    <cellStyle name="Uwaga 3" xfId="6362" hidden="1"/>
    <cellStyle name="Uwaga 3" xfId="6358" hidden="1"/>
    <cellStyle name="Uwaga 3" xfId="6350" hidden="1"/>
    <cellStyle name="Uwaga 3" xfId="6347" hidden="1"/>
    <cellStyle name="Uwaga 3" xfId="6343" hidden="1"/>
    <cellStyle name="Uwaga 3" xfId="6335" hidden="1"/>
    <cellStyle name="Uwaga 3" xfId="6331" hidden="1"/>
    <cellStyle name="Uwaga 3" xfId="6326" hidden="1"/>
    <cellStyle name="Uwaga 3" xfId="6320" hidden="1"/>
    <cellStyle name="Uwaga 3" xfId="6316" hidden="1"/>
    <cellStyle name="Uwaga 3" xfId="6311" hidden="1"/>
    <cellStyle name="Uwaga 3" xfId="6305" hidden="1"/>
    <cellStyle name="Uwaga 3" xfId="6301" hidden="1"/>
    <cellStyle name="Uwaga 3" xfId="6296" hidden="1"/>
    <cellStyle name="Uwaga 3" xfId="6290" hidden="1"/>
    <cellStyle name="Uwaga 3" xfId="6287" hidden="1"/>
    <cellStyle name="Uwaga 3" xfId="6283" hidden="1"/>
    <cellStyle name="Uwaga 3" xfId="6275" hidden="1"/>
    <cellStyle name="Uwaga 3" xfId="6272" hidden="1"/>
    <cellStyle name="Uwaga 3" xfId="6267" hidden="1"/>
    <cellStyle name="Uwaga 3" xfId="6260" hidden="1"/>
    <cellStyle name="Uwaga 3" xfId="6256" hidden="1"/>
    <cellStyle name="Uwaga 3" xfId="6251" hidden="1"/>
    <cellStyle name="Uwaga 3" xfId="6245" hidden="1"/>
    <cellStyle name="Uwaga 3" xfId="6241" hidden="1"/>
    <cellStyle name="Uwaga 3" xfId="6236" hidden="1"/>
    <cellStyle name="Uwaga 3" xfId="6230" hidden="1"/>
    <cellStyle name="Uwaga 3" xfId="6227" hidden="1"/>
    <cellStyle name="Uwaga 3" xfId="6223" hidden="1"/>
    <cellStyle name="Uwaga 3" xfId="6215" hidden="1"/>
    <cellStyle name="Uwaga 3" xfId="6210" hidden="1"/>
    <cellStyle name="Uwaga 3" xfId="6205" hidden="1"/>
    <cellStyle name="Uwaga 3" xfId="6200" hidden="1"/>
    <cellStyle name="Uwaga 3" xfId="6195" hidden="1"/>
    <cellStyle name="Uwaga 3" xfId="6190" hidden="1"/>
    <cellStyle name="Uwaga 3" xfId="6185" hidden="1"/>
    <cellStyle name="Uwaga 3" xfId="6180" hidden="1"/>
    <cellStyle name="Uwaga 3" xfId="6175" hidden="1"/>
    <cellStyle name="Uwaga 3" xfId="6170" hidden="1"/>
    <cellStyle name="Uwaga 3" xfId="6166" hidden="1"/>
    <cellStyle name="Uwaga 3" xfId="6161" hidden="1"/>
    <cellStyle name="Uwaga 3" xfId="6154" hidden="1"/>
    <cellStyle name="Uwaga 3" xfId="6149" hidden="1"/>
    <cellStyle name="Uwaga 3" xfId="6144" hidden="1"/>
    <cellStyle name="Uwaga 3" xfId="6139" hidden="1"/>
    <cellStyle name="Uwaga 3" xfId="6134" hidden="1"/>
    <cellStyle name="Uwaga 3" xfId="6129" hidden="1"/>
    <cellStyle name="Uwaga 3" xfId="6124" hidden="1"/>
    <cellStyle name="Uwaga 3" xfId="6119" hidden="1"/>
    <cellStyle name="Uwaga 3" xfId="6114" hidden="1"/>
    <cellStyle name="Uwaga 3" xfId="6110" hidden="1"/>
    <cellStyle name="Uwaga 3" xfId="6105" hidden="1"/>
    <cellStyle name="Uwaga 3" xfId="6100" hidden="1"/>
    <cellStyle name="Uwaga 3" xfId="6095" hidden="1"/>
    <cellStyle name="Uwaga 3" xfId="6091" hidden="1"/>
    <cellStyle name="Uwaga 3" xfId="6087" hidden="1"/>
    <cellStyle name="Uwaga 3" xfId="6080" hidden="1"/>
    <cellStyle name="Uwaga 3" xfId="6076" hidden="1"/>
    <cellStyle name="Uwaga 3" xfId="6071" hidden="1"/>
    <cellStyle name="Uwaga 3" xfId="6065" hidden="1"/>
    <cellStyle name="Uwaga 3" xfId="6061" hidden="1"/>
    <cellStyle name="Uwaga 3" xfId="6056" hidden="1"/>
    <cellStyle name="Uwaga 3" xfId="6050" hidden="1"/>
    <cellStyle name="Uwaga 3" xfId="6046" hidden="1"/>
    <cellStyle name="Uwaga 3" xfId="6042" hidden="1"/>
    <cellStyle name="Uwaga 3" xfId="6035" hidden="1"/>
    <cellStyle name="Uwaga 3" xfId="6031" hidden="1"/>
    <cellStyle name="Uwaga 3" xfId="6027" hidden="1"/>
    <cellStyle name="Uwaga 3" xfId="6894" hidden="1"/>
    <cellStyle name="Uwaga 3" xfId="6893" hidden="1"/>
    <cellStyle name="Uwaga 3" xfId="6891" hidden="1"/>
    <cellStyle name="Uwaga 3" xfId="6878" hidden="1"/>
    <cellStyle name="Uwaga 3" xfId="6876" hidden="1"/>
    <cellStyle name="Uwaga 3" xfId="6874" hidden="1"/>
    <cellStyle name="Uwaga 3" xfId="6864" hidden="1"/>
    <cellStyle name="Uwaga 3" xfId="6862" hidden="1"/>
    <cellStyle name="Uwaga 3" xfId="6860" hidden="1"/>
    <cellStyle name="Uwaga 3" xfId="6849" hidden="1"/>
    <cellStyle name="Uwaga 3" xfId="6847" hidden="1"/>
    <cellStyle name="Uwaga 3" xfId="6845" hidden="1"/>
    <cellStyle name="Uwaga 3" xfId="6832" hidden="1"/>
    <cellStyle name="Uwaga 3" xfId="6830" hidden="1"/>
    <cellStyle name="Uwaga 3" xfId="6829" hidden="1"/>
    <cellStyle name="Uwaga 3" xfId="6816" hidden="1"/>
    <cellStyle name="Uwaga 3" xfId="6815" hidden="1"/>
    <cellStyle name="Uwaga 3" xfId="6813" hidden="1"/>
    <cellStyle name="Uwaga 3" xfId="6801" hidden="1"/>
    <cellStyle name="Uwaga 3" xfId="6800" hidden="1"/>
    <cellStyle name="Uwaga 3" xfId="6798" hidden="1"/>
    <cellStyle name="Uwaga 3" xfId="6786" hidden="1"/>
    <cellStyle name="Uwaga 3" xfId="6785" hidden="1"/>
    <cellStyle name="Uwaga 3" xfId="6783" hidden="1"/>
    <cellStyle name="Uwaga 3" xfId="6771" hidden="1"/>
    <cellStyle name="Uwaga 3" xfId="6770" hidden="1"/>
    <cellStyle name="Uwaga 3" xfId="6768" hidden="1"/>
    <cellStyle name="Uwaga 3" xfId="6756" hidden="1"/>
    <cellStyle name="Uwaga 3" xfId="6755" hidden="1"/>
    <cellStyle name="Uwaga 3" xfId="6753" hidden="1"/>
    <cellStyle name="Uwaga 3" xfId="6741" hidden="1"/>
    <cellStyle name="Uwaga 3" xfId="6740" hidden="1"/>
    <cellStyle name="Uwaga 3" xfId="6738" hidden="1"/>
    <cellStyle name="Uwaga 3" xfId="6726" hidden="1"/>
    <cellStyle name="Uwaga 3" xfId="6725" hidden="1"/>
    <cellStyle name="Uwaga 3" xfId="6723" hidden="1"/>
    <cellStyle name="Uwaga 3" xfId="6711" hidden="1"/>
    <cellStyle name="Uwaga 3" xfId="6710" hidden="1"/>
    <cellStyle name="Uwaga 3" xfId="6708" hidden="1"/>
    <cellStyle name="Uwaga 3" xfId="6696" hidden="1"/>
    <cellStyle name="Uwaga 3" xfId="6695" hidden="1"/>
    <cellStyle name="Uwaga 3" xfId="6693" hidden="1"/>
    <cellStyle name="Uwaga 3" xfId="6681" hidden="1"/>
    <cellStyle name="Uwaga 3" xfId="6680" hidden="1"/>
    <cellStyle name="Uwaga 3" xfId="6678" hidden="1"/>
    <cellStyle name="Uwaga 3" xfId="6666" hidden="1"/>
    <cellStyle name="Uwaga 3" xfId="6665" hidden="1"/>
    <cellStyle name="Uwaga 3" xfId="6663" hidden="1"/>
    <cellStyle name="Uwaga 3" xfId="6651" hidden="1"/>
    <cellStyle name="Uwaga 3" xfId="6650" hidden="1"/>
    <cellStyle name="Uwaga 3" xfId="6648" hidden="1"/>
    <cellStyle name="Uwaga 3" xfId="6636" hidden="1"/>
    <cellStyle name="Uwaga 3" xfId="6635" hidden="1"/>
    <cellStyle name="Uwaga 3" xfId="6633" hidden="1"/>
    <cellStyle name="Uwaga 3" xfId="6621" hidden="1"/>
    <cellStyle name="Uwaga 3" xfId="6620" hidden="1"/>
    <cellStyle name="Uwaga 3" xfId="6618" hidden="1"/>
    <cellStyle name="Uwaga 3" xfId="6606" hidden="1"/>
    <cellStyle name="Uwaga 3" xfId="6605" hidden="1"/>
    <cellStyle name="Uwaga 3" xfId="6603" hidden="1"/>
    <cellStyle name="Uwaga 3" xfId="6591" hidden="1"/>
    <cellStyle name="Uwaga 3" xfId="6590" hidden="1"/>
    <cellStyle name="Uwaga 3" xfId="6588" hidden="1"/>
    <cellStyle name="Uwaga 3" xfId="6576" hidden="1"/>
    <cellStyle name="Uwaga 3" xfId="6575" hidden="1"/>
    <cellStyle name="Uwaga 3" xfId="6573" hidden="1"/>
    <cellStyle name="Uwaga 3" xfId="6561" hidden="1"/>
    <cellStyle name="Uwaga 3" xfId="6560" hidden="1"/>
    <cellStyle name="Uwaga 3" xfId="6558" hidden="1"/>
    <cellStyle name="Uwaga 3" xfId="6546" hidden="1"/>
    <cellStyle name="Uwaga 3" xfId="6545" hidden="1"/>
    <cellStyle name="Uwaga 3" xfId="6543" hidden="1"/>
    <cellStyle name="Uwaga 3" xfId="6531" hidden="1"/>
    <cellStyle name="Uwaga 3" xfId="6530" hidden="1"/>
    <cellStyle name="Uwaga 3" xfId="6528" hidden="1"/>
    <cellStyle name="Uwaga 3" xfId="6516" hidden="1"/>
    <cellStyle name="Uwaga 3" xfId="6515" hidden="1"/>
    <cellStyle name="Uwaga 3" xfId="6513" hidden="1"/>
    <cellStyle name="Uwaga 3" xfId="6501" hidden="1"/>
    <cellStyle name="Uwaga 3" xfId="6500" hidden="1"/>
    <cellStyle name="Uwaga 3" xfId="6498" hidden="1"/>
    <cellStyle name="Uwaga 3" xfId="6486" hidden="1"/>
    <cellStyle name="Uwaga 3" xfId="6485" hidden="1"/>
    <cellStyle name="Uwaga 3" xfId="6483" hidden="1"/>
    <cellStyle name="Uwaga 3" xfId="6471" hidden="1"/>
    <cellStyle name="Uwaga 3" xfId="6470" hidden="1"/>
    <cellStyle name="Uwaga 3" xfId="6468" hidden="1"/>
    <cellStyle name="Uwaga 3" xfId="6456" hidden="1"/>
    <cellStyle name="Uwaga 3" xfId="6455" hidden="1"/>
    <cellStyle name="Uwaga 3" xfId="6453" hidden="1"/>
    <cellStyle name="Uwaga 3" xfId="6441" hidden="1"/>
    <cellStyle name="Uwaga 3" xfId="6440" hidden="1"/>
    <cellStyle name="Uwaga 3" xfId="6438" hidden="1"/>
    <cellStyle name="Uwaga 3" xfId="6426" hidden="1"/>
    <cellStyle name="Uwaga 3" xfId="6425" hidden="1"/>
    <cellStyle name="Uwaga 3" xfId="6423" hidden="1"/>
    <cellStyle name="Uwaga 3" xfId="6411" hidden="1"/>
    <cellStyle name="Uwaga 3" xfId="6409" hidden="1"/>
    <cellStyle name="Uwaga 3" xfId="6406" hidden="1"/>
    <cellStyle name="Uwaga 3" xfId="6396" hidden="1"/>
    <cellStyle name="Uwaga 3" xfId="6394" hidden="1"/>
    <cellStyle name="Uwaga 3" xfId="6391" hidden="1"/>
    <cellStyle name="Uwaga 3" xfId="6381" hidden="1"/>
    <cellStyle name="Uwaga 3" xfId="6379" hidden="1"/>
    <cellStyle name="Uwaga 3" xfId="6376" hidden="1"/>
    <cellStyle name="Uwaga 3" xfId="6366" hidden="1"/>
    <cellStyle name="Uwaga 3" xfId="6364" hidden="1"/>
    <cellStyle name="Uwaga 3" xfId="6361" hidden="1"/>
    <cellStyle name="Uwaga 3" xfId="6351" hidden="1"/>
    <cellStyle name="Uwaga 3" xfId="6349" hidden="1"/>
    <cellStyle name="Uwaga 3" xfId="6346" hidden="1"/>
    <cellStyle name="Uwaga 3" xfId="6336" hidden="1"/>
    <cellStyle name="Uwaga 3" xfId="6334" hidden="1"/>
    <cellStyle name="Uwaga 3" xfId="6330" hidden="1"/>
    <cellStyle name="Uwaga 3" xfId="6321" hidden="1"/>
    <cellStyle name="Uwaga 3" xfId="6318" hidden="1"/>
    <cellStyle name="Uwaga 3" xfId="6314" hidden="1"/>
    <cellStyle name="Uwaga 3" xfId="6306" hidden="1"/>
    <cellStyle name="Uwaga 3" xfId="6304" hidden="1"/>
    <cellStyle name="Uwaga 3" xfId="6300" hidden="1"/>
    <cellStyle name="Uwaga 3" xfId="6291" hidden="1"/>
    <cellStyle name="Uwaga 3" xfId="6289" hidden="1"/>
    <cellStyle name="Uwaga 3" xfId="6286" hidden="1"/>
    <cellStyle name="Uwaga 3" xfId="6276" hidden="1"/>
    <cellStyle name="Uwaga 3" xfId="6274" hidden="1"/>
    <cellStyle name="Uwaga 3" xfId="6269" hidden="1"/>
    <cellStyle name="Uwaga 3" xfId="6261" hidden="1"/>
    <cellStyle name="Uwaga 3" xfId="6259" hidden="1"/>
    <cellStyle name="Uwaga 3" xfId="6254" hidden="1"/>
    <cellStyle name="Uwaga 3" xfId="6246" hidden="1"/>
    <cellStyle name="Uwaga 3" xfId="6244" hidden="1"/>
    <cellStyle name="Uwaga 3" xfId="6239" hidden="1"/>
    <cellStyle name="Uwaga 3" xfId="6231" hidden="1"/>
    <cellStyle name="Uwaga 3" xfId="6229" hidden="1"/>
    <cellStyle name="Uwaga 3" xfId="6225" hidden="1"/>
    <cellStyle name="Uwaga 3" xfId="6216" hidden="1"/>
    <cellStyle name="Uwaga 3" xfId="6213" hidden="1"/>
    <cellStyle name="Uwaga 3" xfId="6208" hidden="1"/>
    <cellStyle name="Uwaga 3" xfId="6201" hidden="1"/>
    <cellStyle name="Uwaga 3" xfId="6197" hidden="1"/>
    <cellStyle name="Uwaga 3" xfId="6192" hidden="1"/>
    <cellStyle name="Uwaga 3" xfId="6186" hidden="1"/>
    <cellStyle name="Uwaga 3" xfId="6182" hidden="1"/>
    <cellStyle name="Uwaga 3" xfId="6177" hidden="1"/>
    <cellStyle name="Uwaga 3" xfId="6171" hidden="1"/>
    <cellStyle name="Uwaga 3" xfId="6168" hidden="1"/>
    <cellStyle name="Uwaga 3" xfId="6164" hidden="1"/>
    <cellStyle name="Uwaga 3" xfId="6155" hidden="1"/>
    <cellStyle name="Uwaga 3" xfId="6150" hidden="1"/>
    <cellStyle name="Uwaga 3" xfId="6145" hidden="1"/>
    <cellStyle name="Uwaga 3" xfId="6140" hidden="1"/>
    <cellStyle name="Uwaga 3" xfId="6135" hidden="1"/>
    <cellStyle name="Uwaga 3" xfId="6130" hidden="1"/>
    <cellStyle name="Uwaga 3" xfId="6125" hidden="1"/>
    <cellStyle name="Uwaga 3" xfId="6120" hidden="1"/>
    <cellStyle name="Uwaga 3" xfId="6115" hidden="1"/>
    <cellStyle name="Uwaga 3" xfId="6111" hidden="1"/>
    <cellStyle name="Uwaga 3" xfId="6106" hidden="1"/>
    <cellStyle name="Uwaga 3" xfId="6101" hidden="1"/>
    <cellStyle name="Uwaga 3" xfId="6096" hidden="1"/>
    <cellStyle name="Uwaga 3" xfId="6092" hidden="1"/>
    <cellStyle name="Uwaga 3" xfId="6088" hidden="1"/>
    <cellStyle name="Uwaga 3" xfId="6081" hidden="1"/>
    <cellStyle name="Uwaga 3" xfId="6077" hidden="1"/>
    <cellStyle name="Uwaga 3" xfId="6072" hidden="1"/>
    <cellStyle name="Uwaga 3" xfId="6066" hidden="1"/>
    <cellStyle name="Uwaga 3" xfId="6062" hidden="1"/>
    <cellStyle name="Uwaga 3" xfId="6057" hidden="1"/>
    <cellStyle name="Uwaga 3" xfId="6051" hidden="1"/>
    <cellStyle name="Uwaga 3" xfId="6047" hidden="1"/>
    <cellStyle name="Uwaga 3" xfId="6043" hidden="1"/>
    <cellStyle name="Uwaga 3" xfId="6036" hidden="1"/>
    <cellStyle name="Uwaga 3" xfId="6032" hidden="1"/>
    <cellStyle name="Uwaga 3" xfId="6028" hidden="1"/>
    <cellStyle name="Uwaga 3" xfId="3559" hidden="1"/>
    <cellStyle name="Uwaga 3" xfId="5075" hidden="1"/>
    <cellStyle name="Uwaga 3" xfId="3558" hidden="1"/>
    <cellStyle name="Uwaga 3" xfId="3556" hidden="1"/>
    <cellStyle name="Uwaga 3" xfId="5078" hidden="1"/>
    <cellStyle name="Uwaga 3" xfId="6969" hidden="1"/>
    <cellStyle name="Uwaga 3" xfId="6974" hidden="1"/>
    <cellStyle name="Uwaga 3" xfId="6975" hidden="1"/>
    <cellStyle name="Uwaga 3" xfId="6978" hidden="1"/>
    <cellStyle name="Uwaga 3" xfId="6983" hidden="1"/>
    <cellStyle name="Uwaga 3" xfId="6984" hidden="1"/>
    <cellStyle name="Uwaga 3" xfId="6985" hidden="1"/>
    <cellStyle name="Uwaga 3" xfId="6992" hidden="1"/>
    <cellStyle name="Uwaga 3" xfId="6995" hidden="1"/>
    <cellStyle name="Uwaga 3" xfId="6998" hidden="1"/>
    <cellStyle name="Uwaga 3" xfId="7004" hidden="1"/>
    <cellStyle name="Uwaga 3" xfId="7007" hidden="1"/>
    <cellStyle name="Uwaga 3" xfId="7009" hidden="1"/>
    <cellStyle name="Uwaga 3" xfId="7014" hidden="1"/>
    <cellStyle name="Uwaga 3" xfId="7017" hidden="1"/>
    <cellStyle name="Uwaga 3" xfId="7018" hidden="1"/>
    <cellStyle name="Uwaga 3" xfId="7022" hidden="1"/>
    <cellStyle name="Uwaga 3" xfId="7025" hidden="1"/>
    <cellStyle name="Uwaga 3" xfId="7027" hidden="1"/>
    <cellStyle name="Uwaga 3" xfId="7028" hidden="1"/>
    <cellStyle name="Uwaga 3" xfId="7029" hidden="1"/>
    <cellStyle name="Uwaga 3" xfId="7032" hidden="1"/>
    <cellStyle name="Uwaga 3" xfId="7039" hidden="1"/>
    <cellStyle name="Uwaga 3" xfId="7042" hidden="1"/>
    <cellStyle name="Uwaga 3" xfId="7045" hidden="1"/>
    <cellStyle name="Uwaga 3" xfId="7048" hidden="1"/>
    <cellStyle name="Uwaga 3" xfId="7051" hidden="1"/>
    <cellStyle name="Uwaga 3" xfId="7054" hidden="1"/>
    <cellStyle name="Uwaga 3" xfId="7056" hidden="1"/>
    <cellStyle name="Uwaga 3" xfId="7059" hidden="1"/>
    <cellStyle name="Uwaga 3" xfId="7062" hidden="1"/>
    <cellStyle name="Uwaga 3" xfId="7064" hidden="1"/>
    <cellStyle name="Uwaga 3" xfId="7065" hidden="1"/>
    <cellStyle name="Uwaga 3" xfId="7067" hidden="1"/>
    <cellStyle name="Uwaga 3" xfId="7074" hidden="1"/>
    <cellStyle name="Uwaga 3" xfId="7077" hidden="1"/>
    <cellStyle name="Uwaga 3" xfId="7080" hidden="1"/>
    <cellStyle name="Uwaga 3" xfId="7084" hidden="1"/>
    <cellStyle name="Uwaga 3" xfId="7087" hidden="1"/>
    <cellStyle name="Uwaga 3" xfId="7090" hidden="1"/>
    <cellStyle name="Uwaga 3" xfId="7092" hidden="1"/>
    <cellStyle name="Uwaga 3" xfId="7095" hidden="1"/>
    <cellStyle name="Uwaga 3" xfId="7098" hidden="1"/>
    <cellStyle name="Uwaga 3" xfId="7100" hidden="1"/>
    <cellStyle name="Uwaga 3" xfId="7101" hidden="1"/>
    <cellStyle name="Uwaga 3" xfId="7104" hidden="1"/>
    <cellStyle name="Uwaga 3" xfId="7111" hidden="1"/>
    <cellStyle name="Uwaga 3" xfId="7114" hidden="1"/>
    <cellStyle name="Uwaga 3" xfId="7117" hidden="1"/>
    <cellStyle name="Uwaga 3" xfId="7121" hidden="1"/>
    <cellStyle name="Uwaga 3" xfId="7124" hidden="1"/>
    <cellStyle name="Uwaga 3" xfId="7126" hidden="1"/>
    <cellStyle name="Uwaga 3" xfId="7129" hidden="1"/>
    <cellStyle name="Uwaga 3" xfId="7132" hidden="1"/>
    <cellStyle name="Uwaga 3" xfId="7135" hidden="1"/>
    <cellStyle name="Uwaga 3" xfId="7136" hidden="1"/>
    <cellStyle name="Uwaga 3" xfId="7137" hidden="1"/>
    <cellStyle name="Uwaga 3" xfId="7139" hidden="1"/>
    <cellStyle name="Uwaga 3" xfId="7145" hidden="1"/>
    <cellStyle name="Uwaga 3" xfId="7146" hidden="1"/>
    <cellStyle name="Uwaga 3" xfId="7148" hidden="1"/>
    <cellStyle name="Uwaga 3" xfId="7154" hidden="1"/>
    <cellStyle name="Uwaga 3" xfId="7156" hidden="1"/>
    <cellStyle name="Uwaga 3" xfId="7159" hidden="1"/>
    <cellStyle name="Uwaga 3" xfId="7163" hidden="1"/>
    <cellStyle name="Uwaga 3" xfId="7164" hidden="1"/>
    <cellStyle name="Uwaga 3" xfId="7166" hidden="1"/>
    <cellStyle name="Uwaga 3" xfId="7172" hidden="1"/>
    <cellStyle name="Uwaga 3" xfId="7173" hidden="1"/>
    <cellStyle name="Uwaga 3" xfId="7174" hidden="1"/>
    <cellStyle name="Uwaga 3" xfId="7182" hidden="1"/>
    <cellStyle name="Uwaga 3" xfId="7185" hidden="1"/>
    <cellStyle name="Uwaga 3" xfId="7188" hidden="1"/>
    <cellStyle name="Uwaga 3" xfId="7191" hidden="1"/>
    <cellStyle name="Uwaga 3" xfId="7194" hidden="1"/>
    <cellStyle name="Uwaga 3" xfId="7197" hidden="1"/>
    <cellStyle name="Uwaga 3" xfId="7200" hidden="1"/>
    <cellStyle name="Uwaga 3" xfId="7203" hidden="1"/>
    <cellStyle name="Uwaga 3" xfId="7206" hidden="1"/>
    <cellStyle name="Uwaga 3" xfId="7208" hidden="1"/>
    <cellStyle name="Uwaga 3" xfId="7209" hidden="1"/>
    <cellStyle name="Uwaga 3" xfId="7211" hidden="1"/>
    <cellStyle name="Uwaga 3" xfId="7218" hidden="1"/>
    <cellStyle name="Uwaga 3" xfId="7221" hidden="1"/>
    <cellStyle name="Uwaga 3" xfId="7224" hidden="1"/>
    <cellStyle name="Uwaga 3" xfId="7227" hidden="1"/>
    <cellStyle name="Uwaga 3" xfId="7230" hidden="1"/>
    <cellStyle name="Uwaga 3" xfId="7233" hidden="1"/>
    <cellStyle name="Uwaga 3" xfId="7236" hidden="1"/>
    <cellStyle name="Uwaga 3" xfId="7238" hidden="1"/>
    <cellStyle name="Uwaga 3" xfId="7241" hidden="1"/>
    <cellStyle name="Uwaga 3" xfId="7244" hidden="1"/>
    <cellStyle name="Uwaga 3" xfId="7245" hidden="1"/>
    <cellStyle name="Uwaga 3" xfId="7246" hidden="1"/>
    <cellStyle name="Uwaga 3" xfId="7253" hidden="1"/>
    <cellStyle name="Uwaga 3" xfId="7254" hidden="1"/>
    <cellStyle name="Uwaga 3" xfId="7256" hidden="1"/>
    <cellStyle name="Uwaga 3" xfId="7262" hidden="1"/>
    <cellStyle name="Uwaga 3" xfId="7263" hidden="1"/>
    <cellStyle name="Uwaga 3" xfId="7265" hidden="1"/>
    <cellStyle name="Uwaga 3" xfId="7271" hidden="1"/>
    <cellStyle name="Uwaga 3" xfId="7272" hidden="1"/>
    <cellStyle name="Uwaga 3" xfId="7274" hidden="1"/>
    <cellStyle name="Uwaga 3" xfId="7280" hidden="1"/>
    <cellStyle name="Uwaga 3" xfId="7281" hidden="1"/>
    <cellStyle name="Uwaga 3" xfId="7282" hidden="1"/>
    <cellStyle name="Uwaga 3" xfId="7290" hidden="1"/>
    <cellStyle name="Uwaga 3" xfId="7292" hidden="1"/>
    <cellStyle name="Uwaga 3" xfId="7295" hidden="1"/>
    <cellStyle name="Uwaga 3" xfId="7299" hidden="1"/>
    <cellStyle name="Uwaga 3" xfId="7302" hidden="1"/>
    <cellStyle name="Uwaga 3" xfId="7305" hidden="1"/>
    <cellStyle name="Uwaga 3" xfId="7308" hidden="1"/>
    <cellStyle name="Uwaga 3" xfId="7310" hidden="1"/>
    <cellStyle name="Uwaga 3" xfId="7313" hidden="1"/>
    <cellStyle name="Uwaga 3" xfId="7316" hidden="1"/>
    <cellStyle name="Uwaga 3" xfId="7317" hidden="1"/>
    <cellStyle name="Uwaga 3" xfId="7318" hidden="1"/>
    <cellStyle name="Uwaga 3" xfId="7325" hidden="1"/>
    <cellStyle name="Uwaga 3" xfId="7327" hidden="1"/>
    <cellStyle name="Uwaga 3" xfId="7329" hidden="1"/>
    <cellStyle name="Uwaga 3" xfId="7334" hidden="1"/>
    <cellStyle name="Uwaga 3" xfId="7336" hidden="1"/>
    <cellStyle name="Uwaga 3" xfId="7338" hidden="1"/>
    <cellStyle name="Uwaga 3" xfId="7343" hidden="1"/>
    <cellStyle name="Uwaga 3" xfId="7345" hidden="1"/>
    <cellStyle name="Uwaga 3" xfId="7347" hidden="1"/>
    <cellStyle name="Uwaga 3" xfId="7352" hidden="1"/>
    <cellStyle name="Uwaga 3" xfId="7353" hidden="1"/>
    <cellStyle name="Uwaga 3" xfId="7354" hidden="1"/>
    <cellStyle name="Uwaga 3" xfId="7361" hidden="1"/>
    <cellStyle name="Uwaga 3" xfId="7363" hidden="1"/>
    <cellStyle name="Uwaga 3" xfId="7365" hidden="1"/>
    <cellStyle name="Uwaga 3" xfId="7370" hidden="1"/>
    <cellStyle name="Uwaga 3" xfId="7372" hidden="1"/>
    <cellStyle name="Uwaga 3" xfId="7374" hidden="1"/>
    <cellStyle name="Uwaga 3" xfId="7379" hidden="1"/>
    <cellStyle name="Uwaga 3" xfId="7381" hidden="1"/>
    <cellStyle name="Uwaga 3" xfId="7382" hidden="1"/>
    <cellStyle name="Uwaga 3" xfId="7388" hidden="1"/>
    <cellStyle name="Uwaga 3" xfId="7389" hidden="1"/>
    <cellStyle name="Uwaga 3" xfId="7390" hidden="1"/>
    <cellStyle name="Uwaga 3" xfId="7397" hidden="1"/>
    <cellStyle name="Uwaga 3" xfId="7399" hidden="1"/>
    <cellStyle name="Uwaga 3" xfId="7401" hidden="1"/>
    <cellStyle name="Uwaga 3" xfId="7406" hidden="1"/>
    <cellStyle name="Uwaga 3" xfId="7408" hidden="1"/>
    <cellStyle name="Uwaga 3" xfId="7410" hidden="1"/>
    <cellStyle name="Uwaga 3" xfId="7415" hidden="1"/>
    <cellStyle name="Uwaga 3" xfId="7417" hidden="1"/>
    <cellStyle name="Uwaga 3" xfId="7419" hidden="1"/>
    <cellStyle name="Uwaga 3" xfId="7424" hidden="1"/>
    <cellStyle name="Uwaga 3" xfId="7425" hidden="1"/>
    <cellStyle name="Uwaga 3" xfId="7427" hidden="1"/>
    <cellStyle name="Uwaga 3" xfId="7433" hidden="1"/>
    <cellStyle name="Uwaga 3" xfId="7434" hidden="1"/>
    <cellStyle name="Uwaga 3" xfId="7435" hidden="1"/>
    <cellStyle name="Uwaga 3" xfId="7442" hidden="1"/>
    <cellStyle name="Uwaga 3" xfId="7443" hidden="1"/>
    <cellStyle name="Uwaga 3" xfId="7444" hidden="1"/>
    <cellStyle name="Uwaga 3" xfId="7451" hidden="1"/>
    <cellStyle name="Uwaga 3" xfId="7452" hidden="1"/>
    <cellStyle name="Uwaga 3" xfId="7453" hidden="1"/>
    <cellStyle name="Uwaga 3" xfId="7460" hidden="1"/>
    <cellStyle name="Uwaga 3" xfId="7461" hidden="1"/>
    <cellStyle name="Uwaga 3" xfId="7462" hidden="1"/>
    <cellStyle name="Uwaga 3" xfId="7469" hidden="1"/>
    <cellStyle name="Uwaga 3" xfId="7470" hidden="1"/>
    <cellStyle name="Uwaga 3" xfId="7471" hidden="1"/>
    <cellStyle name="Uwaga 3" xfId="7521" hidden="1"/>
    <cellStyle name="Uwaga 3" xfId="7522" hidden="1"/>
    <cellStyle name="Uwaga 3" xfId="7524" hidden="1"/>
    <cellStyle name="Uwaga 3" xfId="7536" hidden="1"/>
    <cellStyle name="Uwaga 3" xfId="7537" hidden="1"/>
    <cellStyle name="Uwaga 3" xfId="7542" hidden="1"/>
    <cellStyle name="Uwaga 3" xfId="7551" hidden="1"/>
    <cellStyle name="Uwaga 3" xfId="7552" hidden="1"/>
    <cellStyle name="Uwaga 3" xfId="7557" hidden="1"/>
    <cellStyle name="Uwaga 3" xfId="7566" hidden="1"/>
    <cellStyle name="Uwaga 3" xfId="7567" hidden="1"/>
    <cellStyle name="Uwaga 3" xfId="7568" hidden="1"/>
    <cellStyle name="Uwaga 3" xfId="7581" hidden="1"/>
    <cellStyle name="Uwaga 3" xfId="7586" hidden="1"/>
    <cellStyle name="Uwaga 3" xfId="7591" hidden="1"/>
    <cellStyle name="Uwaga 3" xfId="7601" hidden="1"/>
    <cellStyle name="Uwaga 3" xfId="7606" hidden="1"/>
    <cellStyle name="Uwaga 3" xfId="7610" hidden="1"/>
    <cellStyle name="Uwaga 3" xfId="7617" hidden="1"/>
    <cellStyle name="Uwaga 3" xfId="7622" hidden="1"/>
    <cellStyle name="Uwaga 3" xfId="7625" hidden="1"/>
    <cellStyle name="Uwaga 3" xfId="7631" hidden="1"/>
    <cellStyle name="Uwaga 3" xfId="7636" hidden="1"/>
    <cellStyle name="Uwaga 3" xfId="7640" hidden="1"/>
    <cellStyle name="Uwaga 3" xfId="7641" hidden="1"/>
    <cellStyle name="Uwaga 3" xfId="7642" hidden="1"/>
    <cellStyle name="Uwaga 3" xfId="7646" hidden="1"/>
    <cellStyle name="Uwaga 3" xfId="7658" hidden="1"/>
    <cellStyle name="Uwaga 3" xfId="7663" hidden="1"/>
    <cellStyle name="Uwaga 3" xfId="7668" hidden="1"/>
    <cellStyle name="Uwaga 3" xfId="7673" hidden="1"/>
    <cellStyle name="Uwaga 3" xfId="7678" hidden="1"/>
    <cellStyle name="Uwaga 3" xfId="7683" hidden="1"/>
    <cellStyle name="Uwaga 3" xfId="7687" hidden="1"/>
    <cellStyle name="Uwaga 3" xfId="7691" hidden="1"/>
    <cellStyle name="Uwaga 3" xfId="7696" hidden="1"/>
    <cellStyle name="Uwaga 3" xfId="7701" hidden="1"/>
    <cellStyle name="Uwaga 3" xfId="7702" hidden="1"/>
    <cellStyle name="Uwaga 3" xfId="7704" hidden="1"/>
    <cellStyle name="Uwaga 3" xfId="7717" hidden="1"/>
    <cellStyle name="Uwaga 3" xfId="7721" hidden="1"/>
    <cellStyle name="Uwaga 3" xfId="7726" hidden="1"/>
    <cellStyle name="Uwaga 3" xfId="7733" hidden="1"/>
    <cellStyle name="Uwaga 3" xfId="7737" hidden="1"/>
    <cellStyle name="Uwaga 3" xfId="7742" hidden="1"/>
    <cellStyle name="Uwaga 3" xfId="7747" hidden="1"/>
    <cellStyle name="Uwaga 3" xfId="7750" hidden="1"/>
    <cellStyle name="Uwaga 3" xfId="7755" hidden="1"/>
    <cellStyle name="Uwaga 3" xfId="7761" hidden="1"/>
    <cellStyle name="Uwaga 3" xfId="7762" hidden="1"/>
    <cellStyle name="Uwaga 3" xfId="7765" hidden="1"/>
    <cellStyle name="Uwaga 3" xfId="7778" hidden="1"/>
    <cellStyle name="Uwaga 3" xfId="7782" hidden="1"/>
    <cellStyle name="Uwaga 3" xfId="7787" hidden="1"/>
    <cellStyle name="Uwaga 3" xfId="7794" hidden="1"/>
    <cellStyle name="Uwaga 3" xfId="7799" hidden="1"/>
    <cellStyle name="Uwaga 3" xfId="7803" hidden="1"/>
    <cellStyle name="Uwaga 3" xfId="7808" hidden="1"/>
    <cellStyle name="Uwaga 3" xfId="7812" hidden="1"/>
    <cellStyle name="Uwaga 3" xfId="7817" hidden="1"/>
    <cellStyle name="Uwaga 3" xfId="7821" hidden="1"/>
    <cellStyle name="Uwaga 3" xfId="7822" hidden="1"/>
    <cellStyle name="Uwaga 3" xfId="7824" hidden="1"/>
    <cellStyle name="Uwaga 3" xfId="7836" hidden="1"/>
    <cellStyle name="Uwaga 3" xfId="7837" hidden="1"/>
    <cellStyle name="Uwaga 3" xfId="7839" hidden="1"/>
    <cellStyle name="Uwaga 3" xfId="7851" hidden="1"/>
    <cellStyle name="Uwaga 3" xfId="7853" hidden="1"/>
    <cellStyle name="Uwaga 3" xfId="7856" hidden="1"/>
    <cellStyle name="Uwaga 3" xfId="7866" hidden="1"/>
    <cellStyle name="Uwaga 3" xfId="7867" hidden="1"/>
    <cellStyle name="Uwaga 3" xfId="7869" hidden="1"/>
    <cellStyle name="Uwaga 3" xfId="7881" hidden="1"/>
    <cellStyle name="Uwaga 3" xfId="7882" hidden="1"/>
    <cellStyle name="Uwaga 3" xfId="7883" hidden="1"/>
    <cellStyle name="Uwaga 3" xfId="7897" hidden="1"/>
    <cellStyle name="Uwaga 3" xfId="7900" hidden="1"/>
    <cellStyle name="Uwaga 3" xfId="7904" hidden="1"/>
    <cellStyle name="Uwaga 3" xfId="7912" hidden="1"/>
    <cellStyle name="Uwaga 3" xfId="7915" hidden="1"/>
    <cellStyle name="Uwaga 3" xfId="7919" hidden="1"/>
    <cellStyle name="Uwaga 3" xfId="7927" hidden="1"/>
    <cellStyle name="Uwaga 3" xfId="7930" hidden="1"/>
    <cellStyle name="Uwaga 3" xfId="7934" hidden="1"/>
    <cellStyle name="Uwaga 3" xfId="7941" hidden="1"/>
    <cellStyle name="Uwaga 3" xfId="7942" hidden="1"/>
    <cellStyle name="Uwaga 3" xfId="7944" hidden="1"/>
    <cellStyle name="Uwaga 3" xfId="7957" hidden="1"/>
    <cellStyle name="Uwaga 3" xfId="7960" hidden="1"/>
    <cellStyle name="Uwaga 3" xfId="7963" hidden="1"/>
    <cellStyle name="Uwaga 3" xfId="7972" hidden="1"/>
    <cellStyle name="Uwaga 3" xfId="7975" hidden="1"/>
    <cellStyle name="Uwaga 3" xfId="7979" hidden="1"/>
    <cellStyle name="Uwaga 3" xfId="7987" hidden="1"/>
    <cellStyle name="Uwaga 3" xfId="7989" hidden="1"/>
    <cellStyle name="Uwaga 3" xfId="7992" hidden="1"/>
    <cellStyle name="Uwaga 3" xfId="8001" hidden="1"/>
    <cellStyle name="Uwaga 3" xfId="8002" hidden="1"/>
    <cellStyle name="Uwaga 3" xfId="8003" hidden="1"/>
    <cellStyle name="Uwaga 3" xfId="8016" hidden="1"/>
    <cellStyle name="Uwaga 3" xfId="8017" hidden="1"/>
    <cellStyle name="Uwaga 3" xfId="8019" hidden="1"/>
    <cellStyle name="Uwaga 3" xfId="8031" hidden="1"/>
    <cellStyle name="Uwaga 3" xfId="8032" hidden="1"/>
    <cellStyle name="Uwaga 3" xfId="8034" hidden="1"/>
    <cellStyle name="Uwaga 3" xfId="8046" hidden="1"/>
    <cellStyle name="Uwaga 3" xfId="8047" hidden="1"/>
    <cellStyle name="Uwaga 3" xfId="8049" hidden="1"/>
    <cellStyle name="Uwaga 3" xfId="8061" hidden="1"/>
    <cellStyle name="Uwaga 3" xfId="8062" hidden="1"/>
    <cellStyle name="Uwaga 3" xfId="8063" hidden="1"/>
    <cellStyle name="Uwaga 3" xfId="8077" hidden="1"/>
    <cellStyle name="Uwaga 3" xfId="8079" hidden="1"/>
    <cellStyle name="Uwaga 3" xfId="8082" hidden="1"/>
    <cellStyle name="Uwaga 3" xfId="8092" hidden="1"/>
    <cellStyle name="Uwaga 3" xfId="8095" hidden="1"/>
    <cellStyle name="Uwaga 3" xfId="8098" hidden="1"/>
    <cellStyle name="Uwaga 3" xfId="8107" hidden="1"/>
    <cellStyle name="Uwaga 3" xfId="8109" hidden="1"/>
    <cellStyle name="Uwaga 3" xfId="8112" hidden="1"/>
    <cellStyle name="Uwaga 3" xfId="8121" hidden="1"/>
    <cellStyle name="Uwaga 3" xfId="8122" hidden="1"/>
    <cellStyle name="Uwaga 3" xfId="8123" hidden="1"/>
    <cellStyle name="Uwaga 3" xfId="8136" hidden="1"/>
    <cellStyle name="Uwaga 3" xfId="8138" hidden="1"/>
    <cellStyle name="Uwaga 3" xfId="8140" hidden="1"/>
    <cellStyle name="Uwaga 3" xfId="8151" hidden="1"/>
    <cellStyle name="Uwaga 3" xfId="8153" hidden="1"/>
    <cellStyle name="Uwaga 3" xfId="8155" hidden="1"/>
    <cellStyle name="Uwaga 3" xfId="8166" hidden="1"/>
    <cellStyle name="Uwaga 3" xfId="8168" hidden="1"/>
    <cellStyle name="Uwaga 3" xfId="8170" hidden="1"/>
    <cellStyle name="Uwaga 3" xfId="8181" hidden="1"/>
    <cellStyle name="Uwaga 3" xfId="8182" hidden="1"/>
    <cellStyle name="Uwaga 3" xfId="8183" hidden="1"/>
    <cellStyle name="Uwaga 3" xfId="8196" hidden="1"/>
    <cellStyle name="Uwaga 3" xfId="8198" hidden="1"/>
    <cellStyle name="Uwaga 3" xfId="8200" hidden="1"/>
    <cellStyle name="Uwaga 3" xfId="8211" hidden="1"/>
    <cellStyle name="Uwaga 3" xfId="8213" hidden="1"/>
    <cellStyle name="Uwaga 3" xfId="8215" hidden="1"/>
    <cellStyle name="Uwaga 3" xfId="8226" hidden="1"/>
    <cellStyle name="Uwaga 3" xfId="8228" hidden="1"/>
    <cellStyle name="Uwaga 3" xfId="8229" hidden="1"/>
    <cellStyle name="Uwaga 3" xfId="8241" hidden="1"/>
    <cellStyle name="Uwaga 3" xfId="8242" hidden="1"/>
    <cellStyle name="Uwaga 3" xfId="8243" hidden="1"/>
    <cellStyle name="Uwaga 3" xfId="8256" hidden="1"/>
    <cellStyle name="Uwaga 3" xfId="8258" hidden="1"/>
    <cellStyle name="Uwaga 3" xfId="8260" hidden="1"/>
    <cellStyle name="Uwaga 3" xfId="8271" hidden="1"/>
    <cellStyle name="Uwaga 3" xfId="8273" hidden="1"/>
    <cellStyle name="Uwaga 3" xfId="8275" hidden="1"/>
    <cellStyle name="Uwaga 3" xfId="8286" hidden="1"/>
    <cellStyle name="Uwaga 3" xfId="8288" hidden="1"/>
    <cellStyle name="Uwaga 3" xfId="8290" hidden="1"/>
    <cellStyle name="Uwaga 3" xfId="8301" hidden="1"/>
    <cellStyle name="Uwaga 3" xfId="8302" hidden="1"/>
    <cellStyle name="Uwaga 3" xfId="8304" hidden="1"/>
    <cellStyle name="Uwaga 3" xfId="8315" hidden="1"/>
    <cellStyle name="Uwaga 3" xfId="8317" hidden="1"/>
    <cellStyle name="Uwaga 3" xfId="8318" hidden="1"/>
    <cellStyle name="Uwaga 3" xfId="8327" hidden="1"/>
    <cellStyle name="Uwaga 3" xfId="8330" hidden="1"/>
    <cellStyle name="Uwaga 3" xfId="8332" hidden="1"/>
    <cellStyle name="Uwaga 3" xfId="8343" hidden="1"/>
    <cellStyle name="Uwaga 3" xfId="8345" hidden="1"/>
    <cellStyle name="Uwaga 3" xfId="8347" hidden="1"/>
    <cellStyle name="Uwaga 3" xfId="8359" hidden="1"/>
    <cellStyle name="Uwaga 3" xfId="8361" hidden="1"/>
    <cellStyle name="Uwaga 3" xfId="8363" hidden="1"/>
    <cellStyle name="Uwaga 3" xfId="8371" hidden="1"/>
    <cellStyle name="Uwaga 3" xfId="8373" hidden="1"/>
    <cellStyle name="Uwaga 3" xfId="8376" hidden="1"/>
    <cellStyle name="Uwaga 3" xfId="8366" hidden="1"/>
    <cellStyle name="Uwaga 3" xfId="8365" hidden="1"/>
    <cellStyle name="Uwaga 3" xfId="8364" hidden="1"/>
    <cellStyle name="Uwaga 3" xfId="8351" hidden="1"/>
    <cellStyle name="Uwaga 3" xfId="8350" hidden="1"/>
    <cellStyle name="Uwaga 3" xfId="8349" hidden="1"/>
    <cellStyle name="Uwaga 3" xfId="8336" hidden="1"/>
    <cellStyle name="Uwaga 3" xfId="8335" hidden="1"/>
    <cellStyle name="Uwaga 3" xfId="8334" hidden="1"/>
    <cellStyle name="Uwaga 3" xfId="8321" hidden="1"/>
    <cellStyle name="Uwaga 3" xfId="8320" hidden="1"/>
    <cellStyle name="Uwaga 3" xfId="8319" hidden="1"/>
    <cellStyle name="Uwaga 3" xfId="8306" hidden="1"/>
    <cellStyle name="Uwaga 3" xfId="8305" hidden="1"/>
    <cellStyle name="Uwaga 3" xfId="8303" hidden="1"/>
    <cellStyle name="Uwaga 3" xfId="8292" hidden="1"/>
    <cellStyle name="Uwaga 3" xfId="8289" hidden="1"/>
    <cellStyle name="Uwaga 3" xfId="8287" hidden="1"/>
    <cellStyle name="Uwaga 3" xfId="8277" hidden="1"/>
    <cellStyle name="Uwaga 3" xfId="8274" hidden="1"/>
    <cellStyle name="Uwaga 3" xfId="8272" hidden="1"/>
    <cellStyle name="Uwaga 3" xfId="8262" hidden="1"/>
    <cellStyle name="Uwaga 3" xfId="8259" hidden="1"/>
    <cellStyle name="Uwaga 3" xfId="8257" hidden="1"/>
    <cellStyle name="Uwaga 3" xfId="8247" hidden="1"/>
    <cellStyle name="Uwaga 3" xfId="8245" hidden="1"/>
    <cellStyle name="Uwaga 3" xfId="8244" hidden="1"/>
    <cellStyle name="Uwaga 3" xfId="8232" hidden="1"/>
    <cellStyle name="Uwaga 3" xfId="8230" hidden="1"/>
    <cellStyle name="Uwaga 3" xfId="8227" hidden="1"/>
    <cellStyle name="Uwaga 3" xfId="8217" hidden="1"/>
    <cellStyle name="Uwaga 3" xfId="8214" hidden="1"/>
    <cellStyle name="Uwaga 3" xfId="8212" hidden="1"/>
    <cellStyle name="Uwaga 3" xfId="8202" hidden="1"/>
    <cellStyle name="Uwaga 3" xfId="8199" hidden="1"/>
    <cellStyle name="Uwaga 3" xfId="8197" hidden="1"/>
    <cellStyle name="Uwaga 3" xfId="8187" hidden="1"/>
    <cellStyle name="Uwaga 3" xfId="8185" hidden="1"/>
    <cellStyle name="Uwaga 3" xfId="8184" hidden="1"/>
    <cellStyle name="Uwaga 3" xfId="8172" hidden="1"/>
    <cellStyle name="Uwaga 3" xfId="8169" hidden="1"/>
    <cellStyle name="Uwaga 3" xfId="8167" hidden="1"/>
    <cellStyle name="Uwaga 3" xfId="8157" hidden="1"/>
    <cellStyle name="Uwaga 3" xfId="8154" hidden="1"/>
    <cellStyle name="Uwaga 3" xfId="8152" hidden="1"/>
    <cellStyle name="Uwaga 3" xfId="8142" hidden="1"/>
    <cellStyle name="Uwaga 3" xfId="8139" hidden="1"/>
    <cellStyle name="Uwaga 3" xfId="8137" hidden="1"/>
    <cellStyle name="Uwaga 3" xfId="8127" hidden="1"/>
    <cellStyle name="Uwaga 3" xfId="8125" hidden="1"/>
    <cellStyle name="Uwaga 3" xfId="8124" hidden="1"/>
    <cellStyle name="Uwaga 3" xfId="8111" hidden="1"/>
    <cellStyle name="Uwaga 3" xfId="8108" hidden="1"/>
    <cellStyle name="Uwaga 3" xfId="8106" hidden="1"/>
    <cellStyle name="Uwaga 3" xfId="8096" hidden="1"/>
    <cellStyle name="Uwaga 3" xfId="8093" hidden="1"/>
    <cellStyle name="Uwaga 3" xfId="8091" hidden="1"/>
    <cellStyle name="Uwaga 3" xfId="8081" hidden="1"/>
    <cellStyle name="Uwaga 3" xfId="8078" hidden="1"/>
    <cellStyle name="Uwaga 3" xfId="8076" hidden="1"/>
    <cellStyle name="Uwaga 3" xfId="8067" hidden="1"/>
    <cellStyle name="Uwaga 3" xfId="8065" hidden="1"/>
    <cellStyle name="Uwaga 3" xfId="8064"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4" hidden="1"/>
    <cellStyle name="Uwaga 3" xfId="7991" hidden="1"/>
    <cellStyle name="Uwaga 3" xfId="7988" hidden="1"/>
    <cellStyle name="Uwaga 3" xfId="7986" hidden="1"/>
    <cellStyle name="Uwaga 3" xfId="7976" hidden="1"/>
    <cellStyle name="Uwaga 3" xfId="7973" hidden="1"/>
    <cellStyle name="Uwaga 3" xfId="7971" hidden="1"/>
    <cellStyle name="Uwaga 3" xfId="7961" hidden="1"/>
    <cellStyle name="Uwaga 3" xfId="7958" hidden="1"/>
    <cellStyle name="Uwaga 3" xfId="7956" hidden="1"/>
    <cellStyle name="Uwaga 3" xfId="7947" hidden="1"/>
    <cellStyle name="Uwaga 3" xfId="7945" hidden="1"/>
    <cellStyle name="Uwaga 3" xfId="7943" hidden="1"/>
    <cellStyle name="Uwaga 3" xfId="7931" hidden="1"/>
    <cellStyle name="Uwaga 3" xfId="7928" hidden="1"/>
    <cellStyle name="Uwaga 3" xfId="7926" hidden="1"/>
    <cellStyle name="Uwaga 3" xfId="7916" hidden="1"/>
    <cellStyle name="Uwaga 3" xfId="7913" hidden="1"/>
    <cellStyle name="Uwaga 3" xfId="7911" hidden="1"/>
    <cellStyle name="Uwaga 3" xfId="7901" hidden="1"/>
    <cellStyle name="Uwaga 3" xfId="7898" hidden="1"/>
    <cellStyle name="Uwaga 3" xfId="7896" hidden="1"/>
    <cellStyle name="Uwaga 3" xfId="7889" hidden="1"/>
    <cellStyle name="Uwaga 3" xfId="7886" hidden="1"/>
    <cellStyle name="Uwaga 3" xfId="7884" hidden="1"/>
    <cellStyle name="Uwaga 3" xfId="7874" hidden="1"/>
    <cellStyle name="Uwaga 3" xfId="7871" hidden="1"/>
    <cellStyle name="Uwaga 3" xfId="7868" hidden="1"/>
    <cellStyle name="Uwaga 3" xfId="7859" hidden="1"/>
    <cellStyle name="Uwaga 3" xfId="7855" hidden="1"/>
    <cellStyle name="Uwaga 3" xfId="7852" hidden="1"/>
    <cellStyle name="Uwaga 3" xfId="7844" hidden="1"/>
    <cellStyle name="Uwaga 3" xfId="7841" hidden="1"/>
    <cellStyle name="Uwaga 3" xfId="7838" hidden="1"/>
    <cellStyle name="Uwaga 3" xfId="7829" hidden="1"/>
    <cellStyle name="Uwaga 3" xfId="7826" hidden="1"/>
    <cellStyle name="Uwaga 3" xfId="7823" hidden="1"/>
    <cellStyle name="Uwaga 3" xfId="7813" hidden="1"/>
    <cellStyle name="Uwaga 3" xfId="7809" hidden="1"/>
    <cellStyle name="Uwaga 3" xfId="7806" hidden="1"/>
    <cellStyle name="Uwaga 3" xfId="7797" hidden="1"/>
    <cellStyle name="Uwaga 3" xfId="7793" hidden="1"/>
    <cellStyle name="Uwaga 3" xfId="7791" hidden="1"/>
    <cellStyle name="Uwaga 3" xfId="7783" hidden="1"/>
    <cellStyle name="Uwaga 3" xfId="7779" hidden="1"/>
    <cellStyle name="Uwaga 3" xfId="7776" hidden="1"/>
    <cellStyle name="Uwaga 3" xfId="7769" hidden="1"/>
    <cellStyle name="Uwaga 3" xfId="7766" hidden="1"/>
    <cellStyle name="Uwaga 3" xfId="7763" hidden="1"/>
    <cellStyle name="Uwaga 3" xfId="7754" hidden="1"/>
    <cellStyle name="Uwaga 3" xfId="7749" hidden="1"/>
    <cellStyle name="Uwaga 3" xfId="7746" hidden="1"/>
    <cellStyle name="Uwaga 3" xfId="7739" hidden="1"/>
    <cellStyle name="Uwaga 3" xfId="7734" hidden="1"/>
    <cellStyle name="Uwaga 3" xfId="7731" hidden="1"/>
    <cellStyle name="Uwaga 3" xfId="7724" hidden="1"/>
    <cellStyle name="Uwaga 3" xfId="7719" hidden="1"/>
    <cellStyle name="Uwaga 3" xfId="7716" hidden="1"/>
    <cellStyle name="Uwaga 3" xfId="7710" hidden="1"/>
    <cellStyle name="Uwaga 3" xfId="7706" hidden="1"/>
    <cellStyle name="Uwaga 3" xfId="7703" hidden="1"/>
    <cellStyle name="Uwaga 3" xfId="7695" hidden="1"/>
    <cellStyle name="Uwaga 3" xfId="7690" hidden="1"/>
    <cellStyle name="Uwaga 3" xfId="7686" hidden="1"/>
    <cellStyle name="Uwaga 3" xfId="7680" hidden="1"/>
    <cellStyle name="Uwaga 3" xfId="7675" hidden="1"/>
    <cellStyle name="Uwaga 3" xfId="7671" hidden="1"/>
    <cellStyle name="Uwaga 3" xfId="7665" hidden="1"/>
    <cellStyle name="Uwaga 3" xfId="7660" hidden="1"/>
    <cellStyle name="Uwaga 3" xfId="7656" hidden="1"/>
    <cellStyle name="Uwaga 3" xfId="7651" hidden="1"/>
    <cellStyle name="Uwaga 3" xfId="7647" hidden="1"/>
    <cellStyle name="Uwaga 3" xfId="7643" hidden="1"/>
    <cellStyle name="Uwaga 3" xfId="7635" hidden="1"/>
    <cellStyle name="Uwaga 3" xfId="7630" hidden="1"/>
    <cellStyle name="Uwaga 3" xfId="7626" hidden="1"/>
    <cellStyle name="Uwaga 3" xfId="7620" hidden="1"/>
    <cellStyle name="Uwaga 3" xfId="7615" hidden="1"/>
    <cellStyle name="Uwaga 3" xfId="7611" hidden="1"/>
    <cellStyle name="Uwaga 3" xfId="7605" hidden="1"/>
    <cellStyle name="Uwaga 3" xfId="7600" hidden="1"/>
    <cellStyle name="Uwaga 3" xfId="7596" hidden="1"/>
    <cellStyle name="Uwaga 3" xfId="7592" hidden="1"/>
    <cellStyle name="Uwaga 3" xfId="7587" hidden="1"/>
    <cellStyle name="Uwaga 3" xfId="7582" hidden="1"/>
    <cellStyle name="Uwaga 3" xfId="7577" hidden="1"/>
    <cellStyle name="Uwaga 3" xfId="7573" hidden="1"/>
    <cellStyle name="Uwaga 3" xfId="7569" hidden="1"/>
    <cellStyle name="Uwaga 3" xfId="7562" hidden="1"/>
    <cellStyle name="Uwaga 3" xfId="7558" hidden="1"/>
    <cellStyle name="Uwaga 3" xfId="7553" hidden="1"/>
    <cellStyle name="Uwaga 3" xfId="7547" hidden="1"/>
    <cellStyle name="Uwaga 3" xfId="7543" hidden="1"/>
    <cellStyle name="Uwaga 3" xfId="7538" hidden="1"/>
    <cellStyle name="Uwaga 3" xfId="7532" hidden="1"/>
    <cellStyle name="Uwaga 3" xfId="7528" hidden="1"/>
    <cellStyle name="Uwaga 3" xfId="7523" hidden="1"/>
    <cellStyle name="Uwaga 3" xfId="7517" hidden="1"/>
    <cellStyle name="Uwaga 3" xfId="7513" hidden="1"/>
    <cellStyle name="Uwaga 3" xfId="7509" hidden="1"/>
    <cellStyle name="Uwaga 3" xfId="8369" hidden="1"/>
    <cellStyle name="Uwaga 3" xfId="8368" hidden="1"/>
    <cellStyle name="Uwaga 3" xfId="8367" hidden="1"/>
    <cellStyle name="Uwaga 3" xfId="8354" hidden="1"/>
    <cellStyle name="Uwaga 3" xfId="8353" hidden="1"/>
    <cellStyle name="Uwaga 3" xfId="8352" hidden="1"/>
    <cellStyle name="Uwaga 3" xfId="8339" hidden="1"/>
    <cellStyle name="Uwaga 3" xfId="8338" hidden="1"/>
    <cellStyle name="Uwaga 3" xfId="8337" hidden="1"/>
    <cellStyle name="Uwaga 3" xfId="8324" hidden="1"/>
    <cellStyle name="Uwaga 3" xfId="8323" hidden="1"/>
    <cellStyle name="Uwaga 3" xfId="8322" hidden="1"/>
    <cellStyle name="Uwaga 3" xfId="8309" hidden="1"/>
    <cellStyle name="Uwaga 3" xfId="8308" hidden="1"/>
    <cellStyle name="Uwaga 3" xfId="8307" hidden="1"/>
    <cellStyle name="Uwaga 3" xfId="8295" hidden="1"/>
    <cellStyle name="Uwaga 3" xfId="8293" hidden="1"/>
    <cellStyle name="Uwaga 3" xfId="8291" hidden="1"/>
    <cellStyle name="Uwaga 3" xfId="8280" hidden="1"/>
    <cellStyle name="Uwaga 3" xfId="8278" hidden="1"/>
    <cellStyle name="Uwaga 3" xfId="8276" hidden="1"/>
    <cellStyle name="Uwaga 3" xfId="8265" hidden="1"/>
    <cellStyle name="Uwaga 3" xfId="8263" hidden="1"/>
    <cellStyle name="Uwaga 3" xfId="8261" hidden="1"/>
    <cellStyle name="Uwaga 3" xfId="8250" hidden="1"/>
    <cellStyle name="Uwaga 3" xfId="8248" hidden="1"/>
    <cellStyle name="Uwaga 3" xfId="8246" hidden="1"/>
    <cellStyle name="Uwaga 3" xfId="8235" hidden="1"/>
    <cellStyle name="Uwaga 3" xfId="8233" hidden="1"/>
    <cellStyle name="Uwaga 3" xfId="8231" hidden="1"/>
    <cellStyle name="Uwaga 3" xfId="8220" hidden="1"/>
    <cellStyle name="Uwaga 3" xfId="8218" hidden="1"/>
    <cellStyle name="Uwaga 3" xfId="8216" hidden="1"/>
    <cellStyle name="Uwaga 3" xfId="8205" hidden="1"/>
    <cellStyle name="Uwaga 3" xfId="8203" hidden="1"/>
    <cellStyle name="Uwaga 3" xfId="8201" hidden="1"/>
    <cellStyle name="Uwaga 3" xfId="8190" hidden="1"/>
    <cellStyle name="Uwaga 3" xfId="8188" hidden="1"/>
    <cellStyle name="Uwaga 3" xfId="8186" hidden="1"/>
    <cellStyle name="Uwaga 3" xfId="8175" hidden="1"/>
    <cellStyle name="Uwaga 3" xfId="8173" hidden="1"/>
    <cellStyle name="Uwaga 3" xfId="8171" hidden="1"/>
    <cellStyle name="Uwaga 3" xfId="8160" hidden="1"/>
    <cellStyle name="Uwaga 3" xfId="8158" hidden="1"/>
    <cellStyle name="Uwaga 3" xfId="8156" hidden="1"/>
    <cellStyle name="Uwaga 3" xfId="8145" hidden="1"/>
    <cellStyle name="Uwaga 3" xfId="8143" hidden="1"/>
    <cellStyle name="Uwaga 3" xfId="8141" hidden="1"/>
    <cellStyle name="Uwaga 3" xfId="8130" hidden="1"/>
    <cellStyle name="Uwaga 3" xfId="8128" hidden="1"/>
    <cellStyle name="Uwaga 3" xfId="8126" hidden="1"/>
    <cellStyle name="Uwaga 3" xfId="8115" hidden="1"/>
    <cellStyle name="Uwaga 3" xfId="8113" hidden="1"/>
    <cellStyle name="Uwaga 3" xfId="8110" hidden="1"/>
    <cellStyle name="Uwaga 3" xfId="8100" hidden="1"/>
    <cellStyle name="Uwaga 3" xfId="8097" hidden="1"/>
    <cellStyle name="Uwaga 3" xfId="8094" hidden="1"/>
    <cellStyle name="Uwaga 3" xfId="8085" hidden="1"/>
    <cellStyle name="Uwaga 3" xfId="8083" hidden="1"/>
    <cellStyle name="Uwaga 3" xfId="8080" hidden="1"/>
    <cellStyle name="Uwaga 3" xfId="8070" hidden="1"/>
    <cellStyle name="Uwaga 3" xfId="8068" hidden="1"/>
    <cellStyle name="Uwaga 3" xfId="8066" hidden="1"/>
    <cellStyle name="Uwaga 3" xfId="8055" hidden="1"/>
    <cellStyle name="Uwaga 3" xfId="8053" hidden="1"/>
    <cellStyle name="Uwaga 3" xfId="8051" hidden="1"/>
    <cellStyle name="Uwaga 3" xfId="8040" hidden="1"/>
    <cellStyle name="Uwaga 3" xfId="8038" hidden="1"/>
    <cellStyle name="Uwaga 3" xfId="8036" hidden="1"/>
    <cellStyle name="Uwaga 3" xfId="8025" hidden="1"/>
    <cellStyle name="Uwaga 3" xfId="8023" hidden="1"/>
    <cellStyle name="Uwaga 3" xfId="8021" hidden="1"/>
    <cellStyle name="Uwaga 3" xfId="8010" hidden="1"/>
    <cellStyle name="Uwaga 3" xfId="8008" hidden="1"/>
    <cellStyle name="Uwaga 3" xfId="8006" hidden="1"/>
    <cellStyle name="Uwaga 3" xfId="7995" hidden="1"/>
    <cellStyle name="Uwaga 3" xfId="7993" hidden="1"/>
    <cellStyle name="Uwaga 3" xfId="7990" hidden="1"/>
    <cellStyle name="Uwaga 3" xfId="7980" hidden="1"/>
    <cellStyle name="Uwaga 3" xfId="7977" hidden="1"/>
    <cellStyle name="Uwaga 3" xfId="7974" hidden="1"/>
    <cellStyle name="Uwaga 3" xfId="7965" hidden="1"/>
    <cellStyle name="Uwaga 3" xfId="7962" hidden="1"/>
    <cellStyle name="Uwaga 3" xfId="7959" hidden="1"/>
    <cellStyle name="Uwaga 3" xfId="7950" hidden="1"/>
    <cellStyle name="Uwaga 3" xfId="7948" hidden="1"/>
    <cellStyle name="Uwaga 3" xfId="7946" hidden="1"/>
    <cellStyle name="Uwaga 3" xfId="7935" hidden="1"/>
    <cellStyle name="Uwaga 3" xfId="7932" hidden="1"/>
    <cellStyle name="Uwaga 3" xfId="7929" hidden="1"/>
    <cellStyle name="Uwaga 3" xfId="7920" hidden="1"/>
    <cellStyle name="Uwaga 3" xfId="7917" hidden="1"/>
    <cellStyle name="Uwaga 3" xfId="7914" hidden="1"/>
    <cellStyle name="Uwaga 3" xfId="7905" hidden="1"/>
    <cellStyle name="Uwaga 3" xfId="7902" hidden="1"/>
    <cellStyle name="Uwaga 3" xfId="7899" hidden="1"/>
    <cellStyle name="Uwaga 3" xfId="7892" hidden="1"/>
    <cellStyle name="Uwaga 3" xfId="7888" hidden="1"/>
    <cellStyle name="Uwaga 3" xfId="7885" hidden="1"/>
    <cellStyle name="Uwaga 3" xfId="7877" hidden="1"/>
    <cellStyle name="Uwaga 3" xfId="7873" hidden="1"/>
    <cellStyle name="Uwaga 3" xfId="7870" hidden="1"/>
    <cellStyle name="Uwaga 3" xfId="7862" hidden="1"/>
    <cellStyle name="Uwaga 3" xfId="7858" hidden="1"/>
    <cellStyle name="Uwaga 3" xfId="7854" hidden="1"/>
    <cellStyle name="Uwaga 3" xfId="7847" hidden="1"/>
    <cellStyle name="Uwaga 3" xfId="7843" hidden="1"/>
    <cellStyle name="Uwaga 3" xfId="7840" hidden="1"/>
    <cellStyle name="Uwaga 3" xfId="7832" hidden="1"/>
    <cellStyle name="Uwaga 3" xfId="7828" hidden="1"/>
    <cellStyle name="Uwaga 3" xfId="7825" hidden="1"/>
    <cellStyle name="Uwaga 3" xfId="7816" hidden="1"/>
    <cellStyle name="Uwaga 3" xfId="7811" hidden="1"/>
    <cellStyle name="Uwaga 3" xfId="7807" hidden="1"/>
    <cellStyle name="Uwaga 3" xfId="7801" hidden="1"/>
    <cellStyle name="Uwaga 3" xfId="7796" hidden="1"/>
    <cellStyle name="Uwaga 3" xfId="7792" hidden="1"/>
    <cellStyle name="Uwaga 3" xfId="7786" hidden="1"/>
    <cellStyle name="Uwaga 3" xfId="7781" hidden="1"/>
    <cellStyle name="Uwaga 3" xfId="7777" hidden="1"/>
    <cellStyle name="Uwaga 3" xfId="7772" hidden="1"/>
    <cellStyle name="Uwaga 3" xfId="7768" hidden="1"/>
    <cellStyle name="Uwaga 3" xfId="7764" hidden="1"/>
    <cellStyle name="Uwaga 3" xfId="7757" hidden="1"/>
    <cellStyle name="Uwaga 3" xfId="7752" hidden="1"/>
    <cellStyle name="Uwaga 3" xfId="7748" hidden="1"/>
    <cellStyle name="Uwaga 3" xfId="7741" hidden="1"/>
    <cellStyle name="Uwaga 3" xfId="7736" hidden="1"/>
    <cellStyle name="Uwaga 3" xfId="7732" hidden="1"/>
    <cellStyle name="Uwaga 3" xfId="7727" hidden="1"/>
    <cellStyle name="Uwaga 3" xfId="7722" hidden="1"/>
    <cellStyle name="Uwaga 3" xfId="7718" hidden="1"/>
    <cellStyle name="Uwaga 3" xfId="7712" hidden="1"/>
    <cellStyle name="Uwaga 3" xfId="7708" hidden="1"/>
    <cellStyle name="Uwaga 3" xfId="7705" hidden="1"/>
    <cellStyle name="Uwaga 3" xfId="7698" hidden="1"/>
    <cellStyle name="Uwaga 3" xfId="7693" hidden="1"/>
    <cellStyle name="Uwaga 3" xfId="7688" hidden="1"/>
    <cellStyle name="Uwaga 3" xfId="7682" hidden="1"/>
    <cellStyle name="Uwaga 3" xfId="7677" hidden="1"/>
    <cellStyle name="Uwaga 3" xfId="7672" hidden="1"/>
    <cellStyle name="Uwaga 3" xfId="7667" hidden="1"/>
    <cellStyle name="Uwaga 3" xfId="7662" hidden="1"/>
    <cellStyle name="Uwaga 3" xfId="7657" hidden="1"/>
    <cellStyle name="Uwaga 3" xfId="7653" hidden="1"/>
    <cellStyle name="Uwaga 3" xfId="7649" hidden="1"/>
    <cellStyle name="Uwaga 3" xfId="7644" hidden="1"/>
    <cellStyle name="Uwaga 3" xfId="7637" hidden="1"/>
    <cellStyle name="Uwaga 3" xfId="7632" hidden="1"/>
    <cellStyle name="Uwaga 3" xfId="7627" hidden="1"/>
    <cellStyle name="Uwaga 3" xfId="7621" hidden="1"/>
    <cellStyle name="Uwaga 3" xfId="7616" hidden="1"/>
    <cellStyle name="Uwaga 3" xfId="7612" hidden="1"/>
    <cellStyle name="Uwaga 3" xfId="7607" hidden="1"/>
    <cellStyle name="Uwaga 3" xfId="7602" hidden="1"/>
    <cellStyle name="Uwaga 3" xfId="7597" hidden="1"/>
    <cellStyle name="Uwaga 3" xfId="7593" hidden="1"/>
    <cellStyle name="Uwaga 3" xfId="7588" hidden="1"/>
    <cellStyle name="Uwaga 3" xfId="7583" hidden="1"/>
    <cellStyle name="Uwaga 3" xfId="7578" hidden="1"/>
    <cellStyle name="Uwaga 3" xfId="7574" hidden="1"/>
    <cellStyle name="Uwaga 3" xfId="7570" hidden="1"/>
    <cellStyle name="Uwaga 3" xfId="7563" hidden="1"/>
    <cellStyle name="Uwaga 3" xfId="7559" hidden="1"/>
    <cellStyle name="Uwaga 3" xfId="7554" hidden="1"/>
    <cellStyle name="Uwaga 3" xfId="7548" hidden="1"/>
    <cellStyle name="Uwaga 3" xfId="7544" hidden="1"/>
    <cellStyle name="Uwaga 3" xfId="7539" hidden="1"/>
    <cellStyle name="Uwaga 3" xfId="7533" hidden="1"/>
    <cellStyle name="Uwaga 3" xfId="7529" hidden="1"/>
    <cellStyle name="Uwaga 3" xfId="7525" hidden="1"/>
    <cellStyle name="Uwaga 3" xfId="7518" hidden="1"/>
    <cellStyle name="Uwaga 3" xfId="7514" hidden="1"/>
    <cellStyle name="Uwaga 3" xfId="7510" hidden="1"/>
    <cellStyle name="Uwaga 3" xfId="8374" hidden="1"/>
    <cellStyle name="Uwaga 3" xfId="8372" hidden="1"/>
    <cellStyle name="Uwaga 3" xfId="8370" hidden="1"/>
    <cellStyle name="Uwaga 3" xfId="8357" hidden="1"/>
    <cellStyle name="Uwaga 3" xfId="8356" hidden="1"/>
    <cellStyle name="Uwaga 3" xfId="8355" hidden="1"/>
    <cellStyle name="Uwaga 3" xfId="8342" hidden="1"/>
    <cellStyle name="Uwaga 3" xfId="8341" hidden="1"/>
    <cellStyle name="Uwaga 3" xfId="8340" hidden="1"/>
    <cellStyle name="Uwaga 3" xfId="8328" hidden="1"/>
    <cellStyle name="Uwaga 3" xfId="8326" hidden="1"/>
    <cellStyle name="Uwaga 3" xfId="8325" hidden="1"/>
    <cellStyle name="Uwaga 3" xfId="8312" hidden="1"/>
    <cellStyle name="Uwaga 3" xfId="8311" hidden="1"/>
    <cellStyle name="Uwaga 3" xfId="8310" hidden="1"/>
    <cellStyle name="Uwaga 3" xfId="8298" hidden="1"/>
    <cellStyle name="Uwaga 3" xfId="8296" hidden="1"/>
    <cellStyle name="Uwaga 3" xfId="8294" hidden="1"/>
    <cellStyle name="Uwaga 3" xfId="8283" hidden="1"/>
    <cellStyle name="Uwaga 3" xfId="8281" hidden="1"/>
    <cellStyle name="Uwaga 3" xfId="8279" hidden="1"/>
    <cellStyle name="Uwaga 3" xfId="8268" hidden="1"/>
    <cellStyle name="Uwaga 3" xfId="8266" hidden="1"/>
    <cellStyle name="Uwaga 3" xfId="8264"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9" hidden="1"/>
    <cellStyle name="Uwaga 3" xfId="8058" hidden="1"/>
    <cellStyle name="Uwaga 3" xfId="8056" hidden="1"/>
    <cellStyle name="Uwaga 3" xfId="8054" hidden="1"/>
    <cellStyle name="Uwaga 3" xfId="8043" hidden="1"/>
    <cellStyle name="Uwaga 3" xfId="8041" hidden="1"/>
    <cellStyle name="Uwaga 3" xfId="8039"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8" hidden="1"/>
    <cellStyle name="Uwaga 3" xfId="7968" hidden="1"/>
    <cellStyle name="Uwaga 3" xfId="7966" hidden="1"/>
    <cellStyle name="Uwaga 3" xfId="7964" hidden="1"/>
    <cellStyle name="Uwaga 3" xfId="7953" hidden="1"/>
    <cellStyle name="Uwaga 3" xfId="7951" hidden="1"/>
    <cellStyle name="Uwaga 3" xfId="7949" hidden="1"/>
    <cellStyle name="Uwaga 3" xfId="7938" hidden="1"/>
    <cellStyle name="Uwaga 3" xfId="7936" hidden="1"/>
    <cellStyle name="Uwaga 3" xfId="7933" hidden="1"/>
    <cellStyle name="Uwaga 3" xfId="7923" hidden="1"/>
    <cellStyle name="Uwaga 3" xfId="7921" hidden="1"/>
    <cellStyle name="Uwaga 3" xfId="7918" hidden="1"/>
    <cellStyle name="Uwaga 3" xfId="7908" hidden="1"/>
    <cellStyle name="Uwaga 3" xfId="7906" hidden="1"/>
    <cellStyle name="Uwaga 3" xfId="7903" hidden="1"/>
    <cellStyle name="Uwaga 3" xfId="7894" hidden="1"/>
    <cellStyle name="Uwaga 3" xfId="7891" hidden="1"/>
    <cellStyle name="Uwaga 3" xfId="7887" hidden="1"/>
    <cellStyle name="Uwaga 3" xfId="7879" hidden="1"/>
    <cellStyle name="Uwaga 3" xfId="7876" hidden="1"/>
    <cellStyle name="Uwaga 3" xfId="7872" hidden="1"/>
    <cellStyle name="Uwaga 3" xfId="7864" hidden="1"/>
    <cellStyle name="Uwaga 3" xfId="7861" hidden="1"/>
    <cellStyle name="Uwaga 3" xfId="7857" hidden="1"/>
    <cellStyle name="Uwaga 3" xfId="7849" hidden="1"/>
    <cellStyle name="Uwaga 3" xfId="7846" hidden="1"/>
    <cellStyle name="Uwaga 3" xfId="7842" hidden="1"/>
    <cellStyle name="Uwaga 3" xfId="7834" hidden="1"/>
    <cellStyle name="Uwaga 3" xfId="7831" hidden="1"/>
    <cellStyle name="Uwaga 3" xfId="7827" hidden="1"/>
    <cellStyle name="Uwaga 3" xfId="7819" hidden="1"/>
    <cellStyle name="Uwaga 3" xfId="7815" hidden="1"/>
    <cellStyle name="Uwaga 3" xfId="7810" hidden="1"/>
    <cellStyle name="Uwaga 3" xfId="7804" hidden="1"/>
    <cellStyle name="Uwaga 3" xfId="7800" hidden="1"/>
    <cellStyle name="Uwaga 3" xfId="7795" hidden="1"/>
    <cellStyle name="Uwaga 3" xfId="7789" hidden="1"/>
    <cellStyle name="Uwaga 3" xfId="7785" hidden="1"/>
    <cellStyle name="Uwaga 3" xfId="7780" hidden="1"/>
    <cellStyle name="Uwaga 3" xfId="7774" hidden="1"/>
    <cellStyle name="Uwaga 3" xfId="7771" hidden="1"/>
    <cellStyle name="Uwaga 3" xfId="7767" hidden="1"/>
    <cellStyle name="Uwaga 3" xfId="7759" hidden="1"/>
    <cellStyle name="Uwaga 3" xfId="7756" hidden="1"/>
    <cellStyle name="Uwaga 3" xfId="7751" hidden="1"/>
    <cellStyle name="Uwaga 3" xfId="7744" hidden="1"/>
    <cellStyle name="Uwaga 3" xfId="7740" hidden="1"/>
    <cellStyle name="Uwaga 3" xfId="7735" hidden="1"/>
    <cellStyle name="Uwaga 3" xfId="7729" hidden="1"/>
    <cellStyle name="Uwaga 3" xfId="7725" hidden="1"/>
    <cellStyle name="Uwaga 3" xfId="7720" hidden="1"/>
    <cellStyle name="Uwaga 3" xfId="7714" hidden="1"/>
    <cellStyle name="Uwaga 3" xfId="7711" hidden="1"/>
    <cellStyle name="Uwaga 3" xfId="7707" hidden="1"/>
    <cellStyle name="Uwaga 3" xfId="7699" hidden="1"/>
    <cellStyle name="Uwaga 3" xfId="7694" hidden="1"/>
    <cellStyle name="Uwaga 3" xfId="7689" hidden="1"/>
    <cellStyle name="Uwaga 3" xfId="7684" hidden="1"/>
    <cellStyle name="Uwaga 3" xfId="7679" hidden="1"/>
    <cellStyle name="Uwaga 3" xfId="7674" hidden="1"/>
    <cellStyle name="Uwaga 3" xfId="7669" hidden="1"/>
    <cellStyle name="Uwaga 3" xfId="7664" hidden="1"/>
    <cellStyle name="Uwaga 3" xfId="7659" hidden="1"/>
    <cellStyle name="Uwaga 3" xfId="7654" hidden="1"/>
    <cellStyle name="Uwaga 3" xfId="7650" hidden="1"/>
    <cellStyle name="Uwaga 3" xfId="7645" hidden="1"/>
    <cellStyle name="Uwaga 3" xfId="7638" hidden="1"/>
    <cellStyle name="Uwaga 3" xfId="7633" hidden="1"/>
    <cellStyle name="Uwaga 3" xfId="7628" hidden="1"/>
    <cellStyle name="Uwaga 3" xfId="7623" hidden="1"/>
    <cellStyle name="Uwaga 3" xfId="7618" hidden="1"/>
    <cellStyle name="Uwaga 3" xfId="7613" hidden="1"/>
    <cellStyle name="Uwaga 3" xfId="7608" hidden="1"/>
    <cellStyle name="Uwaga 3" xfId="7603" hidden="1"/>
    <cellStyle name="Uwaga 3" xfId="7598" hidden="1"/>
    <cellStyle name="Uwaga 3" xfId="7594" hidden="1"/>
    <cellStyle name="Uwaga 3" xfId="7589" hidden="1"/>
    <cellStyle name="Uwaga 3" xfId="7584" hidden="1"/>
    <cellStyle name="Uwaga 3" xfId="7579" hidden="1"/>
    <cellStyle name="Uwaga 3" xfId="7575" hidden="1"/>
    <cellStyle name="Uwaga 3" xfId="7571" hidden="1"/>
    <cellStyle name="Uwaga 3" xfId="7564" hidden="1"/>
    <cellStyle name="Uwaga 3" xfId="7560" hidden="1"/>
    <cellStyle name="Uwaga 3" xfId="7555" hidden="1"/>
    <cellStyle name="Uwaga 3" xfId="7549" hidden="1"/>
    <cellStyle name="Uwaga 3" xfId="7545" hidden="1"/>
    <cellStyle name="Uwaga 3" xfId="7540" hidden="1"/>
    <cellStyle name="Uwaga 3" xfId="7534" hidden="1"/>
    <cellStyle name="Uwaga 3" xfId="7530" hidden="1"/>
    <cellStyle name="Uwaga 3" xfId="7526" hidden="1"/>
    <cellStyle name="Uwaga 3" xfId="7519" hidden="1"/>
    <cellStyle name="Uwaga 3" xfId="7515" hidden="1"/>
    <cellStyle name="Uwaga 3" xfId="7511" hidden="1"/>
    <cellStyle name="Uwaga 3" xfId="8378" hidden="1"/>
    <cellStyle name="Uwaga 3" xfId="8377" hidden="1"/>
    <cellStyle name="Uwaga 3" xfId="8375" hidden="1"/>
    <cellStyle name="Uwaga 3" xfId="8362" hidden="1"/>
    <cellStyle name="Uwaga 3" xfId="8360" hidden="1"/>
    <cellStyle name="Uwaga 3" xfId="8358" hidden="1"/>
    <cellStyle name="Uwaga 3" xfId="8348" hidden="1"/>
    <cellStyle name="Uwaga 3" xfId="8346" hidden="1"/>
    <cellStyle name="Uwaga 3" xfId="8344" hidden="1"/>
    <cellStyle name="Uwaga 3" xfId="8333" hidden="1"/>
    <cellStyle name="Uwaga 3" xfId="8331" hidden="1"/>
    <cellStyle name="Uwaga 3" xfId="8329" hidden="1"/>
    <cellStyle name="Uwaga 3" xfId="8316" hidden="1"/>
    <cellStyle name="Uwaga 3" xfId="8314" hidden="1"/>
    <cellStyle name="Uwaga 3" xfId="8313" hidden="1"/>
    <cellStyle name="Uwaga 3" xfId="8300" hidden="1"/>
    <cellStyle name="Uwaga 3" xfId="8299" hidden="1"/>
    <cellStyle name="Uwaga 3" xfId="8297" hidden="1"/>
    <cellStyle name="Uwaga 3" xfId="8285" hidden="1"/>
    <cellStyle name="Uwaga 3" xfId="8284" hidden="1"/>
    <cellStyle name="Uwaga 3" xfId="8282" hidden="1"/>
    <cellStyle name="Uwaga 3" xfId="8270" hidden="1"/>
    <cellStyle name="Uwaga 3" xfId="8269" hidden="1"/>
    <cellStyle name="Uwaga 3" xfId="8267" hidden="1"/>
    <cellStyle name="Uwaga 3" xfId="8255" hidden="1"/>
    <cellStyle name="Uwaga 3" xfId="8254" hidden="1"/>
    <cellStyle name="Uwaga 3" xfId="8252" hidden="1"/>
    <cellStyle name="Uwaga 3" xfId="8240" hidden="1"/>
    <cellStyle name="Uwaga 3" xfId="8239" hidden="1"/>
    <cellStyle name="Uwaga 3" xfId="8237" hidden="1"/>
    <cellStyle name="Uwaga 3" xfId="8225" hidden="1"/>
    <cellStyle name="Uwaga 3" xfId="8224" hidden="1"/>
    <cellStyle name="Uwaga 3" xfId="8222" hidden="1"/>
    <cellStyle name="Uwaga 3" xfId="8210" hidden="1"/>
    <cellStyle name="Uwaga 3" xfId="8209" hidden="1"/>
    <cellStyle name="Uwaga 3" xfId="8207" hidden="1"/>
    <cellStyle name="Uwaga 3" xfId="8195" hidden="1"/>
    <cellStyle name="Uwaga 3" xfId="8194" hidden="1"/>
    <cellStyle name="Uwaga 3" xfId="8192" hidden="1"/>
    <cellStyle name="Uwaga 3" xfId="8180" hidden="1"/>
    <cellStyle name="Uwaga 3" xfId="8179" hidden="1"/>
    <cellStyle name="Uwaga 3" xfId="8177" hidden="1"/>
    <cellStyle name="Uwaga 3" xfId="8165" hidden="1"/>
    <cellStyle name="Uwaga 3" xfId="8164" hidden="1"/>
    <cellStyle name="Uwaga 3" xfId="8162" hidden="1"/>
    <cellStyle name="Uwaga 3" xfId="8150" hidden="1"/>
    <cellStyle name="Uwaga 3" xfId="8149" hidden="1"/>
    <cellStyle name="Uwaga 3" xfId="8147" hidden="1"/>
    <cellStyle name="Uwaga 3" xfId="8135" hidden="1"/>
    <cellStyle name="Uwaga 3" xfId="8134" hidden="1"/>
    <cellStyle name="Uwaga 3" xfId="8132" hidden="1"/>
    <cellStyle name="Uwaga 3" xfId="8120" hidden="1"/>
    <cellStyle name="Uwaga 3" xfId="8119" hidden="1"/>
    <cellStyle name="Uwaga 3" xfId="8117" hidden="1"/>
    <cellStyle name="Uwaga 3" xfId="8105" hidden="1"/>
    <cellStyle name="Uwaga 3" xfId="8104" hidden="1"/>
    <cellStyle name="Uwaga 3" xfId="8102" hidden="1"/>
    <cellStyle name="Uwaga 3" xfId="8090" hidden="1"/>
    <cellStyle name="Uwaga 3" xfId="8089" hidden="1"/>
    <cellStyle name="Uwaga 3" xfId="8087" hidden="1"/>
    <cellStyle name="Uwaga 3" xfId="8075" hidden="1"/>
    <cellStyle name="Uwaga 3" xfId="8074" hidden="1"/>
    <cellStyle name="Uwaga 3" xfId="8072" hidden="1"/>
    <cellStyle name="Uwaga 3" xfId="8060" hidden="1"/>
    <cellStyle name="Uwaga 3" xfId="8059" hidden="1"/>
    <cellStyle name="Uwaga 3" xfId="8057" hidden="1"/>
    <cellStyle name="Uwaga 3" xfId="8045" hidden="1"/>
    <cellStyle name="Uwaga 3" xfId="8044" hidden="1"/>
    <cellStyle name="Uwaga 3" xfId="8042" hidden="1"/>
    <cellStyle name="Uwaga 3" xfId="8030" hidden="1"/>
    <cellStyle name="Uwaga 3" xfId="8029" hidden="1"/>
    <cellStyle name="Uwaga 3" xfId="8027" hidden="1"/>
    <cellStyle name="Uwaga 3" xfId="8015" hidden="1"/>
    <cellStyle name="Uwaga 3" xfId="8014" hidden="1"/>
    <cellStyle name="Uwaga 3" xfId="8012" hidden="1"/>
    <cellStyle name="Uwaga 3" xfId="8000" hidden="1"/>
    <cellStyle name="Uwaga 3" xfId="7999" hidden="1"/>
    <cellStyle name="Uwaga 3" xfId="7997" hidden="1"/>
    <cellStyle name="Uwaga 3" xfId="7985" hidden="1"/>
    <cellStyle name="Uwaga 3" xfId="7984" hidden="1"/>
    <cellStyle name="Uwaga 3" xfId="7982" hidden="1"/>
    <cellStyle name="Uwaga 3" xfId="7970" hidden="1"/>
    <cellStyle name="Uwaga 3" xfId="7969" hidden="1"/>
    <cellStyle name="Uwaga 3" xfId="7967" hidden="1"/>
    <cellStyle name="Uwaga 3" xfId="7955" hidden="1"/>
    <cellStyle name="Uwaga 3" xfId="7954" hidden="1"/>
    <cellStyle name="Uwaga 3" xfId="7952" hidden="1"/>
    <cellStyle name="Uwaga 3" xfId="7940" hidden="1"/>
    <cellStyle name="Uwaga 3" xfId="7939" hidden="1"/>
    <cellStyle name="Uwaga 3" xfId="7937" hidden="1"/>
    <cellStyle name="Uwaga 3" xfId="7925" hidden="1"/>
    <cellStyle name="Uwaga 3" xfId="7924" hidden="1"/>
    <cellStyle name="Uwaga 3" xfId="7922" hidden="1"/>
    <cellStyle name="Uwaga 3" xfId="7910" hidden="1"/>
    <cellStyle name="Uwaga 3" xfId="7909" hidden="1"/>
    <cellStyle name="Uwaga 3" xfId="7907" hidden="1"/>
    <cellStyle name="Uwaga 3" xfId="7895" hidden="1"/>
    <cellStyle name="Uwaga 3" xfId="7893" hidden="1"/>
    <cellStyle name="Uwaga 3" xfId="7890" hidden="1"/>
    <cellStyle name="Uwaga 3" xfId="7880" hidden="1"/>
    <cellStyle name="Uwaga 3" xfId="7878" hidden="1"/>
    <cellStyle name="Uwaga 3" xfId="7875" hidden="1"/>
    <cellStyle name="Uwaga 3" xfId="7865" hidden="1"/>
    <cellStyle name="Uwaga 3" xfId="7863" hidden="1"/>
    <cellStyle name="Uwaga 3" xfId="7860" hidden="1"/>
    <cellStyle name="Uwaga 3" xfId="7850" hidden="1"/>
    <cellStyle name="Uwaga 3" xfId="7848" hidden="1"/>
    <cellStyle name="Uwaga 3" xfId="7845" hidden="1"/>
    <cellStyle name="Uwaga 3" xfId="7835" hidden="1"/>
    <cellStyle name="Uwaga 3" xfId="7833" hidden="1"/>
    <cellStyle name="Uwaga 3" xfId="7830" hidden="1"/>
    <cellStyle name="Uwaga 3" xfId="7820" hidden="1"/>
    <cellStyle name="Uwaga 3" xfId="7818" hidden="1"/>
    <cellStyle name="Uwaga 3" xfId="7814" hidden="1"/>
    <cellStyle name="Uwaga 3" xfId="7805" hidden="1"/>
    <cellStyle name="Uwaga 3" xfId="7802" hidden="1"/>
    <cellStyle name="Uwaga 3" xfId="7798" hidden="1"/>
    <cellStyle name="Uwaga 3" xfId="7790" hidden="1"/>
    <cellStyle name="Uwaga 3" xfId="7788" hidden="1"/>
    <cellStyle name="Uwaga 3" xfId="7784" hidden="1"/>
    <cellStyle name="Uwaga 3" xfId="7775" hidden="1"/>
    <cellStyle name="Uwaga 3" xfId="7773" hidden="1"/>
    <cellStyle name="Uwaga 3" xfId="7770" hidden="1"/>
    <cellStyle name="Uwaga 3" xfId="7760" hidden="1"/>
    <cellStyle name="Uwaga 3" xfId="7758" hidden="1"/>
    <cellStyle name="Uwaga 3" xfId="7753" hidden="1"/>
    <cellStyle name="Uwaga 3" xfId="7745" hidden="1"/>
    <cellStyle name="Uwaga 3" xfId="7743" hidden="1"/>
    <cellStyle name="Uwaga 3" xfId="7738" hidden="1"/>
    <cellStyle name="Uwaga 3" xfId="7730" hidden="1"/>
    <cellStyle name="Uwaga 3" xfId="7728" hidden="1"/>
    <cellStyle name="Uwaga 3" xfId="7723" hidden="1"/>
    <cellStyle name="Uwaga 3" xfId="7715" hidden="1"/>
    <cellStyle name="Uwaga 3" xfId="7713" hidden="1"/>
    <cellStyle name="Uwaga 3" xfId="7709" hidden="1"/>
    <cellStyle name="Uwaga 3" xfId="7700" hidden="1"/>
    <cellStyle name="Uwaga 3" xfId="7697" hidden="1"/>
    <cellStyle name="Uwaga 3" xfId="7692" hidden="1"/>
    <cellStyle name="Uwaga 3" xfId="7685" hidden="1"/>
    <cellStyle name="Uwaga 3" xfId="7681" hidden="1"/>
    <cellStyle name="Uwaga 3" xfId="7676" hidden="1"/>
    <cellStyle name="Uwaga 3" xfId="7670" hidden="1"/>
    <cellStyle name="Uwaga 3" xfId="7666" hidden="1"/>
    <cellStyle name="Uwaga 3" xfId="7661" hidden="1"/>
    <cellStyle name="Uwaga 3" xfId="7655" hidden="1"/>
    <cellStyle name="Uwaga 3" xfId="7652" hidden="1"/>
    <cellStyle name="Uwaga 3" xfId="7648" hidden="1"/>
    <cellStyle name="Uwaga 3" xfId="7639" hidden="1"/>
    <cellStyle name="Uwaga 3" xfId="7634" hidden="1"/>
    <cellStyle name="Uwaga 3" xfId="7629" hidden="1"/>
    <cellStyle name="Uwaga 3" xfId="7624" hidden="1"/>
    <cellStyle name="Uwaga 3" xfId="7619" hidden="1"/>
    <cellStyle name="Uwaga 3" xfId="7614" hidden="1"/>
    <cellStyle name="Uwaga 3" xfId="7609" hidden="1"/>
    <cellStyle name="Uwaga 3" xfId="7604" hidden="1"/>
    <cellStyle name="Uwaga 3" xfId="7599" hidden="1"/>
    <cellStyle name="Uwaga 3" xfId="7595" hidden="1"/>
    <cellStyle name="Uwaga 3" xfId="7590" hidden="1"/>
    <cellStyle name="Uwaga 3" xfId="7585" hidden="1"/>
    <cellStyle name="Uwaga 3" xfId="7580" hidden="1"/>
    <cellStyle name="Uwaga 3" xfId="7576" hidden="1"/>
    <cellStyle name="Uwaga 3" xfId="7572" hidden="1"/>
    <cellStyle name="Uwaga 3" xfId="7565" hidden="1"/>
    <cellStyle name="Uwaga 3" xfId="7561" hidden="1"/>
    <cellStyle name="Uwaga 3" xfId="7556" hidden="1"/>
    <cellStyle name="Uwaga 3" xfId="7550" hidden="1"/>
    <cellStyle name="Uwaga 3" xfId="7546" hidden="1"/>
    <cellStyle name="Uwaga 3" xfId="7541" hidden="1"/>
    <cellStyle name="Uwaga 3" xfId="7535" hidden="1"/>
    <cellStyle name="Uwaga 3" xfId="7531" hidden="1"/>
    <cellStyle name="Uwaga 3" xfId="7527" hidden="1"/>
    <cellStyle name="Uwaga 3" xfId="7520" hidden="1"/>
    <cellStyle name="Uwaga 3" xfId="7516" hidden="1"/>
    <cellStyle name="Uwaga 3" xfId="7512" hidden="1"/>
    <cellStyle name="Uwaga 3" xfId="7465" hidden="1"/>
    <cellStyle name="Uwaga 3" xfId="7464" hidden="1"/>
    <cellStyle name="Uwaga 3" xfId="7463" hidden="1"/>
    <cellStyle name="Uwaga 3" xfId="7456" hidden="1"/>
    <cellStyle name="Uwaga 3" xfId="7455" hidden="1"/>
    <cellStyle name="Uwaga 3" xfId="7454" hidden="1"/>
    <cellStyle name="Uwaga 3" xfId="7447" hidden="1"/>
    <cellStyle name="Uwaga 3" xfId="7446" hidden="1"/>
    <cellStyle name="Uwaga 3" xfId="7445" hidden="1"/>
    <cellStyle name="Uwaga 3" xfId="7438" hidden="1"/>
    <cellStyle name="Uwaga 3" xfId="7437" hidden="1"/>
    <cellStyle name="Uwaga 3" xfId="7436" hidden="1"/>
    <cellStyle name="Uwaga 3" xfId="7429" hidden="1"/>
    <cellStyle name="Uwaga 3" xfId="7428" hidden="1"/>
    <cellStyle name="Uwaga 3" xfId="7426" hidden="1"/>
    <cellStyle name="Uwaga 3" xfId="7421" hidden="1"/>
    <cellStyle name="Uwaga 3" xfId="7418" hidden="1"/>
    <cellStyle name="Uwaga 3" xfId="7416" hidden="1"/>
    <cellStyle name="Uwaga 3" xfId="7412" hidden="1"/>
    <cellStyle name="Uwaga 3" xfId="7409" hidden="1"/>
    <cellStyle name="Uwaga 3" xfId="7407" hidden="1"/>
    <cellStyle name="Uwaga 3" xfId="7403" hidden="1"/>
    <cellStyle name="Uwaga 3" xfId="7400" hidden="1"/>
    <cellStyle name="Uwaga 3" xfId="7398" hidden="1"/>
    <cellStyle name="Uwaga 3" xfId="7394" hidden="1"/>
    <cellStyle name="Uwaga 3" xfId="7392" hidden="1"/>
    <cellStyle name="Uwaga 3" xfId="7391" hidden="1"/>
    <cellStyle name="Uwaga 3" xfId="7385" hidden="1"/>
    <cellStyle name="Uwaga 3" xfId="7383" hidden="1"/>
    <cellStyle name="Uwaga 3" xfId="7380" hidden="1"/>
    <cellStyle name="Uwaga 3" xfId="7376" hidden="1"/>
    <cellStyle name="Uwaga 3" xfId="7373" hidden="1"/>
    <cellStyle name="Uwaga 3" xfId="7371" hidden="1"/>
    <cellStyle name="Uwaga 3" xfId="7367" hidden="1"/>
    <cellStyle name="Uwaga 3" xfId="7364" hidden="1"/>
    <cellStyle name="Uwaga 3" xfId="7362" hidden="1"/>
    <cellStyle name="Uwaga 3" xfId="7358" hidden="1"/>
    <cellStyle name="Uwaga 3" xfId="7356" hidden="1"/>
    <cellStyle name="Uwaga 3" xfId="7355" hidden="1"/>
    <cellStyle name="Uwaga 3" xfId="7349" hidden="1"/>
    <cellStyle name="Uwaga 3" xfId="7346" hidden="1"/>
    <cellStyle name="Uwaga 3" xfId="7344" hidden="1"/>
    <cellStyle name="Uwaga 3" xfId="7340" hidden="1"/>
    <cellStyle name="Uwaga 3" xfId="7337" hidden="1"/>
    <cellStyle name="Uwaga 3" xfId="7335" hidden="1"/>
    <cellStyle name="Uwaga 3" xfId="7331" hidden="1"/>
    <cellStyle name="Uwaga 3" xfId="7328" hidden="1"/>
    <cellStyle name="Uwaga 3" xfId="7326" hidden="1"/>
    <cellStyle name="Uwaga 3" xfId="7322" hidden="1"/>
    <cellStyle name="Uwaga 3" xfId="7320" hidden="1"/>
    <cellStyle name="Uwaga 3" xfId="7319" hidden="1"/>
    <cellStyle name="Uwaga 3" xfId="7312" hidden="1"/>
    <cellStyle name="Uwaga 3" xfId="7309" hidden="1"/>
    <cellStyle name="Uwaga 3" xfId="7307" hidden="1"/>
    <cellStyle name="Uwaga 3" xfId="7303" hidden="1"/>
    <cellStyle name="Uwaga 3" xfId="7300" hidden="1"/>
    <cellStyle name="Uwaga 3" xfId="7298" hidden="1"/>
    <cellStyle name="Uwaga 3" xfId="7294" hidden="1"/>
    <cellStyle name="Uwaga 3" xfId="7291" hidden="1"/>
    <cellStyle name="Uwaga 3" xfId="7289" hidden="1"/>
    <cellStyle name="Uwaga 3" xfId="7286" hidden="1"/>
    <cellStyle name="Uwaga 3" xfId="7284" hidden="1"/>
    <cellStyle name="Uwaga 3" xfId="7283" hidden="1"/>
    <cellStyle name="Uwaga 3" xfId="7277" hidden="1"/>
    <cellStyle name="Uwaga 3" xfId="7275" hidden="1"/>
    <cellStyle name="Uwaga 3" xfId="7273" hidden="1"/>
    <cellStyle name="Uwaga 3" xfId="7268" hidden="1"/>
    <cellStyle name="Uwaga 3" xfId="7266" hidden="1"/>
    <cellStyle name="Uwaga 3" xfId="7264" hidden="1"/>
    <cellStyle name="Uwaga 3" xfId="7259" hidden="1"/>
    <cellStyle name="Uwaga 3" xfId="7257" hidden="1"/>
    <cellStyle name="Uwaga 3" xfId="7255" hidden="1"/>
    <cellStyle name="Uwaga 3" xfId="7250" hidden="1"/>
    <cellStyle name="Uwaga 3" xfId="7248" hidden="1"/>
    <cellStyle name="Uwaga 3" xfId="7247" hidden="1"/>
    <cellStyle name="Uwaga 3" xfId="7240" hidden="1"/>
    <cellStyle name="Uwaga 3" xfId="7237" hidden="1"/>
    <cellStyle name="Uwaga 3" xfId="7235" hidden="1"/>
    <cellStyle name="Uwaga 3" xfId="7231" hidden="1"/>
    <cellStyle name="Uwaga 3" xfId="7228" hidden="1"/>
    <cellStyle name="Uwaga 3" xfId="7226" hidden="1"/>
    <cellStyle name="Uwaga 3" xfId="7222" hidden="1"/>
    <cellStyle name="Uwaga 3" xfId="7219" hidden="1"/>
    <cellStyle name="Uwaga 3" xfId="7217" hidden="1"/>
    <cellStyle name="Uwaga 3" xfId="7214" hidden="1"/>
    <cellStyle name="Uwaga 3" xfId="7212" hidden="1"/>
    <cellStyle name="Uwaga 3" xfId="7210" hidden="1"/>
    <cellStyle name="Uwaga 3" xfId="7204" hidden="1"/>
    <cellStyle name="Uwaga 3" xfId="7201" hidden="1"/>
    <cellStyle name="Uwaga 3" xfId="7199" hidden="1"/>
    <cellStyle name="Uwaga 3" xfId="7195" hidden="1"/>
    <cellStyle name="Uwaga 3" xfId="7192" hidden="1"/>
    <cellStyle name="Uwaga 3" xfId="7190" hidden="1"/>
    <cellStyle name="Uwaga 3" xfId="7186" hidden="1"/>
    <cellStyle name="Uwaga 3" xfId="7183" hidden="1"/>
    <cellStyle name="Uwaga 3" xfId="7181" hidden="1"/>
    <cellStyle name="Uwaga 3" xfId="7179" hidden="1"/>
    <cellStyle name="Uwaga 3" xfId="7177" hidden="1"/>
    <cellStyle name="Uwaga 3" xfId="7175" hidden="1"/>
    <cellStyle name="Uwaga 3" xfId="7170" hidden="1"/>
    <cellStyle name="Uwaga 3" xfId="7168" hidden="1"/>
    <cellStyle name="Uwaga 3" xfId="7165" hidden="1"/>
    <cellStyle name="Uwaga 3" xfId="7161" hidden="1"/>
    <cellStyle name="Uwaga 3" xfId="7158" hidden="1"/>
    <cellStyle name="Uwaga 3" xfId="7155" hidden="1"/>
    <cellStyle name="Uwaga 3" xfId="7152" hidden="1"/>
    <cellStyle name="Uwaga 3" xfId="7150" hidden="1"/>
    <cellStyle name="Uwaga 3" xfId="7147" hidden="1"/>
    <cellStyle name="Uwaga 3" xfId="7143" hidden="1"/>
    <cellStyle name="Uwaga 3" xfId="7141" hidden="1"/>
    <cellStyle name="Uwaga 3" xfId="7138" hidden="1"/>
    <cellStyle name="Uwaga 3" xfId="7133" hidden="1"/>
    <cellStyle name="Uwaga 3" xfId="7130" hidden="1"/>
    <cellStyle name="Uwaga 3" xfId="7127" hidden="1"/>
    <cellStyle name="Uwaga 3" xfId="7123" hidden="1"/>
    <cellStyle name="Uwaga 3" xfId="7120" hidden="1"/>
    <cellStyle name="Uwaga 3" xfId="7118" hidden="1"/>
    <cellStyle name="Uwaga 3" xfId="7115" hidden="1"/>
    <cellStyle name="Uwaga 3" xfId="7112" hidden="1"/>
    <cellStyle name="Uwaga 3" xfId="7109" hidden="1"/>
    <cellStyle name="Uwaga 3" xfId="7107" hidden="1"/>
    <cellStyle name="Uwaga 3" xfId="7105" hidden="1"/>
    <cellStyle name="Uwaga 3" xfId="7102" hidden="1"/>
    <cellStyle name="Uwaga 3" xfId="7097" hidden="1"/>
    <cellStyle name="Uwaga 3" xfId="7094" hidden="1"/>
    <cellStyle name="Uwaga 3" xfId="7091" hidden="1"/>
    <cellStyle name="Uwaga 3" xfId="7088" hidden="1"/>
    <cellStyle name="Uwaga 3" xfId="7085" hidden="1"/>
    <cellStyle name="Uwaga 3" xfId="7082" hidden="1"/>
    <cellStyle name="Uwaga 3" xfId="7079" hidden="1"/>
    <cellStyle name="Uwaga 3" xfId="7076" hidden="1"/>
    <cellStyle name="Uwaga 3" xfId="7073" hidden="1"/>
    <cellStyle name="Uwaga 3" xfId="7071" hidden="1"/>
    <cellStyle name="Uwaga 3" xfId="7069" hidden="1"/>
    <cellStyle name="Uwaga 3" xfId="7066" hidden="1"/>
    <cellStyle name="Uwaga 3" xfId="7061" hidden="1"/>
    <cellStyle name="Uwaga 3" xfId="7058"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5" hidden="1"/>
    <cellStyle name="Uwaga 3" xfId="7033" hidden="1"/>
    <cellStyle name="Uwaga 3" xfId="7030" hidden="1"/>
    <cellStyle name="Uwaga 3" xfId="7024" hidden="1"/>
    <cellStyle name="Uwaga 3" xfId="7021" hidden="1"/>
    <cellStyle name="Uwaga 3" xfId="7019" hidden="1"/>
    <cellStyle name="Uwaga 3" xfId="7015" hidden="1"/>
    <cellStyle name="Uwaga 3" xfId="7012" hidden="1"/>
    <cellStyle name="Uwaga 3" xfId="7010" hidden="1"/>
    <cellStyle name="Uwaga 3" xfId="7006" hidden="1"/>
    <cellStyle name="Uwaga 3" xfId="7003" hidden="1"/>
    <cellStyle name="Uwaga 3" xfId="7001" hidden="1"/>
    <cellStyle name="Uwaga 3" xfId="6999" hidden="1"/>
    <cellStyle name="Uwaga 3" xfId="6996" hidden="1"/>
    <cellStyle name="Uwaga 3" xfId="6993" hidden="1"/>
    <cellStyle name="Uwaga 3" xfId="6990" hidden="1"/>
    <cellStyle name="Uwaga 3" xfId="6988" hidden="1"/>
    <cellStyle name="Uwaga 3" xfId="6986" hidden="1"/>
    <cellStyle name="Uwaga 3" xfId="6981" hidden="1"/>
    <cellStyle name="Uwaga 3" xfId="6979" hidden="1"/>
    <cellStyle name="Uwaga 3" xfId="6976" hidden="1"/>
    <cellStyle name="Uwaga 3" xfId="6972" hidden="1"/>
    <cellStyle name="Uwaga 3" xfId="6970" hidden="1"/>
    <cellStyle name="Uwaga 3" xfId="4091" hidden="1"/>
    <cellStyle name="Uwaga 3" xfId="5077" hidden="1"/>
    <cellStyle name="Uwaga 3" xfId="4088" hidden="1"/>
    <cellStyle name="Uwaga 3" xfId="4087" hidden="1"/>
    <cellStyle name="Uwaga 3" xfId="5074" hidden="1"/>
    <cellStyle name="Uwaga 3" xfId="4085" hidden="1"/>
    <cellStyle name="Uwaga 3" xfId="3555" hidden="1"/>
    <cellStyle name="Uwaga 3" xfId="8502" hidden="1"/>
    <cellStyle name="Uwaga 3" xfId="8503" hidden="1"/>
    <cellStyle name="Uwaga 3" xfId="8505" hidden="1"/>
    <cellStyle name="Uwaga 3" xfId="8517" hidden="1"/>
    <cellStyle name="Uwaga 3" xfId="8518" hidden="1"/>
    <cellStyle name="Uwaga 3" xfId="8523" hidden="1"/>
    <cellStyle name="Uwaga 3" xfId="8532" hidden="1"/>
    <cellStyle name="Uwaga 3" xfId="8533" hidden="1"/>
    <cellStyle name="Uwaga 3" xfId="8538" hidden="1"/>
    <cellStyle name="Uwaga 3" xfId="8547" hidden="1"/>
    <cellStyle name="Uwaga 3" xfId="8548" hidden="1"/>
    <cellStyle name="Uwaga 3" xfId="8549" hidden="1"/>
    <cellStyle name="Uwaga 3" xfId="8562" hidden="1"/>
    <cellStyle name="Uwaga 3" xfId="8567" hidden="1"/>
    <cellStyle name="Uwaga 3" xfId="8572" hidden="1"/>
    <cellStyle name="Uwaga 3" xfId="8582" hidden="1"/>
    <cellStyle name="Uwaga 3" xfId="8587" hidden="1"/>
    <cellStyle name="Uwaga 3" xfId="8591" hidden="1"/>
    <cellStyle name="Uwaga 3" xfId="8598" hidden="1"/>
    <cellStyle name="Uwaga 3" xfId="8603" hidden="1"/>
    <cellStyle name="Uwaga 3" xfId="8606" hidden="1"/>
    <cellStyle name="Uwaga 3" xfId="8612" hidden="1"/>
    <cellStyle name="Uwaga 3" xfId="8617" hidden="1"/>
    <cellStyle name="Uwaga 3" xfId="8621" hidden="1"/>
    <cellStyle name="Uwaga 3" xfId="8622" hidden="1"/>
    <cellStyle name="Uwaga 3" xfId="8623" hidden="1"/>
    <cellStyle name="Uwaga 3" xfId="8627" hidden="1"/>
    <cellStyle name="Uwaga 3" xfId="8639" hidden="1"/>
    <cellStyle name="Uwaga 3" xfId="8644" hidden="1"/>
    <cellStyle name="Uwaga 3" xfId="8649" hidden="1"/>
    <cellStyle name="Uwaga 3" xfId="8654" hidden="1"/>
    <cellStyle name="Uwaga 3" xfId="8659" hidden="1"/>
    <cellStyle name="Uwaga 3" xfId="8664" hidden="1"/>
    <cellStyle name="Uwaga 3" xfId="8668" hidden="1"/>
    <cellStyle name="Uwaga 3" xfId="8672" hidden="1"/>
    <cellStyle name="Uwaga 3" xfId="8677" hidden="1"/>
    <cellStyle name="Uwaga 3" xfId="8682" hidden="1"/>
    <cellStyle name="Uwaga 3" xfId="8683" hidden="1"/>
    <cellStyle name="Uwaga 3" xfId="8685" hidden="1"/>
    <cellStyle name="Uwaga 3" xfId="8698" hidden="1"/>
    <cellStyle name="Uwaga 3" xfId="8702" hidden="1"/>
    <cellStyle name="Uwaga 3" xfId="8707" hidden="1"/>
    <cellStyle name="Uwaga 3" xfId="8714" hidden="1"/>
    <cellStyle name="Uwaga 3" xfId="8718" hidden="1"/>
    <cellStyle name="Uwaga 3" xfId="8723" hidden="1"/>
    <cellStyle name="Uwaga 3" xfId="8728" hidden="1"/>
    <cellStyle name="Uwaga 3" xfId="8731" hidden="1"/>
    <cellStyle name="Uwaga 3" xfId="8736" hidden="1"/>
    <cellStyle name="Uwaga 3" xfId="8742" hidden="1"/>
    <cellStyle name="Uwaga 3" xfId="8743" hidden="1"/>
    <cellStyle name="Uwaga 3" xfId="8746" hidden="1"/>
    <cellStyle name="Uwaga 3" xfId="8759" hidden="1"/>
    <cellStyle name="Uwaga 3" xfId="8763" hidden="1"/>
    <cellStyle name="Uwaga 3" xfId="8768" hidden="1"/>
    <cellStyle name="Uwaga 3" xfId="8775" hidden="1"/>
    <cellStyle name="Uwaga 3" xfId="8780" hidden="1"/>
    <cellStyle name="Uwaga 3" xfId="8784" hidden="1"/>
    <cellStyle name="Uwaga 3" xfId="8789" hidden="1"/>
    <cellStyle name="Uwaga 3" xfId="8793" hidden="1"/>
    <cellStyle name="Uwaga 3" xfId="8798" hidden="1"/>
    <cellStyle name="Uwaga 3" xfId="8802" hidden="1"/>
    <cellStyle name="Uwaga 3" xfId="8803" hidden="1"/>
    <cellStyle name="Uwaga 3" xfId="8805" hidden="1"/>
    <cellStyle name="Uwaga 3" xfId="8817" hidden="1"/>
    <cellStyle name="Uwaga 3" xfId="8818" hidden="1"/>
    <cellStyle name="Uwaga 3" xfId="8820" hidden="1"/>
    <cellStyle name="Uwaga 3" xfId="8832" hidden="1"/>
    <cellStyle name="Uwaga 3" xfId="8834" hidden="1"/>
    <cellStyle name="Uwaga 3" xfId="8837" hidden="1"/>
    <cellStyle name="Uwaga 3" xfId="8847" hidden="1"/>
    <cellStyle name="Uwaga 3" xfId="8848" hidden="1"/>
    <cellStyle name="Uwaga 3" xfId="8850" hidden="1"/>
    <cellStyle name="Uwaga 3" xfId="8862" hidden="1"/>
    <cellStyle name="Uwaga 3" xfId="8863" hidden="1"/>
    <cellStyle name="Uwaga 3" xfId="8864" hidden="1"/>
    <cellStyle name="Uwaga 3" xfId="8878" hidden="1"/>
    <cellStyle name="Uwaga 3" xfId="8881" hidden="1"/>
    <cellStyle name="Uwaga 3" xfId="8885" hidden="1"/>
    <cellStyle name="Uwaga 3" xfId="8893" hidden="1"/>
    <cellStyle name="Uwaga 3" xfId="8896" hidden="1"/>
    <cellStyle name="Uwaga 3" xfId="8900" hidden="1"/>
    <cellStyle name="Uwaga 3" xfId="8908" hidden="1"/>
    <cellStyle name="Uwaga 3" xfId="8911" hidden="1"/>
    <cellStyle name="Uwaga 3" xfId="8915" hidden="1"/>
    <cellStyle name="Uwaga 3" xfId="8922" hidden="1"/>
    <cellStyle name="Uwaga 3" xfId="8923" hidden="1"/>
    <cellStyle name="Uwaga 3" xfId="8925" hidden="1"/>
    <cellStyle name="Uwaga 3" xfId="8938" hidden="1"/>
    <cellStyle name="Uwaga 3" xfId="8941" hidden="1"/>
    <cellStyle name="Uwaga 3" xfId="8944" hidden="1"/>
    <cellStyle name="Uwaga 3" xfId="8953" hidden="1"/>
    <cellStyle name="Uwaga 3" xfId="8956" hidden="1"/>
    <cellStyle name="Uwaga 3" xfId="8960" hidden="1"/>
    <cellStyle name="Uwaga 3" xfId="8968" hidden="1"/>
    <cellStyle name="Uwaga 3" xfId="8970" hidden="1"/>
    <cellStyle name="Uwaga 3" xfId="8973" hidden="1"/>
    <cellStyle name="Uwaga 3" xfId="8982" hidden="1"/>
    <cellStyle name="Uwaga 3" xfId="8983" hidden="1"/>
    <cellStyle name="Uwaga 3" xfId="8984" hidden="1"/>
    <cellStyle name="Uwaga 3" xfId="8997" hidden="1"/>
    <cellStyle name="Uwaga 3" xfId="8998" hidden="1"/>
    <cellStyle name="Uwaga 3" xfId="9000" hidden="1"/>
    <cellStyle name="Uwaga 3" xfId="9012" hidden="1"/>
    <cellStyle name="Uwaga 3" xfId="9013" hidden="1"/>
    <cellStyle name="Uwaga 3" xfId="9015" hidden="1"/>
    <cellStyle name="Uwaga 3" xfId="9027" hidden="1"/>
    <cellStyle name="Uwaga 3" xfId="9028" hidden="1"/>
    <cellStyle name="Uwaga 3" xfId="9030" hidden="1"/>
    <cellStyle name="Uwaga 3" xfId="9042" hidden="1"/>
    <cellStyle name="Uwaga 3" xfId="9043" hidden="1"/>
    <cellStyle name="Uwaga 3" xfId="9044" hidden="1"/>
    <cellStyle name="Uwaga 3" xfId="9058" hidden="1"/>
    <cellStyle name="Uwaga 3" xfId="9060" hidden="1"/>
    <cellStyle name="Uwaga 3" xfId="9063" hidden="1"/>
    <cellStyle name="Uwaga 3" xfId="9073" hidden="1"/>
    <cellStyle name="Uwaga 3" xfId="9076" hidden="1"/>
    <cellStyle name="Uwaga 3" xfId="9079" hidden="1"/>
    <cellStyle name="Uwaga 3" xfId="9088" hidden="1"/>
    <cellStyle name="Uwaga 3" xfId="9090" hidden="1"/>
    <cellStyle name="Uwaga 3" xfId="9093" hidden="1"/>
    <cellStyle name="Uwaga 3" xfId="9102" hidden="1"/>
    <cellStyle name="Uwaga 3" xfId="9103" hidden="1"/>
    <cellStyle name="Uwaga 3" xfId="9104" hidden="1"/>
    <cellStyle name="Uwaga 3" xfId="9117" hidden="1"/>
    <cellStyle name="Uwaga 3" xfId="9119" hidden="1"/>
    <cellStyle name="Uwaga 3" xfId="9121" hidden="1"/>
    <cellStyle name="Uwaga 3" xfId="9132" hidden="1"/>
    <cellStyle name="Uwaga 3" xfId="9134" hidden="1"/>
    <cellStyle name="Uwaga 3" xfId="9136" hidden="1"/>
    <cellStyle name="Uwaga 3" xfId="9147" hidden="1"/>
    <cellStyle name="Uwaga 3" xfId="9149" hidden="1"/>
    <cellStyle name="Uwaga 3" xfId="9151" hidden="1"/>
    <cellStyle name="Uwaga 3" xfId="9162" hidden="1"/>
    <cellStyle name="Uwaga 3" xfId="9163" hidden="1"/>
    <cellStyle name="Uwaga 3" xfId="9164" hidden="1"/>
    <cellStyle name="Uwaga 3" xfId="9177" hidden="1"/>
    <cellStyle name="Uwaga 3" xfId="9179" hidden="1"/>
    <cellStyle name="Uwaga 3" xfId="9181" hidden="1"/>
    <cellStyle name="Uwaga 3" xfId="9192" hidden="1"/>
    <cellStyle name="Uwaga 3" xfId="9194" hidden="1"/>
    <cellStyle name="Uwaga 3" xfId="9196" hidden="1"/>
    <cellStyle name="Uwaga 3" xfId="9207" hidden="1"/>
    <cellStyle name="Uwaga 3" xfId="9209" hidden="1"/>
    <cellStyle name="Uwaga 3" xfId="9210" hidden="1"/>
    <cellStyle name="Uwaga 3" xfId="9222" hidden="1"/>
    <cellStyle name="Uwaga 3" xfId="9223" hidden="1"/>
    <cellStyle name="Uwaga 3" xfId="9224" hidden="1"/>
    <cellStyle name="Uwaga 3" xfId="9237" hidden="1"/>
    <cellStyle name="Uwaga 3" xfId="9239" hidden="1"/>
    <cellStyle name="Uwaga 3" xfId="9241"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3" hidden="1"/>
    <cellStyle name="Uwaga 3" xfId="9285" hidden="1"/>
    <cellStyle name="Uwaga 3" xfId="9296" hidden="1"/>
    <cellStyle name="Uwaga 3" xfId="9298" hidden="1"/>
    <cellStyle name="Uwaga 3" xfId="9299" hidden="1"/>
    <cellStyle name="Uwaga 3" xfId="9308" hidden="1"/>
    <cellStyle name="Uwaga 3" xfId="9311" hidden="1"/>
    <cellStyle name="Uwaga 3" xfId="9313" hidden="1"/>
    <cellStyle name="Uwaga 3" xfId="9324" hidden="1"/>
    <cellStyle name="Uwaga 3" xfId="9326" hidden="1"/>
    <cellStyle name="Uwaga 3" xfId="9328" hidden="1"/>
    <cellStyle name="Uwaga 3" xfId="9340" hidden="1"/>
    <cellStyle name="Uwaga 3" xfId="9342" hidden="1"/>
    <cellStyle name="Uwaga 3" xfId="9344" hidden="1"/>
    <cellStyle name="Uwaga 3" xfId="9352" hidden="1"/>
    <cellStyle name="Uwaga 3" xfId="9354" hidden="1"/>
    <cellStyle name="Uwaga 3" xfId="9357" hidden="1"/>
    <cellStyle name="Uwaga 3" xfId="9347" hidden="1"/>
    <cellStyle name="Uwaga 3" xfId="9346" hidden="1"/>
    <cellStyle name="Uwaga 3" xfId="9345" hidden="1"/>
    <cellStyle name="Uwaga 3" xfId="9332" hidden="1"/>
    <cellStyle name="Uwaga 3" xfId="9331" hidden="1"/>
    <cellStyle name="Uwaga 3" xfId="9330" hidden="1"/>
    <cellStyle name="Uwaga 3" xfId="9317" hidden="1"/>
    <cellStyle name="Uwaga 3" xfId="9316" hidden="1"/>
    <cellStyle name="Uwaga 3" xfId="9315" hidden="1"/>
    <cellStyle name="Uwaga 3" xfId="9302" hidden="1"/>
    <cellStyle name="Uwaga 3" xfId="9301" hidden="1"/>
    <cellStyle name="Uwaga 3" xfId="9300" hidden="1"/>
    <cellStyle name="Uwaga 3" xfId="9287" hidden="1"/>
    <cellStyle name="Uwaga 3" xfId="9286" hidden="1"/>
    <cellStyle name="Uwaga 3" xfId="9284"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0" hidden="1"/>
    <cellStyle name="Uwaga 3" xfId="9238" hidden="1"/>
    <cellStyle name="Uwaga 3" xfId="9228" hidden="1"/>
    <cellStyle name="Uwaga 3" xfId="9226" hidden="1"/>
    <cellStyle name="Uwaga 3" xfId="9225" hidden="1"/>
    <cellStyle name="Uwaga 3" xfId="9213" hidden="1"/>
    <cellStyle name="Uwaga 3" xfId="9211" hidden="1"/>
    <cellStyle name="Uwaga 3" xfId="9208" hidden="1"/>
    <cellStyle name="Uwaga 3" xfId="9198" hidden="1"/>
    <cellStyle name="Uwaga 3" xfId="9195" hidden="1"/>
    <cellStyle name="Uwaga 3" xfId="9193" hidden="1"/>
    <cellStyle name="Uwaga 3" xfId="9183" hidden="1"/>
    <cellStyle name="Uwaga 3" xfId="9180" hidden="1"/>
    <cellStyle name="Uwaga 3" xfId="9178" hidden="1"/>
    <cellStyle name="Uwaga 3" xfId="9168" hidden="1"/>
    <cellStyle name="Uwaga 3" xfId="9166" hidden="1"/>
    <cellStyle name="Uwaga 3" xfId="9165" hidden="1"/>
    <cellStyle name="Uwaga 3" xfId="9153" hidden="1"/>
    <cellStyle name="Uwaga 3" xfId="9150" hidden="1"/>
    <cellStyle name="Uwaga 3" xfId="9148" hidden="1"/>
    <cellStyle name="Uwaga 3" xfId="9138" hidden="1"/>
    <cellStyle name="Uwaga 3" xfId="9135" hidden="1"/>
    <cellStyle name="Uwaga 3" xfId="9133" hidden="1"/>
    <cellStyle name="Uwaga 3" xfId="9123" hidden="1"/>
    <cellStyle name="Uwaga 3" xfId="9120" hidden="1"/>
    <cellStyle name="Uwaga 3" xfId="9118" hidden="1"/>
    <cellStyle name="Uwaga 3" xfId="9108" hidden="1"/>
    <cellStyle name="Uwaga 3" xfId="9106" hidden="1"/>
    <cellStyle name="Uwaga 3" xfId="9105" hidden="1"/>
    <cellStyle name="Uwaga 3" xfId="9092" hidden="1"/>
    <cellStyle name="Uwaga 3" xfId="9089" hidden="1"/>
    <cellStyle name="Uwaga 3" xfId="9087" hidden="1"/>
    <cellStyle name="Uwaga 3" xfId="9077" hidden="1"/>
    <cellStyle name="Uwaga 3" xfId="9074" hidden="1"/>
    <cellStyle name="Uwaga 3" xfId="9072" hidden="1"/>
    <cellStyle name="Uwaga 3" xfId="9062" hidden="1"/>
    <cellStyle name="Uwaga 3" xfId="9059" hidden="1"/>
    <cellStyle name="Uwaga 3" xfId="9057" hidden="1"/>
    <cellStyle name="Uwaga 3" xfId="9048" hidden="1"/>
    <cellStyle name="Uwaga 3" xfId="9046" hidden="1"/>
    <cellStyle name="Uwaga 3" xfId="9045"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5" hidden="1"/>
    <cellStyle name="Uwaga 3" xfId="8972" hidden="1"/>
    <cellStyle name="Uwaga 3" xfId="8969" hidden="1"/>
    <cellStyle name="Uwaga 3" xfId="8967" hidden="1"/>
    <cellStyle name="Uwaga 3" xfId="8957" hidden="1"/>
    <cellStyle name="Uwaga 3" xfId="8954" hidden="1"/>
    <cellStyle name="Uwaga 3" xfId="8952" hidden="1"/>
    <cellStyle name="Uwaga 3" xfId="8942" hidden="1"/>
    <cellStyle name="Uwaga 3" xfId="8939" hidden="1"/>
    <cellStyle name="Uwaga 3" xfId="8937" hidden="1"/>
    <cellStyle name="Uwaga 3" xfId="8928" hidden="1"/>
    <cellStyle name="Uwaga 3" xfId="8926" hidden="1"/>
    <cellStyle name="Uwaga 3" xfId="8924" hidden="1"/>
    <cellStyle name="Uwaga 3" xfId="8912" hidden="1"/>
    <cellStyle name="Uwaga 3" xfId="8909" hidden="1"/>
    <cellStyle name="Uwaga 3" xfId="8907" hidden="1"/>
    <cellStyle name="Uwaga 3" xfId="8897" hidden="1"/>
    <cellStyle name="Uwaga 3" xfId="8894" hidden="1"/>
    <cellStyle name="Uwaga 3" xfId="8892" hidden="1"/>
    <cellStyle name="Uwaga 3" xfId="8882" hidden="1"/>
    <cellStyle name="Uwaga 3" xfId="8879" hidden="1"/>
    <cellStyle name="Uwaga 3" xfId="8877" hidden="1"/>
    <cellStyle name="Uwaga 3" xfId="8870" hidden="1"/>
    <cellStyle name="Uwaga 3" xfId="8867" hidden="1"/>
    <cellStyle name="Uwaga 3" xfId="8865" hidden="1"/>
    <cellStyle name="Uwaga 3" xfId="8855" hidden="1"/>
    <cellStyle name="Uwaga 3" xfId="8852" hidden="1"/>
    <cellStyle name="Uwaga 3" xfId="8849" hidden="1"/>
    <cellStyle name="Uwaga 3" xfId="8840" hidden="1"/>
    <cellStyle name="Uwaga 3" xfId="8836" hidden="1"/>
    <cellStyle name="Uwaga 3" xfId="8833" hidden="1"/>
    <cellStyle name="Uwaga 3" xfId="8825" hidden="1"/>
    <cellStyle name="Uwaga 3" xfId="8822" hidden="1"/>
    <cellStyle name="Uwaga 3" xfId="8819" hidden="1"/>
    <cellStyle name="Uwaga 3" xfId="8810" hidden="1"/>
    <cellStyle name="Uwaga 3" xfId="8807" hidden="1"/>
    <cellStyle name="Uwaga 3" xfId="8804" hidden="1"/>
    <cellStyle name="Uwaga 3" xfId="8794" hidden="1"/>
    <cellStyle name="Uwaga 3" xfId="8790" hidden="1"/>
    <cellStyle name="Uwaga 3" xfId="8787" hidden="1"/>
    <cellStyle name="Uwaga 3" xfId="8778" hidden="1"/>
    <cellStyle name="Uwaga 3" xfId="8774" hidden="1"/>
    <cellStyle name="Uwaga 3" xfId="8772" hidden="1"/>
    <cellStyle name="Uwaga 3" xfId="8764" hidden="1"/>
    <cellStyle name="Uwaga 3" xfId="8760" hidden="1"/>
    <cellStyle name="Uwaga 3" xfId="8757" hidden="1"/>
    <cellStyle name="Uwaga 3" xfId="8750" hidden="1"/>
    <cellStyle name="Uwaga 3" xfId="8747" hidden="1"/>
    <cellStyle name="Uwaga 3" xfId="8744" hidden="1"/>
    <cellStyle name="Uwaga 3" xfId="8735" hidden="1"/>
    <cellStyle name="Uwaga 3" xfId="8730" hidden="1"/>
    <cellStyle name="Uwaga 3" xfId="8727" hidden="1"/>
    <cellStyle name="Uwaga 3" xfId="8720" hidden="1"/>
    <cellStyle name="Uwaga 3" xfId="8715" hidden="1"/>
    <cellStyle name="Uwaga 3" xfId="8712" hidden="1"/>
    <cellStyle name="Uwaga 3" xfId="8705" hidden="1"/>
    <cellStyle name="Uwaga 3" xfId="8700" hidden="1"/>
    <cellStyle name="Uwaga 3" xfId="8697" hidden="1"/>
    <cellStyle name="Uwaga 3" xfId="8691" hidden="1"/>
    <cellStyle name="Uwaga 3" xfId="8687" hidden="1"/>
    <cellStyle name="Uwaga 3" xfId="8684" hidden="1"/>
    <cellStyle name="Uwaga 3" xfId="8676" hidden="1"/>
    <cellStyle name="Uwaga 3" xfId="8671" hidden="1"/>
    <cellStyle name="Uwaga 3" xfId="8667" hidden="1"/>
    <cellStyle name="Uwaga 3" xfId="8661" hidden="1"/>
    <cellStyle name="Uwaga 3" xfId="8656" hidden="1"/>
    <cellStyle name="Uwaga 3" xfId="8652" hidden="1"/>
    <cellStyle name="Uwaga 3" xfId="8646" hidden="1"/>
    <cellStyle name="Uwaga 3" xfId="8641" hidden="1"/>
    <cellStyle name="Uwaga 3" xfId="8637" hidden="1"/>
    <cellStyle name="Uwaga 3" xfId="8632" hidden="1"/>
    <cellStyle name="Uwaga 3" xfId="8628" hidden="1"/>
    <cellStyle name="Uwaga 3" xfId="8624" hidden="1"/>
    <cellStyle name="Uwaga 3" xfId="8616" hidden="1"/>
    <cellStyle name="Uwaga 3" xfId="8611" hidden="1"/>
    <cellStyle name="Uwaga 3" xfId="8607" hidden="1"/>
    <cellStyle name="Uwaga 3" xfId="8601" hidden="1"/>
    <cellStyle name="Uwaga 3" xfId="8596" hidden="1"/>
    <cellStyle name="Uwaga 3" xfId="8592" hidden="1"/>
    <cellStyle name="Uwaga 3" xfId="8586" hidden="1"/>
    <cellStyle name="Uwaga 3" xfId="8581" hidden="1"/>
    <cellStyle name="Uwaga 3" xfId="8577" hidden="1"/>
    <cellStyle name="Uwaga 3" xfId="8573" hidden="1"/>
    <cellStyle name="Uwaga 3" xfId="8568" hidden="1"/>
    <cellStyle name="Uwaga 3" xfId="8563" hidden="1"/>
    <cellStyle name="Uwaga 3" xfId="8558" hidden="1"/>
    <cellStyle name="Uwaga 3" xfId="8554" hidden="1"/>
    <cellStyle name="Uwaga 3" xfId="8550" hidden="1"/>
    <cellStyle name="Uwaga 3" xfId="8543" hidden="1"/>
    <cellStyle name="Uwaga 3" xfId="8539" hidden="1"/>
    <cellStyle name="Uwaga 3" xfId="8534" hidden="1"/>
    <cellStyle name="Uwaga 3" xfId="8528" hidden="1"/>
    <cellStyle name="Uwaga 3" xfId="8524" hidden="1"/>
    <cellStyle name="Uwaga 3" xfId="8519" hidden="1"/>
    <cellStyle name="Uwaga 3" xfId="8513" hidden="1"/>
    <cellStyle name="Uwaga 3" xfId="8509" hidden="1"/>
    <cellStyle name="Uwaga 3" xfId="8504" hidden="1"/>
    <cellStyle name="Uwaga 3" xfId="8498" hidden="1"/>
    <cellStyle name="Uwaga 3" xfId="8494" hidden="1"/>
    <cellStyle name="Uwaga 3" xfId="8490" hidden="1"/>
    <cellStyle name="Uwaga 3" xfId="9350" hidden="1"/>
    <cellStyle name="Uwaga 3" xfId="9349" hidden="1"/>
    <cellStyle name="Uwaga 3" xfId="9348" hidden="1"/>
    <cellStyle name="Uwaga 3" xfId="9335" hidden="1"/>
    <cellStyle name="Uwaga 3" xfId="9334" hidden="1"/>
    <cellStyle name="Uwaga 3" xfId="9333" hidden="1"/>
    <cellStyle name="Uwaga 3" xfId="9320" hidden="1"/>
    <cellStyle name="Uwaga 3" xfId="9319" hidden="1"/>
    <cellStyle name="Uwaga 3" xfId="9318" hidden="1"/>
    <cellStyle name="Uwaga 3" xfId="9305" hidden="1"/>
    <cellStyle name="Uwaga 3" xfId="9304" hidden="1"/>
    <cellStyle name="Uwaga 3" xfId="9303" hidden="1"/>
    <cellStyle name="Uwaga 3" xfId="9290" hidden="1"/>
    <cellStyle name="Uwaga 3" xfId="9289" hidden="1"/>
    <cellStyle name="Uwaga 3" xfId="9288"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7" hidden="1"/>
    <cellStyle name="Uwaga 3" xfId="9156" hidden="1"/>
    <cellStyle name="Uwaga 3" xfId="9154" hidden="1"/>
    <cellStyle name="Uwaga 3" xfId="9152" hidden="1"/>
    <cellStyle name="Uwaga 3" xfId="9141" hidden="1"/>
    <cellStyle name="Uwaga 3" xfId="9139" hidden="1"/>
    <cellStyle name="Uwaga 3" xfId="9137"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1" hidden="1"/>
    <cellStyle name="Uwaga 3" xfId="9081" hidden="1"/>
    <cellStyle name="Uwaga 3" xfId="9078" hidden="1"/>
    <cellStyle name="Uwaga 3" xfId="9075" hidden="1"/>
    <cellStyle name="Uwaga 3" xfId="9066" hidden="1"/>
    <cellStyle name="Uwaga 3" xfId="9064" hidden="1"/>
    <cellStyle name="Uwaga 3" xfId="9061" hidden="1"/>
    <cellStyle name="Uwaga 3" xfId="9051" hidden="1"/>
    <cellStyle name="Uwaga 3" xfId="9049" hidden="1"/>
    <cellStyle name="Uwaga 3" xfId="9047" hidden="1"/>
    <cellStyle name="Uwaga 3" xfId="9036" hidden="1"/>
    <cellStyle name="Uwaga 3" xfId="9034" hidden="1"/>
    <cellStyle name="Uwaga 3" xfId="9032" hidden="1"/>
    <cellStyle name="Uwaga 3" xfId="9021" hidden="1"/>
    <cellStyle name="Uwaga 3" xfId="9019" hidden="1"/>
    <cellStyle name="Uwaga 3" xfId="9017" hidden="1"/>
    <cellStyle name="Uwaga 3" xfId="9006" hidden="1"/>
    <cellStyle name="Uwaga 3" xfId="9004" hidden="1"/>
    <cellStyle name="Uwaga 3" xfId="9002" hidden="1"/>
    <cellStyle name="Uwaga 3" xfId="8991" hidden="1"/>
    <cellStyle name="Uwaga 3" xfId="8989" hidden="1"/>
    <cellStyle name="Uwaga 3" xfId="8987" hidden="1"/>
    <cellStyle name="Uwaga 3" xfId="8976" hidden="1"/>
    <cellStyle name="Uwaga 3" xfId="8974" hidden="1"/>
    <cellStyle name="Uwaga 3" xfId="8971" hidden="1"/>
    <cellStyle name="Uwaga 3" xfId="8961" hidden="1"/>
    <cellStyle name="Uwaga 3" xfId="8958" hidden="1"/>
    <cellStyle name="Uwaga 3" xfId="8955" hidden="1"/>
    <cellStyle name="Uwaga 3" xfId="8946" hidden="1"/>
    <cellStyle name="Uwaga 3" xfId="8943" hidden="1"/>
    <cellStyle name="Uwaga 3" xfId="8940" hidden="1"/>
    <cellStyle name="Uwaga 3" xfId="8931" hidden="1"/>
    <cellStyle name="Uwaga 3" xfId="8929" hidden="1"/>
    <cellStyle name="Uwaga 3" xfId="8927" hidden="1"/>
    <cellStyle name="Uwaga 3" xfId="8916" hidden="1"/>
    <cellStyle name="Uwaga 3" xfId="8913" hidden="1"/>
    <cellStyle name="Uwaga 3" xfId="8910" hidden="1"/>
    <cellStyle name="Uwaga 3" xfId="8901" hidden="1"/>
    <cellStyle name="Uwaga 3" xfId="8898" hidden="1"/>
    <cellStyle name="Uwaga 3" xfId="8895" hidden="1"/>
    <cellStyle name="Uwaga 3" xfId="8886" hidden="1"/>
    <cellStyle name="Uwaga 3" xfId="8883" hidden="1"/>
    <cellStyle name="Uwaga 3" xfId="8880" hidden="1"/>
    <cellStyle name="Uwaga 3" xfId="8873" hidden="1"/>
    <cellStyle name="Uwaga 3" xfId="8869" hidden="1"/>
    <cellStyle name="Uwaga 3" xfId="8866" hidden="1"/>
    <cellStyle name="Uwaga 3" xfId="8858" hidden="1"/>
    <cellStyle name="Uwaga 3" xfId="8854" hidden="1"/>
    <cellStyle name="Uwaga 3" xfId="8851" hidden="1"/>
    <cellStyle name="Uwaga 3" xfId="8843" hidden="1"/>
    <cellStyle name="Uwaga 3" xfId="8839" hidden="1"/>
    <cellStyle name="Uwaga 3" xfId="8835" hidden="1"/>
    <cellStyle name="Uwaga 3" xfId="8828" hidden="1"/>
    <cellStyle name="Uwaga 3" xfId="8824" hidden="1"/>
    <cellStyle name="Uwaga 3" xfId="8821" hidden="1"/>
    <cellStyle name="Uwaga 3" xfId="8813" hidden="1"/>
    <cellStyle name="Uwaga 3" xfId="8809" hidden="1"/>
    <cellStyle name="Uwaga 3" xfId="8806" hidden="1"/>
    <cellStyle name="Uwaga 3" xfId="8797" hidden="1"/>
    <cellStyle name="Uwaga 3" xfId="8792" hidden="1"/>
    <cellStyle name="Uwaga 3" xfId="8788" hidden="1"/>
    <cellStyle name="Uwaga 3" xfId="8782" hidden="1"/>
    <cellStyle name="Uwaga 3" xfId="8777" hidden="1"/>
    <cellStyle name="Uwaga 3" xfId="8773" hidden="1"/>
    <cellStyle name="Uwaga 3" xfId="8767" hidden="1"/>
    <cellStyle name="Uwaga 3" xfId="8762" hidden="1"/>
    <cellStyle name="Uwaga 3" xfId="8758" hidden="1"/>
    <cellStyle name="Uwaga 3" xfId="8753" hidden="1"/>
    <cellStyle name="Uwaga 3" xfId="8749" hidden="1"/>
    <cellStyle name="Uwaga 3" xfId="8745" hidden="1"/>
    <cellStyle name="Uwaga 3" xfId="8738" hidden="1"/>
    <cellStyle name="Uwaga 3" xfId="8733" hidden="1"/>
    <cellStyle name="Uwaga 3" xfId="8729" hidden="1"/>
    <cellStyle name="Uwaga 3" xfId="8722" hidden="1"/>
    <cellStyle name="Uwaga 3" xfId="8717" hidden="1"/>
    <cellStyle name="Uwaga 3" xfId="8713" hidden="1"/>
    <cellStyle name="Uwaga 3" xfId="8708" hidden="1"/>
    <cellStyle name="Uwaga 3" xfId="8703" hidden="1"/>
    <cellStyle name="Uwaga 3" xfId="8699" hidden="1"/>
    <cellStyle name="Uwaga 3" xfId="8693" hidden="1"/>
    <cellStyle name="Uwaga 3" xfId="8689" hidden="1"/>
    <cellStyle name="Uwaga 3" xfId="8686" hidden="1"/>
    <cellStyle name="Uwaga 3" xfId="8679" hidden="1"/>
    <cellStyle name="Uwaga 3" xfId="8674" hidden="1"/>
    <cellStyle name="Uwaga 3" xfId="8669" hidden="1"/>
    <cellStyle name="Uwaga 3" xfId="8663" hidden="1"/>
    <cellStyle name="Uwaga 3" xfId="8658" hidden="1"/>
    <cellStyle name="Uwaga 3" xfId="8653" hidden="1"/>
    <cellStyle name="Uwaga 3" xfId="8648" hidden="1"/>
    <cellStyle name="Uwaga 3" xfId="8643" hidden="1"/>
    <cellStyle name="Uwaga 3" xfId="8638" hidden="1"/>
    <cellStyle name="Uwaga 3" xfId="8634" hidden="1"/>
    <cellStyle name="Uwaga 3" xfId="8630" hidden="1"/>
    <cellStyle name="Uwaga 3" xfId="8625" hidden="1"/>
    <cellStyle name="Uwaga 3" xfId="8618" hidden="1"/>
    <cellStyle name="Uwaga 3" xfId="8613" hidden="1"/>
    <cellStyle name="Uwaga 3" xfId="8608" hidden="1"/>
    <cellStyle name="Uwaga 3" xfId="8602" hidden="1"/>
    <cellStyle name="Uwaga 3" xfId="8597" hidden="1"/>
    <cellStyle name="Uwaga 3" xfId="8593" hidden="1"/>
    <cellStyle name="Uwaga 3" xfId="8588" hidden="1"/>
    <cellStyle name="Uwaga 3" xfId="8583" hidden="1"/>
    <cellStyle name="Uwaga 3" xfId="8578" hidden="1"/>
    <cellStyle name="Uwaga 3" xfId="8574" hidden="1"/>
    <cellStyle name="Uwaga 3" xfId="8569" hidden="1"/>
    <cellStyle name="Uwaga 3" xfId="8564" hidden="1"/>
    <cellStyle name="Uwaga 3" xfId="8559" hidden="1"/>
    <cellStyle name="Uwaga 3" xfId="8555" hidden="1"/>
    <cellStyle name="Uwaga 3" xfId="8551" hidden="1"/>
    <cellStyle name="Uwaga 3" xfId="8544" hidden="1"/>
    <cellStyle name="Uwaga 3" xfId="8540" hidden="1"/>
    <cellStyle name="Uwaga 3" xfId="8535" hidden="1"/>
    <cellStyle name="Uwaga 3" xfId="8529" hidden="1"/>
    <cellStyle name="Uwaga 3" xfId="8525" hidden="1"/>
    <cellStyle name="Uwaga 3" xfId="8520" hidden="1"/>
    <cellStyle name="Uwaga 3" xfId="8514" hidden="1"/>
    <cellStyle name="Uwaga 3" xfId="8510" hidden="1"/>
    <cellStyle name="Uwaga 3" xfId="8506" hidden="1"/>
    <cellStyle name="Uwaga 3" xfId="8499" hidden="1"/>
    <cellStyle name="Uwaga 3" xfId="8495" hidden="1"/>
    <cellStyle name="Uwaga 3" xfId="8491" hidden="1"/>
    <cellStyle name="Uwaga 3" xfId="9355" hidden="1"/>
    <cellStyle name="Uwaga 3" xfId="9353" hidden="1"/>
    <cellStyle name="Uwaga 3" xfId="9351" hidden="1"/>
    <cellStyle name="Uwaga 3" xfId="9338" hidden="1"/>
    <cellStyle name="Uwaga 3" xfId="9337" hidden="1"/>
    <cellStyle name="Uwaga 3" xfId="9336" hidden="1"/>
    <cellStyle name="Uwaga 3" xfId="9323" hidden="1"/>
    <cellStyle name="Uwaga 3" xfId="9322" hidden="1"/>
    <cellStyle name="Uwaga 3" xfId="9321" hidden="1"/>
    <cellStyle name="Uwaga 3" xfId="9309" hidden="1"/>
    <cellStyle name="Uwaga 3" xfId="9307" hidden="1"/>
    <cellStyle name="Uwaga 3" xfId="9306" hidden="1"/>
    <cellStyle name="Uwaga 3" xfId="9293" hidden="1"/>
    <cellStyle name="Uwaga 3" xfId="9292" hidden="1"/>
    <cellStyle name="Uwaga 3" xfId="9291"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5"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59" hidden="1"/>
    <cellStyle name="Uwaga 3" xfId="8949" hidden="1"/>
    <cellStyle name="Uwaga 3" xfId="8947" hidden="1"/>
    <cellStyle name="Uwaga 3" xfId="8945" hidden="1"/>
    <cellStyle name="Uwaga 3" xfId="8934" hidden="1"/>
    <cellStyle name="Uwaga 3" xfId="8932" hidden="1"/>
    <cellStyle name="Uwaga 3" xfId="8930" hidden="1"/>
    <cellStyle name="Uwaga 3" xfId="8919" hidden="1"/>
    <cellStyle name="Uwaga 3" xfId="8917" hidden="1"/>
    <cellStyle name="Uwaga 3" xfId="8914" hidden="1"/>
    <cellStyle name="Uwaga 3" xfId="8904" hidden="1"/>
    <cellStyle name="Uwaga 3" xfId="8902" hidden="1"/>
    <cellStyle name="Uwaga 3" xfId="8899" hidden="1"/>
    <cellStyle name="Uwaga 3" xfId="8889" hidden="1"/>
    <cellStyle name="Uwaga 3" xfId="8887" hidden="1"/>
    <cellStyle name="Uwaga 3" xfId="8884" hidden="1"/>
    <cellStyle name="Uwaga 3" xfId="8875" hidden="1"/>
    <cellStyle name="Uwaga 3" xfId="8872" hidden="1"/>
    <cellStyle name="Uwaga 3" xfId="8868" hidden="1"/>
    <cellStyle name="Uwaga 3" xfId="8860" hidden="1"/>
    <cellStyle name="Uwaga 3" xfId="8857" hidden="1"/>
    <cellStyle name="Uwaga 3" xfId="8853" hidden="1"/>
    <cellStyle name="Uwaga 3" xfId="8845" hidden="1"/>
    <cellStyle name="Uwaga 3" xfId="8842" hidden="1"/>
    <cellStyle name="Uwaga 3" xfId="8838" hidden="1"/>
    <cellStyle name="Uwaga 3" xfId="8830" hidden="1"/>
    <cellStyle name="Uwaga 3" xfId="8827" hidden="1"/>
    <cellStyle name="Uwaga 3" xfId="8823" hidden="1"/>
    <cellStyle name="Uwaga 3" xfId="8815" hidden="1"/>
    <cellStyle name="Uwaga 3" xfId="8812" hidden="1"/>
    <cellStyle name="Uwaga 3" xfId="8808"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6" hidden="1"/>
    <cellStyle name="Uwaga 3" xfId="8761" hidden="1"/>
    <cellStyle name="Uwaga 3" xfId="8755" hidden="1"/>
    <cellStyle name="Uwaga 3" xfId="8752" hidden="1"/>
    <cellStyle name="Uwaga 3" xfId="8748" hidden="1"/>
    <cellStyle name="Uwaga 3" xfId="8740" hidden="1"/>
    <cellStyle name="Uwaga 3" xfId="8737" hidden="1"/>
    <cellStyle name="Uwaga 3" xfId="8732" hidden="1"/>
    <cellStyle name="Uwaga 3" xfId="8725" hidden="1"/>
    <cellStyle name="Uwaga 3" xfId="8721" hidden="1"/>
    <cellStyle name="Uwaga 3" xfId="8716" hidden="1"/>
    <cellStyle name="Uwaga 3" xfId="8710" hidden="1"/>
    <cellStyle name="Uwaga 3" xfId="8706" hidden="1"/>
    <cellStyle name="Uwaga 3" xfId="8701" hidden="1"/>
    <cellStyle name="Uwaga 3" xfId="8695" hidden="1"/>
    <cellStyle name="Uwaga 3" xfId="8692" hidden="1"/>
    <cellStyle name="Uwaga 3" xfId="8688" hidden="1"/>
    <cellStyle name="Uwaga 3" xfId="8680" hidden="1"/>
    <cellStyle name="Uwaga 3" xfId="8675" hidden="1"/>
    <cellStyle name="Uwaga 3" xfId="8670" hidden="1"/>
    <cellStyle name="Uwaga 3" xfId="8665" hidden="1"/>
    <cellStyle name="Uwaga 3" xfId="8660" hidden="1"/>
    <cellStyle name="Uwaga 3" xfId="8655" hidden="1"/>
    <cellStyle name="Uwaga 3" xfId="8650" hidden="1"/>
    <cellStyle name="Uwaga 3" xfId="8645" hidden="1"/>
    <cellStyle name="Uwaga 3" xfId="8640" hidden="1"/>
    <cellStyle name="Uwaga 3" xfId="8635" hidden="1"/>
    <cellStyle name="Uwaga 3" xfId="8631" hidden="1"/>
    <cellStyle name="Uwaga 3" xfId="8626" hidden="1"/>
    <cellStyle name="Uwaga 3" xfId="8619" hidden="1"/>
    <cellStyle name="Uwaga 3" xfId="8614" hidden="1"/>
    <cellStyle name="Uwaga 3" xfId="8609" hidden="1"/>
    <cellStyle name="Uwaga 3" xfId="8604" hidden="1"/>
    <cellStyle name="Uwaga 3" xfId="8599" hidden="1"/>
    <cellStyle name="Uwaga 3" xfId="8594" hidden="1"/>
    <cellStyle name="Uwaga 3" xfId="8589" hidden="1"/>
    <cellStyle name="Uwaga 3" xfId="8584" hidden="1"/>
    <cellStyle name="Uwaga 3" xfId="8579" hidden="1"/>
    <cellStyle name="Uwaga 3" xfId="8575" hidden="1"/>
    <cellStyle name="Uwaga 3" xfId="8570" hidden="1"/>
    <cellStyle name="Uwaga 3" xfId="8565" hidden="1"/>
    <cellStyle name="Uwaga 3" xfId="8560" hidden="1"/>
    <cellStyle name="Uwaga 3" xfId="8556" hidden="1"/>
    <cellStyle name="Uwaga 3" xfId="8552" hidden="1"/>
    <cellStyle name="Uwaga 3" xfId="8545" hidden="1"/>
    <cellStyle name="Uwaga 3" xfId="8541" hidden="1"/>
    <cellStyle name="Uwaga 3" xfId="8536" hidden="1"/>
    <cellStyle name="Uwaga 3" xfId="8530" hidden="1"/>
    <cellStyle name="Uwaga 3" xfId="8526" hidden="1"/>
    <cellStyle name="Uwaga 3" xfId="8521" hidden="1"/>
    <cellStyle name="Uwaga 3" xfId="8515" hidden="1"/>
    <cellStyle name="Uwaga 3" xfId="8511" hidden="1"/>
    <cellStyle name="Uwaga 3" xfId="8507" hidden="1"/>
    <cellStyle name="Uwaga 3" xfId="8500" hidden="1"/>
    <cellStyle name="Uwaga 3" xfId="8496" hidden="1"/>
    <cellStyle name="Uwaga 3" xfId="8492" hidden="1"/>
    <cellStyle name="Uwaga 3" xfId="9359" hidden="1"/>
    <cellStyle name="Uwaga 3" xfId="9358" hidden="1"/>
    <cellStyle name="Uwaga 3" xfId="9356" hidden="1"/>
    <cellStyle name="Uwaga 3" xfId="9343" hidden="1"/>
    <cellStyle name="Uwaga 3" xfId="9341" hidden="1"/>
    <cellStyle name="Uwaga 3" xfId="9339" hidden="1"/>
    <cellStyle name="Uwaga 3" xfId="9329" hidden="1"/>
    <cellStyle name="Uwaga 3" xfId="9327" hidden="1"/>
    <cellStyle name="Uwaga 3" xfId="9325" hidden="1"/>
    <cellStyle name="Uwaga 3" xfId="9314" hidden="1"/>
    <cellStyle name="Uwaga 3" xfId="9312" hidden="1"/>
    <cellStyle name="Uwaga 3" xfId="9310" hidden="1"/>
    <cellStyle name="Uwaga 3" xfId="9297" hidden="1"/>
    <cellStyle name="Uwaga 3" xfId="9295" hidden="1"/>
    <cellStyle name="Uwaga 3" xfId="9294"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50" hidden="1"/>
    <cellStyle name="Uwaga 3" xfId="8948" hidden="1"/>
    <cellStyle name="Uwaga 3" xfId="8936" hidden="1"/>
    <cellStyle name="Uwaga 3" xfId="8935" hidden="1"/>
    <cellStyle name="Uwaga 3" xfId="8933" hidden="1"/>
    <cellStyle name="Uwaga 3" xfId="8921" hidden="1"/>
    <cellStyle name="Uwaga 3" xfId="8920" hidden="1"/>
    <cellStyle name="Uwaga 3" xfId="8918" hidden="1"/>
    <cellStyle name="Uwaga 3" xfId="8906" hidden="1"/>
    <cellStyle name="Uwaga 3" xfId="8905" hidden="1"/>
    <cellStyle name="Uwaga 3" xfId="8903" hidden="1"/>
    <cellStyle name="Uwaga 3" xfId="8891" hidden="1"/>
    <cellStyle name="Uwaga 3" xfId="8890" hidden="1"/>
    <cellStyle name="Uwaga 3" xfId="8888" hidden="1"/>
    <cellStyle name="Uwaga 3" xfId="8876" hidden="1"/>
    <cellStyle name="Uwaga 3" xfId="8874" hidden="1"/>
    <cellStyle name="Uwaga 3" xfId="8871" hidden="1"/>
    <cellStyle name="Uwaga 3" xfId="8861" hidden="1"/>
    <cellStyle name="Uwaga 3" xfId="8859" hidden="1"/>
    <cellStyle name="Uwaga 3" xfId="8856" hidden="1"/>
    <cellStyle name="Uwaga 3" xfId="8846" hidden="1"/>
    <cellStyle name="Uwaga 3" xfId="8844" hidden="1"/>
    <cellStyle name="Uwaga 3" xfId="8841" hidden="1"/>
    <cellStyle name="Uwaga 3" xfId="8831" hidden="1"/>
    <cellStyle name="Uwaga 3" xfId="8829" hidden="1"/>
    <cellStyle name="Uwaga 3" xfId="8826" hidden="1"/>
    <cellStyle name="Uwaga 3" xfId="8816" hidden="1"/>
    <cellStyle name="Uwaga 3" xfId="8814" hidden="1"/>
    <cellStyle name="Uwaga 3" xfId="8811" hidden="1"/>
    <cellStyle name="Uwaga 3" xfId="8801" hidden="1"/>
    <cellStyle name="Uwaga 3" xfId="8799" hidden="1"/>
    <cellStyle name="Uwaga 3" xfId="8795" hidden="1"/>
    <cellStyle name="Uwaga 3" xfId="8786" hidden="1"/>
    <cellStyle name="Uwaga 3" xfId="8783" hidden="1"/>
    <cellStyle name="Uwaga 3" xfId="8779" hidden="1"/>
    <cellStyle name="Uwaga 3" xfId="8771" hidden="1"/>
    <cellStyle name="Uwaga 3" xfId="8769" hidden="1"/>
    <cellStyle name="Uwaga 3" xfId="8765" hidden="1"/>
    <cellStyle name="Uwaga 3" xfId="8756" hidden="1"/>
    <cellStyle name="Uwaga 3" xfId="8754" hidden="1"/>
    <cellStyle name="Uwaga 3" xfId="8751" hidden="1"/>
    <cellStyle name="Uwaga 3" xfId="8741" hidden="1"/>
    <cellStyle name="Uwaga 3" xfId="8739" hidden="1"/>
    <cellStyle name="Uwaga 3" xfId="8734" hidden="1"/>
    <cellStyle name="Uwaga 3" xfId="8726" hidden="1"/>
    <cellStyle name="Uwaga 3" xfId="8724" hidden="1"/>
    <cellStyle name="Uwaga 3" xfId="8719" hidden="1"/>
    <cellStyle name="Uwaga 3" xfId="8711" hidden="1"/>
    <cellStyle name="Uwaga 3" xfId="8709" hidden="1"/>
    <cellStyle name="Uwaga 3" xfId="8704" hidden="1"/>
    <cellStyle name="Uwaga 3" xfId="8696" hidden="1"/>
    <cellStyle name="Uwaga 3" xfId="8694" hidden="1"/>
    <cellStyle name="Uwaga 3" xfId="8690" hidden="1"/>
    <cellStyle name="Uwaga 3" xfId="8681" hidden="1"/>
    <cellStyle name="Uwaga 3" xfId="8678" hidden="1"/>
    <cellStyle name="Uwaga 3" xfId="8673" hidden="1"/>
    <cellStyle name="Uwaga 3" xfId="8666" hidden="1"/>
    <cellStyle name="Uwaga 3" xfId="8662" hidden="1"/>
    <cellStyle name="Uwaga 3" xfId="8657" hidden="1"/>
    <cellStyle name="Uwaga 3" xfId="8651" hidden="1"/>
    <cellStyle name="Uwaga 3" xfId="8647" hidden="1"/>
    <cellStyle name="Uwaga 3" xfId="8642" hidden="1"/>
    <cellStyle name="Uwaga 3" xfId="8636" hidden="1"/>
    <cellStyle name="Uwaga 3" xfId="8633" hidden="1"/>
    <cellStyle name="Uwaga 3" xfId="8629" hidden="1"/>
    <cellStyle name="Uwaga 3" xfId="8620" hidden="1"/>
    <cellStyle name="Uwaga 3" xfId="8615" hidden="1"/>
    <cellStyle name="Uwaga 3" xfId="8610" hidden="1"/>
    <cellStyle name="Uwaga 3" xfId="8605" hidden="1"/>
    <cellStyle name="Uwaga 3" xfId="8600" hidden="1"/>
    <cellStyle name="Uwaga 3" xfId="8595" hidden="1"/>
    <cellStyle name="Uwaga 3" xfId="8590" hidden="1"/>
    <cellStyle name="Uwaga 3" xfId="8585" hidden="1"/>
    <cellStyle name="Uwaga 3" xfId="8580" hidden="1"/>
    <cellStyle name="Uwaga 3" xfId="8576" hidden="1"/>
    <cellStyle name="Uwaga 3" xfId="8571" hidden="1"/>
    <cellStyle name="Uwaga 3" xfId="8566" hidden="1"/>
    <cellStyle name="Uwaga 3" xfId="8561" hidden="1"/>
    <cellStyle name="Uwaga 3" xfId="8557" hidden="1"/>
    <cellStyle name="Uwaga 3" xfId="8553" hidden="1"/>
    <cellStyle name="Uwaga 3" xfId="8546" hidden="1"/>
    <cellStyle name="Uwaga 3" xfId="8542" hidden="1"/>
    <cellStyle name="Uwaga 3" xfId="8537" hidden="1"/>
    <cellStyle name="Uwaga 3" xfId="8531" hidden="1"/>
    <cellStyle name="Uwaga 3" xfId="8527" hidden="1"/>
    <cellStyle name="Uwaga 3" xfId="8522" hidden="1"/>
    <cellStyle name="Uwaga 3" xfId="8516" hidden="1"/>
    <cellStyle name="Uwaga 3" xfId="8512" hidden="1"/>
    <cellStyle name="Uwaga 3" xfId="8508" hidden="1"/>
    <cellStyle name="Uwaga 3" xfId="8501" hidden="1"/>
    <cellStyle name="Uwaga 3" xfId="8497" hidden="1"/>
    <cellStyle name="Uwaga 3" xfId="8493" hidden="1"/>
    <cellStyle name="Uwaga 3" xfId="7468" hidden="1"/>
    <cellStyle name="Uwaga 3" xfId="7467" hidden="1"/>
    <cellStyle name="Uwaga 3" xfId="7466" hidden="1"/>
    <cellStyle name="Uwaga 3" xfId="7459" hidden="1"/>
    <cellStyle name="Uwaga 3" xfId="7458" hidden="1"/>
    <cellStyle name="Uwaga 3" xfId="7457" hidden="1"/>
    <cellStyle name="Uwaga 3" xfId="7450" hidden="1"/>
    <cellStyle name="Uwaga 3" xfId="7449" hidden="1"/>
    <cellStyle name="Uwaga 3" xfId="7448" hidden="1"/>
    <cellStyle name="Uwaga 3" xfId="7441" hidden="1"/>
    <cellStyle name="Uwaga 3" xfId="7440" hidden="1"/>
    <cellStyle name="Uwaga 3" xfId="7439" hidden="1"/>
    <cellStyle name="Uwaga 3" xfId="7432" hidden="1"/>
    <cellStyle name="Uwaga 3" xfId="7431" hidden="1"/>
    <cellStyle name="Uwaga 3" xfId="7430" hidden="1"/>
    <cellStyle name="Uwaga 3" xfId="7423" hidden="1"/>
    <cellStyle name="Uwaga 3" xfId="7422" hidden="1"/>
    <cellStyle name="Uwaga 3" xfId="7420" hidden="1"/>
    <cellStyle name="Uwaga 3" xfId="7414" hidden="1"/>
    <cellStyle name="Uwaga 3" xfId="7413" hidden="1"/>
    <cellStyle name="Uwaga 3" xfId="7411" hidden="1"/>
    <cellStyle name="Uwaga 3" xfId="7405" hidden="1"/>
    <cellStyle name="Uwaga 3" xfId="7404" hidden="1"/>
    <cellStyle name="Uwaga 3" xfId="7402" hidden="1"/>
    <cellStyle name="Uwaga 3" xfId="7396" hidden="1"/>
    <cellStyle name="Uwaga 3" xfId="7395" hidden="1"/>
    <cellStyle name="Uwaga 3" xfId="7393" hidden="1"/>
    <cellStyle name="Uwaga 3" xfId="7387" hidden="1"/>
    <cellStyle name="Uwaga 3" xfId="7386" hidden="1"/>
    <cellStyle name="Uwaga 3" xfId="7384" hidden="1"/>
    <cellStyle name="Uwaga 3" xfId="7378" hidden="1"/>
    <cellStyle name="Uwaga 3" xfId="7377" hidden="1"/>
    <cellStyle name="Uwaga 3" xfId="7375" hidden="1"/>
    <cellStyle name="Uwaga 3" xfId="7369" hidden="1"/>
    <cellStyle name="Uwaga 3" xfId="7368" hidden="1"/>
    <cellStyle name="Uwaga 3" xfId="7366" hidden="1"/>
    <cellStyle name="Uwaga 3" xfId="7360" hidden="1"/>
    <cellStyle name="Uwaga 3" xfId="7359" hidden="1"/>
    <cellStyle name="Uwaga 3" xfId="7357" hidden="1"/>
    <cellStyle name="Uwaga 3" xfId="7351" hidden="1"/>
    <cellStyle name="Uwaga 3" xfId="7350" hidden="1"/>
    <cellStyle name="Uwaga 3" xfId="7348" hidden="1"/>
    <cellStyle name="Uwaga 3" xfId="7342" hidden="1"/>
    <cellStyle name="Uwaga 3" xfId="7341" hidden="1"/>
    <cellStyle name="Uwaga 3" xfId="7339" hidden="1"/>
    <cellStyle name="Uwaga 3" xfId="7333" hidden="1"/>
    <cellStyle name="Uwaga 3" xfId="7332" hidden="1"/>
    <cellStyle name="Uwaga 3" xfId="7330" hidden="1"/>
    <cellStyle name="Uwaga 3" xfId="7324" hidden="1"/>
    <cellStyle name="Uwaga 3" xfId="7323" hidden="1"/>
    <cellStyle name="Uwaga 3" xfId="7321" hidden="1"/>
    <cellStyle name="Uwaga 3" xfId="7315" hidden="1"/>
    <cellStyle name="Uwaga 3" xfId="7314" hidden="1"/>
    <cellStyle name="Uwaga 3" xfId="7311" hidden="1"/>
    <cellStyle name="Uwaga 3" xfId="7306" hidden="1"/>
    <cellStyle name="Uwaga 3" xfId="7304" hidden="1"/>
    <cellStyle name="Uwaga 3" xfId="7301" hidden="1"/>
    <cellStyle name="Uwaga 3" xfId="7297" hidden="1"/>
    <cellStyle name="Uwaga 3" xfId="7296" hidden="1"/>
    <cellStyle name="Uwaga 3" xfId="7293" hidden="1"/>
    <cellStyle name="Uwaga 3" xfId="7288" hidden="1"/>
    <cellStyle name="Uwaga 3" xfId="7287" hidden="1"/>
    <cellStyle name="Uwaga 3" xfId="7285" hidden="1"/>
    <cellStyle name="Uwaga 3" xfId="7279" hidden="1"/>
    <cellStyle name="Uwaga 3" xfId="7278" hidden="1"/>
    <cellStyle name="Uwaga 3" xfId="7276" hidden="1"/>
    <cellStyle name="Uwaga 3" xfId="7270" hidden="1"/>
    <cellStyle name="Uwaga 3" xfId="7269" hidden="1"/>
    <cellStyle name="Uwaga 3" xfId="7267" hidden="1"/>
    <cellStyle name="Uwaga 3" xfId="7261" hidden="1"/>
    <cellStyle name="Uwaga 3" xfId="7260" hidden="1"/>
    <cellStyle name="Uwaga 3" xfId="7258" hidden="1"/>
    <cellStyle name="Uwaga 3" xfId="7252" hidden="1"/>
    <cellStyle name="Uwaga 3" xfId="7251" hidden="1"/>
    <cellStyle name="Uwaga 3" xfId="7249" hidden="1"/>
    <cellStyle name="Uwaga 3" xfId="7243" hidden="1"/>
    <cellStyle name="Uwaga 3" xfId="7242" hidden="1"/>
    <cellStyle name="Uwaga 3" xfId="7239" hidden="1"/>
    <cellStyle name="Uwaga 3" xfId="7234" hidden="1"/>
    <cellStyle name="Uwaga 3" xfId="7232" hidden="1"/>
    <cellStyle name="Uwaga 3" xfId="7229" hidden="1"/>
    <cellStyle name="Uwaga 3" xfId="7225" hidden="1"/>
    <cellStyle name="Uwaga 3" xfId="7223" hidden="1"/>
    <cellStyle name="Uwaga 3" xfId="7220" hidden="1"/>
    <cellStyle name="Uwaga 3" xfId="7216" hidden="1"/>
    <cellStyle name="Uwaga 3" xfId="7215" hidden="1"/>
    <cellStyle name="Uwaga 3" xfId="7213" hidden="1"/>
    <cellStyle name="Uwaga 3" xfId="7207" hidden="1"/>
    <cellStyle name="Uwaga 3" xfId="7205" hidden="1"/>
    <cellStyle name="Uwaga 3" xfId="7202" hidden="1"/>
    <cellStyle name="Uwaga 3" xfId="7198" hidden="1"/>
    <cellStyle name="Uwaga 3" xfId="7196" hidden="1"/>
    <cellStyle name="Uwaga 3" xfId="7193" hidden="1"/>
    <cellStyle name="Uwaga 3" xfId="7189" hidden="1"/>
    <cellStyle name="Uwaga 3" xfId="7187" hidden="1"/>
    <cellStyle name="Uwaga 3" xfId="7184" hidden="1"/>
    <cellStyle name="Uwaga 3" xfId="7180" hidden="1"/>
    <cellStyle name="Uwaga 3" xfId="7178" hidden="1"/>
    <cellStyle name="Uwaga 3" xfId="7176" hidden="1"/>
    <cellStyle name="Uwaga 3" xfId="7171" hidden="1"/>
    <cellStyle name="Uwaga 3" xfId="7169" hidden="1"/>
    <cellStyle name="Uwaga 3" xfId="7167" hidden="1"/>
    <cellStyle name="Uwaga 3" xfId="7162" hidden="1"/>
    <cellStyle name="Uwaga 3" xfId="7160" hidden="1"/>
    <cellStyle name="Uwaga 3" xfId="7157" hidden="1"/>
    <cellStyle name="Uwaga 3" xfId="7153" hidden="1"/>
    <cellStyle name="Uwaga 3" xfId="7151" hidden="1"/>
    <cellStyle name="Uwaga 3" xfId="7149" hidden="1"/>
    <cellStyle name="Uwaga 3" xfId="7144" hidden="1"/>
    <cellStyle name="Uwaga 3" xfId="7142" hidden="1"/>
    <cellStyle name="Uwaga 3" xfId="7140" hidden="1"/>
    <cellStyle name="Uwaga 3" xfId="7134" hidden="1"/>
    <cellStyle name="Uwaga 3" xfId="7131" hidden="1"/>
    <cellStyle name="Uwaga 3" xfId="7128" hidden="1"/>
    <cellStyle name="Uwaga 3" xfId="7125" hidden="1"/>
    <cellStyle name="Uwaga 3" xfId="7122" hidden="1"/>
    <cellStyle name="Uwaga 3" xfId="7119" hidden="1"/>
    <cellStyle name="Uwaga 3" xfId="7116" hidden="1"/>
    <cellStyle name="Uwaga 3" xfId="7113" hidden="1"/>
    <cellStyle name="Uwaga 3" xfId="7110" hidden="1"/>
    <cellStyle name="Uwaga 3" xfId="7108" hidden="1"/>
    <cellStyle name="Uwaga 3" xfId="7106" hidden="1"/>
    <cellStyle name="Uwaga 3" xfId="7103" hidden="1"/>
    <cellStyle name="Uwaga 3" xfId="7099" hidden="1"/>
    <cellStyle name="Uwaga 3" xfId="7096" hidden="1"/>
    <cellStyle name="Uwaga 3" xfId="7093" hidden="1"/>
    <cellStyle name="Uwaga 3" xfId="7089" hidden="1"/>
    <cellStyle name="Uwaga 3" xfId="7086" hidden="1"/>
    <cellStyle name="Uwaga 3" xfId="7083" hidden="1"/>
    <cellStyle name="Uwaga 3" xfId="7081" hidden="1"/>
    <cellStyle name="Uwaga 3" xfId="7078" hidden="1"/>
    <cellStyle name="Uwaga 3" xfId="7075" hidden="1"/>
    <cellStyle name="Uwaga 3" xfId="7072" hidden="1"/>
    <cellStyle name="Uwaga 3" xfId="7070" hidden="1"/>
    <cellStyle name="Uwaga 3" xfId="7068" hidden="1"/>
    <cellStyle name="Uwaga 3" xfId="7063" hidden="1"/>
    <cellStyle name="Uwaga 3" xfId="7060" hidden="1"/>
    <cellStyle name="Uwaga 3" xfId="7057" hidden="1"/>
    <cellStyle name="Uwaga 3" xfId="7053" hidden="1"/>
    <cellStyle name="Uwaga 3" xfId="7050" hidden="1"/>
    <cellStyle name="Uwaga 3" xfId="7047" hidden="1"/>
    <cellStyle name="Uwaga 3" xfId="7044" hidden="1"/>
    <cellStyle name="Uwaga 3" xfId="7041" hidden="1"/>
    <cellStyle name="Uwaga 3" xfId="7038" hidden="1"/>
    <cellStyle name="Uwaga 3" xfId="7036" hidden="1"/>
    <cellStyle name="Uwaga 3" xfId="7034" hidden="1"/>
    <cellStyle name="Uwaga 3" xfId="7031" hidden="1"/>
    <cellStyle name="Uwaga 3" xfId="7026" hidden="1"/>
    <cellStyle name="Uwaga 3" xfId="7023" hidden="1"/>
    <cellStyle name="Uwaga 3" xfId="7020" hidden="1"/>
    <cellStyle name="Uwaga 3" xfId="7016" hidden="1"/>
    <cellStyle name="Uwaga 3" xfId="7013" hidden="1"/>
    <cellStyle name="Uwaga 3" xfId="7011" hidden="1"/>
    <cellStyle name="Uwaga 3" xfId="7008" hidden="1"/>
    <cellStyle name="Uwaga 3" xfId="7005" hidden="1"/>
    <cellStyle name="Uwaga 3" xfId="7002" hidden="1"/>
    <cellStyle name="Uwaga 3" xfId="7000" hidden="1"/>
    <cellStyle name="Uwaga 3" xfId="6997" hidden="1"/>
    <cellStyle name="Uwaga 3" xfId="6994" hidden="1"/>
    <cellStyle name="Uwaga 3" xfId="6991" hidden="1"/>
    <cellStyle name="Uwaga 3" xfId="6989" hidden="1"/>
    <cellStyle name="Uwaga 3" xfId="6987" hidden="1"/>
    <cellStyle name="Uwaga 3" xfId="6982" hidden="1"/>
    <cellStyle name="Uwaga 3" xfId="6980" hidden="1"/>
    <cellStyle name="Uwaga 3" xfId="6977" hidden="1"/>
    <cellStyle name="Uwaga 3" xfId="6973" hidden="1"/>
    <cellStyle name="Uwaga 3" xfId="6971" hidden="1"/>
    <cellStyle name="Uwaga 3" xfId="3554" hidden="1"/>
    <cellStyle name="Uwaga 3" xfId="4089" hidden="1"/>
    <cellStyle name="Uwaga 3" xfId="3557" hidden="1"/>
    <cellStyle name="Uwaga 3" xfId="5076" hidden="1"/>
    <cellStyle name="Uwaga 3" xfId="4086" hidden="1"/>
    <cellStyle name="Uwaga 3" xfId="3560" hidden="1"/>
    <cellStyle name="Uwaga 3" xfId="5073" hidden="1"/>
    <cellStyle name="Uwaga 3" xfId="9447" hidden="1"/>
    <cellStyle name="Uwaga 3" xfId="9448" hidden="1"/>
    <cellStyle name="Uwaga 3" xfId="9450" hidden="1"/>
    <cellStyle name="Uwaga 3" xfId="9462" hidden="1"/>
    <cellStyle name="Uwaga 3" xfId="9463" hidden="1"/>
    <cellStyle name="Uwaga 3" xfId="9468" hidden="1"/>
    <cellStyle name="Uwaga 3" xfId="9477" hidden="1"/>
    <cellStyle name="Uwaga 3" xfId="9478" hidden="1"/>
    <cellStyle name="Uwaga 3" xfId="9483" hidden="1"/>
    <cellStyle name="Uwaga 3" xfId="9492" hidden="1"/>
    <cellStyle name="Uwaga 3" xfId="9493" hidden="1"/>
    <cellStyle name="Uwaga 3" xfId="9494" hidden="1"/>
    <cellStyle name="Uwaga 3" xfId="9507" hidden="1"/>
    <cellStyle name="Uwaga 3" xfId="9512" hidden="1"/>
    <cellStyle name="Uwaga 3" xfId="9517" hidden="1"/>
    <cellStyle name="Uwaga 3" xfId="9527" hidden="1"/>
    <cellStyle name="Uwaga 3" xfId="9532" hidden="1"/>
    <cellStyle name="Uwaga 3" xfId="9536" hidden="1"/>
    <cellStyle name="Uwaga 3" xfId="9543" hidden="1"/>
    <cellStyle name="Uwaga 3" xfId="9548" hidden="1"/>
    <cellStyle name="Uwaga 3" xfId="9551" hidden="1"/>
    <cellStyle name="Uwaga 3" xfId="9557" hidden="1"/>
    <cellStyle name="Uwaga 3" xfId="9562" hidden="1"/>
    <cellStyle name="Uwaga 3" xfId="9566" hidden="1"/>
    <cellStyle name="Uwaga 3" xfId="9567" hidden="1"/>
    <cellStyle name="Uwaga 3" xfId="9568" hidden="1"/>
    <cellStyle name="Uwaga 3" xfId="9572" hidden="1"/>
    <cellStyle name="Uwaga 3" xfId="9584" hidden="1"/>
    <cellStyle name="Uwaga 3" xfId="9589" hidden="1"/>
    <cellStyle name="Uwaga 3" xfId="9594" hidden="1"/>
    <cellStyle name="Uwaga 3" xfId="9599" hidden="1"/>
    <cellStyle name="Uwaga 3" xfId="9604" hidden="1"/>
    <cellStyle name="Uwaga 3" xfId="9609" hidden="1"/>
    <cellStyle name="Uwaga 3" xfId="9613" hidden="1"/>
    <cellStyle name="Uwaga 3" xfId="9617" hidden="1"/>
    <cellStyle name="Uwaga 3" xfId="9622" hidden="1"/>
    <cellStyle name="Uwaga 3" xfId="9627" hidden="1"/>
    <cellStyle name="Uwaga 3" xfId="9628" hidden="1"/>
    <cellStyle name="Uwaga 3" xfId="9630" hidden="1"/>
    <cellStyle name="Uwaga 3" xfId="9643" hidden="1"/>
    <cellStyle name="Uwaga 3" xfId="9647" hidden="1"/>
    <cellStyle name="Uwaga 3" xfId="9652" hidden="1"/>
    <cellStyle name="Uwaga 3" xfId="9659" hidden="1"/>
    <cellStyle name="Uwaga 3" xfId="9663" hidden="1"/>
    <cellStyle name="Uwaga 3" xfId="9668" hidden="1"/>
    <cellStyle name="Uwaga 3" xfId="9673" hidden="1"/>
    <cellStyle name="Uwaga 3" xfId="9676" hidden="1"/>
    <cellStyle name="Uwaga 3" xfId="9681" hidden="1"/>
    <cellStyle name="Uwaga 3" xfId="9687" hidden="1"/>
    <cellStyle name="Uwaga 3" xfId="9688" hidden="1"/>
    <cellStyle name="Uwaga 3" xfId="9691" hidden="1"/>
    <cellStyle name="Uwaga 3" xfId="9704" hidden="1"/>
    <cellStyle name="Uwaga 3" xfId="9708" hidden="1"/>
    <cellStyle name="Uwaga 3" xfId="9713" hidden="1"/>
    <cellStyle name="Uwaga 3" xfId="9720" hidden="1"/>
    <cellStyle name="Uwaga 3" xfId="9725" hidden="1"/>
    <cellStyle name="Uwaga 3" xfId="9729" hidden="1"/>
    <cellStyle name="Uwaga 3" xfId="9734" hidden="1"/>
    <cellStyle name="Uwaga 3" xfId="9738" hidden="1"/>
    <cellStyle name="Uwaga 3" xfId="9743" hidden="1"/>
    <cellStyle name="Uwaga 3" xfId="9747" hidden="1"/>
    <cellStyle name="Uwaga 3" xfId="9748" hidden="1"/>
    <cellStyle name="Uwaga 3" xfId="9750" hidden="1"/>
    <cellStyle name="Uwaga 3" xfId="9762" hidden="1"/>
    <cellStyle name="Uwaga 3" xfId="9763" hidden="1"/>
    <cellStyle name="Uwaga 3" xfId="9765" hidden="1"/>
    <cellStyle name="Uwaga 3" xfId="9777" hidden="1"/>
    <cellStyle name="Uwaga 3" xfId="9779" hidden="1"/>
    <cellStyle name="Uwaga 3" xfId="9782" hidden="1"/>
    <cellStyle name="Uwaga 3" xfId="9792" hidden="1"/>
    <cellStyle name="Uwaga 3" xfId="9793" hidden="1"/>
    <cellStyle name="Uwaga 3" xfId="9795" hidden="1"/>
    <cellStyle name="Uwaga 3" xfId="9807" hidden="1"/>
    <cellStyle name="Uwaga 3" xfId="9808" hidden="1"/>
    <cellStyle name="Uwaga 3" xfId="9809" hidden="1"/>
    <cellStyle name="Uwaga 3" xfId="9823" hidden="1"/>
    <cellStyle name="Uwaga 3" xfId="9826" hidden="1"/>
    <cellStyle name="Uwaga 3" xfId="9830" hidden="1"/>
    <cellStyle name="Uwaga 3" xfId="9838" hidden="1"/>
    <cellStyle name="Uwaga 3" xfId="9841" hidden="1"/>
    <cellStyle name="Uwaga 3" xfId="9845" hidden="1"/>
    <cellStyle name="Uwaga 3" xfId="9853" hidden="1"/>
    <cellStyle name="Uwaga 3" xfId="9856" hidden="1"/>
    <cellStyle name="Uwaga 3" xfId="9860" hidden="1"/>
    <cellStyle name="Uwaga 3" xfId="9867" hidden="1"/>
    <cellStyle name="Uwaga 3" xfId="9868" hidden="1"/>
    <cellStyle name="Uwaga 3" xfId="9870" hidden="1"/>
    <cellStyle name="Uwaga 3" xfId="9883" hidden="1"/>
    <cellStyle name="Uwaga 3" xfId="9886" hidden="1"/>
    <cellStyle name="Uwaga 3" xfId="9889" hidden="1"/>
    <cellStyle name="Uwaga 3" xfId="9898" hidden="1"/>
    <cellStyle name="Uwaga 3" xfId="9901" hidden="1"/>
    <cellStyle name="Uwaga 3" xfId="9905" hidden="1"/>
    <cellStyle name="Uwaga 3" xfId="9913" hidden="1"/>
    <cellStyle name="Uwaga 3" xfId="9915" hidden="1"/>
    <cellStyle name="Uwaga 3" xfId="9918" hidden="1"/>
    <cellStyle name="Uwaga 3" xfId="9927" hidden="1"/>
    <cellStyle name="Uwaga 3" xfId="9928" hidden="1"/>
    <cellStyle name="Uwaga 3" xfId="9929" hidden="1"/>
    <cellStyle name="Uwaga 3" xfId="9942" hidden="1"/>
    <cellStyle name="Uwaga 3" xfId="9943" hidden="1"/>
    <cellStyle name="Uwaga 3" xfId="9945" hidden="1"/>
    <cellStyle name="Uwaga 3" xfId="9957" hidden="1"/>
    <cellStyle name="Uwaga 3" xfId="9958" hidden="1"/>
    <cellStyle name="Uwaga 3" xfId="9960" hidden="1"/>
    <cellStyle name="Uwaga 3" xfId="9972" hidden="1"/>
    <cellStyle name="Uwaga 3" xfId="9973" hidden="1"/>
    <cellStyle name="Uwaga 3" xfId="9975" hidden="1"/>
    <cellStyle name="Uwaga 3" xfId="9987" hidden="1"/>
    <cellStyle name="Uwaga 3" xfId="9988" hidden="1"/>
    <cellStyle name="Uwaga 3" xfId="9989" hidden="1"/>
    <cellStyle name="Uwaga 3" xfId="10003" hidden="1"/>
    <cellStyle name="Uwaga 3" xfId="10005" hidden="1"/>
    <cellStyle name="Uwaga 3" xfId="10008" hidden="1"/>
    <cellStyle name="Uwaga 3" xfId="10018" hidden="1"/>
    <cellStyle name="Uwaga 3" xfId="10021" hidden="1"/>
    <cellStyle name="Uwaga 3" xfId="10024" hidden="1"/>
    <cellStyle name="Uwaga 3" xfId="10033" hidden="1"/>
    <cellStyle name="Uwaga 3" xfId="10035" hidden="1"/>
    <cellStyle name="Uwaga 3" xfId="10038" hidden="1"/>
    <cellStyle name="Uwaga 3" xfId="10047" hidden="1"/>
    <cellStyle name="Uwaga 3" xfId="10048" hidden="1"/>
    <cellStyle name="Uwaga 3" xfId="10049" hidden="1"/>
    <cellStyle name="Uwaga 3" xfId="10062" hidden="1"/>
    <cellStyle name="Uwaga 3" xfId="10064" hidden="1"/>
    <cellStyle name="Uwaga 3" xfId="10066" hidden="1"/>
    <cellStyle name="Uwaga 3" xfId="10077" hidden="1"/>
    <cellStyle name="Uwaga 3" xfId="10079" hidden="1"/>
    <cellStyle name="Uwaga 3" xfId="10081" hidden="1"/>
    <cellStyle name="Uwaga 3" xfId="10092" hidden="1"/>
    <cellStyle name="Uwaga 3" xfId="10094" hidden="1"/>
    <cellStyle name="Uwaga 3" xfId="10096" hidden="1"/>
    <cellStyle name="Uwaga 3" xfId="10107" hidden="1"/>
    <cellStyle name="Uwaga 3" xfId="10108" hidden="1"/>
    <cellStyle name="Uwaga 3" xfId="10109" hidden="1"/>
    <cellStyle name="Uwaga 3" xfId="10122" hidden="1"/>
    <cellStyle name="Uwaga 3" xfId="10124" hidden="1"/>
    <cellStyle name="Uwaga 3" xfId="10126" hidden="1"/>
    <cellStyle name="Uwaga 3" xfId="10137" hidden="1"/>
    <cellStyle name="Uwaga 3" xfId="10139" hidden="1"/>
    <cellStyle name="Uwaga 3" xfId="10141" hidden="1"/>
    <cellStyle name="Uwaga 3" xfId="10152" hidden="1"/>
    <cellStyle name="Uwaga 3" xfId="10154" hidden="1"/>
    <cellStyle name="Uwaga 3" xfId="10155" hidden="1"/>
    <cellStyle name="Uwaga 3" xfId="10167" hidden="1"/>
    <cellStyle name="Uwaga 3" xfId="10168" hidden="1"/>
    <cellStyle name="Uwaga 3" xfId="10169" hidden="1"/>
    <cellStyle name="Uwaga 3" xfId="10182" hidden="1"/>
    <cellStyle name="Uwaga 3" xfId="10184" hidden="1"/>
    <cellStyle name="Uwaga 3" xfId="10186" hidden="1"/>
    <cellStyle name="Uwaga 3" xfId="10197" hidden="1"/>
    <cellStyle name="Uwaga 3" xfId="10199" hidden="1"/>
    <cellStyle name="Uwaga 3" xfId="10201" hidden="1"/>
    <cellStyle name="Uwaga 3" xfId="10212" hidden="1"/>
    <cellStyle name="Uwaga 3" xfId="10214" hidden="1"/>
    <cellStyle name="Uwaga 3" xfId="10216" hidden="1"/>
    <cellStyle name="Uwaga 3" xfId="10227" hidden="1"/>
    <cellStyle name="Uwaga 3" xfId="10228" hidden="1"/>
    <cellStyle name="Uwaga 3" xfId="10230" hidden="1"/>
    <cellStyle name="Uwaga 3" xfId="10241" hidden="1"/>
    <cellStyle name="Uwaga 3" xfId="10243" hidden="1"/>
    <cellStyle name="Uwaga 3" xfId="10244" hidden="1"/>
    <cellStyle name="Uwaga 3" xfId="10253" hidden="1"/>
    <cellStyle name="Uwaga 3" xfId="10256" hidden="1"/>
    <cellStyle name="Uwaga 3" xfId="10258" hidden="1"/>
    <cellStyle name="Uwaga 3" xfId="10269" hidden="1"/>
    <cellStyle name="Uwaga 3" xfId="10271" hidden="1"/>
    <cellStyle name="Uwaga 3" xfId="10273" hidden="1"/>
    <cellStyle name="Uwaga 3" xfId="10285" hidden="1"/>
    <cellStyle name="Uwaga 3" xfId="10287" hidden="1"/>
    <cellStyle name="Uwaga 3" xfId="10289" hidden="1"/>
    <cellStyle name="Uwaga 3" xfId="10297" hidden="1"/>
    <cellStyle name="Uwaga 3" xfId="10299" hidden="1"/>
    <cellStyle name="Uwaga 3" xfId="10302" hidden="1"/>
    <cellStyle name="Uwaga 3" xfId="10292" hidden="1"/>
    <cellStyle name="Uwaga 3" xfId="10291" hidden="1"/>
    <cellStyle name="Uwaga 3" xfId="10290" hidden="1"/>
    <cellStyle name="Uwaga 3" xfId="10277" hidden="1"/>
    <cellStyle name="Uwaga 3" xfId="10276" hidden="1"/>
    <cellStyle name="Uwaga 3" xfId="10275" hidden="1"/>
    <cellStyle name="Uwaga 3" xfId="10262" hidden="1"/>
    <cellStyle name="Uwaga 3" xfId="10261" hidden="1"/>
    <cellStyle name="Uwaga 3" xfId="10260" hidden="1"/>
    <cellStyle name="Uwaga 3" xfId="10247" hidden="1"/>
    <cellStyle name="Uwaga 3" xfId="10246" hidden="1"/>
    <cellStyle name="Uwaga 3" xfId="10245" hidden="1"/>
    <cellStyle name="Uwaga 3" xfId="10232" hidden="1"/>
    <cellStyle name="Uwaga 3" xfId="10231" hidden="1"/>
    <cellStyle name="Uwaga 3" xfId="10229" hidden="1"/>
    <cellStyle name="Uwaga 3" xfId="10218" hidden="1"/>
    <cellStyle name="Uwaga 3" xfId="10215" hidden="1"/>
    <cellStyle name="Uwaga 3" xfId="10213" hidden="1"/>
    <cellStyle name="Uwaga 3" xfId="10203" hidden="1"/>
    <cellStyle name="Uwaga 3" xfId="10200" hidden="1"/>
    <cellStyle name="Uwaga 3" xfId="10198" hidden="1"/>
    <cellStyle name="Uwaga 3" xfId="10188" hidden="1"/>
    <cellStyle name="Uwaga 3" xfId="10185" hidden="1"/>
    <cellStyle name="Uwaga 3" xfId="10183" hidden="1"/>
    <cellStyle name="Uwaga 3" xfId="10173" hidden="1"/>
    <cellStyle name="Uwaga 3" xfId="10171" hidden="1"/>
    <cellStyle name="Uwaga 3" xfId="10170" hidden="1"/>
    <cellStyle name="Uwaga 3" xfId="10158" hidden="1"/>
    <cellStyle name="Uwaga 3" xfId="10156" hidden="1"/>
    <cellStyle name="Uwaga 3" xfId="10153" hidden="1"/>
    <cellStyle name="Uwaga 3" xfId="10143" hidden="1"/>
    <cellStyle name="Uwaga 3" xfId="10140" hidden="1"/>
    <cellStyle name="Uwaga 3" xfId="10138" hidden="1"/>
    <cellStyle name="Uwaga 3" xfId="10128" hidden="1"/>
    <cellStyle name="Uwaga 3" xfId="10125" hidden="1"/>
    <cellStyle name="Uwaga 3" xfId="10123" hidden="1"/>
    <cellStyle name="Uwaga 3" xfId="10113" hidden="1"/>
    <cellStyle name="Uwaga 3" xfId="10111" hidden="1"/>
    <cellStyle name="Uwaga 3" xfId="10110" hidden="1"/>
    <cellStyle name="Uwaga 3" xfId="10098" hidden="1"/>
    <cellStyle name="Uwaga 3" xfId="10095" hidden="1"/>
    <cellStyle name="Uwaga 3" xfId="10093" hidden="1"/>
    <cellStyle name="Uwaga 3" xfId="10083" hidden="1"/>
    <cellStyle name="Uwaga 3" xfId="10080" hidden="1"/>
    <cellStyle name="Uwaga 3" xfId="10078" hidden="1"/>
    <cellStyle name="Uwaga 3" xfId="10068" hidden="1"/>
    <cellStyle name="Uwaga 3" xfId="10065" hidden="1"/>
    <cellStyle name="Uwaga 3" xfId="10063" hidden="1"/>
    <cellStyle name="Uwaga 3" xfId="10053" hidden="1"/>
    <cellStyle name="Uwaga 3" xfId="10051" hidden="1"/>
    <cellStyle name="Uwaga 3" xfId="10050" hidden="1"/>
    <cellStyle name="Uwaga 3" xfId="10037" hidden="1"/>
    <cellStyle name="Uwaga 3" xfId="10034" hidden="1"/>
    <cellStyle name="Uwaga 3" xfId="10032" hidden="1"/>
    <cellStyle name="Uwaga 3" xfId="10022" hidden="1"/>
    <cellStyle name="Uwaga 3" xfId="10019" hidden="1"/>
    <cellStyle name="Uwaga 3" xfId="10017" hidden="1"/>
    <cellStyle name="Uwaga 3" xfId="10007" hidden="1"/>
    <cellStyle name="Uwaga 3" xfId="10004" hidden="1"/>
    <cellStyle name="Uwaga 3" xfId="10002" hidden="1"/>
    <cellStyle name="Uwaga 3" xfId="9993" hidden="1"/>
    <cellStyle name="Uwaga 3" xfId="9991" hidden="1"/>
    <cellStyle name="Uwaga 3" xfId="9990"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30" hidden="1"/>
    <cellStyle name="Uwaga 3" xfId="9917" hidden="1"/>
    <cellStyle name="Uwaga 3" xfId="9914" hidden="1"/>
    <cellStyle name="Uwaga 3" xfId="9912" hidden="1"/>
    <cellStyle name="Uwaga 3" xfId="9902" hidden="1"/>
    <cellStyle name="Uwaga 3" xfId="9899" hidden="1"/>
    <cellStyle name="Uwaga 3" xfId="9897" hidden="1"/>
    <cellStyle name="Uwaga 3" xfId="9887" hidden="1"/>
    <cellStyle name="Uwaga 3" xfId="9884" hidden="1"/>
    <cellStyle name="Uwaga 3" xfId="9882" hidden="1"/>
    <cellStyle name="Uwaga 3" xfId="9873" hidden="1"/>
    <cellStyle name="Uwaga 3" xfId="9871" hidden="1"/>
    <cellStyle name="Uwaga 3" xfId="9869" hidden="1"/>
    <cellStyle name="Uwaga 3" xfId="9857" hidden="1"/>
    <cellStyle name="Uwaga 3" xfId="9854" hidden="1"/>
    <cellStyle name="Uwaga 3" xfId="9852" hidden="1"/>
    <cellStyle name="Uwaga 3" xfId="9842" hidden="1"/>
    <cellStyle name="Uwaga 3" xfId="9839" hidden="1"/>
    <cellStyle name="Uwaga 3" xfId="9837" hidden="1"/>
    <cellStyle name="Uwaga 3" xfId="9827" hidden="1"/>
    <cellStyle name="Uwaga 3" xfId="9824" hidden="1"/>
    <cellStyle name="Uwaga 3" xfId="9822" hidden="1"/>
    <cellStyle name="Uwaga 3" xfId="9815" hidden="1"/>
    <cellStyle name="Uwaga 3" xfId="9812" hidden="1"/>
    <cellStyle name="Uwaga 3" xfId="9810" hidden="1"/>
    <cellStyle name="Uwaga 3" xfId="9800" hidden="1"/>
    <cellStyle name="Uwaga 3" xfId="9797" hidden="1"/>
    <cellStyle name="Uwaga 3" xfId="9794" hidden="1"/>
    <cellStyle name="Uwaga 3" xfId="9785" hidden="1"/>
    <cellStyle name="Uwaga 3" xfId="9781" hidden="1"/>
    <cellStyle name="Uwaga 3" xfId="9778" hidden="1"/>
    <cellStyle name="Uwaga 3" xfId="9770" hidden="1"/>
    <cellStyle name="Uwaga 3" xfId="9767" hidden="1"/>
    <cellStyle name="Uwaga 3" xfId="9764" hidden="1"/>
    <cellStyle name="Uwaga 3" xfId="9755" hidden="1"/>
    <cellStyle name="Uwaga 3" xfId="9752" hidden="1"/>
    <cellStyle name="Uwaga 3" xfId="9749" hidden="1"/>
    <cellStyle name="Uwaga 3" xfId="9739" hidden="1"/>
    <cellStyle name="Uwaga 3" xfId="9735" hidden="1"/>
    <cellStyle name="Uwaga 3" xfId="9732" hidden="1"/>
    <cellStyle name="Uwaga 3" xfId="9723" hidden="1"/>
    <cellStyle name="Uwaga 3" xfId="9719" hidden="1"/>
    <cellStyle name="Uwaga 3" xfId="9717" hidden="1"/>
    <cellStyle name="Uwaga 3" xfId="9709" hidden="1"/>
    <cellStyle name="Uwaga 3" xfId="9705" hidden="1"/>
    <cellStyle name="Uwaga 3" xfId="9702" hidden="1"/>
    <cellStyle name="Uwaga 3" xfId="9695" hidden="1"/>
    <cellStyle name="Uwaga 3" xfId="9692" hidden="1"/>
    <cellStyle name="Uwaga 3" xfId="9689" hidden="1"/>
    <cellStyle name="Uwaga 3" xfId="9680" hidden="1"/>
    <cellStyle name="Uwaga 3" xfId="9675" hidden="1"/>
    <cellStyle name="Uwaga 3" xfId="9672" hidden="1"/>
    <cellStyle name="Uwaga 3" xfId="9665" hidden="1"/>
    <cellStyle name="Uwaga 3" xfId="9660" hidden="1"/>
    <cellStyle name="Uwaga 3" xfId="9657" hidden="1"/>
    <cellStyle name="Uwaga 3" xfId="9650" hidden="1"/>
    <cellStyle name="Uwaga 3" xfId="9645" hidden="1"/>
    <cellStyle name="Uwaga 3" xfId="9642" hidden="1"/>
    <cellStyle name="Uwaga 3" xfId="9636" hidden="1"/>
    <cellStyle name="Uwaga 3" xfId="9632" hidden="1"/>
    <cellStyle name="Uwaga 3" xfId="9629" hidden="1"/>
    <cellStyle name="Uwaga 3" xfId="9621" hidden="1"/>
    <cellStyle name="Uwaga 3" xfId="9616" hidden="1"/>
    <cellStyle name="Uwaga 3" xfId="9612" hidden="1"/>
    <cellStyle name="Uwaga 3" xfId="9606" hidden="1"/>
    <cellStyle name="Uwaga 3" xfId="9601" hidden="1"/>
    <cellStyle name="Uwaga 3" xfId="9597" hidden="1"/>
    <cellStyle name="Uwaga 3" xfId="9591" hidden="1"/>
    <cellStyle name="Uwaga 3" xfId="9586" hidden="1"/>
    <cellStyle name="Uwaga 3" xfId="9582" hidden="1"/>
    <cellStyle name="Uwaga 3" xfId="9577" hidden="1"/>
    <cellStyle name="Uwaga 3" xfId="9573" hidden="1"/>
    <cellStyle name="Uwaga 3" xfId="9569" hidden="1"/>
    <cellStyle name="Uwaga 3" xfId="9561" hidden="1"/>
    <cellStyle name="Uwaga 3" xfId="9556" hidden="1"/>
    <cellStyle name="Uwaga 3" xfId="9552" hidden="1"/>
    <cellStyle name="Uwaga 3" xfId="9546" hidden="1"/>
    <cellStyle name="Uwaga 3" xfId="9541" hidden="1"/>
    <cellStyle name="Uwaga 3" xfId="9537" hidden="1"/>
    <cellStyle name="Uwaga 3" xfId="9531" hidden="1"/>
    <cellStyle name="Uwaga 3" xfId="9526" hidden="1"/>
    <cellStyle name="Uwaga 3" xfId="9522" hidden="1"/>
    <cellStyle name="Uwaga 3" xfId="9518" hidden="1"/>
    <cellStyle name="Uwaga 3" xfId="9513" hidden="1"/>
    <cellStyle name="Uwaga 3" xfId="9508" hidden="1"/>
    <cellStyle name="Uwaga 3" xfId="9503" hidden="1"/>
    <cellStyle name="Uwaga 3" xfId="9499" hidden="1"/>
    <cellStyle name="Uwaga 3" xfId="9495" hidden="1"/>
    <cellStyle name="Uwaga 3" xfId="9488" hidden="1"/>
    <cellStyle name="Uwaga 3" xfId="9484" hidden="1"/>
    <cellStyle name="Uwaga 3" xfId="9479" hidden="1"/>
    <cellStyle name="Uwaga 3" xfId="9473" hidden="1"/>
    <cellStyle name="Uwaga 3" xfId="9469" hidden="1"/>
    <cellStyle name="Uwaga 3" xfId="9464" hidden="1"/>
    <cellStyle name="Uwaga 3" xfId="9458" hidden="1"/>
    <cellStyle name="Uwaga 3" xfId="9454" hidden="1"/>
    <cellStyle name="Uwaga 3" xfId="9449" hidden="1"/>
    <cellStyle name="Uwaga 3" xfId="9443" hidden="1"/>
    <cellStyle name="Uwaga 3" xfId="9439" hidden="1"/>
    <cellStyle name="Uwaga 3" xfId="9435" hidden="1"/>
    <cellStyle name="Uwaga 3" xfId="10295" hidden="1"/>
    <cellStyle name="Uwaga 3" xfId="10294" hidden="1"/>
    <cellStyle name="Uwaga 3" xfId="10293" hidden="1"/>
    <cellStyle name="Uwaga 3" xfId="10280" hidden="1"/>
    <cellStyle name="Uwaga 3" xfId="10279" hidden="1"/>
    <cellStyle name="Uwaga 3" xfId="10278" hidden="1"/>
    <cellStyle name="Uwaga 3" xfId="10265" hidden="1"/>
    <cellStyle name="Uwaga 3" xfId="10264" hidden="1"/>
    <cellStyle name="Uwaga 3" xfId="10263" hidden="1"/>
    <cellStyle name="Uwaga 3" xfId="10250" hidden="1"/>
    <cellStyle name="Uwaga 3" xfId="10249" hidden="1"/>
    <cellStyle name="Uwaga 3" xfId="10248" hidden="1"/>
    <cellStyle name="Uwaga 3" xfId="10235" hidden="1"/>
    <cellStyle name="Uwaga 3" xfId="10234" hidden="1"/>
    <cellStyle name="Uwaga 3" xfId="10233" hidden="1"/>
    <cellStyle name="Uwaga 3" xfId="10221" hidden="1"/>
    <cellStyle name="Uwaga 3" xfId="10219" hidden="1"/>
    <cellStyle name="Uwaga 3" xfId="10217" hidden="1"/>
    <cellStyle name="Uwaga 3" xfId="10206" hidden="1"/>
    <cellStyle name="Uwaga 3" xfId="10204" hidden="1"/>
    <cellStyle name="Uwaga 3" xfId="10202" hidden="1"/>
    <cellStyle name="Uwaga 3" xfId="10191" hidden="1"/>
    <cellStyle name="Uwaga 3" xfId="10189" hidden="1"/>
    <cellStyle name="Uwaga 3" xfId="10187" hidden="1"/>
    <cellStyle name="Uwaga 3" xfId="10176" hidden="1"/>
    <cellStyle name="Uwaga 3" xfId="10174" hidden="1"/>
    <cellStyle name="Uwaga 3" xfId="10172" hidden="1"/>
    <cellStyle name="Uwaga 3" xfId="10161" hidden="1"/>
    <cellStyle name="Uwaga 3" xfId="10159" hidden="1"/>
    <cellStyle name="Uwaga 3" xfId="10157" hidden="1"/>
    <cellStyle name="Uwaga 3" xfId="10146" hidden="1"/>
    <cellStyle name="Uwaga 3" xfId="10144" hidden="1"/>
    <cellStyle name="Uwaga 3" xfId="10142" hidden="1"/>
    <cellStyle name="Uwaga 3" xfId="10131" hidden="1"/>
    <cellStyle name="Uwaga 3" xfId="10129" hidden="1"/>
    <cellStyle name="Uwaga 3" xfId="10127" hidden="1"/>
    <cellStyle name="Uwaga 3" xfId="10116" hidden="1"/>
    <cellStyle name="Uwaga 3" xfId="10114" hidden="1"/>
    <cellStyle name="Uwaga 3" xfId="10112" hidden="1"/>
    <cellStyle name="Uwaga 3" xfId="10101" hidden="1"/>
    <cellStyle name="Uwaga 3" xfId="10099" hidden="1"/>
    <cellStyle name="Uwaga 3" xfId="10097" hidden="1"/>
    <cellStyle name="Uwaga 3" xfId="10086" hidden="1"/>
    <cellStyle name="Uwaga 3" xfId="10084" hidden="1"/>
    <cellStyle name="Uwaga 3" xfId="10082" hidden="1"/>
    <cellStyle name="Uwaga 3" xfId="10071" hidden="1"/>
    <cellStyle name="Uwaga 3" xfId="10069" hidden="1"/>
    <cellStyle name="Uwaga 3" xfId="10067" hidden="1"/>
    <cellStyle name="Uwaga 3" xfId="10056" hidden="1"/>
    <cellStyle name="Uwaga 3" xfId="10054" hidden="1"/>
    <cellStyle name="Uwaga 3" xfId="10052" hidden="1"/>
    <cellStyle name="Uwaga 3" xfId="10041" hidden="1"/>
    <cellStyle name="Uwaga 3" xfId="10039" hidden="1"/>
    <cellStyle name="Uwaga 3" xfId="10036" hidden="1"/>
    <cellStyle name="Uwaga 3" xfId="10026" hidden="1"/>
    <cellStyle name="Uwaga 3" xfId="10023" hidden="1"/>
    <cellStyle name="Uwaga 3" xfId="10020" hidden="1"/>
    <cellStyle name="Uwaga 3" xfId="10011" hidden="1"/>
    <cellStyle name="Uwaga 3" xfId="10009" hidden="1"/>
    <cellStyle name="Uwaga 3" xfId="10006"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6" hidden="1"/>
    <cellStyle name="Uwaga 3" xfId="9906" hidden="1"/>
    <cellStyle name="Uwaga 3" xfId="9903" hidden="1"/>
    <cellStyle name="Uwaga 3" xfId="9900" hidden="1"/>
    <cellStyle name="Uwaga 3" xfId="9891" hidden="1"/>
    <cellStyle name="Uwaga 3" xfId="9888" hidden="1"/>
    <cellStyle name="Uwaga 3" xfId="9885" hidden="1"/>
    <cellStyle name="Uwaga 3" xfId="9876" hidden="1"/>
    <cellStyle name="Uwaga 3" xfId="9874" hidden="1"/>
    <cellStyle name="Uwaga 3" xfId="9872" hidden="1"/>
    <cellStyle name="Uwaga 3" xfId="9861" hidden="1"/>
    <cellStyle name="Uwaga 3" xfId="9858" hidden="1"/>
    <cellStyle name="Uwaga 3" xfId="9855" hidden="1"/>
    <cellStyle name="Uwaga 3" xfId="9846" hidden="1"/>
    <cellStyle name="Uwaga 3" xfId="9843" hidden="1"/>
    <cellStyle name="Uwaga 3" xfId="9840" hidden="1"/>
    <cellStyle name="Uwaga 3" xfId="9831" hidden="1"/>
    <cellStyle name="Uwaga 3" xfId="9828" hidden="1"/>
    <cellStyle name="Uwaga 3" xfId="9825" hidden="1"/>
    <cellStyle name="Uwaga 3" xfId="9818" hidden="1"/>
    <cellStyle name="Uwaga 3" xfId="9814" hidden="1"/>
    <cellStyle name="Uwaga 3" xfId="9811" hidden="1"/>
    <cellStyle name="Uwaga 3" xfId="9803" hidden="1"/>
    <cellStyle name="Uwaga 3" xfId="9799" hidden="1"/>
    <cellStyle name="Uwaga 3" xfId="9796" hidden="1"/>
    <cellStyle name="Uwaga 3" xfId="9788" hidden="1"/>
    <cellStyle name="Uwaga 3" xfId="9784" hidden="1"/>
    <cellStyle name="Uwaga 3" xfId="9780" hidden="1"/>
    <cellStyle name="Uwaga 3" xfId="9773" hidden="1"/>
    <cellStyle name="Uwaga 3" xfId="9769" hidden="1"/>
    <cellStyle name="Uwaga 3" xfId="9766" hidden="1"/>
    <cellStyle name="Uwaga 3" xfId="9758" hidden="1"/>
    <cellStyle name="Uwaga 3" xfId="9754" hidden="1"/>
    <cellStyle name="Uwaga 3" xfId="9751" hidden="1"/>
    <cellStyle name="Uwaga 3" xfId="9742" hidden="1"/>
    <cellStyle name="Uwaga 3" xfId="9737" hidden="1"/>
    <cellStyle name="Uwaga 3" xfId="9733" hidden="1"/>
    <cellStyle name="Uwaga 3" xfId="9727" hidden="1"/>
    <cellStyle name="Uwaga 3" xfId="9722" hidden="1"/>
    <cellStyle name="Uwaga 3" xfId="9718" hidden="1"/>
    <cellStyle name="Uwaga 3" xfId="9712" hidden="1"/>
    <cellStyle name="Uwaga 3" xfId="9707" hidden="1"/>
    <cellStyle name="Uwaga 3" xfId="9703" hidden="1"/>
    <cellStyle name="Uwaga 3" xfId="9698" hidden="1"/>
    <cellStyle name="Uwaga 3" xfId="9694" hidden="1"/>
    <cellStyle name="Uwaga 3" xfId="9690" hidden="1"/>
    <cellStyle name="Uwaga 3" xfId="9683" hidden="1"/>
    <cellStyle name="Uwaga 3" xfId="9678" hidden="1"/>
    <cellStyle name="Uwaga 3" xfId="9674" hidden="1"/>
    <cellStyle name="Uwaga 3" xfId="9667" hidden="1"/>
    <cellStyle name="Uwaga 3" xfId="9662" hidden="1"/>
    <cellStyle name="Uwaga 3" xfId="9658" hidden="1"/>
    <cellStyle name="Uwaga 3" xfId="9653" hidden="1"/>
    <cellStyle name="Uwaga 3" xfId="9648" hidden="1"/>
    <cellStyle name="Uwaga 3" xfId="9644" hidden="1"/>
    <cellStyle name="Uwaga 3" xfId="9638" hidden="1"/>
    <cellStyle name="Uwaga 3" xfId="9634" hidden="1"/>
    <cellStyle name="Uwaga 3" xfId="9631" hidden="1"/>
    <cellStyle name="Uwaga 3" xfId="9624" hidden="1"/>
    <cellStyle name="Uwaga 3" xfId="9619" hidden="1"/>
    <cellStyle name="Uwaga 3" xfId="9614" hidden="1"/>
    <cellStyle name="Uwaga 3" xfId="9608" hidden="1"/>
    <cellStyle name="Uwaga 3" xfId="9603" hidden="1"/>
    <cellStyle name="Uwaga 3" xfId="9598" hidden="1"/>
    <cellStyle name="Uwaga 3" xfId="9593" hidden="1"/>
    <cellStyle name="Uwaga 3" xfId="9588" hidden="1"/>
    <cellStyle name="Uwaga 3" xfId="9583" hidden="1"/>
    <cellStyle name="Uwaga 3" xfId="9579" hidden="1"/>
    <cellStyle name="Uwaga 3" xfId="9575" hidden="1"/>
    <cellStyle name="Uwaga 3" xfId="9570" hidden="1"/>
    <cellStyle name="Uwaga 3" xfId="9563" hidden="1"/>
    <cellStyle name="Uwaga 3" xfId="9558" hidden="1"/>
    <cellStyle name="Uwaga 3" xfId="9553" hidden="1"/>
    <cellStyle name="Uwaga 3" xfId="9547" hidden="1"/>
    <cellStyle name="Uwaga 3" xfId="9542" hidden="1"/>
    <cellStyle name="Uwaga 3" xfId="9538" hidden="1"/>
    <cellStyle name="Uwaga 3" xfId="9533" hidden="1"/>
    <cellStyle name="Uwaga 3" xfId="9528" hidden="1"/>
    <cellStyle name="Uwaga 3" xfId="9523" hidden="1"/>
    <cellStyle name="Uwaga 3" xfId="9519" hidden="1"/>
    <cellStyle name="Uwaga 3" xfId="9514" hidden="1"/>
    <cellStyle name="Uwaga 3" xfId="9509" hidden="1"/>
    <cellStyle name="Uwaga 3" xfId="9504" hidden="1"/>
    <cellStyle name="Uwaga 3" xfId="9500" hidden="1"/>
    <cellStyle name="Uwaga 3" xfId="9496" hidden="1"/>
    <cellStyle name="Uwaga 3" xfId="9489" hidden="1"/>
    <cellStyle name="Uwaga 3" xfId="9485" hidden="1"/>
    <cellStyle name="Uwaga 3" xfId="9480" hidden="1"/>
    <cellStyle name="Uwaga 3" xfId="9474" hidden="1"/>
    <cellStyle name="Uwaga 3" xfId="9470" hidden="1"/>
    <cellStyle name="Uwaga 3" xfId="9465" hidden="1"/>
    <cellStyle name="Uwaga 3" xfId="9459" hidden="1"/>
    <cellStyle name="Uwaga 3" xfId="9455" hidden="1"/>
    <cellStyle name="Uwaga 3" xfId="9451" hidden="1"/>
    <cellStyle name="Uwaga 3" xfId="9444" hidden="1"/>
    <cellStyle name="Uwaga 3" xfId="9440" hidden="1"/>
    <cellStyle name="Uwaga 3" xfId="9436" hidden="1"/>
    <cellStyle name="Uwaga 3" xfId="10300" hidden="1"/>
    <cellStyle name="Uwaga 3" xfId="10298" hidden="1"/>
    <cellStyle name="Uwaga 3" xfId="10296" hidden="1"/>
    <cellStyle name="Uwaga 3" xfId="10283" hidden="1"/>
    <cellStyle name="Uwaga 3" xfId="10282" hidden="1"/>
    <cellStyle name="Uwaga 3" xfId="10281" hidden="1"/>
    <cellStyle name="Uwaga 3" xfId="10268" hidden="1"/>
    <cellStyle name="Uwaga 3" xfId="10267" hidden="1"/>
    <cellStyle name="Uwaga 3" xfId="10266" hidden="1"/>
    <cellStyle name="Uwaga 3" xfId="10254" hidden="1"/>
    <cellStyle name="Uwaga 3" xfId="10252" hidden="1"/>
    <cellStyle name="Uwaga 3" xfId="10251" hidden="1"/>
    <cellStyle name="Uwaga 3" xfId="10238" hidden="1"/>
    <cellStyle name="Uwaga 3" xfId="10237" hidden="1"/>
    <cellStyle name="Uwaga 3" xfId="10236" hidden="1"/>
    <cellStyle name="Uwaga 3" xfId="10224" hidden="1"/>
    <cellStyle name="Uwaga 3" xfId="10222" hidden="1"/>
    <cellStyle name="Uwaga 3" xfId="10220" hidden="1"/>
    <cellStyle name="Uwaga 3" xfId="10209" hidden="1"/>
    <cellStyle name="Uwaga 3" xfId="10207" hidden="1"/>
    <cellStyle name="Uwaga 3" xfId="10205" hidden="1"/>
    <cellStyle name="Uwaga 3" xfId="10194" hidden="1"/>
    <cellStyle name="Uwaga 3" xfId="10192" hidden="1"/>
    <cellStyle name="Uwaga 3" xfId="10190"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5" hidden="1"/>
    <cellStyle name="Uwaga 3" xfId="9984" hidden="1"/>
    <cellStyle name="Uwaga 3" xfId="9982" hidden="1"/>
    <cellStyle name="Uwaga 3" xfId="9980" hidden="1"/>
    <cellStyle name="Uwaga 3" xfId="9969" hidden="1"/>
    <cellStyle name="Uwaga 3" xfId="9967" hidden="1"/>
    <cellStyle name="Uwaga 3" xfId="9965"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4" hidden="1"/>
    <cellStyle name="Uwaga 3" xfId="9894" hidden="1"/>
    <cellStyle name="Uwaga 3" xfId="9892" hidden="1"/>
    <cellStyle name="Uwaga 3" xfId="9890" hidden="1"/>
    <cellStyle name="Uwaga 3" xfId="9879" hidden="1"/>
    <cellStyle name="Uwaga 3" xfId="9877" hidden="1"/>
    <cellStyle name="Uwaga 3" xfId="9875" hidden="1"/>
    <cellStyle name="Uwaga 3" xfId="9864" hidden="1"/>
    <cellStyle name="Uwaga 3" xfId="9862" hidden="1"/>
    <cellStyle name="Uwaga 3" xfId="9859" hidden="1"/>
    <cellStyle name="Uwaga 3" xfId="9849" hidden="1"/>
    <cellStyle name="Uwaga 3" xfId="9847" hidden="1"/>
    <cellStyle name="Uwaga 3" xfId="9844" hidden="1"/>
    <cellStyle name="Uwaga 3" xfId="9834" hidden="1"/>
    <cellStyle name="Uwaga 3" xfId="9832" hidden="1"/>
    <cellStyle name="Uwaga 3" xfId="9829" hidden="1"/>
    <cellStyle name="Uwaga 3" xfId="9820" hidden="1"/>
    <cellStyle name="Uwaga 3" xfId="9817" hidden="1"/>
    <cellStyle name="Uwaga 3" xfId="9813" hidden="1"/>
    <cellStyle name="Uwaga 3" xfId="9805" hidden="1"/>
    <cellStyle name="Uwaga 3" xfId="9802" hidden="1"/>
    <cellStyle name="Uwaga 3" xfId="9798" hidden="1"/>
    <cellStyle name="Uwaga 3" xfId="9790" hidden="1"/>
    <cellStyle name="Uwaga 3" xfId="9787" hidden="1"/>
    <cellStyle name="Uwaga 3" xfId="9783" hidden="1"/>
    <cellStyle name="Uwaga 3" xfId="9775" hidden="1"/>
    <cellStyle name="Uwaga 3" xfId="9772" hidden="1"/>
    <cellStyle name="Uwaga 3" xfId="9768" hidden="1"/>
    <cellStyle name="Uwaga 3" xfId="9760" hidden="1"/>
    <cellStyle name="Uwaga 3" xfId="9757" hidden="1"/>
    <cellStyle name="Uwaga 3" xfId="9753" hidden="1"/>
    <cellStyle name="Uwaga 3" xfId="9745" hidden="1"/>
    <cellStyle name="Uwaga 3" xfId="9741" hidden="1"/>
    <cellStyle name="Uwaga 3" xfId="9736" hidden="1"/>
    <cellStyle name="Uwaga 3" xfId="9730" hidden="1"/>
    <cellStyle name="Uwaga 3" xfId="9726" hidden="1"/>
    <cellStyle name="Uwaga 3" xfId="9721" hidden="1"/>
    <cellStyle name="Uwaga 3" xfId="9715" hidden="1"/>
    <cellStyle name="Uwaga 3" xfId="9711" hidden="1"/>
    <cellStyle name="Uwaga 3" xfId="9706" hidden="1"/>
    <cellStyle name="Uwaga 3" xfId="9700" hidden="1"/>
    <cellStyle name="Uwaga 3" xfId="9697" hidden="1"/>
    <cellStyle name="Uwaga 3" xfId="9693" hidden="1"/>
    <cellStyle name="Uwaga 3" xfId="9685" hidden="1"/>
    <cellStyle name="Uwaga 3" xfId="9682" hidden="1"/>
    <cellStyle name="Uwaga 3" xfId="9677" hidden="1"/>
    <cellStyle name="Uwaga 3" xfId="9670" hidden="1"/>
    <cellStyle name="Uwaga 3" xfId="9666" hidden="1"/>
    <cellStyle name="Uwaga 3" xfId="9661" hidden="1"/>
    <cellStyle name="Uwaga 3" xfId="9655" hidden="1"/>
    <cellStyle name="Uwaga 3" xfId="9651" hidden="1"/>
    <cellStyle name="Uwaga 3" xfId="9646" hidden="1"/>
    <cellStyle name="Uwaga 3" xfId="9640" hidden="1"/>
    <cellStyle name="Uwaga 3" xfId="9637" hidden="1"/>
    <cellStyle name="Uwaga 3" xfId="9633" hidden="1"/>
    <cellStyle name="Uwaga 3" xfId="9625" hidden="1"/>
    <cellStyle name="Uwaga 3" xfId="9620" hidden="1"/>
    <cellStyle name="Uwaga 3" xfId="9615" hidden="1"/>
    <cellStyle name="Uwaga 3" xfId="9610" hidden="1"/>
    <cellStyle name="Uwaga 3" xfId="9605" hidden="1"/>
    <cellStyle name="Uwaga 3" xfId="9600" hidden="1"/>
    <cellStyle name="Uwaga 3" xfId="9595" hidden="1"/>
    <cellStyle name="Uwaga 3" xfId="9590" hidden="1"/>
    <cellStyle name="Uwaga 3" xfId="9585" hidden="1"/>
    <cellStyle name="Uwaga 3" xfId="9580" hidden="1"/>
    <cellStyle name="Uwaga 3" xfId="9576" hidden="1"/>
    <cellStyle name="Uwaga 3" xfId="9571" hidden="1"/>
    <cellStyle name="Uwaga 3" xfId="9564" hidden="1"/>
    <cellStyle name="Uwaga 3" xfId="9559" hidden="1"/>
    <cellStyle name="Uwaga 3" xfId="9554" hidden="1"/>
    <cellStyle name="Uwaga 3" xfId="9549" hidden="1"/>
    <cellStyle name="Uwaga 3" xfId="9544" hidden="1"/>
    <cellStyle name="Uwaga 3" xfId="9539" hidden="1"/>
    <cellStyle name="Uwaga 3" xfId="9534" hidden="1"/>
    <cellStyle name="Uwaga 3" xfId="9529" hidden="1"/>
    <cellStyle name="Uwaga 3" xfId="9524" hidden="1"/>
    <cellStyle name="Uwaga 3" xfId="9520" hidden="1"/>
    <cellStyle name="Uwaga 3" xfId="9515" hidden="1"/>
    <cellStyle name="Uwaga 3" xfId="9510" hidden="1"/>
    <cellStyle name="Uwaga 3" xfId="9505" hidden="1"/>
    <cellStyle name="Uwaga 3" xfId="9501" hidden="1"/>
    <cellStyle name="Uwaga 3" xfId="9497" hidden="1"/>
    <cellStyle name="Uwaga 3" xfId="9490" hidden="1"/>
    <cellStyle name="Uwaga 3" xfId="9486" hidden="1"/>
    <cellStyle name="Uwaga 3" xfId="9481" hidden="1"/>
    <cellStyle name="Uwaga 3" xfId="9475" hidden="1"/>
    <cellStyle name="Uwaga 3" xfId="9471" hidden="1"/>
    <cellStyle name="Uwaga 3" xfId="9466" hidden="1"/>
    <cellStyle name="Uwaga 3" xfId="9460" hidden="1"/>
    <cellStyle name="Uwaga 3" xfId="9456" hidden="1"/>
    <cellStyle name="Uwaga 3" xfId="9452" hidden="1"/>
    <cellStyle name="Uwaga 3" xfId="9445" hidden="1"/>
    <cellStyle name="Uwaga 3" xfId="9441" hidden="1"/>
    <cellStyle name="Uwaga 3" xfId="9437" hidden="1"/>
    <cellStyle name="Uwaga 3" xfId="10304" hidden="1"/>
    <cellStyle name="Uwaga 3" xfId="10303" hidden="1"/>
    <cellStyle name="Uwaga 3" xfId="10301" hidden="1"/>
    <cellStyle name="Uwaga 3" xfId="10288" hidden="1"/>
    <cellStyle name="Uwaga 3" xfId="10286" hidden="1"/>
    <cellStyle name="Uwaga 3" xfId="10284" hidden="1"/>
    <cellStyle name="Uwaga 3" xfId="10274" hidden="1"/>
    <cellStyle name="Uwaga 3" xfId="10272" hidden="1"/>
    <cellStyle name="Uwaga 3" xfId="10270" hidden="1"/>
    <cellStyle name="Uwaga 3" xfId="10259" hidden="1"/>
    <cellStyle name="Uwaga 3" xfId="10257" hidden="1"/>
    <cellStyle name="Uwaga 3" xfId="10255" hidden="1"/>
    <cellStyle name="Uwaga 3" xfId="10242" hidden="1"/>
    <cellStyle name="Uwaga 3" xfId="10240" hidden="1"/>
    <cellStyle name="Uwaga 3" xfId="10239" hidden="1"/>
    <cellStyle name="Uwaga 3" xfId="10226" hidden="1"/>
    <cellStyle name="Uwaga 3" xfId="10225" hidden="1"/>
    <cellStyle name="Uwaga 3" xfId="10223" hidden="1"/>
    <cellStyle name="Uwaga 3" xfId="10211" hidden="1"/>
    <cellStyle name="Uwaga 3" xfId="10210" hidden="1"/>
    <cellStyle name="Uwaga 3" xfId="10208" hidden="1"/>
    <cellStyle name="Uwaga 3" xfId="10196" hidden="1"/>
    <cellStyle name="Uwaga 3" xfId="10195" hidden="1"/>
    <cellStyle name="Uwaga 3" xfId="10193" hidden="1"/>
    <cellStyle name="Uwaga 3" xfId="10181" hidden="1"/>
    <cellStyle name="Uwaga 3" xfId="10180" hidden="1"/>
    <cellStyle name="Uwaga 3" xfId="10178" hidden="1"/>
    <cellStyle name="Uwaga 3" xfId="10166" hidden="1"/>
    <cellStyle name="Uwaga 3" xfId="10165" hidden="1"/>
    <cellStyle name="Uwaga 3" xfId="10163" hidden="1"/>
    <cellStyle name="Uwaga 3" xfId="10151" hidden="1"/>
    <cellStyle name="Uwaga 3" xfId="10150" hidden="1"/>
    <cellStyle name="Uwaga 3" xfId="10148" hidden="1"/>
    <cellStyle name="Uwaga 3" xfId="10136" hidden="1"/>
    <cellStyle name="Uwaga 3" xfId="10135" hidden="1"/>
    <cellStyle name="Uwaga 3" xfId="10133" hidden="1"/>
    <cellStyle name="Uwaga 3" xfId="10121" hidden="1"/>
    <cellStyle name="Uwaga 3" xfId="10120" hidden="1"/>
    <cellStyle name="Uwaga 3" xfId="10118" hidden="1"/>
    <cellStyle name="Uwaga 3" xfId="10106" hidden="1"/>
    <cellStyle name="Uwaga 3" xfId="10105" hidden="1"/>
    <cellStyle name="Uwaga 3" xfId="10103" hidden="1"/>
    <cellStyle name="Uwaga 3" xfId="10091" hidden="1"/>
    <cellStyle name="Uwaga 3" xfId="10090" hidden="1"/>
    <cellStyle name="Uwaga 3" xfId="10088" hidden="1"/>
    <cellStyle name="Uwaga 3" xfId="10076" hidden="1"/>
    <cellStyle name="Uwaga 3" xfId="10075" hidden="1"/>
    <cellStyle name="Uwaga 3" xfId="10073" hidden="1"/>
    <cellStyle name="Uwaga 3" xfId="10061" hidden="1"/>
    <cellStyle name="Uwaga 3" xfId="10060" hidden="1"/>
    <cellStyle name="Uwaga 3" xfId="10058" hidden="1"/>
    <cellStyle name="Uwaga 3" xfId="10046" hidden="1"/>
    <cellStyle name="Uwaga 3" xfId="10045" hidden="1"/>
    <cellStyle name="Uwaga 3" xfId="10043" hidden="1"/>
    <cellStyle name="Uwaga 3" xfId="10031" hidden="1"/>
    <cellStyle name="Uwaga 3" xfId="10030" hidden="1"/>
    <cellStyle name="Uwaga 3" xfId="10028" hidden="1"/>
    <cellStyle name="Uwaga 3" xfId="10016" hidden="1"/>
    <cellStyle name="Uwaga 3" xfId="10015" hidden="1"/>
    <cellStyle name="Uwaga 3" xfId="10013" hidden="1"/>
    <cellStyle name="Uwaga 3" xfId="10001" hidden="1"/>
    <cellStyle name="Uwaga 3" xfId="10000" hidden="1"/>
    <cellStyle name="Uwaga 3" xfId="9998" hidden="1"/>
    <cellStyle name="Uwaga 3" xfId="9986" hidden="1"/>
    <cellStyle name="Uwaga 3" xfId="9985" hidden="1"/>
    <cellStyle name="Uwaga 3" xfId="9983" hidden="1"/>
    <cellStyle name="Uwaga 3" xfId="9971" hidden="1"/>
    <cellStyle name="Uwaga 3" xfId="9970" hidden="1"/>
    <cellStyle name="Uwaga 3" xfId="9968" hidden="1"/>
    <cellStyle name="Uwaga 3" xfId="9956" hidden="1"/>
    <cellStyle name="Uwaga 3" xfId="9955" hidden="1"/>
    <cellStyle name="Uwaga 3" xfId="9953" hidden="1"/>
    <cellStyle name="Uwaga 3" xfId="9941" hidden="1"/>
    <cellStyle name="Uwaga 3" xfId="9940" hidden="1"/>
    <cellStyle name="Uwaga 3" xfId="9938" hidden="1"/>
    <cellStyle name="Uwaga 3" xfId="9926" hidden="1"/>
    <cellStyle name="Uwaga 3" xfId="9925" hidden="1"/>
    <cellStyle name="Uwaga 3" xfId="9923" hidden="1"/>
    <cellStyle name="Uwaga 3" xfId="9911" hidden="1"/>
    <cellStyle name="Uwaga 3" xfId="9910" hidden="1"/>
    <cellStyle name="Uwaga 3" xfId="9908" hidden="1"/>
    <cellStyle name="Uwaga 3" xfId="9896" hidden="1"/>
    <cellStyle name="Uwaga 3" xfId="9895" hidden="1"/>
    <cellStyle name="Uwaga 3" xfId="9893" hidden="1"/>
    <cellStyle name="Uwaga 3" xfId="9881" hidden="1"/>
    <cellStyle name="Uwaga 3" xfId="9880" hidden="1"/>
    <cellStyle name="Uwaga 3" xfId="9878" hidden="1"/>
    <cellStyle name="Uwaga 3" xfId="9866" hidden="1"/>
    <cellStyle name="Uwaga 3" xfId="9865" hidden="1"/>
    <cellStyle name="Uwaga 3" xfId="9863" hidden="1"/>
    <cellStyle name="Uwaga 3" xfId="9851" hidden="1"/>
    <cellStyle name="Uwaga 3" xfId="9850" hidden="1"/>
    <cellStyle name="Uwaga 3" xfId="9848" hidden="1"/>
    <cellStyle name="Uwaga 3" xfId="9836" hidden="1"/>
    <cellStyle name="Uwaga 3" xfId="9835" hidden="1"/>
    <cellStyle name="Uwaga 3" xfId="9833" hidden="1"/>
    <cellStyle name="Uwaga 3" xfId="9821" hidden="1"/>
    <cellStyle name="Uwaga 3" xfId="9819" hidden="1"/>
    <cellStyle name="Uwaga 3" xfId="9816" hidden="1"/>
    <cellStyle name="Uwaga 3" xfId="9806" hidden="1"/>
    <cellStyle name="Uwaga 3" xfId="9804" hidden="1"/>
    <cellStyle name="Uwaga 3" xfId="9801" hidden="1"/>
    <cellStyle name="Uwaga 3" xfId="9791" hidden="1"/>
    <cellStyle name="Uwaga 3" xfId="9789" hidden="1"/>
    <cellStyle name="Uwaga 3" xfId="9786" hidden="1"/>
    <cellStyle name="Uwaga 3" xfId="9776" hidden="1"/>
    <cellStyle name="Uwaga 3" xfId="9774" hidden="1"/>
    <cellStyle name="Uwaga 3" xfId="9771" hidden="1"/>
    <cellStyle name="Uwaga 3" xfId="9761" hidden="1"/>
    <cellStyle name="Uwaga 3" xfId="9759" hidden="1"/>
    <cellStyle name="Uwaga 3" xfId="9756" hidden="1"/>
    <cellStyle name="Uwaga 3" xfId="9746" hidden="1"/>
    <cellStyle name="Uwaga 3" xfId="9744" hidden="1"/>
    <cellStyle name="Uwaga 3" xfId="9740" hidden="1"/>
    <cellStyle name="Uwaga 3" xfId="9731" hidden="1"/>
    <cellStyle name="Uwaga 3" xfId="9728" hidden="1"/>
    <cellStyle name="Uwaga 3" xfId="9724" hidden="1"/>
    <cellStyle name="Uwaga 3" xfId="9716" hidden="1"/>
    <cellStyle name="Uwaga 3" xfId="9714" hidden="1"/>
    <cellStyle name="Uwaga 3" xfId="9710" hidden="1"/>
    <cellStyle name="Uwaga 3" xfId="9701" hidden="1"/>
    <cellStyle name="Uwaga 3" xfId="9699" hidden="1"/>
    <cellStyle name="Uwaga 3" xfId="9696" hidden="1"/>
    <cellStyle name="Uwaga 3" xfId="9686" hidden="1"/>
    <cellStyle name="Uwaga 3" xfId="9684" hidden="1"/>
    <cellStyle name="Uwaga 3" xfId="9679" hidden="1"/>
    <cellStyle name="Uwaga 3" xfId="9671" hidden="1"/>
    <cellStyle name="Uwaga 3" xfId="9669" hidden="1"/>
    <cellStyle name="Uwaga 3" xfId="9664" hidden="1"/>
    <cellStyle name="Uwaga 3" xfId="9656" hidden="1"/>
    <cellStyle name="Uwaga 3" xfId="9654" hidden="1"/>
    <cellStyle name="Uwaga 3" xfId="9649" hidden="1"/>
    <cellStyle name="Uwaga 3" xfId="9641" hidden="1"/>
    <cellStyle name="Uwaga 3" xfId="9639" hidden="1"/>
    <cellStyle name="Uwaga 3" xfId="9635" hidden="1"/>
    <cellStyle name="Uwaga 3" xfId="9626" hidden="1"/>
    <cellStyle name="Uwaga 3" xfId="9623" hidden="1"/>
    <cellStyle name="Uwaga 3" xfId="9618" hidden="1"/>
    <cellStyle name="Uwaga 3" xfId="9611" hidden="1"/>
    <cellStyle name="Uwaga 3" xfId="9607" hidden="1"/>
    <cellStyle name="Uwaga 3" xfId="9602" hidden="1"/>
    <cellStyle name="Uwaga 3" xfId="9596" hidden="1"/>
    <cellStyle name="Uwaga 3" xfId="9592" hidden="1"/>
    <cellStyle name="Uwaga 3" xfId="9587" hidden="1"/>
    <cellStyle name="Uwaga 3" xfId="9581" hidden="1"/>
    <cellStyle name="Uwaga 3" xfId="9578" hidden="1"/>
    <cellStyle name="Uwaga 3" xfId="9574" hidden="1"/>
    <cellStyle name="Uwaga 3" xfId="9565" hidden="1"/>
    <cellStyle name="Uwaga 3" xfId="9560" hidden="1"/>
    <cellStyle name="Uwaga 3" xfId="9555" hidden="1"/>
    <cellStyle name="Uwaga 3" xfId="9550" hidden="1"/>
    <cellStyle name="Uwaga 3" xfId="9545" hidden="1"/>
    <cellStyle name="Uwaga 3" xfId="9540" hidden="1"/>
    <cellStyle name="Uwaga 3" xfId="9535" hidden="1"/>
    <cellStyle name="Uwaga 3" xfId="9530" hidden="1"/>
    <cellStyle name="Uwaga 3" xfId="9525" hidden="1"/>
    <cellStyle name="Uwaga 3" xfId="9521" hidden="1"/>
    <cellStyle name="Uwaga 3" xfId="9516" hidden="1"/>
    <cellStyle name="Uwaga 3" xfId="9511" hidden="1"/>
    <cellStyle name="Uwaga 3" xfId="9506" hidden="1"/>
    <cellStyle name="Uwaga 3" xfId="9502" hidden="1"/>
    <cellStyle name="Uwaga 3" xfId="9498" hidden="1"/>
    <cellStyle name="Uwaga 3" xfId="9491" hidden="1"/>
    <cellStyle name="Uwaga 3" xfId="9487" hidden="1"/>
    <cellStyle name="Uwaga 3" xfId="9482" hidden="1"/>
    <cellStyle name="Uwaga 3" xfId="9476" hidden="1"/>
    <cellStyle name="Uwaga 3" xfId="9472" hidden="1"/>
    <cellStyle name="Uwaga 3" xfId="9467" hidden="1"/>
    <cellStyle name="Uwaga 3" xfId="9461" hidden="1"/>
    <cellStyle name="Uwaga 3" xfId="9457" hidden="1"/>
    <cellStyle name="Uwaga 3" xfId="9453" hidden="1"/>
    <cellStyle name="Uwaga 3" xfId="9446" hidden="1"/>
    <cellStyle name="Uwaga 3" xfId="9442" hidden="1"/>
    <cellStyle name="Uwaga 3" xfId="9438" hidden="1"/>
    <cellStyle name="Uwaga 3" xfId="10386" hidden="1"/>
    <cellStyle name="Uwaga 3" xfId="10387" hidden="1"/>
    <cellStyle name="Uwaga 3" xfId="10389" hidden="1"/>
    <cellStyle name="Uwaga 3" xfId="10395" hidden="1"/>
    <cellStyle name="Uwaga 3" xfId="10396" hidden="1"/>
    <cellStyle name="Uwaga 3" xfId="10399" hidden="1"/>
    <cellStyle name="Uwaga 3" xfId="10404" hidden="1"/>
    <cellStyle name="Uwaga 3" xfId="10405" hidden="1"/>
    <cellStyle name="Uwaga 3" xfId="10408" hidden="1"/>
    <cellStyle name="Uwaga 3" xfId="10413" hidden="1"/>
    <cellStyle name="Uwaga 3" xfId="10414" hidden="1"/>
    <cellStyle name="Uwaga 3" xfId="10415" hidden="1"/>
    <cellStyle name="Uwaga 3" xfId="10422" hidden="1"/>
    <cellStyle name="Uwaga 3" xfId="10425" hidden="1"/>
    <cellStyle name="Uwaga 3" xfId="10428" hidden="1"/>
    <cellStyle name="Uwaga 3" xfId="10434" hidden="1"/>
    <cellStyle name="Uwaga 3" xfId="10437" hidden="1"/>
    <cellStyle name="Uwaga 3" xfId="10439" hidden="1"/>
    <cellStyle name="Uwaga 3" xfId="10444" hidden="1"/>
    <cellStyle name="Uwaga 3" xfId="10447" hidden="1"/>
    <cellStyle name="Uwaga 3" xfId="10448" hidden="1"/>
    <cellStyle name="Uwaga 3" xfId="10452" hidden="1"/>
    <cellStyle name="Uwaga 3" xfId="10455" hidden="1"/>
    <cellStyle name="Uwaga 3" xfId="10457" hidden="1"/>
    <cellStyle name="Uwaga 3" xfId="10458" hidden="1"/>
    <cellStyle name="Uwaga 3" xfId="10459" hidden="1"/>
    <cellStyle name="Uwaga 3" xfId="10462" hidden="1"/>
    <cellStyle name="Uwaga 3" xfId="10469" hidden="1"/>
    <cellStyle name="Uwaga 3" xfId="10472" hidden="1"/>
    <cellStyle name="Uwaga 3" xfId="10475" hidden="1"/>
    <cellStyle name="Uwaga 3" xfId="10478" hidden="1"/>
    <cellStyle name="Uwaga 3" xfId="10481" hidden="1"/>
    <cellStyle name="Uwaga 3" xfId="10484" hidden="1"/>
    <cellStyle name="Uwaga 3" xfId="10486" hidden="1"/>
    <cellStyle name="Uwaga 3" xfId="10489" hidden="1"/>
    <cellStyle name="Uwaga 3" xfId="10492" hidden="1"/>
    <cellStyle name="Uwaga 3" xfId="10494" hidden="1"/>
    <cellStyle name="Uwaga 3" xfId="10495" hidden="1"/>
    <cellStyle name="Uwaga 3" xfId="10497" hidden="1"/>
    <cellStyle name="Uwaga 3" xfId="10504" hidden="1"/>
    <cellStyle name="Uwaga 3" xfId="10507" hidden="1"/>
    <cellStyle name="Uwaga 3" xfId="10510" hidden="1"/>
    <cellStyle name="Uwaga 3" xfId="10514" hidden="1"/>
    <cellStyle name="Uwaga 3" xfId="10517" hidden="1"/>
    <cellStyle name="Uwaga 3" xfId="10520" hidden="1"/>
    <cellStyle name="Uwaga 3" xfId="10522" hidden="1"/>
    <cellStyle name="Uwaga 3" xfId="10525" hidden="1"/>
    <cellStyle name="Uwaga 3" xfId="10528" hidden="1"/>
    <cellStyle name="Uwaga 3" xfId="10530" hidden="1"/>
    <cellStyle name="Uwaga 3" xfId="10531" hidden="1"/>
    <cellStyle name="Uwaga 3" xfId="10534" hidden="1"/>
    <cellStyle name="Uwaga 3" xfId="10541" hidden="1"/>
    <cellStyle name="Uwaga 3" xfId="10544" hidden="1"/>
    <cellStyle name="Uwaga 3" xfId="10547" hidden="1"/>
    <cellStyle name="Uwaga 3" xfId="10551" hidden="1"/>
    <cellStyle name="Uwaga 3" xfId="10554" hidden="1"/>
    <cellStyle name="Uwaga 3" xfId="10556" hidden="1"/>
    <cellStyle name="Uwaga 3" xfId="10559" hidden="1"/>
    <cellStyle name="Uwaga 3" xfId="10562" hidden="1"/>
    <cellStyle name="Uwaga 3" xfId="10565" hidden="1"/>
    <cellStyle name="Uwaga 3" xfId="10566" hidden="1"/>
    <cellStyle name="Uwaga 3" xfId="10567" hidden="1"/>
    <cellStyle name="Uwaga 3" xfId="10569" hidden="1"/>
    <cellStyle name="Uwaga 3" xfId="10575" hidden="1"/>
    <cellStyle name="Uwaga 3" xfId="10576" hidden="1"/>
    <cellStyle name="Uwaga 3" xfId="10578" hidden="1"/>
    <cellStyle name="Uwaga 3" xfId="10584" hidden="1"/>
    <cellStyle name="Uwaga 3" xfId="10586" hidden="1"/>
    <cellStyle name="Uwaga 3" xfId="10589" hidden="1"/>
    <cellStyle name="Uwaga 3" xfId="10593" hidden="1"/>
    <cellStyle name="Uwaga 3" xfId="10594" hidden="1"/>
    <cellStyle name="Uwaga 3" xfId="10596" hidden="1"/>
    <cellStyle name="Uwaga 3" xfId="10602" hidden="1"/>
    <cellStyle name="Uwaga 3" xfId="10603" hidden="1"/>
    <cellStyle name="Uwaga 3" xfId="10604" hidden="1"/>
    <cellStyle name="Uwaga 3" xfId="10612" hidden="1"/>
    <cellStyle name="Uwaga 3" xfId="10615" hidden="1"/>
    <cellStyle name="Uwaga 3" xfId="10618" hidden="1"/>
    <cellStyle name="Uwaga 3" xfId="10621" hidden="1"/>
    <cellStyle name="Uwaga 3" xfId="10624" hidden="1"/>
    <cellStyle name="Uwaga 3" xfId="10627" hidden="1"/>
    <cellStyle name="Uwaga 3" xfId="10630" hidden="1"/>
    <cellStyle name="Uwaga 3" xfId="10633" hidden="1"/>
    <cellStyle name="Uwaga 3" xfId="10636" hidden="1"/>
    <cellStyle name="Uwaga 3" xfId="10638" hidden="1"/>
    <cellStyle name="Uwaga 3" xfId="10639" hidden="1"/>
    <cellStyle name="Uwaga 3" xfId="10641" hidden="1"/>
    <cellStyle name="Uwaga 3" xfId="10648" hidden="1"/>
    <cellStyle name="Uwaga 3" xfId="10651" hidden="1"/>
    <cellStyle name="Uwaga 3" xfId="10654" hidden="1"/>
    <cellStyle name="Uwaga 3" xfId="10657" hidden="1"/>
    <cellStyle name="Uwaga 3" xfId="10660" hidden="1"/>
    <cellStyle name="Uwaga 3" xfId="10663" hidden="1"/>
    <cellStyle name="Uwaga 3" xfId="10666" hidden="1"/>
    <cellStyle name="Uwaga 3" xfId="10668" hidden="1"/>
    <cellStyle name="Uwaga 3" xfId="10671" hidden="1"/>
    <cellStyle name="Uwaga 3" xfId="10674" hidden="1"/>
    <cellStyle name="Uwaga 3" xfId="10675" hidden="1"/>
    <cellStyle name="Uwaga 3" xfId="10676" hidden="1"/>
    <cellStyle name="Uwaga 3" xfId="10683" hidden="1"/>
    <cellStyle name="Uwaga 3" xfId="10684" hidden="1"/>
    <cellStyle name="Uwaga 3" xfId="10686" hidden="1"/>
    <cellStyle name="Uwaga 3" xfId="10692" hidden="1"/>
    <cellStyle name="Uwaga 3" xfId="10693" hidden="1"/>
    <cellStyle name="Uwaga 3" xfId="10695" hidden="1"/>
    <cellStyle name="Uwaga 3" xfId="10701" hidden="1"/>
    <cellStyle name="Uwaga 3" xfId="10702" hidden="1"/>
    <cellStyle name="Uwaga 3" xfId="10704" hidden="1"/>
    <cellStyle name="Uwaga 3" xfId="10710" hidden="1"/>
    <cellStyle name="Uwaga 3" xfId="10711" hidden="1"/>
    <cellStyle name="Uwaga 3" xfId="10712" hidden="1"/>
    <cellStyle name="Uwaga 3" xfId="10720" hidden="1"/>
    <cellStyle name="Uwaga 3" xfId="10722" hidden="1"/>
    <cellStyle name="Uwaga 3" xfId="10725" hidden="1"/>
    <cellStyle name="Uwaga 3" xfId="10729" hidden="1"/>
    <cellStyle name="Uwaga 3" xfId="10732" hidden="1"/>
    <cellStyle name="Uwaga 3" xfId="10735" hidden="1"/>
    <cellStyle name="Uwaga 3" xfId="10738" hidden="1"/>
    <cellStyle name="Uwaga 3" xfId="10740" hidden="1"/>
    <cellStyle name="Uwaga 3" xfId="10743" hidden="1"/>
    <cellStyle name="Uwaga 3" xfId="10746" hidden="1"/>
    <cellStyle name="Uwaga 3" xfId="10747" hidden="1"/>
    <cellStyle name="Uwaga 3" xfId="10748" hidden="1"/>
    <cellStyle name="Uwaga 3" xfId="10755" hidden="1"/>
    <cellStyle name="Uwaga 3" xfId="10757" hidden="1"/>
    <cellStyle name="Uwaga 3" xfId="10759" hidden="1"/>
    <cellStyle name="Uwaga 3" xfId="10764" hidden="1"/>
    <cellStyle name="Uwaga 3" xfId="10766" hidden="1"/>
    <cellStyle name="Uwaga 3" xfId="10768" hidden="1"/>
    <cellStyle name="Uwaga 3" xfId="10773" hidden="1"/>
    <cellStyle name="Uwaga 3" xfId="10775" hidden="1"/>
    <cellStyle name="Uwaga 3" xfId="10777" hidden="1"/>
    <cellStyle name="Uwaga 3" xfId="10782" hidden="1"/>
    <cellStyle name="Uwaga 3" xfId="10783" hidden="1"/>
    <cellStyle name="Uwaga 3" xfId="10784" hidden="1"/>
    <cellStyle name="Uwaga 3" xfId="10791" hidden="1"/>
    <cellStyle name="Uwaga 3" xfId="10793" hidden="1"/>
    <cellStyle name="Uwaga 3" xfId="10795" hidden="1"/>
    <cellStyle name="Uwaga 3" xfId="10800" hidden="1"/>
    <cellStyle name="Uwaga 3" xfId="10802" hidden="1"/>
    <cellStyle name="Uwaga 3" xfId="10804" hidden="1"/>
    <cellStyle name="Uwaga 3" xfId="10809" hidden="1"/>
    <cellStyle name="Uwaga 3" xfId="10811" hidden="1"/>
    <cellStyle name="Uwaga 3" xfId="10812" hidden="1"/>
    <cellStyle name="Uwaga 3" xfId="10818" hidden="1"/>
    <cellStyle name="Uwaga 3" xfId="10819" hidden="1"/>
    <cellStyle name="Uwaga 3" xfId="10820" hidden="1"/>
    <cellStyle name="Uwaga 3" xfId="10827" hidden="1"/>
    <cellStyle name="Uwaga 3" xfId="10829" hidden="1"/>
    <cellStyle name="Uwaga 3" xfId="10831" hidden="1"/>
    <cellStyle name="Uwaga 3" xfId="10836" hidden="1"/>
    <cellStyle name="Uwaga 3" xfId="10838" hidden="1"/>
    <cellStyle name="Uwaga 3" xfId="10840" hidden="1"/>
    <cellStyle name="Uwaga 3" xfId="10845" hidden="1"/>
    <cellStyle name="Uwaga 3" xfId="10847" hidden="1"/>
    <cellStyle name="Uwaga 3" xfId="10849" hidden="1"/>
    <cellStyle name="Uwaga 3" xfId="10854" hidden="1"/>
    <cellStyle name="Uwaga 3" xfId="10855" hidden="1"/>
    <cellStyle name="Uwaga 3" xfId="10857" hidden="1"/>
    <cellStyle name="Uwaga 3" xfId="10863" hidden="1"/>
    <cellStyle name="Uwaga 3" xfId="10864" hidden="1"/>
    <cellStyle name="Uwaga 3" xfId="10865" hidden="1"/>
    <cellStyle name="Uwaga 3" xfId="10872" hidden="1"/>
    <cellStyle name="Uwaga 3" xfId="10873" hidden="1"/>
    <cellStyle name="Uwaga 3" xfId="10874" hidden="1"/>
    <cellStyle name="Uwaga 3" xfId="10881" hidden="1"/>
    <cellStyle name="Uwaga 3" xfId="10882" hidden="1"/>
    <cellStyle name="Uwaga 3" xfId="10883" hidden="1"/>
    <cellStyle name="Uwaga 3" xfId="10890" hidden="1"/>
    <cellStyle name="Uwaga 3" xfId="10891" hidden="1"/>
    <cellStyle name="Uwaga 3" xfId="10892" hidden="1"/>
    <cellStyle name="Uwaga 3" xfId="10899" hidden="1"/>
    <cellStyle name="Uwaga 3" xfId="10900" hidden="1"/>
    <cellStyle name="Uwaga 3" xfId="10901" hidden="1"/>
    <cellStyle name="Uwaga 3" xfId="10951" hidden="1"/>
    <cellStyle name="Uwaga 3" xfId="10952" hidden="1"/>
    <cellStyle name="Uwaga 3" xfId="10954" hidden="1"/>
    <cellStyle name="Uwaga 3" xfId="10966" hidden="1"/>
    <cellStyle name="Uwaga 3" xfId="10967" hidden="1"/>
    <cellStyle name="Uwaga 3" xfId="10972" hidden="1"/>
    <cellStyle name="Uwaga 3" xfId="10981" hidden="1"/>
    <cellStyle name="Uwaga 3" xfId="10982" hidden="1"/>
    <cellStyle name="Uwaga 3" xfId="10987" hidden="1"/>
    <cellStyle name="Uwaga 3" xfId="10996" hidden="1"/>
    <cellStyle name="Uwaga 3" xfId="10997" hidden="1"/>
    <cellStyle name="Uwaga 3" xfId="10998" hidden="1"/>
    <cellStyle name="Uwaga 3" xfId="11011" hidden="1"/>
    <cellStyle name="Uwaga 3" xfId="11016" hidden="1"/>
    <cellStyle name="Uwaga 3" xfId="11021" hidden="1"/>
    <cellStyle name="Uwaga 3" xfId="11031" hidden="1"/>
    <cellStyle name="Uwaga 3" xfId="11036" hidden="1"/>
    <cellStyle name="Uwaga 3" xfId="11040" hidden="1"/>
    <cellStyle name="Uwaga 3" xfId="11047" hidden="1"/>
    <cellStyle name="Uwaga 3" xfId="11052" hidden="1"/>
    <cellStyle name="Uwaga 3" xfId="11055" hidden="1"/>
    <cellStyle name="Uwaga 3" xfId="11061" hidden="1"/>
    <cellStyle name="Uwaga 3" xfId="11066" hidden="1"/>
    <cellStyle name="Uwaga 3" xfId="11070" hidden="1"/>
    <cellStyle name="Uwaga 3" xfId="11071" hidden="1"/>
    <cellStyle name="Uwaga 3" xfId="11072" hidden="1"/>
    <cellStyle name="Uwaga 3" xfId="11076" hidden="1"/>
    <cellStyle name="Uwaga 3" xfId="11088" hidden="1"/>
    <cellStyle name="Uwaga 3" xfId="11093" hidden="1"/>
    <cellStyle name="Uwaga 3" xfId="11098" hidden="1"/>
    <cellStyle name="Uwaga 3" xfId="11103" hidden="1"/>
    <cellStyle name="Uwaga 3" xfId="11108" hidden="1"/>
    <cellStyle name="Uwaga 3" xfId="11113" hidden="1"/>
    <cellStyle name="Uwaga 3" xfId="11117" hidden="1"/>
    <cellStyle name="Uwaga 3" xfId="11121" hidden="1"/>
    <cellStyle name="Uwaga 3" xfId="11126" hidden="1"/>
    <cellStyle name="Uwaga 3" xfId="11131" hidden="1"/>
    <cellStyle name="Uwaga 3" xfId="11132" hidden="1"/>
    <cellStyle name="Uwaga 3" xfId="11134" hidden="1"/>
    <cellStyle name="Uwaga 3" xfId="11147" hidden="1"/>
    <cellStyle name="Uwaga 3" xfId="11151" hidden="1"/>
    <cellStyle name="Uwaga 3" xfId="11156" hidden="1"/>
    <cellStyle name="Uwaga 3" xfId="11163" hidden="1"/>
    <cellStyle name="Uwaga 3" xfId="11167" hidden="1"/>
    <cellStyle name="Uwaga 3" xfId="11172" hidden="1"/>
    <cellStyle name="Uwaga 3" xfId="11177" hidden="1"/>
    <cellStyle name="Uwaga 3" xfId="11180" hidden="1"/>
    <cellStyle name="Uwaga 3" xfId="11185" hidden="1"/>
    <cellStyle name="Uwaga 3" xfId="11191" hidden="1"/>
    <cellStyle name="Uwaga 3" xfId="11192" hidden="1"/>
    <cellStyle name="Uwaga 3" xfId="11195" hidden="1"/>
    <cellStyle name="Uwaga 3" xfId="11208" hidden="1"/>
    <cellStyle name="Uwaga 3" xfId="11212" hidden="1"/>
    <cellStyle name="Uwaga 3" xfId="11217" hidden="1"/>
    <cellStyle name="Uwaga 3" xfId="11224" hidden="1"/>
    <cellStyle name="Uwaga 3" xfId="11229" hidden="1"/>
    <cellStyle name="Uwaga 3" xfId="11233" hidden="1"/>
    <cellStyle name="Uwaga 3" xfId="11238" hidden="1"/>
    <cellStyle name="Uwaga 3" xfId="11242" hidden="1"/>
    <cellStyle name="Uwaga 3" xfId="11247" hidden="1"/>
    <cellStyle name="Uwaga 3" xfId="11251" hidden="1"/>
    <cellStyle name="Uwaga 3" xfId="11252" hidden="1"/>
    <cellStyle name="Uwaga 3" xfId="11254" hidden="1"/>
    <cellStyle name="Uwaga 3" xfId="11266" hidden="1"/>
    <cellStyle name="Uwaga 3" xfId="11267" hidden="1"/>
    <cellStyle name="Uwaga 3" xfId="11269" hidden="1"/>
    <cellStyle name="Uwaga 3" xfId="11281" hidden="1"/>
    <cellStyle name="Uwaga 3" xfId="11283" hidden="1"/>
    <cellStyle name="Uwaga 3" xfId="11286" hidden="1"/>
    <cellStyle name="Uwaga 3" xfId="11296" hidden="1"/>
    <cellStyle name="Uwaga 3" xfId="11297" hidden="1"/>
    <cellStyle name="Uwaga 3" xfId="11299" hidden="1"/>
    <cellStyle name="Uwaga 3" xfId="11311" hidden="1"/>
    <cellStyle name="Uwaga 3" xfId="11312" hidden="1"/>
    <cellStyle name="Uwaga 3" xfId="11313" hidden="1"/>
    <cellStyle name="Uwaga 3" xfId="11327" hidden="1"/>
    <cellStyle name="Uwaga 3" xfId="11330" hidden="1"/>
    <cellStyle name="Uwaga 3" xfId="11334" hidden="1"/>
    <cellStyle name="Uwaga 3" xfId="11342" hidden="1"/>
    <cellStyle name="Uwaga 3" xfId="11345" hidden="1"/>
    <cellStyle name="Uwaga 3" xfId="11349" hidden="1"/>
    <cellStyle name="Uwaga 3" xfId="11357" hidden="1"/>
    <cellStyle name="Uwaga 3" xfId="11360" hidden="1"/>
    <cellStyle name="Uwaga 3" xfId="11364" hidden="1"/>
    <cellStyle name="Uwaga 3" xfId="11371" hidden="1"/>
    <cellStyle name="Uwaga 3" xfId="11372" hidden="1"/>
    <cellStyle name="Uwaga 3" xfId="11374" hidden="1"/>
    <cellStyle name="Uwaga 3" xfId="11387" hidden="1"/>
    <cellStyle name="Uwaga 3" xfId="11390" hidden="1"/>
    <cellStyle name="Uwaga 3" xfId="11393" hidden="1"/>
    <cellStyle name="Uwaga 3" xfId="11402" hidden="1"/>
    <cellStyle name="Uwaga 3" xfId="11405" hidden="1"/>
    <cellStyle name="Uwaga 3" xfId="11409" hidden="1"/>
    <cellStyle name="Uwaga 3" xfId="11417" hidden="1"/>
    <cellStyle name="Uwaga 3" xfId="11419" hidden="1"/>
    <cellStyle name="Uwaga 3" xfId="11422" hidden="1"/>
    <cellStyle name="Uwaga 3" xfId="11431" hidden="1"/>
    <cellStyle name="Uwaga 3" xfId="11432" hidden="1"/>
    <cellStyle name="Uwaga 3" xfId="11433" hidden="1"/>
    <cellStyle name="Uwaga 3" xfId="11446" hidden="1"/>
    <cellStyle name="Uwaga 3" xfId="11447" hidden="1"/>
    <cellStyle name="Uwaga 3" xfId="11449" hidden="1"/>
    <cellStyle name="Uwaga 3" xfId="11461" hidden="1"/>
    <cellStyle name="Uwaga 3" xfId="11462" hidden="1"/>
    <cellStyle name="Uwaga 3" xfId="11464" hidden="1"/>
    <cellStyle name="Uwaga 3" xfId="11476" hidden="1"/>
    <cellStyle name="Uwaga 3" xfId="11477" hidden="1"/>
    <cellStyle name="Uwaga 3" xfId="11479" hidden="1"/>
    <cellStyle name="Uwaga 3" xfId="11491" hidden="1"/>
    <cellStyle name="Uwaga 3" xfId="11492" hidden="1"/>
    <cellStyle name="Uwaga 3" xfId="11493" hidden="1"/>
    <cellStyle name="Uwaga 3" xfId="11507" hidden="1"/>
    <cellStyle name="Uwaga 3" xfId="11509" hidden="1"/>
    <cellStyle name="Uwaga 3" xfId="11512" hidden="1"/>
    <cellStyle name="Uwaga 3" xfId="11522" hidden="1"/>
    <cellStyle name="Uwaga 3" xfId="11525" hidden="1"/>
    <cellStyle name="Uwaga 3" xfId="11528" hidden="1"/>
    <cellStyle name="Uwaga 3" xfId="11537" hidden="1"/>
    <cellStyle name="Uwaga 3" xfId="11539" hidden="1"/>
    <cellStyle name="Uwaga 3" xfId="11542" hidden="1"/>
    <cellStyle name="Uwaga 3" xfId="11551" hidden="1"/>
    <cellStyle name="Uwaga 3" xfId="11552" hidden="1"/>
    <cellStyle name="Uwaga 3" xfId="11553" hidden="1"/>
    <cellStyle name="Uwaga 3" xfId="11566" hidden="1"/>
    <cellStyle name="Uwaga 3" xfId="11568" hidden="1"/>
    <cellStyle name="Uwaga 3" xfId="11570" hidden="1"/>
    <cellStyle name="Uwaga 3" xfId="11581" hidden="1"/>
    <cellStyle name="Uwaga 3" xfId="11583" hidden="1"/>
    <cellStyle name="Uwaga 3" xfId="11585" hidden="1"/>
    <cellStyle name="Uwaga 3" xfId="11596" hidden="1"/>
    <cellStyle name="Uwaga 3" xfId="11598" hidden="1"/>
    <cellStyle name="Uwaga 3" xfId="11600" hidden="1"/>
    <cellStyle name="Uwaga 3" xfId="11611" hidden="1"/>
    <cellStyle name="Uwaga 3" xfId="11612" hidden="1"/>
    <cellStyle name="Uwaga 3" xfId="11613" hidden="1"/>
    <cellStyle name="Uwaga 3" xfId="11626" hidden="1"/>
    <cellStyle name="Uwaga 3" xfId="11628" hidden="1"/>
    <cellStyle name="Uwaga 3" xfId="11630" hidden="1"/>
    <cellStyle name="Uwaga 3" xfId="11641" hidden="1"/>
    <cellStyle name="Uwaga 3" xfId="11643" hidden="1"/>
    <cellStyle name="Uwaga 3" xfId="11645" hidden="1"/>
    <cellStyle name="Uwaga 3" xfId="11656" hidden="1"/>
    <cellStyle name="Uwaga 3" xfId="11658" hidden="1"/>
    <cellStyle name="Uwaga 3" xfId="11659" hidden="1"/>
    <cellStyle name="Uwaga 3" xfId="11671" hidden="1"/>
    <cellStyle name="Uwaga 3" xfId="11672" hidden="1"/>
    <cellStyle name="Uwaga 3" xfId="11673" hidden="1"/>
    <cellStyle name="Uwaga 3" xfId="11686" hidden="1"/>
    <cellStyle name="Uwaga 3" xfId="11688" hidden="1"/>
    <cellStyle name="Uwaga 3" xfId="11690" hidden="1"/>
    <cellStyle name="Uwaga 3" xfId="11701" hidden="1"/>
    <cellStyle name="Uwaga 3" xfId="11703" hidden="1"/>
    <cellStyle name="Uwaga 3" xfId="11705" hidden="1"/>
    <cellStyle name="Uwaga 3" xfId="11716" hidden="1"/>
    <cellStyle name="Uwaga 3" xfId="11718" hidden="1"/>
    <cellStyle name="Uwaga 3" xfId="11720" hidden="1"/>
    <cellStyle name="Uwaga 3" xfId="11731" hidden="1"/>
    <cellStyle name="Uwaga 3" xfId="11732" hidden="1"/>
    <cellStyle name="Uwaga 3" xfId="11734" hidden="1"/>
    <cellStyle name="Uwaga 3" xfId="11745" hidden="1"/>
    <cellStyle name="Uwaga 3" xfId="11747" hidden="1"/>
    <cellStyle name="Uwaga 3" xfId="11748" hidden="1"/>
    <cellStyle name="Uwaga 3" xfId="11757" hidden="1"/>
    <cellStyle name="Uwaga 3" xfId="11760" hidden="1"/>
    <cellStyle name="Uwaga 3" xfId="11762" hidden="1"/>
    <cellStyle name="Uwaga 3" xfId="11773" hidden="1"/>
    <cellStyle name="Uwaga 3" xfId="11775" hidden="1"/>
    <cellStyle name="Uwaga 3" xfId="11777" hidden="1"/>
    <cellStyle name="Uwaga 3" xfId="11789" hidden="1"/>
    <cellStyle name="Uwaga 3" xfId="11791" hidden="1"/>
    <cellStyle name="Uwaga 3" xfId="11793" hidden="1"/>
    <cellStyle name="Uwaga 3" xfId="11801" hidden="1"/>
    <cellStyle name="Uwaga 3" xfId="11803" hidden="1"/>
    <cellStyle name="Uwaga 3" xfId="11806" hidden="1"/>
    <cellStyle name="Uwaga 3" xfId="11796" hidden="1"/>
    <cellStyle name="Uwaga 3" xfId="11795" hidden="1"/>
    <cellStyle name="Uwaga 3" xfId="11794" hidden="1"/>
    <cellStyle name="Uwaga 3" xfId="11781" hidden="1"/>
    <cellStyle name="Uwaga 3" xfId="11780" hidden="1"/>
    <cellStyle name="Uwaga 3" xfId="11779" hidden="1"/>
    <cellStyle name="Uwaga 3" xfId="11766" hidden="1"/>
    <cellStyle name="Uwaga 3" xfId="11765" hidden="1"/>
    <cellStyle name="Uwaga 3" xfId="11764" hidden="1"/>
    <cellStyle name="Uwaga 3" xfId="11751" hidden="1"/>
    <cellStyle name="Uwaga 3" xfId="11750" hidden="1"/>
    <cellStyle name="Uwaga 3" xfId="11749" hidden="1"/>
    <cellStyle name="Uwaga 3" xfId="11736" hidden="1"/>
    <cellStyle name="Uwaga 3" xfId="11735" hidden="1"/>
    <cellStyle name="Uwaga 3" xfId="11733" hidden="1"/>
    <cellStyle name="Uwaga 3" xfId="11722" hidden="1"/>
    <cellStyle name="Uwaga 3" xfId="11719" hidden="1"/>
    <cellStyle name="Uwaga 3" xfId="11717" hidden="1"/>
    <cellStyle name="Uwaga 3" xfId="11707" hidden="1"/>
    <cellStyle name="Uwaga 3" xfId="11704" hidden="1"/>
    <cellStyle name="Uwaga 3" xfId="11702" hidden="1"/>
    <cellStyle name="Uwaga 3" xfId="11692" hidden="1"/>
    <cellStyle name="Uwaga 3" xfId="11689" hidden="1"/>
    <cellStyle name="Uwaga 3" xfId="11687" hidden="1"/>
    <cellStyle name="Uwaga 3" xfId="11677" hidden="1"/>
    <cellStyle name="Uwaga 3" xfId="11675" hidden="1"/>
    <cellStyle name="Uwaga 3" xfId="11674" hidden="1"/>
    <cellStyle name="Uwaga 3" xfId="11662" hidden="1"/>
    <cellStyle name="Uwaga 3" xfId="11660" hidden="1"/>
    <cellStyle name="Uwaga 3" xfId="11657" hidden="1"/>
    <cellStyle name="Uwaga 3" xfId="11647" hidden="1"/>
    <cellStyle name="Uwaga 3" xfId="11644" hidden="1"/>
    <cellStyle name="Uwaga 3" xfId="11642" hidden="1"/>
    <cellStyle name="Uwaga 3" xfId="11632" hidden="1"/>
    <cellStyle name="Uwaga 3" xfId="11629" hidden="1"/>
    <cellStyle name="Uwaga 3" xfId="11627" hidden="1"/>
    <cellStyle name="Uwaga 3" xfId="11617" hidden="1"/>
    <cellStyle name="Uwaga 3" xfId="11615" hidden="1"/>
    <cellStyle name="Uwaga 3" xfId="11614" hidden="1"/>
    <cellStyle name="Uwaga 3" xfId="11602" hidden="1"/>
    <cellStyle name="Uwaga 3" xfId="11599" hidden="1"/>
    <cellStyle name="Uwaga 3" xfId="11597" hidden="1"/>
    <cellStyle name="Uwaga 3" xfId="11587" hidden="1"/>
    <cellStyle name="Uwaga 3" xfId="11584" hidden="1"/>
    <cellStyle name="Uwaga 3" xfId="11582" hidden="1"/>
    <cellStyle name="Uwaga 3" xfId="11572" hidden="1"/>
    <cellStyle name="Uwaga 3" xfId="11569" hidden="1"/>
    <cellStyle name="Uwaga 3" xfId="11567" hidden="1"/>
    <cellStyle name="Uwaga 3" xfId="11557" hidden="1"/>
    <cellStyle name="Uwaga 3" xfId="11555" hidden="1"/>
    <cellStyle name="Uwaga 3" xfId="11554" hidden="1"/>
    <cellStyle name="Uwaga 3" xfId="11541" hidden="1"/>
    <cellStyle name="Uwaga 3" xfId="11538" hidden="1"/>
    <cellStyle name="Uwaga 3" xfId="11536" hidden="1"/>
    <cellStyle name="Uwaga 3" xfId="11526" hidden="1"/>
    <cellStyle name="Uwaga 3" xfId="11523" hidden="1"/>
    <cellStyle name="Uwaga 3" xfId="11521" hidden="1"/>
    <cellStyle name="Uwaga 3" xfId="11511" hidden="1"/>
    <cellStyle name="Uwaga 3" xfId="11508" hidden="1"/>
    <cellStyle name="Uwaga 3" xfId="11506" hidden="1"/>
    <cellStyle name="Uwaga 3" xfId="11497" hidden="1"/>
    <cellStyle name="Uwaga 3" xfId="11495" hidden="1"/>
    <cellStyle name="Uwaga 3" xfId="11494" hidden="1"/>
    <cellStyle name="Uwaga 3" xfId="11482" hidden="1"/>
    <cellStyle name="Uwaga 3" xfId="11480" hidden="1"/>
    <cellStyle name="Uwaga 3" xfId="11478" hidden="1"/>
    <cellStyle name="Uwaga 3" xfId="11467" hidden="1"/>
    <cellStyle name="Uwaga 3" xfId="11465" hidden="1"/>
    <cellStyle name="Uwaga 3" xfId="11463" hidden="1"/>
    <cellStyle name="Uwaga 3" xfId="11452" hidden="1"/>
    <cellStyle name="Uwaga 3" xfId="11450" hidden="1"/>
    <cellStyle name="Uwaga 3" xfId="11448" hidden="1"/>
    <cellStyle name="Uwaga 3" xfId="11437" hidden="1"/>
    <cellStyle name="Uwaga 3" xfId="11435" hidden="1"/>
    <cellStyle name="Uwaga 3" xfId="11434" hidden="1"/>
    <cellStyle name="Uwaga 3" xfId="11421" hidden="1"/>
    <cellStyle name="Uwaga 3" xfId="11418" hidden="1"/>
    <cellStyle name="Uwaga 3" xfId="11416" hidden="1"/>
    <cellStyle name="Uwaga 3" xfId="11406" hidden="1"/>
    <cellStyle name="Uwaga 3" xfId="11403" hidden="1"/>
    <cellStyle name="Uwaga 3" xfId="11401" hidden="1"/>
    <cellStyle name="Uwaga 3" xfId="11391" hidden="1"/>
    <cellStyle name="Uwaga 3" xfId="11388" hidden="1"/>
    <cellStyle name="Uwaga 3" xfId="11386" hidden="1"/>
    <cellStyle name="Uwaga 3" xfId="11377" hidden="1"/>
    <cellStyle name="Uwaga 3" xfId="11375" hidden="1"/>
    <cellStyle name="Uwaga 3" xfId="11373" hidden="1"/>
    <cellStyle name="Uwaga 3" xfId="11361" hidden="1"/>
    <cellStyle name="Uwaga 3" xfId="11358" hidden="1"/>
    <cellStyle name="Uwaga 3" xfId="11356" hidden="1"/>
    <cellStyle name="Uwaga 3" xfId="11346" hidden="1"/>
    <cellStyle name="Uwaga 3" xfId="11343" hidden="1"/>
    <cellStyle name="Uwaga 3" xfId="11341" hidden="1"/>
    <cellStyle name="Uwaga 3" xfId="11331" hidden="1"/>
    <cellStyle name="Uwaga 3" xfId="11328" hidden="1"/>
    <cellStyle name="Uwaga 3" xfId="11326" hidden="1"/>
    <cellStyle name="Uwaga 3" xfId="11319" hidden="1"/>
    <cellStyle name="Uwaga 3" xfId="11316" hidden="1"/>
    <cellStyle name="Uwaga 3" xfId="11314" hidden="1"/>
    <cellStyle name="Uwaga 3" xfId="11304" hidden="1"/>
    <cellStyle name="Uwaga 3" xfId="11301" hidden="1"/>
    <cellStyle name="Uwaga 3" xfId="11298" hidden="1"/>
    <cellStyle name="Uwaga 3" xfId="11289" hidden="1"/>
    <cellStyle name="Uwaga 3" xfId="11285" hidden="1"/>
    <cellStyle name="Uwaga 3" xfId="11282" hidden="1"/>
    <cellStyle name="Uwaga 3" xfId="11274" hidden="1"/>
    <cellStyle name="Uwaga 3" xfId="11271" hidden="1"/>
    <cellStyle name="Uwaga 3" xfId="11268" hidden="1"/>
    <cellStyle name="Uwaga 3" xfId="11259" hidden="1"/>
    <cellStyle name="Uwaga 3" xfId="11256" hidden="1"/>
    <cellStyle name="Uwaga 3" xfId="11253" hidden="1"/>
    <cellStyle name="Uwaga 3" xfId="11243" hidden="1"/>
    <cellStyle name="Uwaga 3" xfId="11239" hidden="1"/>
    <cellStyle name="Uwaga 3" xfId="11236" hidden="1"/>
    <cellStyle name="Uwaga 3" xfId="11227" hidden="1"/>
    <cellStyle name="Uwaga 3" xfId="11223" hidden="1"/>
    <cellStyle name="Uwaga 3" xfId="11221" hidden="1"/>
    <cellStyle name="Uwaga 3" xfId="11213" hidden="1"/>
    <cellStyle name="Uwaga 3" xfId="11209" hidden="1"/>
    <cellStyle name="Uwaga 3" xfId="11206" hidden="1"/>
    <cellStyle name="Uwaga 3" xfId="11199" hidden="1"/>
    <cellStyle name="Uwaga 3" xfId="11196" hidden="1"/>
    <cellStyle name="Uwaga 3" xfId="11193" hidden="1"/>
    <cellStyle name="Uwaga 3" xfId="11184" hidden="1"/>
    <cellStyle name="Uwaga 3" xfId="11179" hidden="1"/>
    <cellStyle name="Uwaga 3" xfId="11176" hidden="1"/>
    <cellStyle name="Uwaga 3" xfId="11169" hidden="1"/>
    <cellStyle name="Uwaga 3" xfId="11164" hidden="1"/>
    <cellStyle name="Uwaga 3" xfId="11161" hidden="1"/>
    <cellStyle name="Uwaga 3" xfId="11154" hidden="1"/>
    <cellStyle name="Uwaga 3" xfId="11149" hidden="1"/>
    <cellStyle name="Uwaga 3" xfId="11146" hidden="1"/>
    <cellStyle name="Uwaga 3" xfId="11140" hidden="1"/>
    <cellStyle name="Uwaga 3" xfId="11136" hidden="1"/>
    <cellStyle name="Uwaga 3" xfId="11133" hidden="1"/>
    <cellStyle name="Uwaga 3" xfId="11125" hidden="1"/>
    <cellStyle name="Uwaga 3" xfId="11120" hidden="1"/>
    <cellStyle name="Uwaga 3" xfId="11116" hidden="1"/>
    <cellStyle name="Uwaga 3" xfId="11110" hidden="1"/>
    <cellStyle name="Uwaga 3" xfId="11105" hidden="1"/>
    <cellStyle name="Uwaga 3" xfId="11101" hidden="1"/>
    <cellStyle name="Uwaga 3" xfId="11095" hidden="1"/>
    <cellStyle name="Uwaga 3" xfId="11090" hidden="1"/>
    <cellStyle name="Uwaga 3" xfId="11086" hidden="1"/>
    <cellStyle name="Uwaga 3" xfId="11081" hidden="1"/>
    <cellStyle name="Uwaga 3" xfId="11077" hidden="1"/>
    <cellStyle name="Uwaga 3" xfId="11073" hidden="1"/>
    <cellStyle name="Uwaga 3" xfId="11065" hidden="1"/>
    <cellStyle name="Uwaga 3" xfId="11060" hidden="1"/>
    <cellStyle name="Uwaga 3" xfId="11056" hidden="1"/>
    <cellStyle name="Uwaga 3" xfId="11050" hidden="1"/>
    <cellStyle name="Uwaga 3" xfId="11045" hidden="1"/>
    <cellStyle name="Uwaga 3" xfId="11041" hidden="1"/>
    <cellStyle name="Uwaga 3" xfId="11035" hidden="1"/>
    <cellStyle name="Uwaga 3" xfId="11030" hidden="1"/>
    <cellStyle name="Uwaga 3" xfId="11026" hidden="1"/>
    <cellStyle name="Uwaga 3" xfId="11022" hidden="1"/>
    <cellStyle name="Uwaga 3" xfId="11017" hidden="1"/>
    <cellStyle name="Uwaga 3" xfId="11012" hidden="1"/>
    <cellStyle name="Uwaga 3" xfId="11007" hidden="1"/>
    <cellStyle name="Uwaga 3" xfId="11003" hidden="1"/>
    <cellStyle name="Uwaga 3" xfId="10999" hidden="1"/>
    <cellStyle name="Uwaga 3" xfId="10992" hidden="1"/>
    <cellStyle name="Uwaga 3" xfId="10988" hidden="1"/>
    <cellStyle name="Uwaga 3" xfId="10983" hidden="1"/>
    <cellStyle name="Uwaga 3" xfId="10977" hidden="1"/>
    <cellStyle name="Uwaga 3" xfId="10973" hidden="1"/>
    <cellStyle name="Uwaga 3" xfId="10968" hidden="1"/>
    <cellStyle name="Uwaga 3" xfId="10962" hidden="1"/>
    <cellStyle name="Uwaga 3" xfId="10958" hidden="1"/>
    <cellStyle name="Uwaga 3" xfId="10953" hidden="1"/>
    <cellStyle name="Uwaga 3" xfId="10947" hidden="1"/>
    <cellStyle name="Uwaga 3" xfId="10943" hidden="1"/>
    <cellStyle name="Uwaga 3" xfId="10939" hidden="1"/>
    <cellStyle name="Uwaga 3" xfId="11799" hidden="1"/>
    <cellStyle name="Uwaga 3" xfId="11798" hidden="1"/>
    <cellStyle name="Uwaga 3" xfId="11797" hidden="1"/>
    <cellStyle name="Uwaga 3" xfId="11784" hidden="1"/>
    <cellStyle name="Uwaga 3" xfId="11783" hidden="1"/>
    <cellStyle name="Uwaga 3" xfId="11782" hidden="1"/>
    <cellStyle name="Uwaga 3" xfId="11769" hidden="1"/>
    <cellStyle name="Uwaga 3" xfId="11768" hidden="1"/>
    <cellStyle name="Uwaga 3" xfId="11767" hidden="1"/>
    <cellStyle name="Uwaga 3" xfId="11754" hidden="1"/>
    <cellStyle name="Uwaga 3" xfId="11753" hidden="1"/>
    <cellStyle name="Uwaga 3" xfId="11752" hidden="1"/>
    <cellStyle name="Uwaga 3" xfId="11739" hidden="1"/>
    <cellStyle name="Uwaga 3" xfId="11738" hidden="1"/>
    <cellStyle name="Uwaga 3" xfId="11737"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6" hidden="1"/>
    <cellStyle name="Uwaga 3" xfId="11665" hidden="1"/>
    <cellStyle name="Uwaga 3" xfId="11663" hidden="1"/>
    <cellStyle name="Uwaga 3" xfId="11661" hidden="1"/>
    <cellStyle name="Uwaga 3" xfId="11650" hidden="1"/>
    <cellStyle name="Uwaga 3" xfId="11648" hidden="1"/>
    <cellStyle name="Uwaga 3" xfId="11646" hidden="1"/>
    <cellStyle name="Uwaga 3" xfId="11635" hidden="1"/>
    <cellStyle name="Uwaga 3" xfId="11633" hidden="1"/>
    <cellStyle name="Uwaga 3" xfId="11631" hidden="1"/>
    <cellStyle name="Uwaga 3" xfId="11620" hidden="1"/>
    <cellStyle name="Uwaga 3" xfId="11618" hidden="1"/>
    <cellStyle name="Uwaga 3" xfId="11616" hidden="1"/>
    <cellStyle name="Uwaga 3" xfId="11605" hidden="1"/>
    <cellStyle name="Uwaga 3" xfId="11603" hidden="1"/>
    <cellStyle name="Uwaga 3" xfId="11601" hidden="1"/>
    <cellStyle name="Uwaga 3" xfId="11590" hidden="1"/>
    <cellStyle name="Uwaga 3" xfId="11588" hidden="1"/>
    <cellStyle name="Uwaga 3" xfId="11586" hidden="1"/>
    <cellStyle name="Uwaga 3" xfId="11575" hidden="1"/>
    <cellStyle name="Uwaga 3" xfId="11573" hidden="1"/>
    <cellStyle name="Uwaga 3" xfId="11571" hidden="1"/>
    <cellStyle name="Uwaga 3" xfId="11560" hidden="1"/>
    <cellStyle name="Uwaga 3" xfId="11558" hidden="1"/>
    <cellStyle name="Uwaga 3" xfId="11556" hidden="1"/>
    <cellStyle name="Uwaga 3" xfId="11545" hidden="1"/>
    <cellStyle name="Uwaga 3" xfId="11543" hidden="1"/>
    <cellStyle name="Uwaga 3" xfId="11540" hidden="1"/>
    <cellStyle name="Uwaga 3" xfId="11530" hidden="1"/>
    <cellStyle name="Uwaga 3" xfId="11527" hidden="1"/>
    <cellStyle name="Uwaga 3" xfId="11524" hidden="1"/>
    <cellStyle name="Uwaga 3" xfId="11515" hidden="1"/>
    <cellStyle name="Uwaga 3" xfId="11513" hidden="1"/>
    <cellStyle name="Uwaga 3" xfId="11510" hidden="1"/>
    <cellStyle name="Uwaga 3" xfId="11500" hidden="1"/>
    <cellStyle name="Uwaga 3" xfId="11498" hidden="1"/>
    <cellStyle name="Uwaga 3" xfId="11496" hidden="1"/>
    <cellStyle name="Uwaga 3" xfId="11485" hidden="1"/>
    <cellStyle name="Uwaga 3" xfId="11483" hidden="1"/>
    <cellStyle name="Uwaga 3" xfId="11481" hidden="1"/>
    <cellStyle name="Uwaga 3" xfId="11470" hidden="1"/>
    <cellStyle name="Uwaga 3" xfId="11468" hidden="1"/>
    <cellStyle name="Uwaga 3" xfId="11466" hidden="1"/>
    <cellStyle name="Uwaga 3" xfId="11455" hidden="1"/>
    <cellStyle name="Uwaga 3" xfId="11453" hidden="1"/>
    <cellStyle name="Uwaga 3" xfId="11451" hidden="1"/>
    <cellStyle name="Uwaga 3" xfId="11440" hidden="1"/>
    <cellStyle name="Uwaga 3" xfId="11438" hidden="1"/>
    <cellStyle name="Uwaga 3" xfId="11436" hidden="1"/>
    <cellStyle name="Uwaga 3" xfId="11425" hidden="1"/>
    <cellStyle name="Uwaga 3" xfId="11423" hidden="1"/>
    <cellStyle name="Uwaga 3" xfId="11420" hidden="1"/>
    <cellStyle name="Uwaga 3" xfId="11410" hidden="1"/>
    <cellStyle name="Uwaga 3" xfId="11407" hidden="1"/>
    <cellStyle name="Uwaga 3" xfId="11404" hidden="1"/>
    <cellStyle name="Uwaga 3" xfId="11395" hidden="1"/>
    <cellStyle name="Uwaga 3" xfId="11392" hidden="1"/>
    <cellStyle name="Uwaga 3" xfId="11389" hidden="1"/>
    <cellStyle name="Uwaga 3" xfId="11380" hidden="1"/>
    <cellStyle name="Uwaga 3" xfId="11378" hidden="1"/>
    <cellStyle name="Uwaga 3" xfId="11376" hidden="1"/>
    <cellStyle name="Uwaga 3" xfId="11365" hidden="1"/>
    <cellStyle name="Uwaga 3" xfId="11362" hidden="1"/>
    <cellStyle name="Uwaga 3" xfId="11359" hidden="1"/>
    <cellStyle name="Uwaga 3" xfId="11350" hidden="1"/>
    <cellStyle name="Uwaga 3" xfId="11347" hidden="1"/>
    <cellStyle name="Uwaga 3" xfId="11344" hidden="1"/>
    <cellStyle name="Uwaga 3" xfId="11335" hidden="1"/>
    <cellStyle name="Uwaga 3" xfId="11332" hidden="1"/>
    <cellStyle name="Uwaga 3" xfId="11329" hidden="1"/>
    <cellStyle name="Uwaga 3" xfId="11322" hidden="1"/>
    <cellStyle name="Uwaga 3" xfId="11318" hidden="1"/>
    <cellStyle name="Uwaga 3" xfId="11315" hidden="1"/>
    <cellStyle name="Uwaga 3" xfId="11307" hidden="1"/>
    <cellStyle name="Uwaga 3" xfId="11303" hidden="1"/>
    <cellStyle name="Uwaga 3" xfId="11300" hidden="1"/>
    <cellStyle name="Uwaga 3" xfId="11292" hidden="1"/>
    <cellStyle name="Uwaga 3" xfId="11288" hidden="1"/>
    <cellStyle name="Uwaga 3" xfId="11284" hidden="1"/>
    <cellStyle name="Uwaga 3" xfId="11277" hidden="1"/>
    <cellStyle name="Uwaga 3" xfId="11273" hidden="1"/>
    <cellStyle name="Uwaga 3" xfId="11270" hidden="1"/>
    <cellStyle name="Uwaga 3" xfId="11262" hidden="1"/>
    <cellStyle name="Uwaga 3" xfId="11258" hidden="1"/>
    <cellStyle name="Uwaga 3" xfId="11255" hidden="1"/>
    <cellStyle name="Uwaga 3" xfId="11246" hidden="1"/>
    <cellStyle name="Uwaga 3" xfId="11241" hidden="1"/>
    <cellStyle name="Uwaga 3" xfId="11237" hidden="1"/>
    <cellStyle name="Uwaga 3" xfId="11231" hidden="1"/>
    <cellStyle name="Uwaga 3" xfId="11226" hidden="1"/>
    <cellStyle name="Uwaga 3" xfId="11222" hidden="1"/>
    <cellStyle name="Uwaga 3" xfId="11216" hidden="1"/>
    <cellStyle name="Uwaga 3" xfId="11211" hidden="1"/>
    <cellStyle name="Uwaga 3" xfId="11207" hidden="1"/>
    <cellStyle name="Uwaga 3" xfId="11202" hidden="1"/>
    <cellStyle name="Uwaga 3" xfId="11198" hidden="1"/>
    <cellStyle name="Uwaga 3" xfId="11194" hidden="1"/>
    <cellStyle name="Uwaga 3" xfId="11187" hidden="1"/>
    <cellStyle name="Uwaga 3" xfId="11182" hidden="1"/>
    <cellStyle name="Uwaga 3" xfId="11178" hidden="1"/>
    <cellStyle name="Uwaga 3" xfId="11171" hidden="1"/>
    <cellStyle name="Uwaga 3" xfId="11166" hidden="1"/>
    <cellStyle name="Uwaga 3" xfId="11162" hidden="1"/>
    <cellStyle name="Uwaga 3" xfId="11157" hidden="1"/>
    <cellStyle name="Uwaga 3" xfId="11152" hidden="1"/>
    <cellStyle name="Uwaga 3" xfId="11148" hidden="1"/>
    <cellStyle name="Uwaga 3" xfId="11142" hidden="1"/>
    <cellStyle name="Uwaga 3" xfId="11138" hidden="1"/>
    <cellStyle name="Uwaga 3" xfId="11135" hidden="1"/>
    <cellStyle name="Uwaga 3" xfId="11128" hidden="1"/>
    <cellStyle name="Uwaga 3" xfId="11123" hidden="1"/>
    <cellStyle name="Uwaga 3" xfId="11118" hidden="1"/>
    <cellStyle name="Uwaga 3" xfId="11112" hidden="1"/>
    <cellStyle name="Uwaga 3" xfId="11107" hidden="1"/>
    <cellStyle name="Uwaga 3" xfId="11102" hidden="1"/>
    <cellStyle name="Uwaga 3" xfId="11097" hidden="1"/>
    <cellStyle name="Uwaga 3" xfId="11092" hidden="1"/>
    <cellStyle name="Uwaga 3" xfId="11087" hidden="1"/>
    <cellStyle name="Uwaga 3" xfId="11083" hidden="1"/>
    <cellStyle name="Uwaga 3" xfId="11079" hidden="1"/>
    <cellStyle name="Uwaga 3" xfId="11074" hidden="1"/>
    <cellStyle name="Uwaga 3" xfId="11067" hidden="1"/>
    <cellStyle name="Uwaga 3" xfId="11062" hidden="1"/>
    <cellStyle name="Uwaga 3" xfId="11057" hidden="1"/>
    <cellStyle name="Uwaga 3" xfId="11051" hidden="1"/>
    <cellStyle name="Uwaga 3" xfId="11046" hidden="1"/>
    <cellStyle name="Uwaga 3" xfId="11042" hidden="1"/>
    <cellStyle name="Uwaga 3" xfId="11037" hidden="1"/>
    <cellStyle name="Uwaga 3" xfId="11032" hidden="1"/>
    <cellStyle name="Uwaga 3" xfId="11027" hidden="1"/>
    <cellStyle name="Uwaga 3" xfId="11023" hidden="1"/>
    <cellStyle name="Uwaga 3" xfId="11018" hidden="1"/>
    <cellStyle name="Uwaga 3" xfId="11013" hidden="1"/>
    <cellStyle name="Uwaga 3" xfId="11008" hidden="1"/>
    <cellStyle name="Uwaga 3" xfId="11004" hidden="1"/>
    <cellStyle name="Uwaga 3" xfId="11000" hidden="1"/>
    <cellStyle name="Uwaga 3" xfId="10993" hidden="1"/>
    <cellStyle name="Uwaga 3" xfId="10989" hidden="1"/>
    <cellStyle name="Uwaga 3" xfId="10984" hidden="1"/>
    <cellStyle name="Uwaga 3" xfId="10978" hidden="1"/>
    <cellStyle name="Uwaga 3" xfId="10974" hidden="1"/>
    <cellStyle name="Uwaga 3" xfId="10969" hidden="1"/>
    <cellStyle name="Uwaga 3" xfId="10963" hidden="1"/>
    <cellStyle name="Uwaga 3" xfId="10959" hidden="1"/>
    <cellStyle name="Uwaga 3" xfId="10955" hidden="1"/>
    <cellStyle name="Uwaga 3" xfId="10948" hidden="1"/>
    <cellStyle name="Uwaga 3" xfId="10944" hidden="1"/>
    <cellStyle name="Uwaga 3" xfId="10940" hidden="1"/>
    <cellStyle name="Uwaga 3" xfId="11804" hidden="1"/>
    <cellStyle name="Uwaga 3" xfId="11802" hidden="1"/>
    <cellStyle name="Uwaga 3" xfId="11800" hidden="1"/>
    <cellStyle name="Uwaga 3" xfId="11787" hidden="1"/>
    <cellStyle name="Uwaga 3" xfId="11786" hidden="1"/>
    <cellStyle name="Uwaga 3" xfId="11785" hidden="1"/>
    <cellStyle name="Uwaga 3" xfId="11772" hidden="1"/>
    <cellStyle name="Uwaga 3" xfId="11771" hidden="1"/>
    <cellStyle name="Uwaga 3" xfId="11770" hidden="1"/>
    <cellStyle name="Uwaga 3" xfId="11758" hidden="1"/>
    <cellStyle name="Uwaga 3" xfId="11756" hidden="1"/>
    <cellStyle name="Uwaga 3" xfId="11755" hidden="1"/>
    <cellStyle name="Uwaga 3" xfId="11742" hidden="1"/>
    <cellStyle name="Uwaga 3" xfId="11741" hidden="1"/>
    <cellStyle name="Uwaga 3" xfId="11740"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9" hidden="1"/>
    <cellStyle name="Uwaga 3" xfId="11488" hidden="1"/>
    <cellStyle name="Uwaga 3" xfId="11486" hidden="1"/>
    <cellStyle name="Uwaga 3" xfId="11484" hidden="1"/>
    <cellStyle name="Uwaga 3" xfId="11473" hidden="1"/>
    <cellStyle name="Uwaga 3" xfId="11471" hidden="1"/>
    <cellStyle name="Uwaga 3" xfId="11469"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8" hidden="1"/>
    <cellStyle name="Uwaga 3" xfId="11398" hidden="1"/>
    <cellStyle name="Uwaga 3" xfId="11396" hidden="1"/>
    <cellStyle name="Uwaga 3" xfId="11394" hidden="1"/>
    <cellStyle name="Uwaga 3" xfId="11383" hidden="1"/>
    <cellStyle name="Uwaga 3" xfId="11381" hidden="1"/>
    <cellStyle name="Uwaga 3" xfId="11379" hidden="1"/>
    <cellStyle name="Uwaga 3" xfId="11368" hidden="1"/>
    <cellStyle name="Uwaga 3" xfId="11366" hidden="1"/>
    <cellStyle name="Uwaga 3" xfId="11363" hidden="1"/>
    <cellStyle name="Uwaga 3" xfId="11353" hidden="1"/>
    <cellStyle name="Uwaga 3" xfId="11351" hidden="1"/>
    <cellStyle name="Uwaga 3" xfId="11348" hidden="1"/>
    <cellStyle name="Uwaga 3" xfId="11338" hidden="1"/>
    <cellStyle name="Uwaga 3" xfId="11336" hidden="1"/>
    <cellStyle name="Uwaga 3" xfId="11333" hidden="1"/>
    <cellStyle name="Uwaga 3" xfId="11324" hidden="1"/>
    <cellStyle name="Uwaga 3" xfId="11321" hidden="1"/>
    <cellStyle name="Uwaga 3" xfId="11317" hidden="1"/>
    <cellStyle name="Uwaga 3" xfId="11309" hidden="1"/>
    <cellStyle name="Uwaga 3" xfId="11306" hidden="1"/>
    <cellStyle name="Uwaga 3" xfId="11302" hidden="1"/>
    <cellStyle name="Uwaga 3" xfId="11294" hidden="1"/>
    <cellStyle name="Uwaga 3" xfId="11291" hidden="1"/>
    <cellStyle name="Uwaga 3" xfId="11287" hidden="1"/>
    <cellStyle name="Uwaga 3" xfId="11279" hidden="1"/>
    <cellStyle name="Uwaga 3" xfId="11276" hidden="1"/>
    <cellStyle name="Uwaga 3" xfId="11272" hidden="1"/>
    <cellStyle name="Uwaga 3" xfId="11264" hidden="1"/>
    <cellStyle name="Uwaga 3" xfId="11261" hidden="1"/>
    <cellStyle name="Uwaga 3" xfId="11257"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0" hidden="1"/>
    <cellStyle name="Uwaga 3" xfId="11204" hidden="1"/>
    <cellStyle name="Uwaga 3" xfId="11201" hidden="1"/>
    <cellStyle name="Uwaga 3" xfId="11197" hidden="1"/>
    <cellStyle name="Uwaga 3" xfId="11189" hidden="1"/>
    <cellStyle name="Uwaga 3" xfId="11186" hidden="1"/>
    <cellStyle name="Uwaga 3" xfId="11181" hidden="1"/>
    <cellStyle name="Uwaga 3" xfId="11174" hidden="1"/>
    <cellStyle name="Uwaga 3" xfId="11170" hidden="1"/>
    <cellStyle name="Uwaga 3" xfId="11165" hidden="1"/>
    <cellStyle name="Uwaga 3" xfId="11159" hidden="1"/>
    <cellStyle name="Uwaga 3" xfId="11155" hidden="1"/>
    <cellStyle name="Uwaga 3" xfId="11150" hidden="1"/>
    <cellStyle name="Uwaga 3" xfId="11144" hidden="1"/>
    <cellStyle name="Uwaga 3" xfId="11141" hidden="1"/>
    <cellStyle name="Uwaga 3" xfId="11137" hidden="1"/>
    <cellStyle name="Uwaga 3" xfId="11129" hidden="1"/>
    <cellStyle name="Uwaga 3" xfId="11124" hidden="1"/>
    <cellStyle name="Uwaga 3" xfId="11119" hidden="1"/>
    <cellStyle name="Uwaga 3" xfId="11114" hidden="1"/>
    <cellStyle name="Uwaga 3" xfId="11109" hidden="1"/>
    <cellStyle name="Uwaga 3" xfId="11104" hidden="1"/>
    <cellStyle name="Uwaga 3" xfId="11099" hidden="1"/>
    <cellStyle name="Uwaga 3" xfId="11094" hidden="1"/>
    <cellStyle name="Uwaga 3" xfId="11089" hidden="1"/>
    <cellStyle name="Uwaga 3" xfId="11084" hidden="1"/>
    <cellStyle name="Uwaga 3" xfId="11080" hidden="1"/>
    <cellStyle name="Uwaga 3" xfId="11075" hidden="1"/>
    <cellStyle name="Uwaga 3" xfId="11068" hidden="1"/>
    <cellStyle name="Uwaga 3" xfId="11063" hidden="1"/>
    <cellStyle name="Uwaga 3" xfId="11058" hidden="1"/>
    <cellStyle name="Uwaga 3" xfId="11053" hidden="1"/>
    <cellStyle name="Uwaga 3" xfId="11048" hidden="1"/>
    <cellStyle name="Uwaga 3" xfId="11043" hidden="1"/>
    <cellStyle name="Uwaga 3" xfId="11038" hidden="1"/>
    <cellStyle name="Uwaga 3" xfId="11033" hidden="1"/>
    <cellStyle name="Uwaga 3" xfId="11028" hidden="1"/>
    <cellStyle name="Uwaga 3" xfId="11024" hidden="1"/>
    <cellStyle name="Uwaga 3" xfId="11019" hidden="1"/>
    <cellStyle name="Uwaga 3" xfId="11014" hidden="1"/>
    <cellStyle name="Uwaga 3" xfId="11009" hidden="1"/>
    <cellStyle name="Uwaga 3" xfId="11005" hidden="1"/>
    <cellStyle name="Uwaga 3" xfId="11001" hidden="1"/>
    <cellStyle name="Uwaga 3" xfId="10994" hidden="1"/>
    <cellStyle name="Uwaga 3" xfId="10990" hidden="1"/>
    <cellStyle name="Uwaga 3" xfId="10985" hidden="1"/>
    <cellStyle name="Uwaga 3" xfId="10979" hidden="1"/>
    <cellStyle name="Uwaga 3" xfId="10975" hidden="1"/>
    <cellStyle name="Uwaga 3" xfId="10970" hidden="1"/>
    <cellStyle name="Uwaga 3" xfId="10964" hidden="1"/>
    <cellStyle name="Uwaga 3" xfId="10960" hidden="1"/>
    <cellStyle name="Uwaga 3" xfId="10956" hidden="1"/>
    <cellStyle name="Uwaga 3" xfId="10949" hidden="1"/>
    <cellStyle name="Uwaga 3" xfId="10945" hidden="1"/>
    <cellStyle name="Uwaga 3" xfId="10941" hidden="1"/>
    <cellStyle name="Uwaga 3" xfId="11808" hidden="1"/>
    <cellStyle name="Uwaga 3" xfId="11807" hidden="1"/>
    <cellStyle name="Uwaga 3" xfId="11805" hidden="1"/>
    <cellStyle name="Uwaga 3" xfId="11792" hidden="1"/>
    <cellStyle name="Uwaga 3" xfId="11790" hidden="1"/>
    <cellStyle name="Uwaga 3" xfId="11788" hidden="1"/>
    <cellStyle name="Uwaga 3" xfId="11778" hidden="1"/>
    <cellStyle name="Uwaga 3" xfId="11776" hidden="1"/>
    <cellStyle name="Uwaga 3" xfId="11774" hidden="1"/>
    <cellStyle name="Uwaga 3" xfId="11763" hidden="1"/>
    <cellStyle name="Uwaga 3" xfId="11761" hidden="1"/>
    <cellStyle name="Uwaga 3" xfId="11759" hidden="1"/>
    <cellStyle name="Uwaga 3" xfId="11746" hidden="1"/>
    <cellStyle name="Uwaga 3" xfId="11744" hidden="1"/>
    <cellStyle name="Uwaga 3" xfId="11743"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9" hidden="1"/>
    <cellStyle name="Uwaga 3" xfId="11577" hidden="1"/>
    <cellStyle name="Uwaga 3" xfId="11565" hidden="1"/>
    <cellStyle name="Uwaga 3" xfId="11564" hidden="1"/>
    <cellStyle name="Uwaga 3" xfId="11562" hidden="1"/>
    <cellStyle name="Uwaga 3" xfId="11550" hidden="1"/>
    <cellStyle name="Uwaga 3" xfId="11549" hidden="1"/>
    <cellStyle name="Uwaga 3" xfId="11547" hidden="1"/>
    <cellStyle name="Uwaga 3" xfId="11535" hidden="1"/>
    <cellStyle name="Uwaga 3" xfId="11534" hidden="1"/>
    <cellStyle name="Uwaga 3" xfId="11532" hidden="1"/>
    <cellStyle name="Uwaga 3" xfId="11520" hidden="1"/>
    <cellStyle name="Uwaga 3" xfId="11519" hidden="1"/>
    <cellStyle name="Uwaga 3" xfId="11517" hidden="1"/>
    <cellStyle name="Uwaga 3" xfId="11505" hidden="1"/>
    <cellStyle name="Uwaga 3" xfId="11504" hidden="1"/>
    <cellStyle name="Uwaga 3" xfId="11502" hidden="1"/>
    <cellStyle name="Uwaga 3" xfId="11490" hidden="1"/>
    <cellStyle name="Uwaga 3" xfId="11489" hidden="1"/>
    <cellStyle name="Uwaga 3" xfId="11487" hidden="1"/>
    <cellStyle name="Uwaga 3" xfId="11475" hidden="1"/>
    <cellStyle name="Uwaga 3" xfId="11474" hidden="1"/>
    <cellStyle name="Uwaga 3" xfId="11472" hidden="1"/>
    <cellStyle name="Uwaga 3" xfId="11460" hidden="1"/>
    <cellStyle name="Uwaga 3" xfId="11459" hidden="1"/>
    <cellStyle name="Uwaga 3" xfId="11457" hidden="1"/>
    <cellStyle name="Uwaga 3" xfId="11445" hidden="1"/>
    <cellStyle name="Uwaga 3" xfId="11444" hidden="1"/>
    <cellStyle name="Uwaga 3" xfId="11442" hidden="1"/>
    <cellStyle name="Uwaga 3" xfId="11430" hidden="1"/>
    <cellStyle name="Uwaga 3" xfId="11429" hidden="1"/>
    <cellStyle name="Uwaga 3" xfId="11427" hidden="1"/>
    <cellStyle name="Uwaga 3" xfId="11415" hidden="1"/>
    <cellStyle name="Uwaga 3" xfId="11414" hidden="1"/>
    <cellStyle name="Uwaga 3" xfId="11412" hidden="1"/>
    <cellStyle name="Uwaga 3" xfId="11400" hidden="1"/>
    <cellStyle name="Uwaga 3" xfId="11399" hidden="1"/>
    <cellStyle name="Uwaga 3" xfId="11397" hidden="1"/>
    <cellStyle name="Uwaga 3" xfId="11385" hidden="1"/>
    <cellStyle name="Uwaga 3" xfId="11384" hidden="1"/>
    <cellStyle name="Uwaga 3" xfId="11382" hidden="1"/>
    <cellStyle name="Uwaga 3" xfId="11370" hidden="1"/>
    <cellStyle name="Uwaga 3" xfId="11369" hidden="1"/>
    <cellStyle name="Uwaga 3" xfId="11367" hidden="1"/>
    <cellStyle name="Uwaga 3" xfId="11355" hidden="1"/>
    <cellStyle name="Uwaga 3" xfId="11354" hidden="1"/>
    <cellStyle name="Uwaga 3" xfId="11352" hidden="1"/>
    <cellStyle name="Uwaga 3" xfId="11340" hidden="1"/>
    <cellStyle name="Uwaga 3" xfId="11339" hidden="1"/>
    <cellStyle name="Uwaga 3" xfId="11337" hidden="1"/>
    <cellStyle name="Uwaga 3" xfId="11325" hidden="1"/>
    <cellStyle name="Uwaga 3" xfId="11323" hidden="1"/>
    <cellStyle name="Uwaga 3" xfId="11320" hidden="1"/>
    <cellStyle name="Uwaga 3" xfId="11310" hidden="1"/>
    <cellStyle name="Uwaga 3" xfId="11308" hidden="1"/>
    <cellStyle name="Uwaga 3" xfId="11305" hidden="1"/>
    <cellStyle name="Uwaga 3" xfId="11295" hidden="1"/>
    <cellStyle name="Uwaga 3" xfId="11293" hidden="1"/>
    <cellStyle name="Uwaga 3" xfId="11290" hidden="1"/>
    <cellStyle name="Uwaga 3" xfId="11280" hidden="1"/>
    <cellStyle name="Uwaga 3" xfId="11278" hidden="1"/>
    <cellStyle name="Uwaga 3" xfId="11275" hidden="1"/>
    <cellStyle name="Uwaga 3" xfId="11265" hidden="1"/>
    <cellStyle name="Uwaga 3" xfId="11263" hidden="1"/>
    <cellStyle name="Uwaga 3" xfId="11260" hidden="1"/>
    <cellStyle name="Uwaga 3" xfId="11250" hidden="1"/>
    <cellStyle name="Uwaga 3" xfId="11248" hidden="1"/>
    <cellStyle name="Uwaga 3" xfId="11244" hidden="1"/>
    <cellStyle name="Uwaga 3" xfId="11235" hidden="1"/>
    <cellStyle name="Uwaga 3" xfId="11232" hidden="1"/>
    <cellStyle name="Uwaga 3" xfId="11228" hidden="1"/>
    <cellStyle name="Uwaga 3" xfId="11220" hidden="1"/>
    <cellStyle name="Uwaga 3" xfId="11218" hidden="1"/>
    <cellStyle name="Uwaga 3" xfId="11214" hidden="1"/>
    <cellStyle name="Uwaga 3" xfId="11205" hidden="1"/>
    <cellStyle name="Uwaga 3" xfId="11203" hidden="1"/>
    <cellStyle name="Uwaga 3" xfId="11200" hidden="1"/>
    <cellStyle name="Uwaga 3" xfId="11190" hidden="1"/>
    <cellStyle name="Uwaga 3" xfId="11188" hidden="1"/>
    <cellStyle name="Uwaga 3" xfId="11183" hidden="1"/>
    <cellStyle name="Uwaga 3" xfId="11175" hidden="1"/>
    <cellStyle name="Uwaga 3" xfId="11173" hidden="1"/>
    <cellStyle name="Uwaga 3" xfId="11168" hidden="1"/>
    <cellStyle name="Uwaga 3" xfId="11160" hidden="1"/>
    <cellStyle name="Uwaga 3" xfId="11158" hidden="1"/>
    <cellStyle name="Uwaga 3" xfId="11153" hidden="1"/>
    <cellStyle name="Uwaga 3" xfId="11145" hidden="1"/>
    <cellStyle name="Uwaga 3" xfId="11143" hidden="1"/>
    <cellStyle name="Uwaga 3" xfId="11139" hidden="1"/>
    <cellStyle name="Uwaga 3" xfId="11130" hidden="1"/>
    <cellStyle name="Uwaga 3" xfId="11127" hidden="1"/>
    <cellStyle name="Uwaga 3" xfId="11122" hidden="1"/>
    <cellStyle name="Uwaga 3" xfId="11115" hidden="1"/>
    <cellStyle name="Uwaga 3" xfId="11111" hidden="1"/>
    <cellStyle name="Uwaga 3" xfId="11106" hidden="1"/>
    <cellStyle name="Uwaga 3" xfId="11100" hidden="1"/>
    <cellStyle name="Uwaga 3" xfId="11096" hidden="1"/>
    <cellStyle name="Uwaga 3" xfId="11091" hidden="1"/>
    <cellStyle name="Uwaga 3" xfId="11085" hidden="1"/>
    <cellStyle name="Uwaga 3" xfId="11082" hidden="1"/>
    <cellStyle name="Uwaga 3" xfId="11078" hidden="1"/>
    <cellStyle name="Uwaga 3" xfId="11069" hidden="1"/>
    <cellStyle name="Uwaga 3" xfId="11064" hidden="1"/>
    <cellStyle name="Uwaga 3" xfId="11059" hidden="1"/>
    <cellStyle name="Uwaga 3" xfId="11054" hidden="1"/>
    <cellStyle name="Uwaga 3" xfId="11049" hidden="1"/>
    <cellStyle name="Uwaga 3" xfId="11044" hidden="1"/>
    <cellStyle name="Uwaga 3" xfId="11039" hidden="1"/>
    <cellStyle name="Uwaga 3" xfId="11034" hidden="1"/>
    <cellStyle name="Uwaga 3" xfId="11029" hidden="1"/>
    <cellStyle name="Uwaga 3" xfId="11025" hidden="1"/>
    <cellStyle name="Uwaga 3" xfId="11020" hidden="1"/>
    <cellStyle name="Uwaga 3" xfId="11015" hidden="1"/>
    <cellStyle name="Uwaga 3" xfId="11010" hidden="1"/>
    <cellStyle name="Uwaga 3" xfId="11006" hidden="1"/>
    <cellStyle name="Uwaga 3" xfId="11002" hidden="1"/>
    <cellStyle name="Uwaga 3" xfId="10995" hidden="1"/>
    <cellStyle name="Uwaga 3" xfId="10991" hidden="1"/>
    <cellStyle name="Uwaga 3" xfId="10986" hidden="1"/>
    <cellStyle name="Uwaga 3" xfId="10980" hidden="1"/>
    <cellStyle name="Uwaga 3" xfId="10976" hidden="1"/>
    <cellStyle name="Uwaga 3" xfId="10971" hidden="1"/>
    <cellStyle name="Uwaga 3" xfId="10965" hidden="1"/>
    <cellStyle name="Uwaga 3" xfId="10961" hidden="1"/>
    <cellStyle name="Uwaga 3" xfId="10957" hidden="1"/>
    <cellStyle name="Uwaga 3" xfId="10950" hidden="1"/>
    <cellStyle name="Uwaga 3" xfId="10946" hidden="1"/>
    <cellStyle name="Uwaga 3" xfId="10942" hidden="1"/>
    <cellStyle name="Uwaga 3" xfId="10895" hidden="1"/>
    <cellStyle name="Uwaga 3" xfId="10894" hidden="1"/>
    <cellStyle name="Uwaga 3" xfId="10893" hidden="1"/>
    <cellStyle name="Uwaga 3" xfId="10886" hidden="1"/>
    <cellStyle name="Uwaga 3" xfId="10885" hidden="1"/>
    <cellStyle name="Uwaga 3" xfId="10884" hidden="1"/>
    <cellStyle name="Uwaga 3" xfId="10877" hidden="1"/>
    <cellStyle name="Uwaga 3" xfId="10876" hidden="1"/>
    <cellStyle name="Uwaga 3" xfId="10875" hidden="1"/>
    <cellStyle name="Uwaga 3" xfId="10868" hidden="1"/>
    <cellStyle name="Uwaga 3" xfId="10867" hidden="1"/>
    <cellStyle name="Uwaga 3" xfId="10866" hidden="1"/>
    <cellStyle name="Uwaga 3" xfId="10859" hidden="1"/>
    <cellStyle name="Uwaga 3" xfId="10858" hidden="1"/>
    <cellStyle name="Uwaga 3" xfId="10856" hidden="1"/>
    <cellStyle name="Uwaga 3" xfId="10851" hidden="1"/>
    <cellStyle name="Uwaga 3" xfId="10848" hidden="1"/>
    <cellStyle name="Uwaga 3" xfId="10846" hidden="1"/>
    <cellStyle name="Uwaga 3" xfId="10842" hidden="1"/>
    <cellStyle name="Uwaga 3" xfId="10839" hidden="1"/>
    <cellStyle name="Uwaga 3" xfId="10837" hidden="1"/>
    <cellStyle name="Uwaga 3" xfId="10833" hidden="1"/>
    <cellStyle name="Uwaga 3" xfId="10830" hidden="1"/>
    <cellStyle name="Uwaga 3" xfId="10828" hidden="1"/>
    <cellStyle name="Uwaga 3" xfId="10824" hidden="1"/>
    <cellStyle name="Uwaga 3" xfId="10822" hidden="1"/>
    <cellStyle name="Uwaga 3" xfId="10821" hidden="1"/>
    <cellStyle name="Uwaga 3" xfId="10815" hidden="1"/>
    <cellStyle name="Uwaga 3" xfId="10813" hidden="1"/>
    <cellStyle name="Uwaga 3" xfId="10810" hidden="1"/>
    <cellStyle name="Uwaga 3" xfId="10806" hidden="1"/>
    <cellStyle name="Uwaga 3" xfId="10803" hidden="1"/>
    <cellStyle name="Uwaga 3" xfId="10801" hidden="1"/>
    <cellStyle name="Uwaga 3" xfId="10797" hidden="1"/>
    <cellStyle name="Uwaga 3" xfId="10794" hidden="1"/>
    <cellStyle name="Uwaga 3" xfId="10792" hidden="1"/>
    <cellStyle name="Uwaga 3" xfId="10788" hidden="1"/>
    <cellStyle name="Uwaga 3" xfId="10786" hidden="1"/>
    <cellStyle name="Uwaga 3" xfId="10785" hidden="1"/>
    <cellStyle name="Uwaga 3" xfId="10779" hidden="1"/>
    <cellStyle name="Uwaga 3" xfId="10776" hidden="1"/>
    <cellStyle name="Uwaga 3" xfId="10774" hidden="1"/>
    <cellStyle name="Uwaga 3" xfId="10770" hidden="1"/>
    <cellStyle name="Uwaga 3" xfId="10767" hidden="1"/>
    <cellStyle name="Uwaga 3" xfId="10765" hidden="1"/>
    <cellStyle name="Uwaga 3" xfId="10761" hidden="1"/>
    <cellStyle name="Uwaga 3" xfId="10758" hidden="1"/>
    <cellStyle name="Uwaga 3" xfId="10756" hidden="1"/>
    <cellStyle name="Uwaga 3" xfId="10752" hidden="1"/>
    <cellStyle name="Uwaga 3" xfId="10750" hidden="1"/>
    <cellStyle name="Uwaga 3" xfId="10749" hidden="1"/>
    <cellStyle name="Uwaga 3" xfId="10742" hidden="1"/>
    <cellStyle name="Uwaga 3" xfId="10739" hidden="1"/>
    <cellStyle name="Uwaga 3" xfId="10737" hidden="1"/>
    <cellStyle name="Uwaga 3" xfId="10733" hidden="1"/>
    <cellStyle name="Uwaga 3" xfId="10730" hidden="1"/>
    <cellStyle name="Uwaga 3" xfId="10728" hidden="1"/>
    <cellStyle name="Uwaga 3" xfId="10724" hidden="1"/>
    <cellStyle name="Uwaga 3" xfId="10721" hidden="1"/>
    <cellStyle name="Uwaga 3" xfId="10719" hidden="1"/>
    <cellStyle name="Uwaga 3" xfId="10716" hidden="1"/>
    <cellStyle name="Uwaga 3" xfId="10714" hidden="1"/>
    <cellStyle name="Uwaga 3" xfId="10713" hidden="1"/>
    <cellStyle name="Uwaga 3" xfId="10707" hidden="1"/>
    <cellStyle name="Uwaga 3" xfId="10705" hidden="1"/>
    <cellStyle name="Uwaga 3" xfId="10703" hidden="1"/>
    <cellStyle name="Uwaga 3" xfId="10698" hidden="1"/>
    <cellStyle name="Uwaga 3" xfId="10696" hidden="1"/>
    <cellStyle name="Uwaga 3" xfId="10694" hidden="1"/>
    <cellStyle name="Uwaga 3" xfId="10689" hidden="1"/>
    <cellStyle name="Uwaga 3" xfId="10687" hidden="1"/>
    <cellStyle name="Uwaga 3" xfId="10685" hidden="1"/>
    <cellStyle name="Uwaga 3" xfId="10680" hidden="1"/>
    <cellStyle name="Uwaga 3" xfId="10678" hidden="1"/>
    <cellStyle name="Uwaga 3" xfId="10677" hidden="1"/>
    <cellStyle name="Uwaga 3" xfId="10670" hidden="1"/>
    <cellStyle name="Uwaga 3" xfId="10667" hidden="1"/>
    <cellStyle name="Uwaga 3" xfId="10665" hidden="1"/>
    <cellStyle name="Uwaga 3" xfId="10661" hidden="1"/>
    <cellStyle name="Uwaga 3" xfId="10658" hidden="1"/>
    <cellStyle name="Uwaga 3" xfId="10656" hidden="1"/>
    <cellStyle name="Uwaga 3" xfId="10652" hidden="1"/>
    <cellStyle name="Uwaga 3" xfId="10649" hidden="1"/>
    <cellStyle name="Uwaga 3" xfId="10647" hidden="1"/>
    <cellStyle name="Uwaga 3" xfId="10644" hidden="1"/>
    <cellStyle name="Uwaga 3" xfId="10642" hidden="1"/>
    <cellStyle name="Uwaga 3" xfId="10640" hidden="1"/>
    <cellStyle name="Uwaga 3" xfId="10634" hidden="1"/>
    <cellStyle name="Uwaga 3" xfId="10631" hidden="1"/>
    <cellStyle name="Uwaga 3" xfId="10629" hidden="1"/>
    <cellStyle name="Uwaga 3" xfId="10625" hidden="1"/>
    <cellStyle name="Uwaga 3" xfId="10622" hidden="1"/>
    <cellStyle name="Uwaga 3" xfId="10620" hidden="1"/>
    <cellStyle name="Uwaga 3" xfId="10616" hidden="1"/>
    <cellStyle name="Uwaga 3" xfId="10613" hidden="1"/>
    <cellStyle name="Uwaga 3" xfId="10611" hidden="1"/>
    <cellStyle name="Uwaga 3" xfId="10609" hidden="1"/>
    <cellStyle name="Uwaga 3" xfId="10607" hidden="1"/>
    <cellStyle name="Uwaga 3" xfId="10605" hidden="1"/>
    <cellStyle name="Uwaga 3" xfId="10600" hidden="1"/>
    <cellStyle name="Uwaga 3" xfId="10598" hidden="1"/>
    <cellStyle name="Uwaga 3" xfId="10595" hidden="1"/>
    <cellStyle name="Uwaga 3" xfId="10591" hidden="1"/>
    <cellStyle name="Uwaga 3" xfId="10588" hidden="1"/>
    <cellStyle name="Uwaga 3" xfId="10585" hidden="1"/>
    <cellStyle name="Uwaga 3" xfId="10582" hidden="1"/>
    <cellStyle name="Uwaga 3" xfId="10580" hidden="1"/>
    <cellStyle name="Uwaga 3" xfId="10577" hidden="1"/>
    <cellStyle name="Uwaga 3" xfId="10573" hidden="1"/>
    <cellStyle name="Uwaga 3" xfId="10571" hidden="1"/>
    <cellStyle name="Uwaga 3" xfId="10568" hidden="1"/>
    <cellStyle name="Uwaga 3" xfId="10563" hidden="1"/>
    <cellStyle name="Uwaga 3" xfId="10560" hidden="1"/>
    <cellStyle name="Uwaga 3" xfId="10557" hidden="1"/>
    <cellStyle name="Uwaga 3" xfId="10553" hidden="1"/>
    <cellStyle name="Uwaga 3" xfId="10550" hidden="1"/>
    <cellStyle name="Uwaga 3" xfId="10548" hidden="1"/>
    <cellStyle name="Uwaga 3" xfId="10545" hidden="1"/>
    <cellStyle name="Uwaga 3" xfId="10542" hidden="1"/>
    <cellStyle name="Uwaga 3" xfId="10539" hidden="1"/>
    <cellStyle name="Uwaga 3" xfId="10537" hidden="1"/>
    <cellStyle name="Uwaga 3" xfId="10535" hidden="1"/>
    <cellStyle name="Uwaga 3" xfId="10532" hidden="1"/>
    <cellStyle name="Uwaga 3" xfId="10527" hidden="1"/>
    <cellStyle name="Uwaga 3" xfId="10524" hidden="1"/>
    <cellStyle name="Uwaga 3" xfId="10521" hidden="1"/>
    <cellStyle name="Uwaga 3" xfId="10518" hidden="1"/>
    <cellStyle name="Uwaga 3" xfId="10515" hidden="1"/>
    <cellStyle name="Uwaga 3" xfId="10512" hidden="1"/>
    <cellStyle name="Uwaga 3" xfId="10509" hidden="1"/>
    <cellStyle name="Uwaga 3" xfId="10506" hidden="1"/>
    <cellStyle name="Uwaga 3" xfId="10503" hidden="1"/>
    <cellStyle name="Uwaga 3" xfId="10501" hidden="1"/>
    <cellStyle name="Uwaga 3" xfId="10499" hidden="1"/>
    <cellStyle name="Uwaga 3" xfId="10496" hidden="1"/>
    <cellStyle name="Uwaga 3" xfId="10491" hidden="1"/>
    <cellStyle name="Uwaga 3" xfId="10488"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5" hidden="1"/>
    <cellStyle name="Uwaga 3" xfId="10463" hidden="1"/>
    <cellStyle name="Uwaga 3" xfId="10460" hidden="1"/>
    <cellStyle name="Uwaga 3" xfId="10454" hidden="1"/>
    <cellStyle name="Uwaga 3" xfId="10451" hidden="1"/>
    <cellStyle name="Uwaga 3" xfId="10449" hidden="1"/>
    <cellStyle name="Uwaga 3" xfId="10445" hidden="1"/>
    <cellStyle name="Uwaga 3" xfId="10442" hidden="1"/>
    <cellStyle name="Uwaga 3" xfId="10440" hidden="1"/>
    <cellStyle name="Uwaga 3" xfId="10436" hidden="1"/>
    <cellStyle name="Uwaga 3" xfId="10433" hidden="1"/>
    <cellStyle name="Uwaga 3" xfId="10431" hidden="1"/>
    <cellStyle name="Uwaga 3" xfId="10429" hidden="1"/>
    <cellStyle name="Uwaga 3" xfId="10426" hidden="1"/>
    <cellStyle name="Uwaga 3" xfId="10423" hidden="1"/>
    <cellStyle name="Uwaga 3" xfId="10420" hidden="1"/>
    <cellStyle name="Uwaga 3" xfId="10418" hidden="1"/>
    <cellStyle name="Uwaga 3" xfId="10416" hidden="1"/>
    <cellStyle name="Uwaga 3" xfId="10411" hidden="1"/>
    <cellStyle name="Uwaga 3" xfId="10409" hidden="1"/>
    <cellStyle name="Uwaga 3" xfId="10406" hidden="1"/>
    <cellStyle name="Uwaga 3" xfId="10402" hidden="1"/>
    <cellStyle name="Uwaga 3" xfId="10400" hidden="1"/>
    <cellStyle name="Uwaga 3" xfId="10397" hidden="1"/>
    <cellStyle name="Uwaga 3" xfId="10393" hidden="1"/>
    <cellStyle name="Uwaga 3" xfId="10391" hidden="1"/>
    <cellStyle name="Uwaga 3" xfId="10388" hidden="1"/>
    <cellStyle name="Uwaga 3" xfId="10384" hidden="1"/>
    <cellStyle name="Uwaga 3" xfId="10382" hidden="1"/>
    <cellStyle name="Uwaga 3" xfId="10380" hidden="1"/>
    <cellStyle name="Uwaga 3" xfId="11932" hidden="1"/>
    <cellStyle name="Uwaga 3" xfId="11933" hidden="1"/>
    <cellStyle name="Uwaga 3" xfId="11935" hidden="1"/>
    <cellStyle name="Uwaga 3" xfId="11947" hidden="1"/>
    <cellStyle name="Uwaga 3" xfId="11948" hidden="1"/>
    <cellStyle name="Uwaga 3" xfId="11953" hidden="1"/>
    <cellStyle name="Uwaga 3" xfId="11962" hidden="1"/>
    <cellStyle name="Uwaga 3" xfId="11963" hidden="1"/>
    <cellStyle name="Uwaga 3" xfId="11968" hidden="1"/>
    <cellStyle name="Uwaga 3" xfId="11977" hidden="1"/>
    <cellStyle name="Uwaga 3" xfId="11978" hidden="1"/>
    <cellStyle name="Uwaga 3" xfId="11979" hidden="1"/>
    <cellStyle name="Uwaga 3" xfId="11992" hidden="1"/>
    <cellStyle name="Uwaga 3" xfId="11997" hidden="1"/>
    <cellStyle name="Uwaga 3" xfId="12002" hidden="1"/>
    <cellStyle name="Uwaga 3" xfId="12012" hidden="1"/>
    <cellStyle name="Uwaga 3" xfId="12017" hidden="1"/>
    <cellStyle name="Uwaga 3" xfId="12021" hidden="1"/>
    <cellStyle name="Uwaga 3" xfId="12028" hidden="1"/>
    <cellStyle name="Uwaga 3" xfId="12033" hidden="1"/>
    <cellStyle name="Uwaga 3" xfId="12036" hidden="1"/>
    <cellStyle name="Uwaga 3" xfId="12042" hidden="1"/>
    <cellStyle name="Uwaga 3" xfId="12047" hidden="1"/>
    <cellStyle name="Uwaga 3" xfId="12051" hidden="1"/>
    <cellStyle name="Uwaga 3" xfId="12052" hidden="1"/>
    <cellStyle name="Uwaga 3" xfId="12053" hidden="1"/>
    <cellStyle name="Uwaga 3" xfId="12057" hidden="1"/>
    <cellStyle name="Uwaga 3" xfId="12069" hidden="1"/>
    <cellStyle name="Uwaga 3" xfId="12074" hidden="1"/>
    <cellStyle name="Uwaga 3" xfId="12079" hidden="1"/>
    <cellStyle name="Uwaga 3" xfId="12084" hidden="1"/>
    <cellStyle name="Uwaga 3" xfId="12089" hidden="1"/>
    <cellStyle name="Uwaga 3" xfId="12094" hidden="1"/>
    <cellStyle name="Uwaga 3" xfId="12098" hidden="1"/>
    <cellStyle name="Uwaga 3" xfId="12102" hidden="1"/>
    <cellStyle name="Uwaga 3" xfId="12107" hidden="1"/>
    <cellStyle name="Uwaga 3" xfId="12112" hidden="1"/>
    <cellStyle name="Uwaga 3" xfId="12113" hidden="1"/>
    <cellStyle name="Uwaga 3" xfId="12115" hidden="1"/>
    <cellStyle name="Uwaga 3" xfId="12128" hidden="1"/>
    <cellStyle name="Uwaga 3" xfId="12132" hidden="1"/>
    <cellStyle name="Uwaga 3" xfId="12137" hidden="1"/>
    <cellStyle name="Uwaga 3" xfId="12144" hidden="1"/>
    <cellStyle name="Uwaga 3" xfId="12148" hidden="1"/>
    <cellStyle name="Uwaga 3" xfId="12153" hidden="1"/>
    <cellStyle name="Uwaga 3" xfId="12158" hidden="1"/>
    <cellStyle name="Uwaga 3" xfId="12161" hidden="1"/>
    <cellStyle name="Uwaga 3" xfId="12166" hidden="1"/>
    <cellStyle name="Uwaga 3" xfId="12172" hidden="1"/>
    <cellStyle name="Uwaga 3" xfId="12173" hidden="1"/>
    <cellStyle name="Uwaga 3" xfId="12176" hidden="1"/>
    <cellStyle name="Uwaga 3" xfId="12189" hidden="1"/>
    <cellStyle name="Uwaga 3" xfId="12193" hidden="1"/>
    <cellStyle name="Uwaga 3" xfId="12198" hidden="1"/>
    <cellStyle name="Uwaga 3" xfId="12205" hidden="1"/>
    <cellStyle name="Uwaga 3" xfId="12210" hidden="1"/>
    <cellStyle name="Uwaga 3" xfId="12214" hidden="1"/>
    <cellStyle name="Uwaga 3" xfId="12219" hidden="1"/>
    <cellStyle name="Uwaga 3" xfId="12223" hidden="1"/>
    <cellStyle name="Uwaga 3" xfId="12228" hidden="1"/>
    <cellStyle name="Uwaga 3" xfId="12232" hidden="1"/>
    <cellStyle name="Uwaga 3" xfId="12233" hidden="1"/>
    <cellStyle name="Uwaga 3" xfId="12235" hidden="1"/>
    <cellStyle name="Uwaga 3" xfId="12247" hidden="1"/>
    <cellStyle name="Uwaga 3" xfId="12248" hidden="1"/>
    <cellStyle name="Uwaga 3" xfId="12250" hidden="1"/>
    <cellStyle name="Uwaga 3" xfId="12262" hidden="1"/>
    <cellStyle name="Uwaga 3" xfId="12264" hidden="1"/>
    <cellStyle name="Uwaga 3" xfId="12267" hidden="1"/>
    <cellStyle name="Uwaga 3" xfId="12277" hidden="1"/>
    <cellStyle name="Uwaga 3" xfId="12278" hidden="1"/>
    <cellStyle name="Uwaga 3" xfId="12280" hidden="1"/>
    <cellStyle name="Uwaga 3" xfId="12292" hidden="1"/>
    <cellStyle name="Uwaga 3" xfId="12293" hidden="1"/>
    <cellStyle name="Uwaga 3" xfId="12294" hidden="1"/>
    <cellStyle name="Uwaga 3" xfId="12308" hidden="1"/>
    <cellStyle name="Uwaga 3" xfId="12311" hidden="1"/>
    <cellStyle name="Uwaga 3" xfId="12315" hidden="1"/>
    <cellStyle name="Uwaga 3" xfId="12323" hidden="1"/>
    <cellStyle name="Uwaga 3" xfId="12326" hidden="1"/>
    <cellStyle name="Uwaga 3" xfId="12330" hidden="1"/>
    <cellStyle name="Uwaga 3" xfId="12338" hidden="1"/>
    <cellStyle name="Uwaga 3" xfId="12341" hidden="1"/>
    <cellStyle name="Uwaga 3" xfId="12345" hidden="1"/>
    <cellStyle name="Uwaga 3" xfId="12352" hidden="1"/>
    <cellStyle name="Uwaga 3" xfId="12353" hidden="1"/>
    <cellStyle name="Uwaga 3" xfId="12355" hidden="1"/>
    <cellStyle name="Uwaga 3" xfId="12368" hidden="1"/>
    <cellStyle name="Uwaga 3" xfId="12371" hidden="1"/>
    <cellStyle name="Uwaga 3" xfId="12374" hidden="1"/>
    <cellStyle name="Uwaga 3" xfId="12383" hidden="1"/>
    <cellStyle name="Uwaga 3" xfId="12386" hidden="1"/>
    <cellStyle name="Uwaga 3" xfId="12390" hidden="1"/>
    <cellStyle name="Uwaga 3" xfId="12398" hidden="1"/>
    <cellStyle name="Uwaga 3" xfId="12400" hidden="1"/>
    <cellStyle name="Uwaga 3" xfId="12403" hidden="1"/>
    <cellStyle name="Uwaga 3" xfId="12412" hidden="1"/>
    <cellStyle name="Uwaga 3" xfId="12413" hidden="1"/>
    <cellStyle name="Uwaga 3" xfId="12414" hidden="1"/>
    <cellStyle name="Uwaga 3" xfId="12427" hidden="1"/>
    <cellStyle name="Uwaga 3" xfId="12428" hidden="1"/>
    <cellStyle name="Uwaga 3" xfId="12430" hidden="1"/>
    <cellStyle name="Uwaga 3" xfId="12442" hidden="1"/>
    <cellStyle name="Uwaga 3" xfId="12443" hidden="1"/>
    <cellStyle name="Uwaga 3" xfId="12445" hidden="1"/>
    <cellStyle name="Uwaga 3" xfId="12457" hidden="1"/>
    <cellStyle name="Uwaga 3" xfId="12458" hidden="1"/>
    <cellStyle name="Uwaga 3" xfId="12460" hidden="1"/>
    <cellStyle name="Uwaga 3" xfId="12472" hidden="1"/>
    <cellStyle name="Uwaga 3" xfId="12473" hidden="1"/>
    <cellStyle name="Uwaga 3" xfId="12474" hidden="1"/>
    <cellStyle name="Uwaga 3" xfId="12488" hidden="1"/>
    <cellStyle name="Uwaga 3" xfId="12490" hidden="1"/>
    <cellStyle name="Uwaga 3" xfId="12493" hidden="1"/>
    <cellStyle name="Uwaga 3" xfId="12503" hidden="1"/>
    <cellStyle name="Uwaga 3" xfId="12506" hidden="1"/>
    <cellStyle name="Uwaga 3" xfId="12509" hidden="1"/>
    <cellStyle name="Uwaga 3" xfId="12518" hidden="1"/>
    <cellStyle name="Uwaga 3" xfId="12520" hidden="1"/>
    <cellStyle name="Uwaga 3" xfId="12523" hidden="1"/>
    <cellStyle name="Uwaga 3" xfId="12532" hidden="1"/>
    <cellStyle name="Uwaga 3" xfId="12533" hidden="1"/>
    <cellStyle name="Uwaga 3" xfId="12534" hidden="1"/>
    <cellStyle name="Uwaga 3" xfId="12547" hidden="1"/>
    <cellStyle name="Uwaga 3" xfId="12549" hidden="1"/>
    <cellStyle name="Uwaga 3" xfId="12551" hidden="1"/>
    <cellStyle name="Uwaga 3" xfId="12562" hidden="1"/>
    <cellStyle name="Uwaga 3" xfId="12564" hidden="1"/>
    <cellStyle name="Uwaga 3" xfId="12566" hidden="1"/>
    <cellStyle name="Uwaga 3" xfId="12577" hidden="1"/>
    <cellStyle name="Uwaga 3" xfId="12579" hidden="1"/>
    <cellStyle name="Uwaga 3" xfId="12581" hidden="1"/>
    <cellStyle name="Uwaga 3" xfId="12592" hidden="1"/>
    <cellStyle name="Uwaga 3" xfId="12593" hidden="1"/>
    <cellStyle name="Uwaga 3" xfId="12594" hidden="1"/>
    <cellStyle name="Uwaga 3" xfId="12607" hidden="1"/>
    <cellStyle name="Uwaga 3" xfId="12609" hidden="1"/>
    <cellStyle name="Uwaga 3" xfId="12611" hidden="1"/>
    <cellStyle name="Uwaga 3" xfId="12622" hidden="1"/>
    <cellStyle name="Uwaga 3" xfId="12624" hidden="1"/>
    <cellStyle name="Uwaga 3" xfId="12626" hidden="1"/>
    <cellStyle name="Uwaga 3" xfId="12637" hidden="1"/>
    <cellStyle name="Uwaga 3" xfId="12639" hidden="1"/>
    <cellStyle name="Uwaga 3" xfId="12640" hidden="1"/>
    <cellStyle name="Uwaga 3" xfId="12652" hidden="1"/>
    <cellStyle name="Uwaga 3" xfId="12653" hidden="1"/>
    <cellStyle name="Uwaga 3" xfId="12654" hidden="1"/>
    <cellStyle name="Uwaga 3" xfId="12667" hidden="1"/>
    <cellStyle name="Uwaga 3" xfId="12669" hidden="1"/>
    <cellStyle name="Uwaga 3" xfId="12671" hidden="1"/>
    <cellStyle name="Uwaga 3" xfId="12682" hidden="1"/>
    <cellStyle name="Uwaga 3" xfId="12684" hidden="1"/>
    <cellStyle name="Uwaga 3" xfId="12686" hidden="1"/>
    <cellStyle name="Uwaga 3" xfId="12697" hidden="1"/>
    <cellStyle name="Uwaga 3" xfId="12699" hidden="1"/>
    <cellStyle name="Uwaga 3" xfId="12701" hidden="1"/>
    <cellStyle name="Uwaga 3" xfId="12712" hidden="1"/>
    <cellStyle name="Uwaga 3" xfId="12713" hidden="1"/>
    <cellStyle name="Uwaga 3" xfId="12715" hidden="1"/>
    <cellStyle name="Uwaga 3" xfId="12726" hidden="1"/>
    <cellStyle name="Uwaga 3" xfId="12728" hidden="1"/>
    <cellStyle name="Uwaga 3" xfId="12729" hidden="1"/>
    <cellStyle name="Uwaga 3" xfId="12738" hidden="1"/>
    <cellStyle name="Uwaga 3" xfId="12741" hidden="1"/>
    <cellStyle name="Uwaga 3" xfId="12743" hidden="1"/>
    <cellStyle name="Uwaga 3" xfId="12754" hidden="1"/>
    <cellStyle name="Uwaga 3" xfId="12756" hidden="1"/>
    <cellStyle name="Uwaga 3" xfId="12758" hidden="1"/>
    <cellStyle name="Uwaga 3" xfId="12770" hidden="1"/>
    <cellStyle name="Uwaga 3" xfId="12772" hidden="1"/>
    <cellStyle name="Uwaga 3" xfId="12774" hidden="1"/>
    <cellStyle name="Uwaga 3" xfId="12782" hidden="1"/>
    <cellStyle name="Uwaga 3" xfId="12784" hidden="1"/>
    <cellStyle name="Uwaga 3" xfId="12787" hidden="1"/>
    <cellStyle name="Uwaga 3" xfId="12777" hidden="1"/>
    <cellStyle name="Uwaga 3" xfId="12776" hidden="1"/>
    <cellStyle name="Uwaga 3" xfId="12775" hidden="1"/>
    <cellStyle name="Uwaga 3" xfId="12762" hidden="1"/>
    <cellStyle name="Uwaga 3" xfId="12761" hidden="1"/>
    <cellStyle name="Uwaga 3" xfId="12760" hidden="1"/>
    <cellStyle name="Uwaga 3" xfId="12747" hidden="1"/>
    <cellStyle name="Uwaga 3" xfId="12746" hidden="1"/>
    <cellStyle name="Uwaga 3" xfId="12745" hidden="1"/>
    <cellStyle name="Uwaga 3" xfId="12732" hidden="1"/>
    <cellStyle name="Uwaga 3" xfId="12731" hidden="1"/>
    <cellStyle name="Uwaga 3" xfId="12730" hidden="1"/>
    <cellStyle name="Uwaga 3" xfId="12717" hidden="1"/>
    <cellStyle name="Uwaga 3" xfId="12716" hidden="1"/>
    <cellStyle name="Uwaga 3" xfId="12714" hidden="1"/>
    <cellStyle name="Uwaga 3" xfId="12703" hidden="1"/>
    <cellStyle name="Uwaga 3" xfId="12700" hidden="1"/>
    <cellStyle name="Uwaga 3" xfId="12698" hidden="1"/>
    <cellStyle name="Uwaga 3" xfId="12688" hidden="1"/>
    <cellStyle name="Uwaga 3" xfId="12685" hidden="1"/>
    <cellStyle name="Uwaga 3" xfId="12683" hidden="1"/>
    <cellStyle name="Uwaga 3" xfId="12673" hidden="1"/>
    <cellStyle name="Uwaga 3" xfId="12670" hidden="1"/>
    <cellStyle name="Uwaga 3" xfId="12668" hidden="1"/>
    <cellStyle name="Uwaga 3" xfId="12658" hidden="1"/>
    <cellStyle name="Uwaga 3" xfId="12656" hidden="1"/>
    <cellStyle name="Uwaga 3" xfId="12655" hidden="1"/>
    <cellStyle name="Uwaga 3" xfId="12643" hidden="1"/>
    <cellStyle name="Uwaga 3" xfId="12641" hidden="1"/>
    <cellStyle name="Uwaga 3" xfId="12638" hidden="1"/>
    <cellStyle name="Uwaga 3" xfId="12628" hidden="1"/>
    <cellStyle name="Uwaga 3" xfId="12625" hidden="1"/>
    <cellStyle name="Uwaga 3" xfId="12623" hidden="1"/>
    <cellStyle name="Uwaga 3" xfId="12613" hidden="1"/>
    <cellStyle name="Uwaga 3" xfId="12610" hidden="1"/>
    <cellStyle name="Uwaga 3" xfId="12608" hidden="1"/>
    <cellStyle name="Uwaga 3" xfId="12598" hidden="1"/>
    <cellStyle name="Uwaga 3" xfId="12596" hidden="1"/>
    <cellStyle name="Uwaga 3" xfId="12595" hidden="1"/>
    <cellStyle name="Uwaga 3" xfId="12583" hidden="1"/>
    <cellStyle name="Uwaga 3" xfId="12580" hidden="1"/>
    <cellStyle name="Uwaga 3" xfId="12578" hidden="1"/>
    <cellStyle name="Uwaga 3" xfId="12568" hidden="1"/>
    <cellStyle name="Uwaga 3" xfId="12565" hidden="1"/>
    <cellStyle name="Uwaga 3" xfId="12563" hidden="1"/>
    <cellStyle name="Uwaga 3" xfId="12553" hidden="1"/>
    <cellStyle name="Uwaga 3" xfId="12550" hidden="1"/>
    <cellStyle name="Uwaga 3" xfId="12548" hidden="1"/>
    <cellStyle name="Uwaga 3" xfId="12538" hidden="1"/>
    <cellStyle name="Uwaga 3" xfId="12536" hidden="1"/>
    <cellStyle name="Uwaga 3" xfId="12535" hidden="1"/>
    <cellStyle name="Uwaga 3" xfId="12522" hidden="1"/>
    <cellStyle name="Uwaga 3" xfId="12519" hidden="1"/>
    <cellStyle name="Uwaga 3" xfId="12517" hidden="1"/>
    <cellStyle name="Uwaga 3" xfId="12507" hidden="1"/>
    <cellStyle name="Uwaga 3" xfId="12504" hidden="1"/>
    <cellStyle name="Uwaga 3" xfId="12502" hidden="1"/>
    <cellStyle name="Uwaga 3" xfId="12492" hidden="1"/>
    <cellStyle name="Uwaga 3" xfId="12489" hidden="1"/>
    <cellStyle name="Uwaga 3" xfId="12487" hidden="1"/>
    <cellStyle name="Uwaga 3" xfId="12478" hidden="1"/>
    <cellStyle name="Uwaga 3" xfId="12476" hidden="1"/>
    <cellStyle name="Uwaga 3" xfId="12475" hidden="1"/>
    <cellStyle name="Uwaga 3" xfId="12463" hidden="1"/>
    <cellStyle name="Uwaga 3" xfId="12461" hidden="1"/>
    <cellStyle name="Uwaga 3" xfId="12459" hidden="1"/>
    <cellStyle name="Uwaga 3" xfId="12448" hidden="1"/>
    <cellStyle name="Uwaga 3" xfId="12446" hidden="1"/>
    <cellStyle name="Uwaga 3" xfId="12444" hidden="1"/>
    <cellStyle name="Uwaga 3" xfId="12433" hidden="1"/>
    <cellStyle name="Uwaga 3" xfId="12431" hidden="1"/>
    <cellStyle name="Uwaga 3" xfId="12429" hidden="1"/>
    <cellStyle name="Uwaga 3" xfId="12418" hidden="1"/>
    <cellStyle name="Uwaga 3" xfId="12416" hidden="1"/>
    <cellStyle name="Uwaga 3" xfId="12415" hidden="1"/>
    <cellStyle name="Uwaga 3" xfId="12402" hidden="1"/>
    <cellStyle name="Uwaga 3" xfId="12399" hidden="1"/>
    <cellStyle name="Uwaga 3" xfId="12397" hidden="1"/>
    <cellStyle name="Uwaga 3" xfId="12387" hidden="1"/>
    <cellStyle name="Uwaga 3" xfId="12384" hidden="1"/>
    <cellStyle name="Uwaga 3" xfId="12382" hidden="1"/>
    <cellStyle name="Uwaga 3" xfId="12372" hidden="1"/>
    <cellStyle name="Uwaga 3" xfId="12369" hidden="1"/>
    <cellStyle name="Uwaga 3" xfId="12367" hidden="1"/>
    <cellStyle name="Uwaga 3" xfId="12358" hidden="1"/>
    <cellStyle name="Uwaga 3" xfId="12356" hidden="1"/>
    <cellStyle name="Uwaga 3" xfId="12354" hidden="1"/>
    <cellStyle name="Uwaga 3" xfId="12342" hidden="1"/>
    <cellStyle name="Uwaga 3" xfId="12339" hidden="1"/>
    <cellStyle name="Uwaga 3" xfId="12337" hidden="1"/>
    <cellStyle name="Uwaga 3" xfId="12327" hidden="1"/>
    <cellStyle name="Uwaga 3" xfId="12324" hidden="1"/>
    <cellStyle name="Uwaga 3" xfId="12322" hidden="1"/>
    <cellStyle name="Uwaga 3" xfId="12312" hidden="1"/>
    <cellStyle name="Uwaga 3" xfId="12309" hidden="1"/>
    <cellStyle name="Uwaga 3" xfId="12307" hidden="1"/>
    <cellStyle name="Uwaga 3" xfId="12300" hidden="1"/>
    <cellStyle name="Uwaga 3" xfId="12297" hidden="1"/>
    <cellStyle name="Uwaga 3" xfId="12295" hidden="1"/>
    <cellStyle name="Uwaga 3" xfId="12285" hidden="1"/>
    <cellStyle name="Uwaga 3" xfId="12282" hidden="1"/>
    <cellStyle name="Uwaga 3" xfId="12279" hidden="1"/>
    <cellStyle name="Uwaga 3" xfId="12270" hidden="1"/>
    <cellStyle name="Uwaga 3" xfId="12266" hidden="1"/>
    <cellStyle name="Uwaga 3" xfId="12263" hidden="1"/>
    <cellStyle name="Uwaga 3" xfId="12255" hidden="1"/>
    <cellStyle name="Uwaga 3" xfId="12252" hidden="1"/>
    <cellStyle name="Uwaga 3" xfId="12249" hidden="1"/>
    <cellStyle name="Uwaga 3" xfId="12240" hidden="1"/>
    <cellStyle name="Uwaga 3" xfId="12237" hidden="1"/>
    <cellStyle name="Uwaga 3" xfId="12234" hidden="1"/>
    <cellStyle name="Uwaga 3" xfId="12224" hidden="1"/>
    <cellStyle name="Uwaga 3" xfId="12220" hidden="1"/>
    <cellStyle name="Uwaga 3" xfId="12217" hidden="1"/>
    <cellStyle name="Uwaga 3" xfId="12208" hidden="1"/>
    <cellStyle name="Uwaga 3" xfId="12204" hidden="1"/>
    <cellStyle name="Uwaga 3" xfId="12202" hidden="1"/>
    <cellStyle name="Uwaga 3" xfId="12194" hidden="1"/>
    <cellStyle name="Uwaga 3" xfId="12190" hidden="1"/>
    <cellStyle name="Uwaga 3" xfId="12187" hidden="1"/>
    <cellStyle name="Uwaga 3" xfId="12180" hidden="1"/>
    <cellStyle name="Uwaga 3" xfId="12177" hidden="1"/>
    <cellStyle name="Uwaga 3" xfId="12174" hidden="1"/>
    <cellStyle name="Uwaga 3" xfId="12165" hidden="1"/>
    <cellStyle name="Uwaga 3" xfId="12160" hidden="1"/>
    <cellStyle name="Uwaga 3" xfId="12157" hidden="1"/>
    <cellStyle name="Uwaga 3" xfId="12150" hidden="1"/>
    <cellStyle name="Uwaga 3" xfId="12145" hidden="1"/>
    <cellStyle name="Uwaga 3" xfId="12142" hidden="1"/>
    <cellStyle name="Uwaga 3" xfId="12135" hidden="1"/>
    <cellStyle name="Uwaga 3" xfId="12130" hidden="1"/>
    <cellStyle name="Uwaga 3" xfId="12127" hidden="1"/>
    <cellStyle name="Uwaga 3" xfId="12121" hidden="1"/>
    <cellStyle name="Uwaga 3" xfId="12117" hidden="1"/>
    <cellStyle name="Uwaga 3" xfId="12114" hidden="1"/>
    <cellStyle name="Uwaga 3" xfId="12106" hidden="1"/>
    <cellStyle name="Uwaga 3" xfId="12101" hidden="1"/>
    <cellStyle name="Uwaga 3" xfId="12097" hidden="1"/>
    <cellStyle name="Uwaga 3" xfId="12091" hidden="1"/>
    <cellStyle name="Uwaga 3" xfId="12086" hidden="1"/>
    <cellStyle name="Uwaga 3" xfId="12082" hidden="1"/>
    <cellStyle name="Uwaga 3" xfId="12076" hidden="1"/>
    <cellStyle name="Uwaga 3" xfId="12071" hidden="1"/>
    <cellStyle name="Uwaga 3" xfId="12067" hidden="1"/>
    <cellStyle name="Uwaga 3" xfId="12062" hidden="1"/>
    <cellStyle name="Uwaga 3" xfId="12058" hidden="1"/>
    <cellStyle name="Uwaga 3" xfId="12054" hidden="1"/>
    <cellStyle name="Uwaga 3" xfId="12046" hidden="1"/>
    <cellStyle name="Uwaga 3" xfId="12041" hidden="1"/>
    <cellStyle name="Uwaga 3" xfId="12037" hidden="1"/>
    <cellStyle name="Uwaga 3" xfId="12031" hidden="1"/>
    <cellStyle name="Uwaga 3" xfId="12026" hidden="1"/>
    <cellStyle name="Uwaga 3" xfId="12022" hidden="1"/>
    <cellStyle name="Uwaga 3" xfId="12016" hidden="1"/>
    <cellStyle name="Uwaga 3" xfId="12011" hidden="1"/>
    <cellStyle name="Uwaga 3" xfId="12007" hidden="1"/>
    <cellStyle name="Uwaga 3" xfId="12003" hidden="1"/>
    <cellStyle name="Uwaga 3" xfId="11998" hidden="1"/>
    <cellStyle name="Uwaga 3" xfId="11993" hidden="1"/>
    <cellStyle name="Uwaga 3" xfId="11988" hidden="1"/>
    <cellStyle name="Uwaga 3" xfId="11984" hidden="1"/>
    <cellStyle name="Uwaga 3" xfId="11980" hidden="1"/>
    <cellStyle name="Uwaga 3" xfId="11973" hidden="1"/>
    <cellStyle name="Uwaga 3" xfId="11969" hidden="1"/>
    <cellStyle name="Uwaga 3" xfId="11964" hidden="1"/>
    <cellStyle name="Uwaga 3" xfId="11958" hidden="1"/>
    <cellStyle name="Uwaga 3" xfId="11954" hidden="1"/>
    <cellStyle name="Uwaga 3" xfId="11949" hidden="1"/>
    <cellStyle name="Uwaga 3" xfId="11943" hidden="1"/>
    <cellStyle name="Uwaga 3" xfId="11939" hidden="1"/>
    <cellStyle name="Uwaga 3" xfId="11934" hidden="1"/>
    <cellStyle name="Uwaga 3" xfId="11928" hidden="1"/>
    <cellStyle name="Uwaga 3" xfId="11924" hidden="1"/>
    <cellStyle name="Uwaga 3" xfId="11920" hidden="1"/>
    <cellStyle name="Uwaga 3" xfId="12780" hidden="1"/>
    <cellStyle name="Uwaga 3" xfId="12779" hidden="1"/>
    <cellStyle name="Uwaga 3" xfId="12778" hidden="1"/>
    <cellStyle name="Uwaga 3" xfId="12765" hidden="1"/>
    <cellStyle name="Uwaga 3" xfId="12764" hidden="1"/>
    <cellStyle name="Uwaga 3" xfId="12763" hidden="1"/>
    <cellStyle name="Uwaga 3" xfId="12750" hidden="1"/>
    <cellStyle name="Uwaga 3" xfId="12749" hidden="1"/>
    <cellStyle name="Uwaga 3" xfId="12748" hidden="1"/>
    <cellStyle name="Uwaga 3" xfId="12735" hidden="1"/>
    <cellStyle name="Uwaga 3" xfId="12734" hidden="1"/>
    <cellStyle name="Uwaga 3" xfId="12733" hidden="1"/>
    <cellStyle name="Uwaga 3" xfId="12720" hidden="1"/>
    <cellStyle name="Uwaga 3" xfId="12719" hidden="1"/>
    <cellStyle name="Uwaga 3" xfId="12718"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7"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2" hidden="1"/>
    <cellStyle name="Uwaga 3" xfId="12571" hidden="1"/>
    <cellStyle name="Uwaga 3" xfId="12569" hidden="1"/>
    <cellStyle name="Uwaga 3" xfId="12567" hidden="1"/>
    <cellStyle name="Uwaga 3" xfId="12556" hidden="1"/>
    <cellStyle name="Uwaga 3" xfId="12554" hidden="1"/>
    <cellStyle name="Uwaga 3" xfId="12552" hidden="1"/>
    <cellStyle name="Uwaga 3" xfId="12541" hidden="1"/>
    <cellStyle name="Uwaga 3" xfId="12539" hidden="1"/>
    <cellStyle name="Uwaga 3" xfId="12537" hidden="1"/>
    <cellStyle name="Uwaga 3" xfId="12526" hidden="1"/>
    <cellStyle name="Uwaga 3" xfId="12524" hidden="1"/>
    <cellStyle name="Uwaga 3" xfId="12521" hidden="1"/>
    <cellStyle name="Uwaga 3" xfId="12511" hidden="1"/>
    <cellStyle name="Uwaga 3" xfId="12508" hidden="1"/>
    <cellStyle name="Uwaga 3" xfId="12505" hidden="1"/>
    <cellStyle name="Uwaga 3" xfId="12496" hidden="1"/>
    <cellStyle name="Uwaga 3" xfId="12494" hidden="1"/>
    <cellStyle name="Uwaga 3" xfId="12491" hidden="1"/>
    <cellStyle name="Uwaga 3" xfId="12481" hidden="1"/>
    <cellStyle name="Uwaga 3" xfId="12479" hidden="1"/>
    <cellStyle name="Uwaga 3" xfId="12477" hidden="1"/>
    <cellStyle name="Uwaga 3" xfId="12466" hidden="1"/>
    <cellStyle name="Uwaga 3" xfId="12464" hidden="1"/>
    <cellStyle name="Uwaga 3" xfId="12462" hidden="1"/>
    <cellStyle name="Uwaga 3" xfId="12451" hidden="1"/>
    <cellStyle name="Uwaga 3" xfId="12449" hidden="1"/>
    <cellStyle name="Uwaga 3" xfId="12447" hidden="1"/>
    <cellStyle name="Uwaga 3" xfId="12436" hidden="1"/>
    <cellStyle name="Uwaga 3" xfId="12434" hidden="1"/>
    <cellStyle name="Uwaga 3" xfId="12432" hidden="1"/>
    <cellStyle name="Uwaga 3" xfId="12421" hidden="1"/>
    <cellStyle name="Uwaga 3" xfId="12419" hidden="1"/>
    <cellStyle name="Uwaga 3" xfId="12417" hidden="1"/>
    <cellStyle name="Uwaga 3" xfId="12406" hidden="1"/>
    <cellStyle name="Uwaga 3" xfId="12404" hidden="1"/>
    <cellStyle name="Uwaga 3" xfId="12401" hidden="1"/>
    <cellStyle name="Uwaga 3" xfId="12391" hidden="1"/>
    <cellStyle name="Uwaga 3" xfId="12388" hidden="1"/>
    <cellStyle name="Uwaga 3" xfId="12385" hidden="1"/>
    <cellStyle name="Uwaga 3" xfId="12376" hidden="1"/>
    <cellStyle name="Uwaga 3" xfId="12373" hidden="1"/>
    <cellStyle name="Uwaga 3" xfId="12370" hidden="1"/>
    <cellStyle name="Uwaga 3" xfId="12361" hidden="1"/>
    <cellStyle name="Uwaga 3" xfId="12359" hidden="1"/>
    <cellStyle name="Uwaga 3" xfId="12357" hidden="1"/>
    <cellStyle name="Uwaga 3" xfId="12346" hidden="1"/>
    <cellStyle name="Uwaga 3" xfId="12343" hidden="1"/>
    <cellStyle name="Uwaga 3" xfId="12340" hidden="1"/>
    <cellStyle name="Uwaga 3" xfId="12331" hidden="1"/>
    <cellStyle name="Uwaga 3" xfId="12328" hidden="1"/>
    <cellStyle name="Uwaga 3" xfId="12325" hidden="1"/>
    <cellStyle name="Uwaga 3" xfId="12316" hidden="1"/>
    <cellStyle name="Uwaga 3" xfId="12313" hidden="1"/>
    <cellStyle name="Uwaga 3" xfId="12310" hidden="1"/>
    <cellStyle name="Uwaga 3" xfId="12303" hidden="1"/>
    <cellStyle name="Uwaga 3" xfId="12299" hidden="1"/>
    <cellStyle name="Uwaga 3" xfId="12296" hidden="1"/>
    <cellStyle name="Uwaga 3" xfId="12288" hidden="1"/>
    <cellStyle name="Uwaga 3" xfId="12284" hidden="1"/>
    <cellStyle name="Uwaga 3" xfId="12281" hidden="1"/>
    <cellStyle name="Uwaga 3" xfId="12273" hidden="1"/>
    <cellStyle name="Uwaga 3" xfId="12269" hidden="1"/>
    <cellStyle name="Uwaga 3" xfId="12265" hidden="1"/>
    <cellStyle name="Uwaga 3" xfId="12258" hidden="1"/>
    <cellStyle name="Uwaga 3" xfId="12254" hidden="1"/>
    <cellStyle name="Uwaga 3" xfId="12251" hidden="1"/>
    <cellStyle name="Uwaga 3" xfId="12243" hidden="1"/>
    <cellStyle name="Uwaga 3" xfId="12239" hidden="1"/>
    <cellStyle name="Uwaga 3" xfId="12236" hidden="1"/>
    <cellStyle name="Uwaga 3" xfId="12227" hidden="1"/>
    <cellStyle name="Uwaga 3" xfId="12222" hidden="1"/>
    <cellStyle name="Uwaga 3" xfId="12218" hidden="1"/>
    <cellStyle name="Uwaga 3" xfId="12212" hidden="1"/>
    <cellStyle name="Uwaga 3" xfId="12207" hidden="1"/>
    <cellStyle name="Uwaga 3" xfId="12203" hidden="1"/>
    <cellStyle name="Uwaga 3" xfId="12197" hidden="1"/>
    <cellStyle name="Uwaga 3" xfId="12192" hidden="1"/>
    <cellStyle name="Uwaga 3" xfId="12188" hidden="1"/>
    <cellStyle name="Uwaga 3" xfId="12183" hidden="1"/>
    <cellStyle name="Uwaga 3" xfId="12179" hidden="1"/>
    <cellStyle name="Uwaga 3" xfId="12175" hidden="1"/>
    <cellStyle name="Uwaga 3" xfId="12168" hidden="1"/>
    <cellStyle name="Uwaga 3" xfId="12163" hidden="1"/>
    <cellStyle name="Uwaga 3" xfId="12159" hidden="1"/>
    <cellStyle name="Uwaga 3" xfId="12152" hidden="1"/>
    <cellStyle name="Uwaga 3" xfId="12147" hidden="1"/>
    <cellStyle name="Uwaga 3" xfId="12143" hidden="1"/>
    <cellStyle name="Uwaga 3" xfId="12138" hidden="1"/>
    <cellStyle name="Uwaga 3" xfId="12133" hidden="1"/>
    <cellStyle name="Uwaga 3" xfId="12129" hidden="1"/>
    <cellStyle name="Uwaga 3" xfId="12123" hidden="1"/>
    <cellStyle name="Uwaga 3" xfId="12119" hidden="1"/>
    <cellStyle name="Uwaga 3" xfId="12116" hidden="1"/>
    <cellStyle name="Uwaga 3" xfId="12109" hidden="1"/>
    <cellStyle name="Uwaga 3" xfId="12104" hidden="1"/>
    <cellStyle name="Uwaga 3" xfId="12099" hidden="1"/>
    <cellStyle name="Uwaga 3" xfId="12093" hidden="1"/>
    <cellStyle name="Uwaga 3" xfId="12088" hidden="1"/>
    <cellStyle name="Uwaga 3" xfId="12083" hidden="1"/>
    <cellStyle name="Uwaga 3" xfId="12078" hidden="1"/>
    <cellStyle name="Uwaga 3" xfId="12073" hidden="1"/>
    <cellStyle name="Uwaga 3" xfId="12068" hidden="1"/>
    <cellStyle name="Uwaga 3" xfId="12064" hidden="1"/>
    <cellStyle name="Uwaga 3" xfId="12060" hidden="1"/>
    <cellStyle name="Uwaga 3" xfId="12055" hidden="1"/>
    <cellStyle name="Uwaga 3" xfId="12048" hidden="1"/>
    <cellStyle name="Uwaga 3" xfId="12043" hidden="1"/>
    <cellStyle name="Uwaga 3" xfId="12038" hidden="1"/>
    <cellStyle name="Uwaga 3" xfId="12032" hidden="1"/>
    <cellStyle name="Uwaga 3" xfId="12027" hidden="1"/>
    <cellStyle name="Uwaga 3" xfId="12023" hidden="1"/>
    <cellStyle name="Uwaga 3" xfId="12018" hidden="1"/>
    <cellStyle name="Uwaga 3" xfId="12013" hidden="1"/>
    <cellStyle name="Uwaga 3" xfId="12008" hidden="1"/>
    <cellStyle name="Uwaga 3" xfId="12004" hidden="1"/>
    <cellStyle name="Uwaga 3" xfId="11999" hidden="1"/>
    <cellStyle name="Uwaga 3" xfId="11994" hidden="1"/>
    <cellStyle name="Uwaga 3" xfId="11989" hidden="1"/>
    <cellStyle name="Uwaga 3" xfId="11985" hidden="1"/>
    <cellStyle name="Uwaga 3" xfId="11981" hidden="1"/>
    <cellStyle name="Uwaga 3" xfId="11974" hidden="1"/>
    <cellStyle name="Uwaga 3" xfId="11970" hidden="1"/>
    <cellStyle name="Uwaga 3" xfId="11965" hidden="1"/>
    <cellStyle name="Uwaga 3" xfId="11959" hidden="1"/>
    <cellStyle name="Uwaga 3" xfId="11955" hidden="1"/>
    <cellStyle name="Uwaga 3" xfId="11950" hidden="1"/>
    <cellStyle name="Uwaga 3" xfId="11944" hidden="1"/>
    <cellStyle name="Uwaga 3" xfId="11940" hidden="1"/>
    <cellStyle name="Uwaga 3" xfId="11936" hidden="1"/>
    <cellStyle name="Uwaga 3" xfId="11929" hidden="1"/>
    <cellStyle name="Uwaga 3" xfId="11925" hidden="1"/>
    <cellStyle name="Uwaga 3" xfId="11921" hidden="1"/>
    <cellStyle name="Uwaga 3" xfId="12785" hidden="1"/>
    <cellStyle name="Uwaga 3" xfId="12783" hidden="1"/>
    <cellStyle name="Uwaga 3" xfId="12781" hidden="1"/>
    <cellStyle name="Uwaga 3" xfId="12768" hidden="1"/>
    <cellStyle name="Uwaga 3" xfId="12767" hidden="1"/>
    <cellStyle name="Uwaga 3" xfId="12766" hidden="1"/>
    <cellStyle name="Uwaga 3" xfId="12753" hidden="1"/>
    <cellStyle name="Uwaga 3" xfId="12752" hidden="1"/>
    <cellStyle name="Uwaga 3" xfId="12751" hidden="1"/>
    <cellStyle name="Uwaga 3" xfId="12739" hidden="1"/>
    <cellStyle name="Uwaga 3" xfId="12737" hidden="1"/>
    <cellStyle name="Uwaga 3" xfId="12736" hidden="1"/>
    <cellStyle name="Uwaga 3" xfId="12723" hidden="1"/>
    <cellStyle name="Uwaga 3" xfId="12722" hidden="1"/>
    <cellStyle name="Uwaga 3" xfId="12721" hidden="1"/>
    <cellStyle name="Uwaga 3" xfId="12709" hidden="1"/>
    <cellStyle name="Uwaga 3" xfId="12707" hidden="1"/>
    <cellStyle name="Uwaga 3" xfId="12705" hidden="1"/>
    <cellStyle name="Uwaga 3" xfId="12694" hidden="1"/>
    <cellStyle name="Uwaga 3" xfId="12692" hidden="1"/>
    <cellStyle name="Uwaga 3" xfId="12690" hidden="1"/>
    <cellStyle name="Uwaga 3" xfId="12679" hidden="1"/>
    <cellStyle name="Uwaga 3" xfId="12677" hidden="1"/>
    <cellStyle name="Uwaga 3" xfId="12675"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80" hidden="1"/>
    <cellStyle name="Uwaga 3" xfId="12469" hidden="1"/>
    <cellStyle name="Uwaga 3" xfId="12467" hidden="1"/>
    <cellStyle name="Uwaga 3" xfId="12465" hidden="1"/>
    <cellStyle name="Uwaga 3" xfId="12454" hidden="1"/>
    <cellStyle name="Uwaga 3" xfId="12452" hidden="1"/>
    <cellStyle name="Uwaga 3" xfId="12450"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89" hidden="1"/>
    <cellStyle name="Uwaga 3" xfId="12379" hidden="1"/>
    <cellStyle name="Uwaga 3" xfId="12377" hidden="1"/>
    <cellStyle name="Uwaga 3" xfId="12375" hidden="1"/>
    <cellStyle name="Uwaga 3" xfId="12364" hidden="1"/>
    <cellStyle name="Uwaga 3" xfId="12362" hidden="1"/>
    <cellStyle name="Uwaga 3" xfId="12360" hidden="1"/>
    <cellStyle name="Uwaga 3" xfId="12349" hidden="1"/>
    <cellStyle name="Uwaga 3" xfId="12347" hidden="1"/>
    <cellStyle name="Uwaga 3" xfId="12344" hidden="1"/>
    <cellStyle name="Uwaga 3" xfId="12334" hidden="1"/>
    <cellStyle name="Uwaga 3" xfId="12332" hidden="1"/>
    <cellStyle name="Uwaga 3" xfId="12329" hidden="1"/>
    <cellStyle name="Uwaga 3" xfId="12319" hidden="1"/>
    <cellStyle name="Uwaga 3" xfId="12317" hidden="1"/>
    <cellStyle name="Uwaga 3" xfId="12314" hidden="1"/>
    <cellStyle name="Uwaga 3" xfId="12305" hidden="1"/>
    <cellStyle name="Uwaga 3" xfId="12302" hidden="1"/>
    <cellStyle name="Uwaga 3" xfId="12298" hidden="1"/>
    <cellStyle name="Uwaga 3" xfId="12290" hidden="1"/>
    <cellStyle name="Uwaga 3" xfId="12287" hidden="1"/>
    <cellStyle name="Uwaga 3" xfId="12283" hidden="1"/>
    <cellStyle name="Uwaga 3" xfId="12275" hidden="1"/>
    <cellStyle name="Uwaga 3" xfId="12272" hidden="1"/>
    <cellStyle name="Uwaga 3" xfId="12268" hidden="1"/>
    <cellStyle name="Uwaga 3" xfId="12260" hidden="1"/>
    <cellStyle name="Uwaga 3" xfId="12257" hidden="1"/>
    <cellStyle name="Uwaga 3" xfId="12253" hidden="1"/>
    <cellStyle name="Uwaga 3" xfId="12245" hidden="1"/>
    <cellStyle name="Uwaga 3" xfId="12242" hidden="1"/>
    <cellStyle name="Uwaga 3" xfId="12238" hidden="1"/>
    <cellStyle name="Uwaga 3" xfId="12230" hidden="1"/>
    <cellStyle name="Uwaga 3" xfId="12226" hidden="1"/>
    <cellStyle name="Uwaga 3" xfId="12221" hidden="1"/>
    <cellStyle name="Uwaga 3" xfId="12215" hidden="1"/>
    <cellStyle name="Uwaga 3" xfId="12211" hidden="1"/>
    <cellStyle name="Uwaga 3" xfId="12206" hidden="1"/>
    <cellStyle name="Uwaga 3" xfId="12200" hidden="1"/>
    <cellStyle name="Uwaga 3" xfId="12196" hidden="1"/>
    <cellStyle name="Uwaga 3" xfId="12191" hidden="1"/>
    <cellStyle name="Uwaga 3" xfId="12185" hidden="1"/>
    <cellStyle name="Uwaga 3" xfId="12182" hidden="1"/>
    <cellStyle name="Uwaga 3" xfId="12178" hidden="1"/>
    <cellStyle name="Uwaga 3" xfId="12170" hidden="1"/>
    <cellStyle name="Uwaga 3" xfId="12167" hidden="1"/>
    <cellStyle name="Uwaga 3" xfId="12162" hidden="1"/>
    <cellStyle name="Uwaga 3" xfId="12155" hidden="1"/>
    <cellStyle name="Uwaga 3" xfId="12151" hidden="1"/>
    <cellStyle name="Uwaga 3" xfId="12146" hidden="1"/>
    <cellStyle name="Uwaga 3" xfId="12140" hidden="1"/>
    <cellStyle name="Uwaga 3" xfId="12136" hidden="1"/>
    <cellStyle name="Uwaga 3" xfId="12131" hidden="1"/>
    <cellStyle name="Uwaga 3" xfId="12125" hidden="1"/>
    <cellStyle name="Uwaga 3" xfId="12122" hidden="1"/>
    <cellStyle name="Uwaga 3" xfId="12118" hidden="1"/>
    <cellStyle name="Uwaga 3" xfId="12110" hidden="1"/>
    <cellStyle name="Uwaga 3" xfId="12105" hidden="1"/>
    <cellStyle name="Uwaga 3" xfId="12100" hidden="1"/>
    <cellStyle name="Uwaga 3" xfId="12095" hidden="1"/>
    <cellStyle name="Uwaga 3" xfId="12090" hidden="1"/>
    <cellStyle name="Uwaga 3" xfId="12085" hidden="1"/>
    <cellStyle name="Uwaga 3" xfId="12080" hidden="1"/>
    <cellStyle name="Uwaga 3" xfId="12075" hidden="1"/>
    <cellStyle name="Uwaga 3" xfId="12070" hidden="1"/>
    <cellStyle name="Uwaga 3" xfId="12065" hidden="1"/>
    <cellStyle name="Uwaga 3" xfId="12061" hidden="1"/>
    <cellStyle name="Uwaga 3" xfId="12056" hidden="1"/>
    <cellStyle name="Uwaga 3" xfId="12049" hidden="1"/>
    <cellStyle name="Uwaga 3" xfId="12044" hidden="1"/>
    <cellStyle name="Uwaga 3" xfId="12039" hidden="1"/>
    <cellStyle name="Uwaga 3" xfId="12034" hidden="1"/>
    <cellStyle name="Uwaga 3" xfId="12029" hidden="1"/>
    <cellStyle name="Uwaga 3" xfId="12024" hidden="1"/>
    <cellStyle name="Uwaga 3" xfId="12019" hidden="1"/>
    <cellStyle name="Uwaga 3" xfId="12014" hidden="1"/>
    <cellStyle name="Uwaga 3" xfId="12009" hidden="1"/>
    <cellStyle name="Uwaga 3" xfId="12005" hidden="1"/>
    <cellStyle name="Uwaga 3" xfId="12000" hidden="1"/>
    <cellStyle name="Uwaga 3" xfId="11995" hidden="1"/>
    <cellStyle name="Uwaga 3" xfId="11990" hidden="1"/>
    <cellStyle name="Uwaga 3" xfId="11986" hidden="1"/>
    <cellStyle name="Uwaga 3" xfId="11982" hidden="1"/>
    <cellStyle name="Uwaga 3" xfId="11975" hidden="1"/>
    <cellStyle name="Uwaga 3" xfId="11971" hidden="1"/>
    <cellStyle name="Uwaga 3" xfId="11966" hidden="1"/>
    <cellStyle name="Uwaga 3" xfId="11960" hidden="1"/>
    <cellStyle name="Uwaga 3" xfId="11956" hidden="1"/>
    <cellStyle name="Uwaga 3" xfId="11951" hidden="1"/>
    <cellStyle name="Uwaga 3" xfId="11945" hidden="1"/>
    <cellStyle name="Uwaga 3" xfId="11941" hidden="1"/>
    <cellStyle name="Uwaga 3" xfId="11937" hidden="1"/>
    <cellStyle name="Uwaga 3" xfId="11930" hidden="1"/>
    <cellStyle name="Uwaga 3" xfId="11926" hidden="1"/>
    <cellStyle name="Uwaga 3" xfId="11922" hidden="1"/>
    <cellStyle name="Uwaga 3" xfId="12789" hidden="1"/>
    <cellStyle name="Uwaga 3" xfId="12788" hidden="1"/>
    <cellStyle name="Uwaga 3" xfId="12786" hidden="1"/>
    <cellStyle name="Uwaga 3" xfId="12773" hidden="1"/>
    <cellStyle name="Uwaga 3" xfId="12771" hidden="1"/>
    <cellStyle name="Uwaga 3" xfId="12769" hidden="1"/>
    <cellStyle name="Uwaga 3" xfId="12759" hidden="1"/>
    <cellStyle name="Uwaga 3" xfId="12757" hidden="1"/>
    <cellStyle name="Uwaga 3" xfId="12755" hidden="1"/>
    <cellStyle name="Uwaga 3" xfId="12744" hidden="1"/>
    <cellStyle name="Uwaga 3" xfId="12742" hidden="1"/>
    <cellStyle name="Uwaga 3" xfId="12740" hidden="1"/>
    <cellStyle name="Uwaga 3" xfId="12727" hidden="1"/>
    <cellStyle name="Uwaga 3" xfId="12725" hidden="1"/>
    <cellStyle name="Uwaga 3" xfId="12724" hidden="1"/>
    <cellStyle name="Uwaga 3" xfId="12711" hidden="1"/>
    <cellStyle name="Uwaga 3" xfId="12710" hidden="1"/>
    <cellStyle name="Uwaga 3" xfId="12708" hidden="1"/>
    <cellStyle name="Uwaga 3" xfId="12696" hidden="1"/>
    <cellStyle name="Uwaga 3" xfId="12695" hidden="1"/>
    <cellStyle name="Uwaga 3" xfId="12693" hidden="1"/>
    <cellStyle name="Uwaga 3" xfId="12681" hidden="1"/>
    <cellStyle name="Uwaga 3" xfId="12680" hidden="1"/>
    <cellStyle name="Uwaga 3" xfId="12678" hidden="1"/>
    <cellStyle name="Uwaga 3" xfId="12666" hidden="1"/>
    <cellStyle name="Uwaga 3" xfId="12665" hidden="1"/>
    <cellStyle name="Uwaga 3" xfId="12663" hidden="1"/>
    <cellStyle name="Uwaga 3" xfId="12651" hidden="1"/>
    <cellStyle name="Uwaga 3" xfId="12650" hidden="1"/>
    <cellStyle name="Uwaga 3" xfId="12648" hidden="1"/>
    <cellStyle name="Uwaga 3" xfId="12636" hidden="1"/>
    <cellStyle name="Uwaga 3" xfId="12635" hidden="1"/>
    <cellStyle name="Uwaga 3" xfId="12633" hidden="1"/>
    <cellStyle name="Uwaga 3" xfId="12621" hidden="1"/>
    <cellStyle name="Uwaga 3" xfId="12620" hidden="1"/>
    <cellStyle name="Uwaga 3" xfId="12618" hidden="1"/>
    <cellStyle name="Uwaga 3" xfId="12606" hidden="1"/>
    <cellStyle name="Uwaga 3" xfId="12605" hidden="1"/>
    <cellStyle name="Uwaga 3" xfId="12603" hidden="1"/>
    <cellStyle name="Uwaga 3" xfId="12591" hidden="1"/>
    <cellStyle name="Uwaga 3" xfId="12590" hidden="1"/>
    <cellStyle name="Uwaga 3" xfId="12588" hidden="1"/>
    <cellStyle name="Uwaga 3" xfId="12576" hidden="1"/>
    <cellStyle name="Uwaga 3" xfId="12575" hidden="1"/>
    <cellStyle name="Uwaga 3" xfId="12573" hidden="1"/>
    <cellStyle name="Uwaga 3" xfId="12561" hidden="1"/>
    <cellStyle name="Uwaga 3" xfId="12560" hidden="1"/>
    <cellStyle name="Uwaga 3" xfId="12558" hidden="1"/>
    <cellStyle name="Uwaga 3" xfId="12546" hidden="1"/>
    <cellStyle name="Uwaga 3" xfId="12545" hidden="1"/>
    <cellStyle name="Uwaga 3" xfId="12543" hidden="1"/>
    <cellStyle name="Uwaga 3" xfId="12531" hidden="1"/>
    <cellStyle name="Uwaga 3" xfId="12530" hidden="1"/>
    <cellStyle name="Uwaga 3" xfId="12528" hidden="1"/>
    <cellStyle name="Uwaga 3" xfId="12516" hidden="1"/>
    <cellStyle name="Uwaga 3" xfId="12515" hidden="1"/>
    <cellStyle name="Uwaga 3" xfId="12513" hidden="1"/>
    <cellStyle name="Uwaga 3" xfId="12501" hidden="1"/>
    <cellStyle name="Uwaga 3" xfId="12500" hidden="1"/>
    <cellStyle name="Uwaga 3" xfId="12498" hidden="1"/>
    <cellStyle name="Uwaga 3" xfId="12486" hidden="1"/>
    <cellStyle name="Uwaga 3" xfId="12485" hidden="1"/>
    <cellStyle name="Uwaga 3" xfId="12483" hidden="1"/>
    <cellStyle name="Uwaga 3" xfId="12471" hidden="1"/>
    <cellStyle name="Uwaga 3" xfId="12470" hidden="1"/>
    <cellStyle name="Uwaga 3" xfId="12468" hidden="1"/>
    <cellStyle name="Uwaga 3" xfId="12456" hidden="1"/>
    <cellStyle name="Uwaga 3" xfId="12455" hidden="1"/>
    <cellStyle name="Uwaga 3" xfId="12453" hidden="1"/>
    <cellStyle name="Uwaga 3" xfId="12441" hidden="1"/>
    <cellStyle name="Uwaga 3" xfId="12440" hidden="1"/>
    <cellStyle name="Uwaga 3" xfId="12438" hidden="1"/>
    <cellStyle name="Uwaga 3" xfId="12426" hidden="1"/>
    <cellStyle name="Uwaga 3" xfId="12425" hidden="1"/>
    <cellStyle name="Uwaga 3" xfId="12423" hidden="1"/>
    <cellStyle name="Uwaga 3" xfId="12411" hidden="1"/>
    <cellStyle name="Uwaga 3" xfId="12410" hidden="1"/>
    <cellStyle name="Uwaga 3" xfId="12408" hidden="1"/>
    <cellStyle name="Uwaga 3" xfId="12396" hidden="1"/>
    <cellStyle name="Uwaga 3" xfId="12395" hidden="1"/>
    <cellStyle name="Uwaga 3" xfId="12393" hidden="1"/>
    <cellStyle name="Uwaga 3" xfId="12381" hidden="1"/>
    <cellStyle name="Uwaga 3" xfId="12380" hidden="1"/>
    <cellStyle name="Uwaga 3" xfId="12378" hidden="1"/>
    <cellStyle name="Uwaga 3" xfId="12366" hidden="1"/>
    <cellStyle name="Uwaga 3" xfId="12365" hidden="1"/>
    <cellStyle name="Uwaga 3" xfId="12363" hidden="1"/>
    <cellStyle name="Uwaga 3" xfId="12351" hidden="1"/>
    <cellStyle name="Uwaga 3" xfId="12350" hidden="1"/>
    <cellStyle name="Uwaga 3" xfId="12348" hidden="1"/>
    <cellStyle name="Uwaga 3" xfId="12336" hidden="1"/>
    <cellStyle name="Uwaga 3" xfId="12335" hidden="1"/>
    <cellStyle name="Uwaga 3" xfId="12333" hidden="1"/>
    <cellStyle name="Uwaga 3" xfId="12321" hidden="1"/>
    <cellStyle name="Uwaga 3" xfId="12320" hidden="1"/>
    <cellStyle name="Uwaga 3" xfId="12318" hidden="1"/>
    <cellStyle name="Uwaga 3" xfId="12306" hidden="1"/>
    <cellStyle name="Uwaga 3" xfId="12304" hidden="1"/>
    <cellStyle name="Uwaga 3" xfId="12301" hidden="1"/>
    <cellStyle name="Uwaga 3" xfId="12291" hidden="1"/>
    <cellStyle name="Uwaga 3" xfId="12289" hidden="1"/>
    <cellStyle name="Uwaga 3" xfId="12286" hidden="1"/>
    <cellStyle name="Uwaga 3" xfId="12276" hidden="1"/>
    <cellStyle name="Uwaga 3" xfId="12274" hidden="1"/>
    <cellStyle name="Uwaga 3" xfId="12271" hidden="1"/>
    <cellStyle name="Uwaga 3" xfId="12261" hidden="1"/>
    <cellStyle name="Uwaga 3" xfId="12259" hidden="1"/>
    <cellStyle name="Uwaga 3" xfId="12256" hidden="1"/>
    <cellStyle name="Uwaga 3" xfId="12246" hidden="1"/>
    <cellStyle name="Uwaga 3" xfId="12244" hidden="1"/>
    <cellStyle name="Uwaga 3" xfId="12241" hidden="1"/>
    <cellStyle name="Uwaga 3" xfId="12231" hidden="1"/>
    <cellStyle name="Uwaga 3" xfId="12229" hidden="1"/>
    <cellStyle name="Uwaga 3" xfId="12225" hidden="1"/>
    <cellStyle name="Uwaga 3" xfId="12216" hidden="1"/>
    <cellStyle name="Uwaga 3" xfId="12213" hidden="1"/>
    <cellStyle name="Uwaga 3" xfId="12209" hidden="1"/>
    <cellStyle name="Uwaga 3" xfId="12201" hidden="1"/>
    <cellStyle name="Uwaga 3" xfId="12199" hidden="1"/>
    <cellStyle name="Uwaga 3" xfId="12195" hidden="1"/>
    <cellStyle name="Uwaga 3" xfId="12186" hidden="1"/>
    <cellStyle name="Uwaga 3" xfId="12184" hidden="1"/>
    <cellStyle name="Uwaga 3" xfId="12181" hidden="1"/>
    <cellStyle name="Uwaga 3" xfId="12171" hidden="1"/>
    <cellStyle name="Uwaga 3" xfId="12169" hidden="1"/>
    <cellStyle name="Uwaga 3" xfId="12164" hidden="1"/>
    <cellStyle name="Uwaga 3" xfId="12156" hidden="1"/>
    <cellStyle name="Uwaga 3" xfId="12154" hidden="1"/>
    <cellStyle name="Uwaga 3" xfId="12149" hidden="1"/>
    <cellStyle name="Uwaga 3" xfId="12141" hidden="1"/>
    <cellStyle name="Uwaga 3" xfId="12139" hidden="1"/>
    <cellStyle name="Uwaga 3" xfId="12134" hidden="1"/>
    <cellStyle name="Uwaga 3" xfId="12126" hidden="1"/>
    <cellStyle name="Uwaga 3" xfId="12124" hidden="1"/>
    <cellStyle name="Uwaga 3" xfId="12120" hidden="1"/>
    <cellStyle name="Uwaga 3" xfId="12111" hidden="1"/>
    <cellStyle name="Uwaga 3" xfId="12108" hidden="1"/>
    <cellStyle name="Uwaga 3" xfId="12103" hidden="1"/>
    <cellStyle name="Uwaga 3" xfId="12096" hidden="1"/>
    <cellStyle name="Uwaga 3" xfId="12092" hidden="1"/>
    <cellStyle name="Uwaga 3" xfId="12087" hidden="1"/>
    <cellStyle name="Uwaga 3" xfId="12081" hidden="1"/>
    <cellStyle name="Uwaga 3" xfId="12077" hidden="1"/>
    <cellStyle name="Uwaga 3" xfId="12072" hidden="1"/>
    <cellStyle name="Uwaga 3" xfId="12066" hidden="1"/>
    <cellStyle name="Uwaga 3" xfId="12063" hidden="1"/>
    <cellStyle name="Uwaga 3" xfId="12059" hidden="1"/>
    <cellStyle name="Uwaga 3" xfId="12050" hidden="1"/>
    <cellStyle name="Uwaga 3" xfId="12045" hidden="1"/>
    <cellStyle name="Uwaga 3" xfId="12040" hidden="1"/>
    <cellStyle name="Uwaga 3" xfId="12035" hidden="1"/>
    <cellStyle name="Uwaga 3" xfId="12030" hidden="1"/>
    <cellStyle name="Uwaga 3" xfId="12025" hidden="1"/>
    <cellStyle name="Uwaga 3" xfId="12020" hidden="1"/>
    <cellStyle name="Uwaga 3" xfId="12015" hidden="1"/>
    <cellStyle name="Uwaga 3" xfId="12010" hidden="1"/>
    <cellStyle name="Uwaga 3" xfId="12006" hidden="1"/>
    <cellStyle name="Uwaga 3" xfId="12001" hidden="1"/>
    <cellStyle name="Uwaga 3" xfId="11996" hidden="1"/>
    <cellStyle name="Uwaga 3" xfId="11991" hidden="1"/>
    <cellStyle name="Uwaga 3" xfId="11987" hidden="1"/>
    <cellStyle name="Uwaga 3" xfId="11983" hidden="1"/>
    <cellStyle name="Uwaga 3" xfId="11976" hidden="1"/>
    <cellStyle name="Uwaga 3" xfId="11972" hidden="1"/>
    <cellStyle name="Uwaga 3" xfId="11967" hidden="1"/>
    <cellStyle name="Uwaga 3" xfId="11961" hidden="1"/>
    <cellStyle name="Uwaga 3" xfId="11957" hidden="1"/>
    <cellStyle name="Uwaga 3" xfId="11952" hidden="1"/>
    <cellStyle name="Uwaga 3" xfId="11946" hidden="1"/>
    <cellStyle name="Uwaga 3" xfId="11942" hidden="1"/>
    <cellStyle name="Uwaga 3" xfId="11938" hidden="1"/>
    <cellStyle name="Uwaga 3" xfId="11931" hidden="1"/>
    <cellStyle name="Uwaga 3" xfId="11927" hidden="1"/>
    <cellStyle name="Uwaga 3" xfId="11923" hidden="1"/>
    <cellStyle name="Uwaga 3" xfId="10898" hidden="1"/>
    <cellStyle name="Uwaga 3" xfId="10897" hidden="1"/>
    <cellStyle name="Uwaga 3" xfId="10896" hidden="1"/>
    <cellStyle name="Uwaga 3" xfId="10889" hidden="1"/>
    <cellStyle name="Uwaga 3" xfId="10888" hidden="1"/>
    <cellStyle name="Uwaga 3" xfId="10887" hidden="1"/>
    <cellStyle name="Uwaga 3" xfId="10880" hidden="1"/>
    <cellStyle name="Uwaga 3" xfId="10879" hidden="1"/>
    <cellStyle name="Uwaga 3" xfId="10878" hidden="1"/>
    <cellStyle name="Uwaga 3" xfId="10871" hidden="1"/>
    <cellStyle name="Uwaga 3" xfId="10870" hidden="1"/>
    <cellStyle name="Uwaga 3" xfId="10869" hidden="1"/>
    <cellStyle name="Uwaga 3" xfId="10862" hidden="1"/>
    <cellStyle name="Uwaga 3" xfId="10861" hidden="1"/>
    <cellStyle name="Uwaga 3" xfId="10860" hidden="1"/>
    <cellStyle name="Uwaga 3" xfId="10853" hidden="1"/>
    <cellStyle name="Uwaga 3" xfId="10852" hidden="1"/>
    <cellStyle name="Uwaga 3" xfId="10850" hidden="1"/>
    <cellStyle name="Uwaga 3" xfId="10844" hidden="1"/>
    <cellStyle name="Uwaga 3" xfId="10843" hidden="1"/>
    <cellStyle name="Uwaga 3" xfId="10841" hidden="1"/>
    <cellStyle name="Uwaga 3" xfId="10835" hidden="1"/>
    <cellStyle name="Uwaga 3" xfId="10834" hidden="1"/>
    <cellStyle name="Uwaga 3" xfId="10832" hidden="1"/>
    <cellStyle name="Uwaga 3" xfId="10826" hidden="1"/>
    <cellStyle name="Uwaga 3" xfId="10825" hidden="1"/>
    <cellStyle name="Uwaga 3" xfId="10823" hidden="1"/>
    <cellStyle name="Uwaga 3" xfId="10817" hidden="1"/>
    <cellStyle name="Uwaga 3" xfId="10816" hidden="1"/>
    <cellStyle name="Uwaga 3" xfId="10814" hidden="1"/>
    <cellStyle name="Uwaga 3" xfId="10808" hidden="1"/>
    <cellStyle name="Uwaga 3" xfId="10807" hidden="1"/>
    <cellStyle name="Uwaga 3" xfId="10805" hidden="1"/>
    <cellStyle name="Uwaga 3" xfId="10799" hidden="1"/>
    <cellStyle name="Uwaga 3" xfId="10798" hidden="1"/>
    <cellStyle name="Uwaga 3" xfId="10796" hidden="1"/>
    <cellStyle name="Uwaga 3" xfId="10790" hidden="1"/>
    <cellStyle name="Uwaga 3" xfId="10789" hidden="1"/>
    <cellStyle name="Uwaga 3" xfId="10787" hidden="1"/>
    <cellStyle name="Uwaga 3" xfId="10781" hidden="1"/>
    <cellStyle name="Uwaga 3" xfId="10780" hidden="1"/>
    <cellStyle name="Uwaga 3" xfId="10778" hidden="1"/>
    <cellStyle name="Uwaga 3" xfId="10772" hidden="1"/>
    <cellStyle name="Uwaga 3" xfId="10771" hidden="1"/>
    <cellStyle name="Uwaga 3" xfId="10769" hidden="1"/>
    <cellStyle name="Uwaga 3" xfId="10763" hidden="1"/>
    <cellStyle name="Uwaga 3" xfId="10762" hidden="1"/>
    <cellStyle name="Uwaga 3" xfId="10760" hidden="1"/>
    <cellStyle name="Uwaga 3" xfId="10754" hidden="1"/>
    <cellStyle name="Uwaga 3" xfId="10753" hidden="1"/>
    <cellStyle name="Uwaga 3" xfId="10751" hidden="1"/>
    <cellStyle name="Uwaga 3" xfId="10745" hidden="1"/>
    <cellStyle name="Uwaga 3" xfId="10744" hidden="1"/>
    <cellStyle name="Uwaga 3" xfId="10741" hidden="1"/>
    <cellStyle name="Uwaga 3" xfId="10736" hidden="1"/>
    <cellStyle name="Uwaga 3" xfId="10734" hidden="1"/>
    <cellStyle name="Uwaga 3" xfId="10731" hidden="1"/>
    <cellStyle name="Uwaga 3" xfId="10727" hidden="1"/>
    <cellStyle name="Uwaga 3" xfId="10726" hidden="1"/>
    <cellStyle name="Uwaga 3" xfId="10723" hidden="1"/>
    <cellStyle name="Uwaga 3" xfId="10718" hidden="1"/>
    <cellStyle name="Uwaga 3" xfId="10717" hidden="1"/>
    <cellStyle name="Uwaga 3" xfId="10715" hidden="1"/>
    <cellStyle name="Uwaga 3" xfId="10709" hidden="1"/>
    <cellStyle name="Uwaga 3" xfId="10708" hidden="1"/>
    <cellStyle name="Uwaga 3" xfId="10706" hidden="1"/>
    <cellStyle name="Uwaga 3" xfId="10700" hidden="1"/>
    <cellStyle name="Uwaga 3" xfId="10699" hidden="1"/>
    <cellStyle name="Uwaga 3" xfId="10697" hidden="1"/>
    <cellStyle name="Uwaga 3" xfId="10691" hidden="1"/>
    <cellStyle name="Uwaga 3" xfId="10690" hidden="1"/>
    <cellStyle name="Uwaga 3" xfId="10688" hidden="1"/>
    <cellStyle name="Uwaga 3" xfId="10682" hidden="1"/>
    <cellStyle name="Uwaga 3" xfId="10681" hidden="1"/>
    <cellStyle name="Uwaga 3" xfId="10679" hidden="1"/>
    <cellStyle name="Uwaga 3" xfId="10673" hidden="1"/>
    <cellStyle name="Uwaga 3" xfId="10672" hidden="1"/>
    <cellStyle name="Uwaga 3" xfId="10669" hidden="1"/>
    <cellStyle name="Uwaga 3" xfId="10664" hidden="1"/>
    <cellStyle name="Uwaga 3" xfId="10662" hidden="1"/>
    <cellStyle name="Uwaga 3" xfId="10659" hidden="1"/>
    <cellStyle name="Uwaga 3" xfId="10655" hidden="1"/>
    <cellStyle name="Uwaga 3" xfId="10653" hidden="1"/>
    <cellStyle name="Uwaga 3" xfId="10650" hidden="1"/>
    <cellStyle name="Uwaga 3" xfId="10646" hidden="1"/>
    <cellStyle name="Uwaga 3" xfId="10645" hidden="1"/>
    <cellStyle name="Uwaga 3" xfId="10643" hidden="1"/>
    <cellStyle name="Uwaga 3" xfId="10637" hidden="1"/>
    <cellStyle name="Uwaga 3" xfId="10635" hidden="1"/>
    <cellStyle name="Uwaga 3" xfId="10632" hidden="1"/>
    <cellStyle name="Uwaga 3" xfId="10628" hidden="1"/>
    <cellStyle name="Uwaga 3" xfId="10626" hidden="1"/>
    <cellStyle name="Uwaga 3" xfId="10623" hidden="1"/>
    <cellStyle name="Uwaga 3" xfId="10619" hidden="1"/>
    <cellStyle name="Uwaga 3" xfId="10617" hidden="1"/>
    <cellStyle name="Uwaga 3" xfId="10614" hidden="1"/>
    <cellStyle name="Uwaga 3" xfId="10610" hidden="1"/>
    <cellStyle name="Uwaga 3" xfId="10608" hidden="1"/>
    <cellStyle name="Uwaga 3" xfId="10606" hidden="1"/>
    <cellStyle name="Uwaga 3" xfId="10601" hidden="1"/>
    <cellStyle name="Uwaga 3" xfId="10599" hidden="1"/>
    <cellStyle name="Uwaga 3" xfId="10597" hidden="1"/>
    <cellStyle name="Uwaga 3" xfId="10592" hidden="1"/>
    <cellStyle name="Uwaga 3" xfId="10590" hidden="1"/>
    <cellStyle name="Uwaga 3" xfId="10587" hidden="1"/>
    <cellStyle name="Uwaga 3" xfId="10583" hidden="1"/>
    <cellStyle name="Uwaga 3" xfId="10581" hidden="1"/>
    <cellStyle name="Uwaga 3" xfId="10579" hidden="1"/>
    <cellStyle name="Uwaga 3" xfId="10574" hidden="1"/>
    <cellStyle name="Uwaga 3" xfId="10572" hidden="1"/>
    <cellStyle name="Uwaga 3" xfId="10570" hidden="1"/>
    <cellStyle name="Uwaga 3" xfId="10564" hidden="1"/>
    <cellStyle name="Uwaga 3" xfId="10561" hidden="1"/>
    <cellStyle name="Uwaga 3" xfId="10558" hidden="1"/>
    <cellStyle name="Uwaga 3" xfId="10555" hidden="1"/>
    <cellStyle name="Uwaga 3" xfId="10552" hidden="1"/>
    <cellStyle name="Uwaga 3" xfId="10549" hidden="1"/>
    <cellStyle name="Uwaga 3" xfId="10546" hidden="1"/>
    <cellStyle name="Uwaga 3" xfId="10543" hidden="1"/>
    <cellStyle name="Uwaga 3" xfId="10540" hidden="1"/>
    <cellStyle name="Uwaga 3" xfId="10538" hidden="1"/>
    <cellStyle name="Uwaga 3" xfId="10536" hidden="1"/>
    <cellStyle name="Uwaga 3" xfId="10533" hidden="1"/>
    <cellStyle name="Uwaga 3" xfId="10529" hidden="1"/>
    <cellStyle name="Uwaga 3" xfId="10526" hidden="1"/>
    <cellStyle name="Uwaga 3" xfId="10523" hidden="1"/>
    <cellStyle name="Uwaga 3" xfId="10519" hidden="1"/>
    <cellStyle name="Uwaga 3" xfId="10516" hidden="1"/>
    <cellStyle name="Uwaga 3" xfId="10513" hidden="1"/>
    <cellStyle name="Uwaga 3" xfId="10511" hidden="1"/>
    <cellStyle name="Uwaga 3" xfId="10508" hidden="1"/>
    <cellStyle name="Uwaga 3" xfId="10505" hidden="1"/>
    <cellStyle name="Uwaga 3" xfId="10502" hidden="1"/>
    <cellStyle name="Uwaga 3" xfId="10500" hidden="1"/>
    <cellStyle name="Uwaga 3" xfId="10498" hidden="1"/>
    <cellStyle name="Uwaga 3" xfId="10493" hidden="1"/>
    <cellStyle name="Uwaga 3" xfId="10490" hidden="1"/>
    <cellStyle name="Uwaga 3" xfId="10487" hidden="1"/>
    <cellStyle name="Uwaga 3" xfId="10483" hidden="1"/>
    <cellStyle name="Uwaga 3" xfId="10480" hidden="1"/>
    <cellStyle name="Uwaga 3" xfId="10477" hidden="1"/>
    <cellStyle name="Uwaga 3" xfId="10474" hidden="1"/>
    <cellStyle name="Uwaga 3" xfId="10471" hidden="1"/>
    <cellStyle name="Uwaga 3" xfId="10468" hidden="1"/>
    <cellStyle name="Uwaga 3" xfId="10466" hidden="1"/>
    <cellStyle name="Uwaga 3" xfId="10464" hidden="1"/>
    <cellStyle name="Uwaga 3" xfId="10461" hidden="1"/>
    <cellStyle name="Uwaga 3" xfId="10456" hidden="1"/>
    <cellStyle name="Uwaga 3" xfId="10453" hidden="1"/>
    <cellStyle name="Uwaga 3" xfId="10450" hidden="1"/>
    <cellStyle name="Uwaga 3" xfId="10446" hidden="1"/>
    <cellStyle name="Uwaga 3" xfId="10443" hidden="1"/>
    <cellStyle name="Uwaga 3" xfId="10441" hidden="1"/>
    <cellStyle name="Uwaga 3" xfId="10438" hidden="1"/>
    <cellStyle name="Uwaga 3" xfId="10435" hidden="1"/>
    <cellStyle name="Uwaga 3" xfId="10432" hidden="1"/>
    <cellStyle name="Uwaga 3" xfId="10430" hidden="1"/>
    <cellStyle name="Uwaga 3" xfId="10427" hidden="1"/>
    <cellStyle name="Uwaga 3" xfId="10424" hidden="1"/>
    <cellStyle name="Uwaga 3" xfId="10421" hidden="1"/>
    <cellStyle name="Uwaga 3" xfId="10419" hidden="1"/>
    <cellStyle name="Uwaga 3" xfId="10417" hidden="1"/>
    <cellStyle name="Uwaga 3" xfId="10412" hidden="1"/>
    <cellStyle name="Uwaga 3" xfId="10410" hidden="1"/>
    <cellStyle name="Uwaga 3" xfId="10407" hidden="1"/>
    <cellStyle name="Uwaga 3" xfId="10403" hidden="1"/>
    <cellStyle name="Uwaga 3" xfId="10401" hidden="1"/>
    <cellStyle name="Uwaga 3" xfId="10398" hidden="1"/>
    <cellStyle name="Uwaga 3" xfId="10394" hidden="1"/>
    <cellStyle name="Uwaga 3" xfId="10392" hidden="1"/>
    <cellStyle name="Uwaga 3" xfId="10390" hidden="1"/>
    <cellStyle name="Uwaga 3" xfId="10385" hidden="1"/>
    <cellStyle name="Uwaga 3" xfId="10383" hidden="1"/>
    <cellStyle name="Uwaga 3" xfId="10381" hidden="1"/>
    <cellStyle name="Uwaga 3" xfId="12877" hidden="1"/>
    <cellStyle name="Uwaga 3" xfId="12878" hidden="1"/>
    <cellStyle name="Uwaga 3" xfId="12880" hidden="1"/>
    <cellStyle name="Uwaga 3" xfId="12892" hidden="1"/>
    <cellStyle name="Uwaga 3" xfId="12893" hidden="1"/>
    <cellStyle name="Uwaga 3" xfId="12898" hidden="1"/>
    <cellStyle name="Uwaga 3" xfId="12907" hidden="1"/>
    <cellStyle name="Uwaga 3" xfId="12908" hidden="1"/>
    <cellStyle name="Uwaga 3" xfId="12913" hidden="1"/>
    <cellStyle name="Uwaga 3" xfId="12922" hidden="1"/>
    <cellStyle name="Uwaga 3" xfId="12923" hidden="1"/>
    <cellStyle name="Uwaga 3" xfId="12924" hidden="1"/>
    <cellStyle name="Uwaga 3" xfId="12937" hidden="1"/>
    <cellStyle name="Uwaga 3" xfId="12942" hidden="1"/>
    <cellStyle name="Uwaga 3" xfId="12947" hidden="1"/>
    <cellStyle name="Uwaga 3" xfId="12957" hidden="1"/>
    <cellStyle name="Uwaga 3" xfId="12962" hidden="1"/>
    <cellStyle name="Uwaga 3" xfId="12966" hidden="1"/>
    <cellStyle name="Uwaga 3" xfId="12973" hidden="1"/>
    <cellStyle name="Uwaga 3" xfId="12978" hidden="1"/>
    <cellStyle name="Uwaga 3" xfId="12981" hidden="1"/>
    <cellStyle name="Uwaga 3" xfId="12987" hidden="1"/>
    <cellStyle name="Uwaga 3" xfId="12992" hidden="1"/>
    <cellStyle name="Uwaga 3" xfId="12996" hidden="1"/>
    <cellStyle name="Uwaga 3" xfId="12997" hidden="1"/>
    <cellStyle name="Uwaga 3" xfId="12998" hidden="1"/>
    <cellStyle name="Uwaga 3" xfId="13002" hidden="1"/>
    <cellStyle name="Uwaga 3" xfId="13014" hidden="1"/>
    <cellStyle name="Uwaga 3" xfId="13019" hidden="1"/>
    <cellStyle name="Uwaga 3" xfId="13024" hidden="1"/>
    <cellStyle name="Uwaga 3" xfId="13029" hidden="1"/>
    <cellStyle name="Uwaga 3" xfId="13034" hidden="1"/>
    <cellStyle name="Uwaga 3" xfId="13039" hidden="1"/>
    <cellStyle name="Uwaga 3" xfId="13043" hidden="1"/>
    <cellStyle name="Uwaga 3" xfId="13047" hidden="1"/>
    <cellStyle name="Uwaga 3" xfId="13052" hidden="1"/>
    <cellStyle name="Uwaga 3" xfId="13057" hidden="1"/>
    <cellStyle name="Uwaga 3" xfId="13058" hidden="1"/>
    <cellStyle name="Uwaga 3" xfId="13060" hidden="1"/>
    <cellStyle name="Uwaga 3" xfId="13073" hidden="1"/>
    <cellStyle name="Uwaga 3" xfId="13077" hidden="1"/>
    <cellStyle name="Uwaga 3" xfId="13082" hidden="1"/>
    <cellStyle name="Uwaga 3" xfId="13089" hidden="1"/>
    <cellStyle name="Uwaga 3" xfId="13093" hidden="1"/>
    <cellStyle name="Uwaga 3" xfId="13098" hidden="1"/>
    <cellStyle name="Uwaga 3" xfId="13103" hidden="1"/>
    <cellStyle name="Uwaga 3" xfId="13106" hidden="1"/>
    <cellStyle name="Uwaga 3" xfId="13111" hidden="1"/>
    <cellStyle name="Uwaga 3" xfId="13117" hidden="1"/>
    <cellStyle name="Uwaga 3" xfId="13118" hidden="1"/>
    <cellStyle name="Uwaga 3" xfId="13121" hidden="1"/>
    <cellStyle name="Uwaga 3" xfId="13134" hidden="1"/>
    <cellStyle name="Uwaga 3" xfId="13138" hidden="1"/>
    <cellStyle name="Uwaga 3" xfId="13143" hidden="1"/>
    <cellStyle name="Uwaga 3" xfId="13150" hidden="1"/>
    <cellStyle name="Uwaga 3" xfId="13155" hidden="1"/>
    <cellStyle name="Uwaga 3" xfId="13159" hidden="1"/>
    <cellStyle name="Uwaga 3" xfId="13164" hidden="1"/>
    <cellStyle name="Uwaga 3" xfId="13168" hidden="1"/>
    <cellStyle name="Uwaga 3" xfId="13173" hidden="1"/>
    <cellStyle name="Uwaga 3" xfId="13177" hidden="1"/>
    <cellStyle name="Uwaga 3" xfId="13178" hidden="1"/>
    <cellStyle name="Uwaga 3" xfId="13180" hidden="1"/>
    <cellStyle name="Uwaga 3" xfId="13192" hidden="1"/>
    <cellStyle name="Uwaga 3" xfId="13193" hidden="1"/>
    <cellStyle name="Uwaga 3" xfId="13195" hidden="1"/>
    <cellStyle name="Uwaga 3" xfId="13207" hidden="1"/>
    <cellStyle name="Uwaga 3" xfId="13209" hidden="1"/>
    <cellStyle name="Uwaga 3" xfId="13212" hidden="1"/>
    <cellStyle name="Uwaga 3" xfId="13222" hidden="1"/>
    <cellStyle name="Uwaga 3" xfId="13223" hidden="1"/>
    <cellStyle name="Uwaga 3" xfId="13225" hidden="1"/>
    <cellStyle name="Uwaga 3" xfId="13237" hidden="1"/>
    <cellStyle name="Uwaga 3" xfId="13238" hidden="1"/>
    <cellStyle name="Uwaga 3" xfId="13239" hidden="1"/>
    <cellStyle name="Uwaga 3" xfId="13253" hidden="1"/>
    <cellStyle name="Uwaga 3" xfId="13256" hidden="1"/>
    <cellStyle name="Uwaga 3" xfId="13260" hidden="1"/>
    <cellStyle name="Uwaga 3" xfId="13268" hidden="1"/>
    <cellStyle name="Uwaga 3" xfId="13271" hidden="1"/>
    <cellStyle name="Uwaga 3" xfId="13275" hidden="1"/>
    <cellStyle name="Uwaga 3" xfId="13283" hidden="1"/>
    <cellStyle name="Uwaga 3" xfId="13286" hidden="1"/>
    <cellStyle name="Uwaga 3" xfId="13290" hidden="1"/>
    <cellStyle name="Uwaga 3" xfId="13297" hidden="1"/>
    <cellStyle name="Uwaga 3" xfId="13298" hidden="1"/>
    <cellStyle name="Uwaga 3" xfId="13300" hidden="1"/>
    <cellStyle name="Uwaga 3" xfId="13313" hidden="1"/>
    <cellStyle name="Uwaga 3" xfId="13316" hidden="1"/>
    <cellStyle name="Uwaga 3" xfId="13319" hidden="1"/>
    <cellStyle name="Uwaga 3" xfId="13328" hidden="1"/>
    <cellStyle name="Uwaga 3" xfId="13331" hidden="1"/>
    <cellStyle name="Uwaga 3" xfId="13335" hidden="1"/>
    <cellStyle name="Uwaga 3" xfId="13343" hidden="1"/>
    <cellStyle name="Uwaga 3" xfId="13345" hidden="1"/>
    <cellStyle name="Uwaga 3" xfId="13348" hidden="1"/>
    <cellStyle name="Uwaga 3" xfId="13357" hidden="1"/>
    <cellStyle name="Uwaga 3" xfId="13358" hidden="1"/>
    <cellStyle name="Uwaga 3" xfId="13359" hidden="1"/>
    <cellStyle name="Uwaga 3" xfId="13372" hidden="1"/>
    <cellStyle name="Uwaga 3" xfId="13373" hidden="1"/>
    <cellStyle name="Uwaga 3" xfId="13375" hidden="1"/>
    <cellStyle name="Uwaga 3" xfId="13387" hidden="1"/>
    <cellStyle name="Uwaga 3" xfId="13388" hidden="1"/>
    <cellStyle name="Uwaga 3" xfId="13390" hidden="1"/>
    <cellStyle name="Uwaga 3" xfId="13402" hidden="1"/>
    <cellStyle name="Uwaga 3" xfId="13403" hidden="1"/>
    <cellStyle name="Uwaga 3" xfId="13405" hidden="1"/>
    <cellStyle name="Uwaga 3" xfId="13417" hidden="1"/>
    <cellStyle name="Uwaga 3" xfId="13418" hidden="1"/>
    <cellStyle name="Uwaga 3" xfId="13419" hidden="1"/>
    <cellStyle name="Uwaga 3" xfId="13433" hidden="1"/>
    <cellStyle name="Uwaga 3" xfId="13435" hidden="1"/>
    <cellStyle name="Uwaga 3" xfId="13438" hidden="1"/>
    <cellStyle name="Uwaga 3" xfId="13448" hidden="1"/>
    <cellStyle name="Uwaga 3" xfId="13451" hidden="1"/>
    <cellStyle name="Uwaga 3" xfId="13454" hidden="1"/>
    <cellStyle name="Uwaga 3" xfId="13463" hidden="1"/>
    <cellStyle name="Uwaga 3" xfId="13465" hidden="1"/>
    <cellStyle name="Uwaga 3" xfId="13468" hidden="1"/>
    <cellStyle name="Uwaga 3" xfId="13477" hidden="1"/>
    <cellStyle name="Uwaga 3" xfId="13478" hidden="1"/>
    <cellStyle name="Uwaga 3" xfId="13479" hidden="1"/>
    <cellStyle name="Uwaga 3" xfId="13492" hidden="1"/>
    <cellStyle name="Uwaga 3" xfId="13494" hidden="1"/>
    <cellStyle name="Uwaga 3" xfId="13496" hidden="1"/>
    <cellStyle name="Uwaga 3" xfId="13507" hidden="1"/>
    <cellStyle name="Uwaga 3" xfId="13509" hidden="1"/>
    <cellStyle name="Uwaga 3" xfId="13511" hidden="1"/>
    <cellStyle name="Uwaga 3" xfId="13522" hidden="1"/>
    <cellStyle name="Uwaga 3" xfId="13524" hidden="1"/>
    <cellStyle name="Uwaga 3" xfId="13526" hidden="1"/>
    <cellStyle name="Uwaga 3" xfId="13537" hidden="1"/>
    <cellStyle name="Uwaga 3" xfId="13538" hidden="1"/>
    <cellStyle name="Uwaga 3" xfId="13539" hidden="1"/>
    <cellStyle name="Uwaga 3" xfId="13552" hidden="1"/>
    <cellStyle name="Uwaga 3" xfId="13554" hidden="1"/>
    <cellStyle name="Uwaga 3" xfId="13556" hidden="1"/>
    <cellStyle name="Uwaga 3" xfId="13567" hidden="1"/>
    <cellStyle name="Uwaga 3" xfId="13569" hidden="1"/>
    <cellStyle name="Uwaga 3" xfId="13571" hidden="1"/>
    <cellStyle name="Uwaga 3" xfId="13582" hidden="1"/>
    <cellStyle name="Uwaga 3" xfId="13584" hidden="1"/>
    <cellStyle name="Uwaga 3" xfId="13585" hidden="1"/>
    <cellStyle name="Uwaga 3" xfId="13597" hidden="1"/>
    <cellStyle name="Uwaga 3" xfId="13598" hidden="1"/>
    <cellStyle name="Uwaga 3" xfId="13599" hidden="1"/>
    <cellStyle name="Uwaga 3" xfId="13612" hidden="1"/>
    <cellStyle name="Uwaga 3" xfId="13614" hidden="1"/>
    <cellStyle name="Uwaga 3" xfId="13616" hidden="1"/>
    <cellStyle name="Uwaga 3" xfId="13627" hidden="1"/>
    <cellStyle name="Uwaga 3" xfId="13629" hidden="1"/>
    <cellStyle name="Uwaga 3" xfId="13631" hidden="1"/>
    <cellStyle name="Uwaga 3" xfId="13642" hidden="1"/>
    <cellStyle name="Uwaga 3" xfId="13644" hidden="1"/>
    <cellStyle name="Uwaga 3" xfId="13646" hidden="1"/>
    <cellStyle name="Uwaga 3" xfId="13657" hidden="1"/>
    <cellStyle name="Uwaga 3" xfId="13658" hidden="1"/>
    <cellStyle name="Uwaga 3" xfId="13660" hidden="1"/>
    <cellStyle name="Uwaga 3" xfId="13671" hidden="1"/>
    <cellStyle name="Uwaga 3" xfId="13673" hidden="1"/>
    <cellStyle name="Uwaga 3" xfId="13674" hidden="1"/>
    <cellStyle name="Uwaga 3" xfId="13683" hidden="1"/>
    <cellStyle name="Uwaga 3" xfId="13686" hidden="1"/>
    <cellStyle name="Uwaga 3" xfId="13688" hidden="1"/>
    <cellStyle name="Uwaga 3" xfId="13699" hidden="1"/>
    <cellStyle name="Uwaga 3" xfId="13701" hidden="1"/>
    <cellStyle name="Uwaga 3" xfId="13703" hidden="1"/>
    <cellStyle name="Uwaga 3" xfId="13715" hidden="1"/>
    <cellStyle name="Uwaga 3" xfId="13717" hidden="1"/>
    <cellStyle name="Uwaga 3" xfId="13719" hidden="1"/>
    <cellStyle name="Uwaga 3" xfId="13727" hidden="1"/>
    <cellStyle name="Uwaga 3" xfId="13729" hidden="1"/>
    <cellStyle name="Uwaga 3" xfId="13732" hidden="1"/>
    <cellStyle name="Uwaga 3" xfId="13722" hidden="1"/>
    <cellStyle name="Uwaga 3" xfId="13721" hidden="1"/>
    <cellStyle name="Uwaga 3" xfId="13720" hidden="1"/>
    <cellStyle name="Uwaga 3" xfId="13707" hidden="1"/>
    <cellStyle name="Uwaga 3" xfId="13706" hidden="1"/>
    <cellStyle name="Uwaga 3" xfId="13705" hidden="1"/>
    <cellStyle name="Uwaga 3" xfId="13692" hidden="1"/>
    <cellStyle name="Uwaga 3" xfId="13691" hidden="1"/>
    <cellStyle name="Uwaga 3" xfId="13690" hidden="1"/>
    <cellStyle name="Uwaga 3" xfId="13677" hidden="1"/>
    <cellStyle name="Uwaga 3" xfId="13676" hidden="1"/>
    <cellStyle name="Uwaga 3" xfId="13675" hidden="1"/>
    <cellStyle name="Uwaga 3" xfId="13662" hidden="1"/>
    <cellStyle name="Uwaga 3" xfId="13661" hidden="1"/>
    <cellStyle name="Uwaga 3" xfId="13659" hidden="1"/>
    <cellStyle name="Uwaga 3" xfId="13648" hidden="1"/>
    <cellStyle name="Uwaga 3" xfId="13645" hidden="1"/>
    <cellStyle name="Uwaga 3" xfId="13643" hidden="1"/>
    <cellStyle name="Uwaga 3" xfId="13633" hidden="1"/>
    <cellStyle name="Uwaga 3" xfId="13630" hidden="1"/>
    <cellStyle name="Uwaga 3" xfId="13628" hidden="1"/>
    <cellStyle name="Uwaga 3" xfId="13618" hidden="1"/>
    <cellStyle name="Uwaga 3" xfId="13615" hidden="1"/>
    <cellStyle name="Uwaga 3" xfId="13613" hidden="1"/>
    <cellStyle name="Uwaga 3" xfId="13603" hidden="1"/>
    <cellStyle name="Uwaga 3" xfId="13601" hidden="1"/>
    <cellStyle name="Uwaga 3" xfId="13600" hidden="1"/>
    <cellStyle name="Uwaga 3" xfId="13588" hidden="1"/>
    <cellStyle name="Uwaga 3" xfId="13586" hidden="1"/>
    <cellStyle name="Uwaga 3" xfId="13583" hidden="1"/>
    <cellStyle name="Uwaga 3" xfId="13573" hidden="1"/>
    <cellStyle name="Uwaga 3" xfId="13570" hidden="1"/>
    <cellStyle name="Uwaga 3" xfId="13568" hidden="1"/>
    <cellStyle name="Uwaga 3" xfId="13558" hidden="1"/>
    <cellStyle name="Uwaga 3" xfId="13555" hidden="1"/>
    <cellStyle name="Uwaga 3" xfId="13553" hidden="1"/>
    <cellStyle name="Uwaga 3" xfId="13543" hidden="1"/>
    <cellStyle name="Uwaga 3" xfId="13541" hidden="1"/>
    <cellStyle name="Uwaga 3" xfId="13540" hidden="1"/>
    <cellStyle name="Uwaga 3" xfId="13528" hidden="1"/>
    <cellStyle name="Uwaga 3" xfId="13525" hidden="1"/>
    <cellStyle name="Uwaga 3" xfId="13523" hidden="1"/>
    <cellStyle name="Uwaga 3" xfId="13513" hidden="1"/>
    <cellStyle name="Uwaga 3" xfId="13510" hidden="1"/>
    <cellStyle name="Uwaga 3" xfId="13508" hidden="1"/>
    <cellStyle name="Uwaga 3" xfId="13498" hidden="1"/>
    <cellStyle name="Uwaga 3" xfId="13495" hidden="1"/>
    <cellStyle name="Uwaga 3" xfId="13493" hidden="1"/>
    <cellStyle name="Uwaga 3" xfId="13483" hidden="1"/>
    <cellStyle name="Uwaga 3" xfId="13481" hidden="1"/>
    <cellStyle name="Uwaga 3" xfId="13480" hidden="1"/>
    <cellStyle name="Uwaga 3" xfId="13467" hidden="1"/>
    <cellStyle name="Uwaga 3" xfId="13464" hidden="1"/>
    <cellStyle name="Uwaga 3" xfId="13462" hidden="1"/>
    <cellStyle name="Uwaga 3" xfId="13452" hidden="1"/>
    <cellStyle name="Uwaga 3" xfId="13449" hidden="1"/>
    <cellStyle name="Uwaga 3" xfId="13447" hidden="1"/>
    <cellStyle name="Uwaga 3" xfId="13437" hidden="1"/>
    <cellStyle name="Uwaga 3" xfId="13434" hidden="1"/>
    <cellStyle name="Uwaga 3" xfId="13432" hidden="1"/>
    <cellStyle name="Uwaga 3" xfId="13423" hidden="1"/>
    <cellStyle name="Uwaga 3" xfId="13421" hidden="1"/>
    <cellStyle name="Uwaga 3" xfId="13420"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60" hidden="1"/>
    <cellStyle name="Uwaga 3" xfId="13347" hidden="1"/>
    <cellStyle name="Uwaga 3" xfId="13344" hidden="1"/>
    <cellStyle name="Uwaga 3" xfId="13342" hidden="1"/>
    <cellStyle name="Uwaga 3" xfId="13332" hidden="1"/>
    <cellStyle name="Uwaga 3" xfId="13329" hidden="1"/>
    <cellStyle name="Uwaga 3" xfId="13327" hidden="1"/>
    <cellStyle name="Uwaga 3" xfId="13317" hidden="1"/>
    <cellStyle name="Uwaga 3" xfId="13314" hidden="1"/>
    <cellStyle name="Uwaga 3" xfId="13312" hidden="1"/>
    <cellStyle name="Uwaga 3" xfId="13303" hidden="1"/>
    <cellStyle name="Uwaga 3" xfId="13301" hidden="1"/>
    <cellStyle name="Uwaga 3" xfId="13299" hidden="1"/>
    <cellStyle name="Uwaga 3" xfId="13287" hidden="1"/>
    <cellStyle name="Uwaga 3" xfId="13284" hidden="1"/>
    <cellStyle name="Uwaga 3" xfId="13282" hidden="1"/>
    <cellStyle name="Uwaga 3" xfId="13272" hidden="1"/>
    <cellStyle name="Uwaga 3" xfId="13269" hidden="1"/>
    <cellStyle name="Uwaga 3" xfId="13267" hidden="1"/>
    <cellStyle name="Uwaga 3" xfId="13257" hidden="1"/>
    <cellStyle name="Uwaga 3" xfId="13254" hidden="1"/>
    <cellStyle name="Uwaga 3" xfId="13252" hidden="1"/>
    <cellStyle name="Uwaga 3" xfId="13245" hidden="1"/>
    <cellStyle name="Uwaga 3" xfId="13242" hidden="1"/>
    <cellStyle name="Uwaga 3" xfId="13240" hidden="1"/>
    <cellStyle name="Uwaga 3" xfId="13230" hidden="1"/>
    <cellStyle name="Uwaga 3" xfId="13227" hidden="1"/>
    <cellStyle name="Uwaga 3" xfId="13224" hidden="1"/>
    <cellStyle name="Uwaga 3" xfId="13215" hidden="1"/>
    <cellStyle name="Uwaga 3" xfId="13211" hidden="1"/>
    <cellStyle name="Uwaga 3" xfId="13208" hidden="1"/>
    <cellStyle name="Uwaga 3" xfId="13200" hidden="1"/>
    <cellStyle name="Uwaga 3" xfId="13197" hidden="1"/>
    <cellStyle name="Uwaga 3" xfId="13194" hidden="1"/>
    <cellStyle name="Uwaga 3" xfId="13185" hidden="1"/>
    <cellStyle name="Uwaga 3" xfId="13182" hidden="1"/>
    <cellStyle name="Uwaga 3" xfId="13179" hidden="1"/>
    <cellStyle name="Uwaga 3" xfId="13169" hidden="1"/>
    <cellStyle name="Uwaga 3" xfId="13165" hidden="1"/>
    <cellStyle name="Uwaga 3" xfId="13162" hidden="1"/>
    <cellStyle name="Uwaga 3" xfId="13153" hidden="1"/>
    <cellStyle name="Uwaga 3" xfId="13149" hidden="1"/>
    <cellStyle name="Uwaga 3" xfId="13147" hidden="1"/>
    <cellStyle name="Uwaga 3" xfId="13139" hidden="1"/>
    <cellStyle name="Uwaga 3" xfId="13135" hidden="1"/>
    <cellStyle name="Uwaga 3" xfId="13132" hidden="1"/>
    <cellStyle name="Uwaga 3" xfId="13125" hidden="1"/>
    <cellStyle name="Uwaga 3" xfId="13122" hidden="1"/>
    <cellStyle name="Uwaga 3" xfId="13119" hidden="1"/>
    <cellStyle name="Uwaga 3" xfId="13110" hidden="1"/>
    <cellStyle name="Uwaga 3" xfId="13105" hidden="1"/>
    <cellStyle name="Uwaga 3" xfId="13102" hidden="1"/>
    <cellStyle name="Uwaga 3" xfId="13095" hidden="1"/>
    <cellStyle name="Uwaga 3" xfId="13090" hidden="1"/>
    <cellStyle name="Uwaga 3" xfId="13087" hidden="1"/>
    <cellStyle name="Uwaga 3" xfId="13080" hidden="1"/>
    <cellStyle name="Uwaga 3" xfId="13075" hidden="1"/>
    <cellStyle name="Uwaga 3" xfId="13072" hidden="1"/>
    <cellStyle name="Uwaga 3" xfId="13066" hidden="1"/>
    <cellStyle name="Uwaga 3" xfId="13062" hidden="1"/>
    <cellStyle name="Uwaga 3" xfId="13059" hidden="1"/>
    <cellStyle name="Uwaga 3" xfId="13051" hidden="1"/>
    <cellStyle name="Uwaga 3" xfId="13046" hidden="1"/>
    <cellStyle name="Uwaga 3" xfId="13042" hidden="1"/>
    <cellStyle name="Uwaga 3" xfId="13036" hidden="1"/>
    <cellStyle name="Uwaga 3" xfId="13031" hidden="1"/>
    <cellStyle name="Uwaga 3" xfId="13027" hidden="1"/>
    <cellStyle name="Uwaga 3" xfId="13021" hidden="1"/>
    <cellStyle name="Uwaga 3" xfId="13016" hidden="1"/>
    <cellStyle name="Uwaga 3" xfId="13012" hidden="1"/>
    <cellStyle name="Uwaga 3" xfId="13007" hidden="1"/>
    <cellStyle name="Uwaga 3" xfId="13003" hidden="1"/>
    <cellStyle name="Uwaga 3" xfId="12999" hidden="1"/>
    <cellStyle name="Uwaga 3" xfId="12991" hidden="1"/>
    <cellStyle name="Uwaga 3" xfId="12986" hidden="1"/>
    <cellStyle name="Uwaga 3" xfId="12982" hidden="1"/>
    <cellStyle name="Uwaga 3" xfId="12976" hidden="1"/>
    <cellStyle name="Uwaga 3" xfId="12971" hidden="1"/>
    <cellStyle name="Uwaga 3" xfId="12967" hidden="1"/>
    <cellStyle name="Uwaga 3" xfId="12961" hidden="1"/>
    <cellStyle name="Uwaga 3" xfId="12956" hidden="1"/>
    <cellStyle name="Uwaga 3" xfId="12952" hidden="1"/>
    <cellStyle name="Uwaga 3" xfId="12948" hidden="1"/>
    <cellStyle name="Uwaga 3" xfId="12943" hidden="1"/>
    <cellStyle name="Uwaga 3" xfId="12938" hidden="1"/>
    <cellStyle name="Uwaga 3" xfId="12933" hidden="1"/>
    <cellStyle name="Uwaga 3" xfId="12929"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4" hidden="1"/>
    <cellStyle name="Uwaga 3" xfId="12879" hidden="1"/>
    <cellStyle name="Uwaga 3" xfId="12873" hidden="1"/>
    <cellStyle name="Uwaga 3" xfId="12869" hidden="1"/>
    <cellStyle name="Uwaga 3" xfId="12865" hidden="1"/>
    <cellStyle name="Uwaga 3" xfId="13725" hidden="1"/>
    <cellStyle name="Uwaga 3" xfId="13724" hidden="1"/>
    <cellStyle name="Uwaga 3" xfId="13723" hidden="1"/>
    <cellStyle name="Uwaga 3" xfId="13710" hidden="1"/>
    <cellStyle name="Uwaga 3" xfId="13709" hidden="1"/>
    <cellStyle name="Uwaga 3" xfId="13708" hidden="1"/>
    <cellStyle name="Uwaga 3" xfId="13695" hidden="1"/>
    <cellStyle name="Uwaga 3" xfId="13694" hidden="1"/>
    <cellStyle name="Uwaga 3" xfId="13693" hidden="1"/>
    <cellStyle name="Uwaga 3" xfId="13680" hidden="1"/>
    <cellStyle name="Uwaga 3" xfId="13679" hidden="1"/>
    <cellStyle name="Uwaga 3" xfId="13678" hidden="1"/>
    <cellStyle name="Uwaga 3" xfId="13665" hidden="1"/>
    <cellStyle name="Uwaga 3" xfId="13664" hidden="1"/>
    <cellStyle name="Uwaga 3" xfId="13663"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2" hidden="1"/>
    <cellStyle name="Uwaga 3" xfId="13591" hidden="1"/>
    <cellStyle name="Uwaga 3" xfId="13589" hidden="1"/>
    <cellStyle name="Uwaga 3" xfId="13587" hidden="1"/>
    <cellStyle name="Uwaga 3" xfId="13576" hidden="1"/>
    <cellStyle name="Uwaga 3" xfId="13574" hidden="1"/>
    <cellStyle name="Uwaga 3" xfId="13572" hidden="1"/>
    <cellStyle name="Uwaga 3" xfId="13561" hidden="1"/>
    <cellStyle name="Uwaga 3" xfId="13559" hidden="1"/>
    <cellStyle name="Uwaga 3" xfId="13557" hidden="1"/>
    <cellStyle name="Uwaga 3" xfId="13546" hidden="1"/>
    <cellStyle name="Uwaga 3" xfId="13544" hidden="1"/>
    <cellStyle name="Uwaga 3" xfId="13542"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6" hidden="1"/>
    <cellStyle name="Uwaga 3" xfId="13456" hidden="1"/>
    <cellStyle name="Uwaga 3" xfId="13453" hidden="1"/>
    <cellStyle name="Uwaga 3" xfId="13450" hidden="1"/>
    <cellStyle name="Uwaga 3" xfId="13441" hidden="1"/>
    <cellStyle name="Uwaga 3" xfId="13439" hidden="1"/>
    <cellStyle name="Uwaga 3" xfId="13436"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6" hidden="1"/>
    <cellStyle name="Uwaga 3" xfId="13336" hidden="1"/>
    <cellStyle name="Uwaga 3" xfId="13333" hidden="1"/>
    <cellStyle name="Uwaga 3" xfId="13330" hidden="1"/>
    <cellStyle name="Uwaga 3" xfId="13321" hidden="1"/>
    <cellStyle name="Uwaga 3" xfId="13318" hidden="1"/>
    <cellStyle name="Uwaga 3" xfId="13315" hidden="1"/>
    <cellStyle name="Uwaga 3" xfId="13306" hidden="1"/>
    <cellStyle name="Uwaga 3" xfId="13304" hidden="1"/>
    <cellStyle name="Uwaga 3" xfId="13302" hidden="1"/>
    <cellStyle name="Uwaga 3" xfId="13291" hidden="1"/>
    <cellStyle name="Uwaga 3" xfId="13288" hidden="1"/>
    <cellStyle name="Uwaga 3" xfId="13285" hidden="1"/>
    <cellStyle name="Uwaga 3" xfId="13276" hidden="1"/>
    <cellStyle name="Uwaga 3" xfId="13273" hidden="1"/>
    <cellStyle name="Uwaga 3" xfId="13270" hidden="1"/>
    <cellStyle name="Uwaga 3" xfId="13261" hidden="1"/>
    <cellStyle name="Uwaga 3" xfId="13258" hidden="1"/>
    <cellStyle name="Uwaga 3" xfId="13255" hidden="1"/>
    <cellStyle name="Uwaga 3" xfId="13248" hidden="1"/>
    <cellStyle name="Uwaga 3" xfId="13244" hidden="1"/>
    <cellStyle name="Uwaga 3" xfId="13241" hidden="1"/>
    <cellStyle name="Uwaga 3" xfId="13233" hidden="1"/>
    <cellStyle name="Uwaga 3" xfId="13229" hidden="1"/>
    <cellStyle name="Uwaga 3" xfId="13226" hidden="1"/>
    <cellStyle name="Uwaga 3" xfId="13218" hidden="1"/>
    <cellStyle name="Uwaga 3" xfId="13214" hidden="1"/>
    <cellStyle name="Uwaga 3" xfId="13210" hidden="1"/>
    <cellStyle name="Uwaga 3" xfId="13203" hidden="1"/>
    <cellStyle name="Uwaga 3" xfId="13199" hidden="1"/>
    <cellStyle name="Uwaga 3" xfId="13196" hidden="1"/>
    <cellStyle name="Uwaga 3" xfId="13188" hidden="1"/>
    <cellStyle name="Uwaga 3" xfId="13184" hidden="1"/>
    <cellStyle name="Uwaga 3" xfId="13181" hidden="1"/>
    <cellStyle name="Uwaga 3" xfId="13172" hidden="1"/>
    <cellStyle name="Uwaga 3" xfId="13167" hidden="1"/>
    <cellStyle name="Uwaga 3" xfId="13163" hidden="1"/>
    <cellStyle name="Uwaga 3" xfId="13157" hidden="1"/>
    <cellStyle name="Uwaga 3" xfId="13152" hidden="1"/>
    <cellStyle name="Uwaga 3" xfId="13148" hidden="1"/>
    <cellStyle name="Uwaga 3" xfId="13142" hidden="1"/>
    <cellStyle name="Uwaga 3" xfId="13137" hidden="1"/>
    <cellStyle name="Uwaga 3" xfId="13133" hidden="1"/>
    <cellStyle name="Uwaga 3" xfId="13128" hidden="1"/>
    <cellStyle name="Uwaga 3" xfId="13124" hidden="1"/>
    <cellStyle name="Uwaga 3" xfId="13120" hidden="1"/>
    <cellStyle name="Uwaga 3" xfId="13113" hidden="1"/>
    <cellStyle name="Uwaga 3" xfId="13108" hidden="1"/>
    <cellStyle name="Uwaga 3" xfId="13104" hidden="1"/>
    <cellStyle name="Uwaga 3" xfId="13097" hidden="1"/>
    <cellStyle name="Uwaga 3" xfId="13092" hidden="1"/>
    <cellStyle name="Uwaga 3" xfId="13088" hidden="1"/>
    <cellStyle name="Uwaga 3" xfId="13083" hidden="1"/>
    <cellStyle name="Uwaga 3" xfId="13078" hidden="1"/>
    <cellStyle name="Uwaga 3" xfId="13074" hidden="1"/>
    <cellStyle name="Uwaga 3" xfId="13068" hidden="1"/>
    <cellStyle name="Uwaga 3" xfId="13064" hidden="1"/>
    <cellStyle name="Uwaga 3" xfId="13061" hidden="1"/>
    <cellStyle name="Uwaga 3" xfId="13054" hidden="1"/>
    <cellStyle name="Uwaga 3" xfId="13049" hidden="1"/>
    <cellStyle name="Uwaga 3" xfId="13044" hidden="1"/>
    <cellStyle name="Uwaga 3" xfId="13038" hidden="1"/>
    <cellStyle name="Uwaga 3" xfId="13033" hidden="1"/>
    <cellStyle name="Uwaga 3" xfId="13028" hidden="1"/>
    <cellStyle name="Uwaga 3" xfId="13023" hidden="1"/>
    <cellStyle name="Uwaga 3" xfId="13018" hidden="1"/>
    <cellStyle name="Uwaga 3" xfId="13013" hidden="1"/>
    <cellStyle name="Uwaga 3" xfId="13009" hidden="1"/>
    <cellStyle name="Uwaga 3" xfId="13005" hidden="1"/>
    <cellStyle name="Uwaga 3" xfId="13000" hidden="1"/>
    <cellStyle name="Uwaga 3" xfId="12993" hidden="1"/>
    <cellStyle name="Uwaga 3" xfId="12988" hidden="1"/>
    <cellStyle name="Uwaga 3" xfId="12983" hidden="1"/>
    <cellStyle name="Uwaga 3" xfId="12977" hidden="1"/>
    <cellStyle name="Uwaga 3" xfId="12972" hidden="1"/>
    <cellStyle name="Uwaga 3" xfId="12968" hidden="1"/>
    <cellStyle name="Uwaga 3" xfId="12963" hidden="1"/>
    <cellStyle name="Uwaga 3" xfId="12958" hidden="1"/>
    <cellStyle name="Uwaga 3" xfId="12953" hidden="1"/>
    <cellStyle name="Uwaga 3" xfId="12949" hidden="1"/>
    <cellStyle name="Uwaga 3" xfId="12944" hidden="1"/>
    <cellStyle name="Uwaga 3" xfId="12939" hidden="1"/>
    <cellStyle name="Uwaga 3" xfId="12934" hidden="1"/>
    <cellStyle name="Uwaga 3" xfId="12930"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5" hidden="1"/>
    <cellStyle name="Uwaga 3" xfId="12881" hidden="1"/>
    <cellStyle name="Uwaga 3" xfId="12874" hidden="1"/>
    <cellStyle name="Uwaga 3" xfId="12870" hidden="1"/>
    <cellStyle name="Uwaga 3" xfId="12866" hidden="1"/>
    <cellStyle name="Uwaga 3" xfId="13730" hidden="1"/>
    <cellStyle name="Uwaga 3" xfId="13728" hidden="1"/>
    <cellStyle name="Uwaga 3" xfId="13726" hidden="1"/>
    <cellStyle name="Uwaga 3" xfId="13713" hidden="1"/>
    <cellStyle name="Uwaga 3" xfId="13712" hidden="1"/>
    <cellStyle name="Uwaga 3" xfId="13711" hidden="1"/>
    <cellStyle name="Uwaga 3" xfId="13698" hidden="1"/>
    <cellStyle name="Uwaga 3" xfId="13697" hidden="1"/>
    <cellStyle name="Uwaga 3" xfId="13696" hidden="1"/>
    <cellStyle name="Uwaga 3" xfId="13684" hidden="1"/>
    <cellStyle name="Uwaga 3" xfId="13682" hidden="1"/>
    <cellStyle name="Uwaga 3" xfId="13681" hidden="1"/>
    <cellStyle name="Uwaga 3" xfId="13668" hidden="1"/>
    <cellStyle name="Uwaga 3" xfId="13667" hidden="1"/>
    <cellStyle name="Uwaga 3" xfId="13666"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5" hidden="1"/>
    <cellStyle name="Uwaga 3" xfId="13414" hidden="1"/>
    <cellStyle name="Uwaga 3" xfId="13412" hidden="1"/>
    <cellStyle name="Uwaga 3" xfId="13410" hidden="1"/>
    <cellStyle name="Uwaga 3" xfId="13399" hidden="1"/>
    <cellStyle name="Uwaga 3" xfId="13397" hidden="1"/>
    <cellStyle name="Uwaga 3" xfId="13395"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4" hidden="1"/>
    <cellStyle name="Uwaga 3" xfId="13324" hidden="1"/>
    <cellStyle name="Uwaga 3" xfId="13322" hidden="1"/>
    <cellStyle name="Uwaga 3" xfId="13320" hidden="1"/>
    <cellStyle name="Uwaga 3" xfId="13309" hidden="1"/>
    <cellStyle name="Uwaga 3" xfId="13307" hidden="1"/>
    <cellStyle name="Uwaga 3" xfId="13305" hidden="1"/>
    <cellStyle name="Uwaga 3" xfId="13294" hidden="1"/>
    <cellStyle name="Uwaga 3" xfId="13292" hidden="1"/>
    <cellStyle name="Uwaga 3" xfId="13289" hidden="1"/>
    <cellStyle name="Uwaga 3" xfId="13279" hidden="1"/>
    <cellStyle name="Uwaga 3" xfId="13277" hidden="1"/>
    <cellStyle name="Uwaga 3" xfId="13274" hidden="1"/>
    <cellStyle name="Uwaga 3" xfId="13264" hidden="1"/>
    <cellStyle name="Uwaga 3" xfId="13262" hidden="1"/>
    <cellStyle name="Uwaga 3" xfId="13259" hidden="1"/>
    <cellStyle name="Uwaga 3" xfId="13250" hidden="1"/>
    <cellStyle name="Uwaga 3" xfId="13247" hidden="1"/>
    <cellStyle name="Uwaga 3" xfId="13243" hidden="1"/>
    <cellStyle name="Uwaga 3" xfId="13235" hidden="1"/>
    <cellStyle name="Uwaga 3" xfId="13232" hidden="1"/>
    <cellStyle name="Uwaga 3" xfId="13228" hidden="1"/>
    <cellStyle name="Uwaga 3" xfId="13220" hidden="1"/>
    <cellStyle name="Uwaga 3" xfId="13217" hidden="1"/>
    <cellStyle name="Uwaga 3" xfId="13213" hidden="1"/>
    <cellStyle name="Uwaga 3" xfId="13205" hidden="1"/>
    <cellStyle name="Uwaga 3" xfId="13202" hidden="1"/>
    <cellStyle name="Uwaga 3" xfId="13198" hidden="1"/>
    <cellStyle name="Uwaga 3" xfId="13190" hidden="1"/>
    <cellStyle name="Uwaga 3" xfId="13187" hidden="1"/>
    <cellStyle name="Uwaga 3" xfId="13183"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6" hidden="1"/>
    <cellStyle name="Uwaga 3" xfId="13130" hidden="1"/>
    <cellStyle name="Uwaga 3" xfId="13127" hidden="1"/>
    <cellStyle name="Uwaga 3" xfId="13123" hidden="1"/>
    <cellStyle name="Uwaga 3" xfId="13115" hidden="1"/>
    <cellStyle name="Uwaga 3" xfId="13112" hidden="1"/>
    <cellStyle name="Uwaga 3" xfId="13107" hidden="1"/>
    <cellStyle name="Uwaga 3" xfId="13100" hidden="1"/>
    <cellStyle name="Uwaga 3" xfId="13096" hidden="1"/>
    <cellStyle name="Uwaga 3" xfId="13091" hidden="1"/>
    <cellStyle name="Uwaga 3" xfId="13085" hidden="1"/>
    <cellStyle name="Uwaga 3" xfId="13081" hidden="1"/>
    <cellStyle name="Uwaga 3" xfId="13076" hidden="1"/>
    <cellStyle name="Uwaga 3" xfId="13070" hidden="1"/>
    <cellStyle name="Uwaga 3" xfId="13067" hidden="1"/>
    <cellStyle name="Uwaga 3" xfId="13063" hidden="1"/>
    <cellStyle name="Uwaga 3" xfId="13055" hidden="1"/>
    <cellStyle name="Uwaga 3" xfId="13050" hidden="1"/>
    <cellStyle name="Uwaga 3" xfId="13045" hidden="1"/>
    <cellStyle name="Uwaga 3" xfId="13040" hidden="1"/>
    <cellStyle name="Uwaga 3" xfId="13035" hidden="1"/>
    <cellStyle name="Uwaga 3" xfId="13030" hidden="1"/>
    <cellStyle name="Uwaga 3" xfId="13025" hidden="1"/>
    <cellStyle name="Uwaga 3" xfId="13020" hidden="1"/>
    <cellStyle name="Uwaga 3" xfId="13015" hidden="1"/>
    <cellStyle name="Uwaga 3" xfId="13010" hidden="1"/>
    <cellStyle name="Uwaga 3" xfId="13006" hidden="1"/>
    <cellStyle name="Uwaga 3" xfId="13001" hidden="1"/>
    <cellStyle name="Uwaga 3" xfId="12994" hidden="1"/>
    <cellStyle name="Uwaga 3" xfId="12989" hidden="1"/>
    <cellStyle name="Uwaga 3" xfId="12984" hidden="1"/>
    <cellStyle name="Uwaga 3" xfId="12979" hidden="1"/>
    <cellStyle name="Uwaga 3" xfId="12974" hidden="1"/>
    <cellStyle name="Uwaga 3" xfId="12969" hidden="1"/>
    <cellStyle name="Uwaga 3" xfId="12964" hidden="1"/>
    <cellStyle name="Uwaga 3" xfId="12959" hidden="1"/>
    <cellStyle name="Uwaga 3" xfId="12954" hidden="1"/>
    <cellStyle name="Uwaga 3" xfId="12950" hidden="1"/>
    <cellStyle name="Uwaga 3" xfId="12945" hidden="1"/>
    <cellStyle name="Uwaga 3" xfId="12940" hidden="1"/>
    <cellStyle name="Uwaga 3" xfId="12935" hidden="1"/>
    <cellStyle name="Uwaga 3" xfId="12931" hidden="1"/>
    <cellStyle name="Uwaga 3" xfId="12927" hidden="1"/>
    <cellStyle name="Uwaga 3" xfId="12920" hidden="1"/>
    <cellStyle name="Uwaga 3" xfId="12916" hidden="1"/>
    <cellStyle name="Uwaga 3" xfId="12911" hidden="1"/>
    <cellStyle name="Uwaga 3" xfId="12905" hidden="1"/>
    <cellStyle name="Uwaga 3" xfId="12901" hidden="1"/>
    <cellStyle name="Uwaga 3" xfId="12896" hidden="1"/>
    <cellStyle name="Uwaga 3" xfId="12890" hidden="1"/>
    <cellStyle name="Uwaga 3" xfId="12886" hidden="1"/>
    <cellStyle name="Uwaga 3" xfId="12882" hidden="1"/>
    <cellStyle name="Uwaga 3" xfId="12875" hidden="1"/>
    <cellStyle name="Uwaga 3" xfId="12871" hidden="1"/>
    <cellStyle name="Uwaga 3" xfId="12867" hidden="1"/>
    <cellStyle name="Uwaga 3" xfId="13734" hidden="1"/>
    <cellStyle name="Uwaga 3" xfId="13733" hidden="1"/>
    <cellStyle name="Uwaga 3" xfId="13731" hidden="1"/>
    <cellStyle name="Uwaga 3" xfId="13718" hidden="1"/>
    <cellStyle name="Uwaga 3" xfId="13716" hidden="1"/>
    <cellStyle name="Uwaga 3" xfId="13714" hidden="1"/>
    <cellStyle name="Uwaga 3" xfId="13704" hidden="1"/>
    <cellStyle name="Uwaga 3" xfId="13702" hidden="1"/>
    <cellStyle name="Uwaga 3" xfId="13700" hidden="1"/>
    <cellStyle name="Uwaga 3" xfId="13689" hidden="1"/>
    <cellStyle name="Uwaga 3" xfId="13687" hidden="1"/>
    <cellStyle name="Uwaga 3" xfId="13685" hidden="1"/>
    <cellStyle name="Uwaga 3" xfId="13672" hidden="1"/>
    <cellStyle name="Uwaga 3" xfId="13670" hidden="1"/>
    <cellStyle name="Uwaga 3" xfId="13669"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5" hidden="1"/>
    <cellStyle name="Uwaga 3" xfId="13503" hidden="1"/>
    <cellStyle name="Uwaga 3" xfId="13491" hidden="1"/>
    <cellStyle name="Uwaga 3" xfId="13490" hidden="1"/>
    <cellStyle name="Uwaga 3" xfId="13488" hidden="1"/>
    <cellStyle name="Uwaga 3" xfId="13476" hidden="1"/>
    <cellStyle name="Uwaga 3" xfId="13475" hidden="1"/>
    <cellStyle name="Uwaga 3" xfId="13473" hidden="1"/>
    <cellStyle name="Uwaga 3" xfId="13461" hidden="1"/>
    <cellStyle name="Uwaga 3" xfId="13460" hidden="1"/>
    <cellStyle name="Uwaga 3" xfId="13458" hidden="1"/>
    <cellStyle name="Uwaga 3" xfId="13446" hidden="1"/>
    <cellStyle name="Uwaga 3" xfId="13445" hidden="1"/>
    <cellStyle name="Uwaga 3" xfId="13443" hidden="1"/>
    <cellStyle name="Uwaga 3" xfId="13431" hidden="1"/>
    <cellStyle name="Uwaga 3" xfId="13430" hidden="1"/>
    <cellStyle name="Uwaga 3" xfId="13428" hidden="1"/>
    <cellStyle name="Uwaga 3" xfId="13416" hidden="1"/>
    <cellStyle name="Uwaga 3" xfId="13415" hidden="1"/>
    <cellStyle name="Uwaga 3" xfId="13413" hidden="1"/>
    <cellStyle name="Uwaga 3" xfId="13401" hidden="1"/>
    <cellStyle name="Uwaga 3" xfId="13400" hidden="1"/>
    <cellStyle name="Uwaga 3" xfId="13398" hidden="1"/>
    <cellStyle name="Uwaga 3" xfId="13386" hidden="1"/>
    <cellStyle name="Uwaga 3" xfId="13385" hidden="1"/>
    <cellStyle name="Uwaga 3" xfId="13383" hidden="1"/>
    <cellStyle name="Uwaga 3" xfId="13371" hidden="1"/>
    <cellStyle name="Uwaga 3" xfId="13370" hidden="1"/>
    <cellStyle name="Uwaga 3" xfId="13368" hidden="1"/>
    <cellStyle name="Uwaga 3" xfId="13356" hidden="1"/>
    <cellStyle name="Uwaga 3" xfId="13355" hidden="1"/>
    <cellStyle name="Uwaga 3" xfId="13353" hidden="1"/>
    <cellStyle name="Uwaga 3" xfId="13341" hidden="1"/>
    <cellStyle name="Uwaga 3" xfId="13340" hidden="1"/>
    <cellStyle name="Uwaga 3" xfId="13338" hidden="1"/>
    <cellStyle name="Uwaga 3" xfId="13326" hidden="1"/>
    <cellStyle name="Uwaga 3" xfId="13325" hidden="1"/>
    <cellStyle name="Uwaga 3" xfId="13323" hidden="1"/>
    <cellStyle name="Uwaga 3" xfId="13311" hidden="1"/>
    <cellStyle name="Uwaga 3" xfId="13310" hidden="1"/>
    <cellStyle name="Uwaga 3" xfId="13308" hidden="1"/>
    <cellStyle name="Uwaga 3" xfId="13296" hidden="1"/>
    <cellStyle name="Uwaga 3" xfId="13295" hidden="1"/>
    <cellStyle name="Uwaga 3" xfId="13293" hidden="1"/>
    <cellStyle name="Uwaga 3" xfId="13281" hidden="1"/>
    <cellStyle name="Uwaga 3" xfId="13280" hidden="1"/>
    <cellStyle name="Uwaga 3" xfId="13278" hidden="1"/>
    <cellStyle name="Uwaga 3" xfId="13266" hidden="1"/>
    <cellStyle name="Uwaga 3" xfId="13265" hidden="1"/>
    <cellStyle name="Uwaga 3" xfId="13263" hidden="1"/>
    <cellStyle name="Uwaga 3" xfId="13251" hidden="1"/>
    <cellStyle name="Uwaga 3" xfId="13249" hidden="1"/>
    <cellStyle name="Uwaga 3" xfId="13246" hidden="1"/>
    <cellStyle name="Uwaga 3" xfId="13236" hidden="1"/>
    <cellStyle name="Uwaga 3" xfId="13234" hidden="1"/>
    <cellStyle name="Uwaga 3" xfId="13231" hidden="1"/>
    <cellStyle name="Uwaga 3" xfId="13221" hidden="1"/>
    <cellStyle name="Uwaga 3" xfId="13219" hidden="1"/>
    <cellStyle name="Uwaga 3" xfId="13216" hidden="1"/>
    <cellStyle name="Uwaga 3" xfId="13206" hidden="1"/>
    <cellStyle name="Uwaga 3" xfId="13204" hidden="1"/>
    <cellStyle name="Uwaga 3" xfId="13201" hidden="1"/>
    <cellStyle name="Uwaga 3" xfId="13191" hidden="1"/>
    <cellStyle name="Uwaga 3" xfId="13189" hidden="1"/>
    <cellStyle name="Uwaga 3" xfId="13186" hidden="1"/>
    <cellStyle name="Uwaga 3" xfId="13176" hidden="1"/>
    <cellStyle name="Uwaga 3" xfId="13174" hidden="1"/>
    <cellStyle name="Uwaga 3" xfId="13170" hidden="1"/>
    <cellStyle name="Uwaga 3" xfId="13161" hidden="1"/>
    <cellStyle name="Uwaga 3" xfId="13158" hidden="1"/>
    <cellStyle name="Uwaga 3" xfId="13154" hidden="1"/>
    <cellStyle name="Uwaga 3" xfId="13146" hidden="1"/>
    <cellStyle name="Uwaga 3" xfId="13144" hidden="1"/>
    <cellStyle name="Uwaga 3" xfId="13140" hidden="1"/>
    <cellStyle name="Uwaga 3" xfId="13131" hidden="1"/>
    <cellStyle name="Uwaga 3" xfId="13129" hidden="1"/>
    <cellStyle name="Uwaga 3" xfId="13126" hidden="1"/>
    <cellStyle name="Uwaga 3" xfId="13116" hidden="1"/>
    <cellStyle name="Uwaga 3" xfId="13114" hidden="1"/>
    <cellStyle name="Uwaga 3" xfId="13109" hidden="1"/>
    <cellStyle name="Uwaga 3" xfId="13101" hidden="1"/>
    <cellStyle name="Uwaga 3" xfId="13099" hidden="1"/>
    <cellStyle name="Uwaga 3" xfId="13094" hidden="1"/>
    <cellStyle name="Uwaga 3" xfId="13086" hidden="1"/>
    <cellStyle name="Uwaga 3" xfId="13084" hidden="1"/>
    <cellStyle name="Uwaga 3" xfId="13079" hidden="1"/>
    <cellStyle name="Uwaga 3" xfId="13071" hidden="1"/>
    <cellStyle name="Uwaga 3" xfId="13069" hidden="1"/>
    <cellStyle name="Uwaga 3" xfId="13065" hidden="1"/>
    <cellStyle name="Uwaga 3" xfId="13056" hidden="1"/>
    <cellStyle name="Uwaga 3" xfId="13053" hidden="1"/>
    <cellStyle name="Uwaga 3" xfId="13048" hidden="1"/>
    <cellStyle name="Uwaga 3" xfId="13041" hidden="1"/>
    <cellStyle name="Uwaga 3" xfId="13037" hidden="1"/>
    <cellStyle name="Uwaga 3" xfId="13032" hidden="1"/>
    <cellStyle name="Uwaga 3" xfId="13026" hidden="1"/>
    <cellStyle name="Uwaga 3" xfId="13022" hidden="1"/>
    <cellStyle name="Uwaga 3" xfId="13017" hidden="1"/>
    <cellStyle name="Uwaga 3" xfId="13011" hidden="1"/>
    <cellStyle name="Uwaga 3" xfId="13008" hidden="1"/>
    <cellStyle name="Uwaga 3" xfId="13004" hidden="1"/>
    <cellStyle name="Uwaga 3" xfId="12995" hidden="1"/>
    <cellStyle name="Uwaga 3" xfId="12990" hidden="1"/>
    <cellStyle name="Uwaga 3" xfId="12985" hidden="1"/>
    <cellStyle name="Uwaga 3" xfId="12980" hidden="1"/>
    <cellStyle name="Uwaga 3" xfId="12975" hidden="1"/>
    <cellStyle name="Uwaga 3" xfId="12970" hidden="1"/>
    <cellStyle name="Uwaga 3" xfId="12965" hidden="1"/>
    <cellStyle name="Uwaga 3" xfId="12960" hidden="1"/>
    <cellStyle name="Uwaga 3" xfId="12955" hidden="1"/>
    <cellStyle name="Uwaga 3" xfId="12951" hidden="1"/>
    <cellStyle name="Uwaga 3" xfId="12946" hidden="1"/>
    <cellStyle name="Uwaga 3" xfId="12941" hidden="1"/>
    <cellStyle name="Uwaga 3" xfId="12936" hidden="1"/>
    <cellStyle name="Uwaga 3" xfId="12932" hidden="1"/>
    <cellStyle name="Uwaga 3" xfId="12928" hidden="1"/>
    <cellStyle name="Uwaga 3" xfId="12921" hidden="1"/>
    <cellStyle name="Uwaga 3" xfId="12917" hidden="1"/>
    <cellStyle name="Uwaga 3" xfId="12912" hidden="1"/>
    <cellStyle name="Uwaga 3" xfId="12906" hidden="1"/>
    <cellStyle name="Uwaga 3" xfId="12902" hidden="1"/>
    <cellStyle name="Uwaga 3" xfId="12897" hidden="1"/>
    <cellStyle name="Uwaga 3" xfId="12891" hidden="1"/>
    <cellStyle name="Uwaga 3" xfId="12887" hidden="1"/>
    <cellStyle name="Uwaga 3" xfId="12883" hidden="1"/>
    <cellStyle name="Uwaga 3" xfId="12876" hidden="1"/>
    <cellStyle name="Uwaga 3" xfId="12872" hidden="1"/>
    <cellStyle name="Uwaga 3" xfId="12868" hidden="1"/>
    <cellStyle name="Uwaga 3" xfId="13816" hidden="1"/>
    <cellStyle name="Uwaga 3" xfId="13817" hidden="1"/>
    <cellStyle name="Uwaga 3" xfId="13819" hidden="1"/>
    <cellStyle name="Uwaga 3" xfId="13825" hidden="1"/>
    <cellStyle name="Uwaga 3" xfId="13826" hidden="1"/>
    <cellStyle name="Uwaga 3" xfId="13829" hidden="1"/>
    <cellStyle name="Uwaga 3" xfId="13834" hidden="1"/>
    <cellStyle name="Uwaga 3" xfId="13835" hidden="1"/>
    <cellStyle name="Uwaga 3" xfId="13838" hidden="1"/>
    <cellStyle name="Uwaga 3" xfId="13843" hidden="1"/>
    <cellStyle name="Uwaga 3" xfId="13844" hidden="1"/>
    <cellStyle name="Uwaga 3" xfId="13845" hidden="1"/>
    <cellStyle name="Uwaga 3" xfId="13852" hidden="1"/>
    <cellStyle name="Uwaga 3" xfId="13855" hidden="1"/>
    <cellStyle name="Uwaga 3" xfId="13858" hidden="1"/>
    <cellStyle name="Uwaga 3" xfId="13864" hidden="1"/>
    <cellStyle name="Uwaga 3" xfId="13867" hidden="1"/>
    <cellStyle name="Uwaga 3" xfId="13869" hidden="1"/>
    <cellStyle name="Uwaga 3" xfId="13874" hidden="1"/>
    <cellStyle name="Uwaga 3" xfId="13877" hidden="1"/>
    <cellStyle name="Uwaga 3" xfId="13878" hidden="1"/>
    <cellStyle name="Uwaga 3" xfId="13882" hidden="1"/>
    <cellStyle name="Uwaga 3" xfId="13885" hidden="1"/>
    <cellStyle name="Uwaga 3" xfId="13887" hidden="1"/>
    <cellStyle name="Uwaga 3" xfId="13888" hidden="1"/>
    <cellStyle name="Uwaga 3" xfId="13889" hidden="1"/>
    <cellStyle name="Uwaga 3" xfId="13892" hidden="1"/>
    <cellStyle name="Uwaga 3" xfId="13899" hidden="1"/>
    <cellStyle name="Uwaga 3" xfId="13902" hidden="1"/>
    <cellStyle name="Uwaga 3" xfId="13905" hidden="1"/>
    <cellStyle name="Uwaga 3" xfId="13908" hidden="1"/>
    <cellStyle name="Uwaga 3" xfId="13911" hidden="1"/>
    <cellStyle name="Uwaga 3" xfId="13914" hidden="1"/>
    <cellStyle name="Uwaga 3" xfId="13916" hidden="1"/>
    <cellStyle name="Uwaga 3" xfId="13919" hidden="1"/>
    <cellStyle name="Uwaga 3" xfId="13922" hidden="1"/>
    <cellStyle name="Uwaga 3" xfId="13924" hidden="1"/>
    <cellStyle name="Uwaga 3" xfId="13925" hidden="1"/>
    <cellStyle name="Uwaga 3" xfId="13927" hidden="1"/>
    <cellStyle name="Uwaga 3" xfId="13934" hidden="1"/>
    <cellStyle name="Uwaga 3" xfId="13937" hidden="1"/>
    <cellStyle name="Uwaga 3" xfId="13940" hidden="1"/>
    <cellStyle name="Uwaga 3" xfId="13944" hidden="1"/>
    <cellStyle name="Uwaga 3" xfId="13947" hidden="1"/>
    <cellStyle name="Uwaga 3" xfId="13950" hidden="1"/>
    <cellStyle name="Uwaga 3" xfId="13952" hidden="1"/>
    <cellStyle name="Uwaga 3" xfId="13955" hidden="1"/>
    <cellStyle name="Uwaga 3" xfId="13958" hidden="1"/>
    <cellStyle name="Uwaga 3" xfId="13960" hidden="1"/>
    <cellStyle name="Uwaga 3" xfId="13961" hidden="1"/>
    <cellStyle name="Uwaga 3" xfId="13964" hidden="1"/>
    <cellStyle name="Uwaga 3" xfId="13971" hidden="1"/>
    <cellStyle name="Uwaga 3" xfId="13974" hidden="1"/>
    <cellStyle name="Uwaga 3" xfId="13977" hidden="1"/>
    <cellStyle name="Uwaga 3" xfId="13981" hidden="1"/>
    <cellStyle name="Uwaga 3" xfId="13984" hidden="1"/>
    <cellStyle name="Uwaga 3" xfId="13986" hidden="1"/>
    <cellStyle name="Uwaga 3" xfId="13989" hidden="1"/>
    <cellStyle name="Uwaga 3" xfId="13992" hidden="1"/>
    <cellStyle name="Uwaga 3" xfId="13995" hidden="1"/>
    <cellStyle name="Uwaga 3" xfId="13996" hidden="1"/>
    <cellStyle name="Uwaga 3" xfId="13997" hidden="1"/>
    <cellStyle name="Uwaga 3" xfId="13999" hidden="1"/>
    <cellStyle name="Uwaga 3" xfId="14005" hidden="1"/>
    <cellStyle name="Uwaga 3" xfId="14006" hidden="1"/>
    <cellStyle name="Uwaga 3" xfId="14008" hidden="1"/>
    <cellStyle name="Uwaga 3" xfId="14014" hidden="1"/>
    <cellStyle name="Uwaga 3" xfId="14016" hidden="1"/>
    <cellStyle name="Uwaga 3" xfId="14019" hidden="1"/>
    <cellStyle name="Uwaga 3" xfId="14023" hidden="1"/>
    <cellStyle name="Uwaga 3" xfId="14024" hidden="1"/>
    <cellStyle name="Uwaga 3" xfId="14026" hidden="1"/>
    <cellStyle name="Uwaga 3" xfId="14032" hidden="1"/>
    <cellStyle name="Uwaga 3" xfId="14033" hidden="1"/>
    <cellStyle name="Uwaga 3" xfId="14034" hidden="1"/>
    <cellStyle name="Uwaga 3" xfId="14042" hidden="1"/>
    <cellStyle name="Uwaga 3" xfId="14045" hidden="1"/>
    <cellStyle name="Uwaga 3" xfId="14048" hidden="1"/>
    <cellStyle name="Uwaga 3" xfId="14051" hidden="1"/>
    <cellStyle name="Uwaga 3" xfId="14054" hidden="1"/>
    <cellStyle name="Uwaga 3" xfId="14057" hidden="1"/>
    <cellStyle name="Uwaga 3" xfId="14060" hidden="1"/>
    <cellStyle name="Uwaga 3" xfId="14063" hidden="1"/>
    <cellStyle name="Uwaga 3" xfId="14066" hidden="1"/>
    <cellStyle name="Uwaga 3" xfId="14068" hidden="1"/>
    <cellStyle name="Uwaga 3" xfId="14069" hidden="1"/>
    <cellStyle name="Uwaga 3" xfId="14071" hidden="1"/>
    <cellStyle name="Uwaga 3" xfId="14078" hidden="1"/>
    <cellStyle name="Uwaga 3" xfId="14081" hidden="1"/>
    <cellStyle name="Uwaga 3" xfId="14084" hidden="1"/>
    <cellStyle name="Uwaga 3" xfId="14087" hidden="1"/>
    <cellStyle name="Uwaga 3" xfId="14090" hidden="1"/>
    <cellStyle name="Uwaga 3" xfId="14093" hidden="1"/>
    <cellStyle name="Uwaga 3" xfId="14096" hidden="1"/>
    <cellStyle name="Uwaga 3" xfId="14098" hidden="1"/>
    <cellStyle name="Uwaga 3" xfId="14101" hidden="1"/>
    <cellStyle name="Uwaga 3" xfId="14104" hidden="1"/>
    <cellStyle name="Uwaga 3" xfId="14105" hidden="1"/>
    <cellStyle name="Uwaga 3" xfId="14106" hidden="1"/>
    <cellStyle name="Uwaga 3" xfId="14113" hidden="1"/>
    <cellStyle name="Uwaga 3" xfId="14114" hidden="1"/>
    <cellStyle name="Uwaga 3" xfId="14116" hidden="1"/>
    <cellStyle name="Uwaga 3" xfId="14122" hidden="1"/>
    <cellStyle name="Uwaga 3" xfId="14123" hidden="1"/>
    <cellStyle name="Uwaga 3" xfId="14125" hidden="1"/>
    <cellStyle name="Uwaga 3" xfId="14131" hidden="1"/>
    <cellStyle name="Uwaga 3" xfId="14132" hidden="1"/>
    <cellStyle name="Uwaga 3" xfId="14134" hidden="1"/>
    <cellStyle name="Uwaga 3" xfId="14140" hidden="1"/>
    <cellStyle name="Uwaga 3" xfId="14141" hidden="1"/>
    <cellStyle name="Uwaga 3" xfId="14142" hidden="1"/>
    <cellStyle name="Uwaga 3" xfId="14150" hidden="1"/>
    <cellStyle name="Uwaga 3" xfId="14152" hidden="1"/>
    <cellStyle name="Uwaga 3" xfId="14155" hidden="1"/>
    <cellStyle name="Uwaga 3" xfId="14159" hidden="1"/>
    <cellStyle name="Uwaga 3" xfId="14162" hidden="1"/>
    <cellStyle name="Uwaga 3" xfId="14165" hidden="1"/>
    <cellStyle name="Uwaga 3" xfId="14168" hidden="1"/>
    <cellStyle name="Uwaga 3" xfId="14170" hidden="1"/>
    <cellStyle name="Uwaga 3" xfId="14173" hidden="1"/>
    <cellStyle name="Uwaga 3" xfId="14176" hidden="1"/>
    <cellStyle name="Uwaga 3" xfId="14177" hidden="1"/>
    <cellStyle name="Uwaga 3" xfId="14178" hidden="1"/>
    <cellStyle name="Uwaga 3" xfId="14185" hidden="1"/>
    <cellStyle name="Uwaga 3" xfId="14187" hidden="1"/>
    <cellStyle name="Uwaga 3" xfId="14189" hidden="1"/>
    <cellStyle name="Uwaga 3" xfId="14194" hidden="1"/>
    <cellStyle name="Uwaga 3" xfId="14196" hidden="1"/>
    <cellStyle name="Uwaga 3" xfId="14198" hidden="1"/>
    <cellStyle name="Uwaga 3" xfId="14203" hidden="1"/>
    <cellStyle name="Uwaga 3" xfId="14205" hidden="1"/>
    <cellStyle name="Uwaga 3" xfId="14207" hidden="1"/>
    <cellStyle name="Uwaga 3" xfId="14212" hidden="1"/>
    <cellStyle name="Uwaga 3" xfId="14213" hidden="1"/>
    <cellStyle name="Uwaga 3" xfId="14214" hidden="1"/>
    <cellStyle name="Uwaga 3" xfId="14221" hidden="1"/>
    <cellStyle name="Uwaga 3" xfId="14223" hidden="1"/>
    <cellStyle name="Uwaga 3" xfId="14225" hidden="1"/>
    <cellStyle name="Uwaga 3" xfId="14230" hidden="1"/>
    <cellStyle name="Uwaga 3" xfId="14232" hidden="1"/>
    <cellStyle name="Uwaga 3" xfId="14234" hidden="1"/>
    <cellStyle name="Uwaga 3" xfId="14239" hidden="1"/>
    <cellStyle name="Uwaga 3" xfId="14241" hidden="1"/>
    <cellStyle name="Uwaga 3" xfId="14242" hidden="1"/>
    <cellStyle name="Uwaga 3" xfId="14248" hidden="1"/>
    <cellStyle name="Uwaga 3" xfId="14249" hidden="1"/>
    <cellStyle name="Uwaga 3" xfId="14250" hidden="1"/>
    <cellStyle name="Uwaga 3" xfId="14257" hidden="1"/>
    <cellStyle name="Uwaga 3" xfId="14259" hidden="1"/>
    <cellStyle name="Uwaga 3" xfId="14261" hidden="1"/>
    <cellStyle name="Uwaga 3" xfId="14266" hidden="1"/>
    <cellStyle name="Uwaga 3" xfId="14268" hidden="1"/>
    <cellStyle name="Uwaga 3" xfId="14270" hidden="1"/>
    <cellStyle name="Uwaga 3" xfId="14275" hidden="1"/>
    <cellStyle name="Uwaga 3" xfId="14277" hidden="1"/>
    <cellStyle name="Uwaga 3" xfId="14279" hidden="1"/>
    <cellStyle name="Uwaga 3" xfId="14284" hidden="1"/>
    <cellStyle name="Uwaga 3" xfId="14285" hidden="1"/>
    <cellStyle name="Uwaga 3" xfId="14287" hidden="1"/>
    <cellStyle name="Uwaga 3" xfId="14293" hidden="1"/>
    <cellStyle name="Uwaga 3" xfId="14294" hidden="1"/>
    <cellStyle name="Uwaga 3" xfId="14295" hidden="1"/>
    <cellStyle name="Uwaga 3" xfId="14302" hidden="1"/>
    <cellStyle name="Uwaga 3" xfId="14303" hidden="1"/>
    <cellStyle name="Uwaga 3" xfId="14304" hidden="1"/>
    <cellStyle name="Uwaga 3" xfId="14311" hidden="1"/>
    <cellStyle name="Uwaga 3" xfId="14312" hidden="1"/>
    <cellStyle name="Uwaga 3" xfId="14313" hidden="1"/>
    <cellStyle name="Uwaga 3" xfId="14320" hidden="1"/>
    <cellStyle name="Uwaga 3" xfId="14321" hidden="1"/>
    <cellStyle name="Uwaga 3" xfId="14322" hidden="1"/>
    <cellStyle name="Uwaga 3" xfId="14329" hidden="1"/>
    <cellStyle name="Uwaga 3" xfId="14330" hidden="1"/>
    <cellStyle name="Uwaga 3" xfId="14331" hidden="1"/>
    <cellStyle name="Uwaga 3" xfId="14381" hidden="1"/>
    <cellStyle name="Uwaga 3" xfId="14382" hidden="1"/>
    <cellStyle name="Uwaga 3" xfId="14384" hidden="1"/>
    <cellStyle name="Uwaga 3" xfId="14396" hidden="1"/>
    <cellStyle name="Uwaga 3" xfId="14397" hidden="1"/>
    <cellStyle name="Uwaga 3" xfId="14402" hidden="1"/>
    <cellStyle name="Uwaga 3" xfId="14411" hidden="1"/>
    <cellStyle name="Uwaga 3" xfId="14412" hidden="1"/>
    <cellStyle name="Uwaga 3" xfId="14417" hidden="1"/>
    <cellStyle name="Uwaga 3" xfId="14426" hidden="1"/>
    <cellStyle name="Uwaga 3" xfId="14427" hidden="1"/>
    <cellStyle name="Uwaga 3" xfId="14428" hidden="1"/>
    <cellStyle name="Uwaga 3" xfId="14441" hidden="1"/>
    <cellStyle name="Uwaga 3" xfId="14446" hidden="1"/>
    <cellStyle name="Uwaga 3" xfId="14451" hidden="1"/>
    <cellStyle name="Uwaga 3" xfId="14461" hidden="1"/>
    <cellStyle name="Uwaga 3" xfId="14466" hidden="1"/>
    <cellStyle name="Uwaga 3" xfId="14470" hidden="1"/>
    <cellStyle name="Uwaga 3" xfId="14477" hidden="1"/>
    <cellStyle name="Uwaga 3" xfId="14482" hidden="1"/>
    <cellStyle name="Uwaga 3" xfId="14485" hidden="1"/>
    <cellStyle name="Uwaga 3" xfId="14491" hidden="1"/>
    <cellStyle name="Uwaga 3" xfId="14496" hidden="1"/>
    <cellStyle name="Uwaga 3" xfId="14500" hidden="1"/>
    <cellStyle name="Uwaga 3" xfId="14501" hidden="1"/>
    <cellStyle name="Uwaga 3" xfId="14502" hidden="1"/>
    <cellStyle name="Uwaga 3" xfId="14506" hidden="1"/>
    <cellStyle name="Uwaga 3" xfId="14518" hidden="1"/>
    <cellStyle name="Uwaga 3" xfId="14523" hidden="1"/>
    <cellStyle name="Uwaga 3" xfId="14528" hidden="1"/>
    <cellStyle name="Uwaga 3" xfId="14533" hidden="1"/>
    <cellStyle name="Uwaga 3" xfId="14538" hidden="1"/>
    <cellStyle name="Uwaga 3" xfId="14543" hidden="1"/>
    <cellStyle name="Uwaga 3" xfId="14547" hidden="1"/>
    <cellStyle name="Uwaga 3" xfId="14551" hidden="1"/>
    <cellStyle name="Uwaga 3" xfId="14556" hidden="1"/>
    <cellStyle name="Uwaga 3" xfId="14561" hidden="1"/>
    <cellStyle name="Uwaga 3" xfId="14562" hidden="1"/>
    <cellStyle name="Uwaga 3" xfId="14564" hidden="1"/>
    <cellStyle name="Uwaga 3" xfId="14577" hidden="1"/>
    <cellStyle name="Uwaga 3" xfId="14581" hidden="1"/>
    <cellStyle name="Uwaga 3" xfId="14586" hidden="1"/>
    <cellStyle name="Uwaga 3" xfId="14593" hidden="1"/>
    <cellStyle name="Uwaga 3" xfId="14597" hidden="1"/>
    <cellStyle name="Uwaga 3" xfId="14602" hidden="1"/>
    <cellStyle name="Uwaga 3" xfId="14607" hidden="1"/>
    <cellStyle name="Uwaga 3" xfId="14610" hidden="1"/>
    <cellStyle name="Uwaga 3" xfId="14615" hidden="1"/>
    <cellStyle name="Uwaga 3" xfId="14621" hidden="1"/>
    <cellStyle name="Uwaga 3" xfId="14622" hidden="1"/>
    <cellStyle name="Uwaga 3" xfId="14625" hidden="1"/>
    <cellStyle name="Uwaga 3" xfId="14638" hidden="1"/>
    <cellStyle name="Uwaga 3" xfId="14642" hidden="1"/>
    <cellStyle name="Uwaga 3" xfId="14647" hidden="1"/>
    <cellStyle name="Uwaga 3" xfId="14654" hidden="1"/>
    <cellStyle name="Uwaga 3" xfId="14659" hidden="1"/>
    <cellStyle name="Uwaga 3" xfId="14663" hidden="1"/>
    <cellStyle name="Uwaga 3" xfId="14668" hidden="1"/>
    <cellStyle name="Uwaga 3" xfId="14672" hidden="1"/>
    <cellStyle name="Uwaga 3" xfId="14677" hidden="1"/>
    <cellStyle name="Uwaga 3" xfId="14681" hidden="1"/>
    <cellStyle name="Uwaga 3" xfId="14682" hidden="1"/>
    <cellStyle name="Uwaga 3" xfId="14684" hidden="1"/>
    <cellStyle name="Uwaga 3" xfId="14696" hidden="1"/>
    <cellStyle name="Uwaga 3" xfId="14697" hidden="1"/>
    <cellStyle name="Uwaga 3" xfId="14699" hidden="1"/>
    <cellStyle name="Uwaga 3" xfId="14711" hidden="1"/>
    <cellStyle name="Uwaga 3" xfId="14713" hidden="1"/>
    <cellStyle name="Uwaga 3" xfId="14716" hidden="1"/>
    <cellStyle name="Uwaga 3" xfId="14726" hidden="1"/>
    <cellStyle name="Uwaga 3" xfId="14727" hidden="1"/>
    <cellStyle name="Uwaga 3" xfId="14729" hidden="1"/>
    <cellStyle name="Uwaga 3" xfId="14741" hidden="1"/>
    <cellStyle name="Uwaga 3" xfId="14742" hidden="1"/>
    <cellStyle name="Uwaga 3" xfId="14743" hidden="1"/>
    <cellStyle name="Uwaga 3" xfId="14757" hidden="1"/>
    <cellStyle name="Uwaga 3" xfId="14760" hidden="1"/>
    <cellStyle name="Uwaga 3" xfId="14764" hidden="1"/>
    <cellStyle name="Uwaga 3" xfId="14772" hidden="1"/>
    <cellStyle name="Uwaga 3" xfId="14775" hidden="1"/>
    <cellStyle name="Uwaga 3" xfId="14779" hidden="1"/>
    <cellStyle name="Uwaga 3" xfId="14787" hidden="1"/>
    <cellStyle name="Uwaga 3" xfId="14790" hidden="1"/>
    <cellStyle name="Uwaga 3" xfId="14794" hidden="1"/>
    <cellStyle name="Uwaga 3" xfId="14801" hidden="1"/>
    <cellStyle name="Uwaga 3" xfId="14802" hidden="1"/>
    <cellStyle name="Uwaga 3" xfId="14804" hidden="1"/>
    <cellStyle name="Uwaga 3" xfId="14817" hidden="1"/>
    <cellStyle name="Uwaga 3" xfId="14820" hidden="1"/>
    <cellStyle name="Uwaga 3" xfId="14823" hidden="1"/>
    <cellStyle name="Uwaga 3" xfId="14832" hidden="1"/>
    <cellStyle name="Uwaga 3" xfId="14835" hidden="1"/>
    <cellStyle name="Uwaga 3" xfId="14839" hidden="1"/>
    <cellStyle name="Uwaga 3" xfId="14847" hidden="1"/>
    <cellStyle name="Uwaga 3" xfId="14849" hidden="1"/>
    <cellStyle name="Uwaga 3" xfId="14852" hidden="1"/>
    <cellStyle name="Uwaga 3" xfId="14861" hidden="1"/>
    <cellStyle name="Uwaga 3" xfId="14862" hidden="1"/>
    <cellStyle name="Uwaga 3" xfId="14863" hidden="1"/>
    <cellStyle name="Uwaga 3" xfId="14876" hidden="1"/>
    <cellStyle name="Uwaga 3" xfId="14877" hidden="1"/>
    <cellStyle name="Uwaga 3" xfId="14879" hidden="1"/>
    <cellStyle name="Uwaga 3" xfId="14891" hidden="1"/>
    <cellStyle name="Uwaga 3" xfId="14892" hidden="1"/>
    <cellStyle name="Uwaga 3" xfId="14894" hidden="1"/>
    <cellStyle name="Uwaga 3" xfId="14906" hidden="1"/>
    <cellStyle name="Uwaga 3" xfId="14907" hidden="1"/>
    <cellStyle name="Uwaga 3" xfId="14909" hidden="1"/>
    <cellStyle name="Uwaga 3" xfId="14921" hidden="1"/>
    <cellStyle name="Uwaga 3" xfId="14922" hidden="1"/>
    <cellStyle name="Uwaga 3" xfId="14923" hidden="1"/>
    <cellStyle name="Uwaga 3" xfId="14937" hidden="1"/>
    <cellStyle name="Uwaga 3" xfId="14939" hidden="1"/>
    <cellStyle name="Uwaga 3" xfId="14942" hidden="1"/>
    <cellStyle name="Uwaga 3" xfId="14952" hidden="1"/>
    <cellStyle name="Uwaga 3" xfId="14955" hidden="1"/>
    <cellStyle name="Uwaga 3" xfId="14958" hidden="1"/>
    <cellStyle name="Uwaga 3" xfId="14967" hidden="1"/>
    <cellStyle name="Uwaga 3" xfId="14969" hidden="1"/>
    <cellStyle name="Uwaga 3" xfId="14972" hidden="1"/>
    <cellStyle name="Uwaga 3" xfId="14981" hidden="1"/>
    <cellStyle name="Uwaga 3" xfId="14982" hidden="1"/>
    <cellStyle name="Uwaga 3" xfId="14983" hidden="1"/>
    <cellStyle name="Uwaga 3" xfId="14996" hidden="1"/>
    <cellStyle name="Uwaga 3" xfId="14998" hidden="1"/>
    <cellStyle name="Uwaga 3" xfId="15000" hidden="1"/>
    <cellStyle name="Uwaga 3" xfId="15011" hidden="1"/>
    <cellStyle name="Uwaga 3" xfId="15013" hidden="1"/>
    <cellStyle name="Uwaga 3" xfId="15015" hidden="1"/>
    <cellStyle name="Uwaga 3" xfId="15026" hidden="1"/>
    <cellStyle name="Uwaga 3" xfId="15028" hidden="1"/>
    <cellStyle name="Uwaga 3" xfId="15030" hidden="1"/>
    <cellStyle name="Uwaga 3" xfId="15041" hidden="1"/>
    <cellStyle name="Uwaga 3" xfId="15042" hidden="1"/>
    <cellStyle name="Uwaga 3" xfId="15043" hidden="1"/>
    <cellStyle name="Uwaga 3" xfId="15056" hidden="1"/>
    <cellStyle name="Uwaga 3" xfId="15058" hidden="1"/>
    <cellStyle name="Uwaga 3" xfId="15060" hidden="1"/>
    <cellStyle name="Uwaga 3" xfId="15071" hidden="1"/>
    <cellStyle name="Uwaga 3" xfId="15073" hidden="1"/>
    <cellStyle name="Uwaga 3" xfId="15075" hidden="1"/>
    <cellStyle name="Uwaga 3" xfId="15086" hidden="1"/>
    <cellStyle name="Uwaga 3" xfId="15088" hidden="1"/>
    <cellStyle name="Uwaga 3" xfId="15089" hidden="1"/>
    <cellStyle name="Uwaga 3" xfId="15101" hidden="1"/>
    <cellStyle name="Uwaga 3" xfId="15102" hidden="1"/>
    <cellStyle name="Uwaga 3" xfId="15103" hidden="1"/>
    <cellStyle name="Uwaga 3" xfId="15116" hidden="1"/>
    <cellStyle name="Uwaga 3" xfId="15118" hidden="1"/>
    <cellStyle name="Uwaga 3" xfId="15120" hidden="1"/>
    <cellStyle name="Uwaga 3" xfId="15131" hidden="1"/>
    <cellStyle name="Uwaga 3" xfId="15133" hidden="1"/>
    <cellStyle name="Uwaga 3" xfId="15135" hidden="1"/>
    <cellStyle name="Uwaga 3" xfId="15146" hidden="1"/>
    <cellStyle name="Uwaga 3" xfId="15148" hidden="1"/>
    <cellStyle name="Uwaga 3" xfId="15150" hidden="1"/>
    <cellStyle name="Uwaga 3" xfId="15161" hidden="1"/>
    <cellStyle name="Uwaga 3" xfId="15162" hidden="1"/>
    <cellStyle name="Uwaga 3" xfId="15164" hidden="1"/>
    <cellStyle name="Uwaga 3" xfId="15175" hidden="1"/>
    <cellStyle name="Uwaga 3" xfId="15177" hidden="1"/>
    <cellStyle name="Uwaga 3" xfId="15178" hidden="1"/>
    <cellStyle name="Uwaga 3" xfId="15187" hidden="1"/>
    <cellStyle name="Uwaga 3" xfId="15190" hidden="1"/>
    <cellStyle name="Uwaga 3" xfId="15192" hidden="1"/>
    <cellStyle name="Uwaga 3" xfId="15203" hidden="1"/>
    <cellStyle name="Uwaga 3" xfId="15205" hidden="1"/>
    <cellStyle name="Uwaga 3" xfId="15207" hidden="1"/>
    <cellStyle name="Uwaga 3" xfId="15219" hidden="1"/>
    <cellStyle name="Uwaga 3" xfId="15221" hidden="1"/>
    <cellStyle name="Uwaga 3" xfId="15223" hidden="1"/>
    <cellStyle name="Uwaga 3" xfId="15231" hidden="1"/>
    <cellStyle name="Uwaga 3" xfId="15233" hidden="1"/>
    <cellStyle name="Uwaga 3" xfId="15236" hidden="1"/>
    <cellStyle name="Uwaga 3" xfId="15226" hidden="1"/>
    <cellStyle name="Uwaga 3" xfId="15225" hidden="1"/>
    <cellStyle name="Uwaga 3" xfId="15224" hidden="1"/>
    <cellStyle name="Uwaga 3" xfId="15211" hidden="1"/>
    <cellStyle name="Uwaga 3" xfId="15210" hidden="1"/>
    <cellStyle name="Uwaga 3" xfId="15209" hidden="1"/>
    <cellStyle name="Uwaga 3" xfId="15196" hidden="1"/>
    <cellStyle name="Uwaga 3" xfId="15195" hidden="1"/>
    <cellStyle name="Uwaga 3" xfId="15194" hidden="1"/>
    <cellStyle name="Uwaga 3" xfId="15181" hidden="1"/>
    <cellStyle name="Uwaga 3" xfId="15180" hidden="1"/>
    <cellStyle name="Uwaga 3" xfId="15179" hidden="1"/>
    <cellStyle name="Uwaga 3" xfId="15166" hidden="1"/>
    <cellStyle name="Uwaga 3" xfId="15165" hidden="1"/>
    <cellStyle name="Uwaga 3" xfId="15163" hidden="1"/>
    <cellStyle name="Uwaga 3" xfId="15152" hidden="1"/>
    <cellStyle name="Uwaga 3" xfId="15149" hidden="1"/>
    <cellStyle name="Uwaga 3" xfId="15147" hidden="1"/>
    <cellStyle name="Uwaga 3" xfId="15137" hidden="1"/>
    <cellStyle name="Uwaga 3" xfId="15134" hidden="1"/>
    <cellStyle name="Uwaga 3" xfId="15132" hidden="1"/>
    <cellStyle name="Uwaga 3" xfId="15122" hidden="1"/>
    <cellStyle name="Uwaga 3" xfId="15119" hidden="1"/>
    <cellStyle name="Uwaga 3" xfId="15117" hidden="1"/>
    <cellStyle name="Uwaga 3" xfId="15107" hidden="1"/>
    <cellStyle name="Uwaga 3" xfId="15105" hidden="1"/>
    <cellStyle name="Uwaga 3" xfId="15104" hidden="1"/>
    <cellStyle name="Uwaga 3" xfId="15092" hidden="1"/>
    <cellStyle name="Uwaga 3" xfId="15090" hidden="1"/>
    <cellStyle name="Uwaga 3" xfId="15087" hidden="1"/>
    <cellStyle name="Uwaga 3" xfId="15077" hidden="1"/>
    <cellStyle name="Uwaga 3" xfId="15074" hidden="1"/>
    <cellStyle name="Uwaga 3" xfId="15072" hidden="1"/>
    <cellStyle name="Uwaga 3" xfId="15062" hidden="1"/>
    <cellStyle name="Uwaga 3" xfId="15059" hidden="1"/>
    <cellStyle name="Uwaga 3" xfId="15057" hidden="1"/>
    <cellStyle name="Uwaga 3" xfId="15047" hidden="1"/>
    <cellStyle name="Uwaga 3" xfId="15045" hidden="1"/>
    <cellStyle name="Uwaga 3" xfId="15044" hidden="1"/>
    <cellStyle name="Uwaga 3" xfId="15032" hidden="1"/>
    <cellStyle name="Uwaga 3" xfId="15029" hidden="1"/>
    <cellStyle name="Uwaga 3" xfId="15027" hidden="1"/>
    <cellStyle name="Uwaga 3" xfId="15017" hidden="1"/>
    <cellStyle name="Uwaga 3" xfId="15014" hidden="1"/>
    <cellStyle name="Uwaga 3" xfId="15012" hidden="1"/>
    <cellStyle name="Uwaga 3" xfId="15002" hidden="1"/>
    <cellStyle name="Uwaga 3" xfId="14999" hidden="1"/>
    <cellStyle name="Uwaga 3" xfId="14997" hidden="1"/>
    <cellStyle name="Uwaga 3" xfId="14987" hidden="1"/>
    <cellStyle name="Uwaga 3" xfId="14985" hidden="1"/>
    <cellStyle name="Uwaga 3" xfId="14984" hidden="1"/>
    <cellStyle name="Uwaga 3" xfId="14971" hidden="1"/>
    <cellStyle name="Uwaga 3" xfId="14968" hidden="1"/>
    <cellStyle name="Uwaga 3" xfId="14966" hidden="1"/>
    <cellStyle name="Uwaga 3" xfId="14956" hidden="1"/>
    <cellStyle name="Uwaga 3" xfId="14953" hidden="1"/>
    <cellStyle name="Uwaga 3" xfId="14951" hidden="1"/>
    <cellStyle name="Uwaga 3" xfId="14941" hidden="1"/>
    <cellStyle name="Uwaga 3" xfId="14938" hidden="1"/>
    <cellStyle name="Uwaga 3" xfId="14936" hidden="1"/>
    <cellStyle name="Uwaga 3" xfId="14927" hidden="1"/>
    <cellStyle name="Uwaga 3" xfId="14925" hidden="1"/>
    <cellStyle name="Uwaga 3" xfId="14924" hidden="1"/>
    <cellStyle name="Uwaga 3" xfId="14912" hidden="1"/>
    <cellStyle name="Uwaga 3" xfId="14910" hidden="1"/>
    <cellStyle name="Uwaga 3" xfId="14908" hidden="1"/>
    <cellStyle name="Uwaga 3" xfId="14897" hidden="1"/>
    <cellStyle name="Uwaga 3" xfId="14895" hidden="1"/>
    <cellStyle name="Uwaga 3" xfId="14893" hidden="1"/>
    <cellStyle name="Uwaga 3" xfId="14882" hidden="1"/>
    <cellStyle name="Uwaga 3" xfId="14880" hidden="1"/>
    <cellStyle name="Uwaga 3" xfId="14878" hidden="1"/>
    <cellStyle name="Uwaga 3" xfId="14867" hidden="1"/>
    <cellStyle name="Uwaga 3" xfId="14865" hidden="1"/>
    <cellStyle name="Uwaga 3" xfId="14864"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8" hidden="1"/>
    <cellStyle name="Uwaga 3" xfId="14816" hidden="1"/>
    <cellStyle name="Uwaga 3" xfId="14807" hidden="1"/>
    <cellStyle name="Uwaga 3" xfId="14805" hidden="1"/>
    <cellStyle name="Uwaga 3" xfId="14803"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8" hidden="1"/>
    <cellStyle name="Uwaga 3" xfId="14756" hidden="1"/>
    <cellStyle name="Uwaga 3" xfId="14749" hidden="1"/>
    <cellStyle name="Uwaga 3" xfId="14746" hidden="1"/>
    <cellStyle name="Uwaga 3" xfId="14744" hidden="1"/>
    <cellStyle name="Uwaga 3" xfId="14734" hidden="1"/>
    <cellStyle name="Uwaga 3" xfId="14731" hidden="1"/>
    <cellStyle name="Uwaga 3" xfId="14728" hidden="1"/>
    <cellStyle name="Uwaga 3" xfId="14719" hidden="1"/>
    <cellStyle name="Uwaga 3" xfId="14715" hidden="1"/>
    <cellStyle name="Uwaga 3" xfId="14712" hidden="1"/>
    <cellStyle name="Uwaga 3" xfId="14704" hidden="1"/>
    <cellStyle name="Uwaga 3" xfId="14701" hidden="1"/>
    <cellStyle name="Uwaga 3" xfId="14698" hidden="1"/>
    <cellStyle name="Uwaga 3" xfId="14689" hidden="1"/>
    <cellStyle name="Uwaga 3" xfId="14686" hidden="1"/>
    <cellStyle name="Uwaga 3" xfId="14683" hidden="1"/>
    <cellStyle name="Uwaga 3" xfId="14673" hidden="1"/>
    <cellStyle name="Uwaga 3" xfId="14669" hidden="1"/>
    <cellStyle name="Uwaga 3" xfId="14666" hidden="1"/>
    <cellStyle name="Uwaga 3" xfId="14657" hidden="1"/>
    <cellStyle name="Uwaga 3" xfId="14653" hidden="1"/>
    <cellStyle name="Uwaga 3" xfId="14651" hidden="1"/>
    <cellStyle name="Uwaga 3" xfId="14643" hidden="1"/>
    <cellStyle name="Uwaga 3" xfId="14639" hidden="1"/>
    <cellStyle name="Uwaga 3" xfId="14636" hidden="1"/>
    <cellStyle name="Uwaga 3" xfId="14629" hidden="1"/>
    <cellStyle name="Uwaga 3" xfId="14626" hidden="1"/>
    <cellStyle name="Uwaga 3" xfId="14623" hidden="1"/>
    <cellStyle name="Uwaga 3" xfId="14614" hidden="1"/>
    <cellStyle name="Uwaga 3" xfId="14609" hidden="1"/>
    <cellStyle name="Uwaga 3" xfId="14606" hidden="1"/>
    <cellStyle name="Uwaga 3" xfId="14599" hidden="1"/>
    <cellStyle name="Uwaga 3" xfId="14594" hidden="1"/>
    <cellStyle name="Uwaga 3" xfId="14591" hidden="1"/>
    <cellStyle name="Uwaga 3" xfId="14584" hidden="1"/>
    <cellStyle name="Uwaga 3" xfId="14579" hidden="1"/>
    <cellStyle name="Uwaga 3" xfId="14576" hidden="1"/>
    <cellStyle name="Uwaga 3" xfId="14570" hidden="1"/>
    <cellStyle name="Uwaga 3" xfId="14566" hidden="1"/>
    <cellStyle name="Uwaga 3" xfId="14563" hidden="1"/>
    <cellStyle name="Uwaga 3" xfId="14555" hidden="1"/>
    <cellStyle name="Uwaga 3" xfId="14550" hidden="1"/>
    <cellStyle name="Uwaga 3" xfId="14546" hidden="1"/>
    <cellStyle name="Uwaga 3" xfId="14540" hidden="1"/>
    <cellStyle name="Uwaga 3" xfId="14535" hidden="1"/>
    <cellStyle name="Uwaga 3" xfId="14531" hidden="1"/>
    <cellStyle name="Uwaga 3" xfId="14525" hidden="1"/>
    <cellStyle name="Uwaga 3" xfId="14520" hidden="1"/>
    <cellStyle name="Uwaga 3" xfId="14516" hidden="1"/>
    <cellStyle name="Uwaga 3" xfId="14511" hidden="1"/>
    <cellStyle name="Uwaga 3" xfId="14507" hidden="1"/>
    <cellStyle name="Uwaga 3" xfId="14503" hidden="1"/>
    <cellStyle name="Uwaga 3" xfId="14495" hidden="1"/>
    <cellStyle name="Uwaga 3" xfId="14490" hidden="1"/>
    <cellStyle name="Uwaga 3" xfId="14486" hidden="1"/>
    <cellStyle name="Uwaga 3" xfId="14480" hidden="1"/>
    <cellStyle name="Uwaga 3" xfId="14475" hidden="1"/>
    <cellStyle name="Uwaga 3" xfId="14471" hidden="1"/>
    <cellStyle name="Uwaga 3" xfId="14465" hidden="1"/>
    <cellStyle name="Uwaga 3" xfId="14460" hidden="1"/>
    <cellStyle name="Uwaga 3" xfId="14456" hidden="1"/>
    <cellStyle name="Uwaga 3" xfId="14452" hidden="1"/>
    <cellStyle name="Uwaga 3" xfId="14447" hidden="1"/>
    <cellStyle name="Uwaga 3" xfId="14442" hidden="1"/>
    <cellStyle name="Uwaga 3" xfId="14437" hidden="1"/>
    <cellStyle name="Uwaga 3" xfId="14433" hidden="1"/>
    <cellStyle name="Uwaga 3" xfId="14429" hidden="1"/>
    <cellStyle name="Uwaga 3" xfId="14422" hidden="1"/>
    <cellStyle name="Uwaga 3" xfId="14418" hidden="1"/>
    <cellStyle name="Uwaga 3" xfId="14413" hidden="1"/>
    <cellStyle name="Uwaga 3" xfId="14407" hidden="1"/>
    <cellStyle name="Uwaga 3" xfId="14403" hidden="1"/>
    <cellStyle name="Uwaga 3" xfId="14398" hidden="1"/>
    <cellStyle name="Uwaga 3" xfId="14392" hidden="1"/>
    <cellStyle name="Uwaga 3" xfId="14388" hidden="1"/>
    <cellStyle name="Uwaga 3" xfId="14383" hidden="1"/>
    <cellStyle name="Uwaga 3" xfId="14377" hidden="1"/>
    <cellStyle name="Uwaga 3" xfId="14373" hidden="1"/>
    <cellStyle name="Uwaga 3" xfId="14369" hidden="1"/>
    <cellStyle name="Uwaga 3" xfId="15229" hidden="1"/>
    <cellStyle name="Uwaga 3" xfId="15228" hidden="1"/>
    <cellStyle name="Uwaga 3" xfId="15227" hidden="1"/>
    <cellStyle name="Uwaga 3" xfId="15214" hidden="1"/>
    <cellStyle name="Uwaga 3" xfId="15213" hidden="1"/>
    <cellStyle name="Uwaga 3" xfId="15212" hidden="1"/>
    <cellStyle name="Uwaga 3" xfId="15199" hidden="1"/>
    <cellStyle name="Uwaga 3" xfId="15198" hidden="1"/>
    <cellStyle name="Uwaga 3" xfId="15197" hidden="1"/>
    <cellStyle name="Uwaga 3" xfId="15184" hidden="1"/>
    <cellStyle name="Uwaga 3" xfId="15183" hidden="1"/>
    <cellStyle name="Uwaga 3" xfId="15182" hidden="1"/>
    <cellStyle name="Uwaga 3" xfId="15169" hidden="1"/>
    <cellStyle name="Uwaga 3" xfId="15168" hidden="1"/>
    <cellStyle name="Uwaga 3" xfId="15167" hidden="1"/>
    <cellStyle name="Uwaga 3" xfId="15155" hidden="1"/>
    <cellStyle name="Uwaga 3" xfId="15153" hidden="1"/>
    <cellStyle name="Uwaga 3" xfId="15151" hidden="1"/>
    <cellStyle name="Uwaga 3" xfId="15140" hidden="1"/>
    <cellStyle name="Uwaga 3" xfId="15138" hidden="1"/>
    <cellStyle name="Uwaga 3" xfId="15136" hidden="1"/>
    <cellStyle name="Uwaga 3" xfId="15125" hidden="1"/>
    <cellStyle name="Uwaga 3" xfId="15123" hidden="1"/>
    <cellStyle name="Uwaga 3" xfId="15121" hidden="1"/>
    <cellStyle name="Uwaga 3" xfId="15110" hidden="1"/>
    <cellStyle name="Uwaga 3" xfId="15108" hidden="1"/>
    <cellStyle name="Uwaga 3" xfId="15106" hidden="1"/>
    <cellStyle name="Uwaga 3" xfId="15095" hidden="1"/>
    <cellStyle name="Uwaga 3" xfId="15093" hidden="1"/>
    <cellStyle name="Uwaga 3" xfId="15091" hidden="1"/>
    <cellStyle name="Uwaga 3" xfId="15080" hidden="1"/>
    <cellStyle name="Uwaga 3" xfId="15078" hidden="1"/>
    <cellStyle name="Uwaga 3" xfId="15076" hidden="1"/>
    <cellStyle name="Uwaga 3" xfId="15065" hidden="1"/>
    <cellStyle name="Uwaga 3" xfId="15063" hidden="1"/>
    <cellStyle name="Uwaga 3" xfId="15061" hidden="1"/>
    <cellStyle name="Uwaga 3" xfId="15050" hidden="1"/>
    <cellStyle name="Uwaga 3" xfId="15048" hidden="1"/>
    <cellStyle name="Uwaga 3" xfId="15046" hidden="1"/>
    <cellStyle name="Uwaga 3" xfId="15035" hidden="1"/>
    <cellStyle name="Uwaga 3" xfId="15033" hidden="1"/>
    <cellStyle name="Uwaga 3" xfId="15031" hidden="1"/>
    <cellStyle name="Uwaga 3" xfId="15020" hidden="1"/>
    <cellStyle name="Uwaga 3" xfId="15018" hidden="1"/>
    <cellStyle name="Uwaga 3" xfId="15016" hidden="1"/>
    <cellStyle name="Uwaga 3" xfId="15005" hidden="1"/>
    <cellStyle name="Uwaga 3" xfId="15003" hidden="1"/>
    <cellStyle name="Uwaga 3" xfId="15001" hidden="1"/>
    <cellStyle name="Uwaga 3" xfId="14990" hidden="1"/>
    <cellStyle name="Uwaga 3" xfId="14988" hidden="1"/>
    <cellStyle name="Uwaga 3" xfId="14986" hidden="1"/>
    <cellStyle name="Uwaga 3" xfId="14975" hidden="1"/>
    <cellStyle name="Uwaga 3" xfId="14973" hidden="1"/>
    <cellStyle name="Uwaga 3" xfId="14970" hidden="1"/>
    <cellStyle name="Uwaga 3" xfId="14960" hidden="1"/>
    <cellStyle name="Uwaga 3" xfId="14957" hidden="1"/>
    <cellStyle name="Uwaga 3" xfId="14954" hidden="1"/>
    <cellStyle name="Uwaga 3" xfId="14945" hidden="1"/>
    <cellStyle name="Uwaga 3" xfId="14943" hidden="1"/>
    <cellStyle name="Uwaga 3" xfId="14940" hidden="1"/>
    <cellStyle name="Uwaga 3" xfId="14930" hidden="1"/>
    <cellStyle name="Uwaga 3" xfId="14928" hidden="1"/>
    <cellStyle name="Uwaga 3" xfId="14926" hidden="1"/>
    <cellStyle name="Uwaga 3" xfId="14915" hidden="1"/>
    <cellStyle name="Uwaga 3" xfId="14913" hidden="1"/>
    <cellStyle name="Uwaga 3" xfId="14911" hidden="1"/>
    <cellStyle name="Uwaga 3" xfId="14900" hidden="1"/>
    <cellStyle name="Uwaga 3" xfId="14898" hidden="1"/>
    <cellStyle name="Uwaga 3" xfId="14896" hidden="1"/>
    <cellStyle name="Uwaga 3" xfId="14885" hidden="1"/>
    <cellStyle name="Uwaga 3" xfId="14883" hidden="1"/>
    <cellStyle name="Uwaga 3" xfId="14881" hidden="1"/>
    <cellStyle name="Uwaga 3" xfId="14870" hidden="1"/>
    <cellStyle name="Uwaga 3" xfId="14868" hidden="1"/>
    <cellStyle name="Uwaga 3" xfId="14866" hidden="1"/>
    <cellStyle name="Uwaga 3" xfId="14855" hidden="1"/>
    <cellStyle name="Uwaga 3" xfId="14853" hidden="1"/>
    <cellStyle name="Uwaga 3" xfId="14850" hidden="1"/>
    <cellStyle name="Uwaga 3" xfId="14840" hidden="1"/>
    <cellStyle name="Uwaga 3" xfId="14837" hidden="1"/>
    <cellStyle name="Uwaga 3" xfId="14834" hidden="1"/>
    <cellStyle name="Uwaga 3" xfId="14825" hidden="1"/>
    <cellStyle name="Uwaga 3" xfId="14822" hidden="1"/>
    <cellStyle name="Uwaga 3" xfId="14819" hidden="1"/>
    <cellStyle name="Uwaga 3" xfId="14810" hidden="1"/>
    <cellStyle name="Uwaga 3" xfId="14808" hidden="1"/>
    <cellStyle name="Uwaga 3" xfId="14806" hidden="1"/>
    <cellStyle name="Uwaga 3" xfId="14795" hidden="1"/>
    <cellStyle name="Uwaga 3" xfId="14792" hidden="1"/>
    <cellStyle name="Uwaga 3" xfId="14789" hidden="1"/>
    <cellStyle name="Uwaga 3" xfId="14780" hidden="1"/>
    <cellStyle name="Uwaga 3" xfId="14777" hidden="1"/>
    <cellStyle name="Uwaga 3" xfId="14774" hidden="1"/>
    <cellStyle name="Uwaga 3" xfId="14765" hidden="1"/>
    <cellStyle name="Uwaga 3" xfId="14762" hidden="1"/>
    <cellStyle name="Uwaga 3" xfId="14759" hidden="1"/>
    <cellStyle name="Uwaga 3" xfId="14752" hidden="1"/>
    <cellStyle name="Uwaga 3" xfId="14748" hidden="1"/>
    <cellStyle name="Uwaga 3" xfId="14745" hidden="1"/>
    <cellStyle name="Uwaga 3" xfId="14737" hidden="1"/>
    <cellStyle name="Uwaga 3" xfId="14733" hidden="1"/>
    <cellStyle name="Uwaga 3" xfId="14730" hidden="1"/>
    <cellStyle name="Uwaga 3" xfId="14722" hidden="1"/>
    <cellStyle name="Uwaga 3" xfId="14718" hidden="1"/>
    <cellStyle name="Uwaga 3" xfId="14714" hidden="1"/>
    <cellStyle name="Uwaga 3" xfId="14707" hidden="1"/>
    <cellStyle name="Uwaga 3" xfId="14703" hidden="1"/>
    <cellStyle name="Uwaga 3" xfId="14700" hidden="1"/>
    <cellStyle name="Uwaga 3" xfId="14692" hidden="1"/>
    <cellStyle name="Uwaga 3" xfId="14688" hidden="1"/>
    <cellStyle name="Uwaga 3" xfId="14685" hidden="1"/>
    <cellStyle name="Uwaga 3" xfId="14676" hidden="1"/>
    <cellStyle name="Uwaga 3" xfId="14671" hidden="1"/>
    <cellStyle name="Uwaga 3" xfId="14667" hidden="1"/>
    <cellStyle name="Uwaga 3" xfId="14661" hidden="1"/>
    <cellStyle name="Uwaga 3" xfId="14656" hidden="1"/>
    <cellStyle name="Uwaga 3" xfId="14652" hidden="1"/>
    <cellStyle name="Uwaga 3" xfId="14646" hidden="1"/>
    <cellStyle name="Uwaga 3" xfId="14641" hidden="1"/>
    <cellStyle name="Uwaga 3" xfId="14637" hidden="1"/>
    <cellStyle name="Uwaga 3" xfId="14632" hidden="1"/>
    <cellStyle name="Uwaga 3" xfId="14628" hidden="1"/>
    <cellStyle name="Uwaga 3" xfId="14624" hidden="1"/>
    <cellStyle name="Uwaga 3" xfId="14617" hidden="1"/>
    <cellStyle name="Uwaga 3" xfId="14612" hidden="1"/>
    <cellStyle name="Uwaga 3" xfId="14608" hidden="1"/>
    <cellStyle name="Uwaga 3" xfId="14601" hidden="1"/>
    <cellStyle name="Uwaga 3" xfId="14596" hidden="1"/>
    <cellStyle name="Uwaga 3" xfId="14592" hidden="1"/>
    <cellStyle name="Uwaga 3" xfId="14587" hidden="1"/>
    <cellStyle name="Uwaga 3" xfId="14582" hidden="1"/>
    <cellStyle name="Uwaga 3" xfId="14578" hidden="1"/>
    <cellStyle name="Uwaga 3" xfId="14572" hidden="1"/>
    <cellStyle name="Uwaga 3" xfId="14568" hidden="1"/>
    <cellStyle name="Uwaga 3" xfId="14565" hidden="1"/>
    <cellStyle name="Uwaga 3" xfId="14558" hidden="1"/>
    <cellStyle name="Uwaga 3" xfId="14553" hidden="1"/>
    <cellStyle name="Uwaga 3" xfId="14548" hidden="1"/>
    <cellStyle name="Uwaga 3" xfId="14542" hidden="1"/>
    <cellStyle name="Uwaga 3" xfId="14537" hidden="1"/>
    <cellStyle name="Uwaga 3" xfId="14532" hidden="1"/>
    <cellStyle name="Uwaga 3" xfId="14527" hidden="1"/>
    <cellStyle name="Uwaga 3" xfId="14522" hidden="1"/>
    <cellStyle name="Uwaga 3" xfId="14517" hidden="1"/>
    <cellStyle name="Uwaga 3" xfId="14513" hidden="1"/>
    <cellStyle name="Uwaga 3" xfId="14509" hidden="1"/>
    <cellStyle name="Uwaga 3" xfId="14504" hidden="1"/>
    <cellStyle name="Uwaga 3" xfId="14497" hidden="1"/>
    <cellStyle name="Uwaga 3" xfId="14492" hidden="1"/>
    <cellStyle name="Uwaga 3" xfId="14487" hidden="1"/>
    <cellStyle name="Uwaga 3" xfId="14481" hidden="1"/>
    <cellStyle name="Uwaga 3" xfId="14476" hidden="1"/>
    <cellStyle name="Uwaga 3" xfId="14472" hidden="1"/>
    <cellStyle name="Uwaga 3" xfId="14467" hidden="1"/>
    <cellStyle name="Uwaga 3" xfId="14462" hidden="1"/>
    <cellStyle name="Uwaga 3" xfId="14457" hidden="1"/>
    <cellStyle name="Uwaga 3" xfId="14453" hidden="1"/>
    <cellStyle name="Uwaga 3" xfId="14448" hidden="1"/>
    <cellStyle name="Uwaga 3" xfId="14443" hidden="1"/>
    <cellStyle name="Uwaga 3" xfId="14438" hidden="1"/>
    <cellStyle name="Uwaga 3" xfId="14434" hidden="1"/>
    <cellStyle name="Uwaga 3" xfId="14430" hidden="1"/>
    <cellStyle name="Uwaga 3" xfId="14423" hidden="1"/>
    <cellStyle name="Uwaga 3" xfId="14419" hidden="1"/>
    <cellStyle name="Uwaga 3" xfId="14414" hidden="1"/>
    <cellStyle name="Uwaga 3" xfId="14408" hidden="1"/>
    <cellStyle name="Uwaga 3" xfId="14404" hidden="1"/>
    <cellStyle name="Uwaga 3" xfId="14399" hidden="1"/>
    <cellStyle name="Uwaga 3" xfId="14393" hidden="1"/>
    <cellStyle name="Uwaga 3" xfId="14389" hidden="1"/>
    <cellStyle name="Uwaga 3" xfId="14385" hidden="1"/>
    <cellStyle name="Uwaga 3" xfId="14378" hidden="1"/>
    <cellStyle name="Uwaga 3" xfId="14374" hidden="1"/>
    <cellStyle name="Uwaga 3" xfId="14370" hidden="1"/>
    <cellStyle name="Uwaga 3" xfId="15234" hidden="1"/>
    <cellStyle name="Uwaga 3" xfId="15232" hidden="1"/>
    <cellStyle name="Uwaga 3" xfId="15230" hidden="1"/>
    <cellStyle name="Uwaga 3" xfId="15217" hidden="1"/>
    <cellStyle name="Uwaga 3" xfId="15216" hidden="1"/>
    <cellStyle name="Uwaga 3" xfId="15215" hidden="1"/>
    <cellStyle name="Uwaga 3" xfId="15202" hidden="1"/>
    <cellStyle name="Uwaga 3" xfId="15201" hidden="1"/>
    <cellStyle name="Uwaga 3" xfId="15200" hidden="1"/>
    <cellStyle name="Uwaga 3" xfId="15188" hidden="1"/>
    <cellStyle name="Uwaga 3" xfId="15186" hidden="1"/>
    <cellStyle name="Uwaga 3" xfId="15185" hidden="1"/>
    <cellStyle name="Uwaga 3" xfId="15172" hidden="1"/>
    <cellStyle name="Uwaga 3" xfId="15171" hidden="1"/>
    <cellStyle name="Uwaga 3" xfId="15170" hidden="1"/>
    <cellStyle name="Uwaga 3" xfId="15158" hidden="1"/>
    <cellStyle name="Uwaga 3" xfId="15156" hidden="1"/>
    <cellStyle name="Uwaga 3" xfId="15154" hidden="1"/>
    <cellStyle name="Uwaga 3" xfId="15143" hidden="1"/>
    <cellStyle name="Uwaga 3" xfId="15141" hidden="1"/>
    <cellStyle name="Uwaga 3" xfId="15139" hidden="1"/>
    <cellStyle name="Uwaga 3" xfId="15128" hidden="1"/>
    <cellStyle name="Uwaga 3" xfId="15126" hidden="1"/>
    <cellStyle name="Uwaga 3" xfId="15124"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9" hidden="1"/>
    <cellStyle name="Uwaga 3" xfId="14918" hidden="1"/>
    <cellStyle name="Uwaga 3" xfId="14916" hidden="1"/>
    <cellStyle name="Uwaga 3" xfId="14914" hidden="1"/>
    <cellStyle name="Uwaga 3" xfId="14903" hidden="1"/>
    <cellStyle name="Uwaga 3" xfId="14901" hidden="1"/>
    <cellStyle name="Uwaga 3" xfId="14899"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8" hidden="1"/>
    <cellStyle name="Uwaga 3" xfId="14828" hidden="1"/>
    <cellStyle name="Uwaga 3" xfId="14826" hidden="1"/>
    <cellStyle name="Uwaga 3" xfId="14824" hidden="1"/>
    <cellStyle name="Uwaga 3" xfId="14813" hidden="1"/>
    <cellStyle name="Uwaga 3" xfId="14811" hidden="1"/>
    <cellStyle name="Uwaga 3" xfId="14809" hidden="1"/>
    <cellStyle name="Uwaga 3" xfId="14798" hidden="1"/>
    <cellStyle name="Uwaga 3" xfId="14796" hidden="1"/>
    <cellStyle name="Uwaga 3" xfId="14793" hidden="1"/>
    <cellStyle name="Uwaga 3" xfId="14783" hidden="1"/>
    <cellStyle name="Uwaga 3" xfId="14781" hidden="1"/>
    <cellStyle name="Uwaga 3" xfId="14778" hidden="1"/>
    <cellStyle name="Uwaga 3" xfId="14768" hidden="1"/>
    <cellStyle name="Uwaga 3" xfId="14766" hidden="1"/>
    <cellStyle name="Uwaga 3" xfId="14763" hidden="1"/>
    <cellStyle name="Uwaga 3" xfId="14754" hidden="1"/>
    <cellStyle name="Uwaga 3" xfId="14751" hidden="1"/>
    <cellStyle name="Uwaga 3" xfId="14747" hidden="1"/>
    <cellStyle name="Uwaga 3" xfId="14739" hidden="1"/>
    <cellStyle name="Uwaga 3" xfId="14736" hidden="1"/>
    <cellStyle name="Uwaga 3" xfId="14732" hidden="1"/>
    <cellStyle name="Uwaga 3" xfId="14724" hidden="1"/>
    <cellStyle name="Uwaga 3" xfId="14721" hidden="1"/>
    <cellStyle name="Uwaga 3" xfId="14717" hidden="1"/>
    <cellStyle name="Uwaga 3" xfId="14709" hidden="1"/>
    <cellStyle name="Uwaga 3" xfId="14706" hidden="1"/>
    <cellStyle name="Uwaga 3" xfId="14702" hidden="1"/>
    <cellStyle name="Uwaga 3" xfId="14694" hidden="1"/>
    <cellStyle name="Uwaga 3" xfId="14691" hidden="1"/>
    <cellStyle name="Uwaga 3" xfId="14687" hidden="1"/>
    <cellStyle name="Uwaga 3" xfId="14679" hidden="1"/>
    <cellStyle name="Uwaga 3" xfId="14675" hidden="1"/>
    <cellStyle name="Uwaga 3" xfId="14670" hidden="1"/>
    <cellStyle name="Uwaga 3" xfId="14664" hidden="1"/>
    <cellStyle name="Uwaga 3" xfId="14660" hidden="1"/>
    <cellStyle name="Uwaga 3" xfId="14655" hidden="1"/>
    <cellStyle name="Uwaga 3" xfId="14649" hidden="1"/>
    <cellStyle name="Uwaga 3" xfId="14645" hidden="1"/>
    <cellStyle name="Uwaga 3" xfId="14640" hidden="1"/>
    <cellStyle name="Uwaga 3" xfId="14634" hidden="1"/>
    <cellStyle name="Uwaga 3" xfId="14631" hidden="1"/>
    <cellStyle name="Uwaga 3" xfId="14627" hidden="1"/>
    <cellStyle name="Uwaga 3" xfId="14619" hidden="1"/>
    <cellStyle name="Uwaga 3" xfId="14616" hidden="1"/>
    <cellStyle name="Uwaga 3" xfId="14611" hidden="1"/>
    <cellStyle name="Uwaga 3" xfId="14604" hidden="1"/>
    <cellStyle name="Uwaga 3" xfId="14600" hidden="1"/>
    <cellStyle name="Uwaga 3" xfId="14595" hidden="1"/>
    <cellStyle name="Uwaga 3" xfId="14589" hidden="1"/>
    <cellStyle name="Uwaga 3" xfId="14585" hidden="1"/>
    <cellStyle name="Uwaga 3" xfId="14580" hidden="1"/>
    <cellStyle name="Uwaga 3" xfId="14574" hidden="1"/>
    <cellStyle name="Uwaga 3" xfId="14571" hidden="1"/>
    <cellStyle name="Uwaga 3" xfId="14567" hidden="1"/>
    <cellStyle name="Uwaga 3" xfId="14559" hidden="1"/>
    <cellStyle name="Uwaga 3" xfId="14554" hidden="1"/>
    <cellStyle name="Uwaga 3" xfId="14549" hidden="1"/>
    <cellStyle name="Uwaga 3" xfId="14544" hidden="1"/>
    <cellStyle name="Uwaga 3" xfId="14539" hidden="1"/>
    <cellStyle name="Uwaga 3" xfId="14534" hidden="1"/>
    <cellStyle name="Uwaga 3" xfId="14529" hidden="1"/>
    <cellStyle name="Uwaga 3" xfId="14524" hidden="1"/>
    <cellStyle name="Uwaga 3" xfId="14519" hidden="1"/>
    <cellStyle name="Uwaga 3" xfId="14514" hidden="1"/>
    <cellStyle name="Uwaga 3" xfId="14510" hidden="1"/>
    <cellStyle name="Uwaga 3" xfId="14505" hidden="1"/>
    <cellStyle name="Uwaga 3" xfId="14498" hidden="1"/>
    <cellStyle name="Uwaga 3" xfId="14493" hidden="1"/>
    <cellStyle name="Uwaga 3" xfId="14488" hidden="1"/>
    <cellStyle name="Uwaga 3" xfId="14483" hidden="1"/>
    <cellStyle name="Uwaga 3" xfId="14478" hidden="1"/>
    <cellStyle name="Uwaga 3" xfId="14473" hidden="1"/>
    <cellStyle name="Uwaga 3" xfId="14468" hidden="1"/>
    <cellStyle name="Uwaga 3" xfId="14463" hidden="1"/>
    <cellStyle name="Uwaga 3" xfId="14458" hidden="1"/>
    <cellStyle name="Uwaga 3" xfId="14454" hidden="1"/>
    <cellStyle name="Uwaga 3" xfId="14449" hidden="1"/>
    <cellStyle name="Uwaga 3" xfId="14444" hidden="1"/>
    <cellStyle name="Uwaga 3" xfId="14439" hidden="1"/>
    <cellStyle name="Uwaga 3" xfId="14435" hidden="1"/>
    <cellStyle name="Uwaga 3" xfId="14431" hidden="1"/>
    <cellStyle name="Uwaga 3" xfId="14424" hidden="1"/>
    <cellStyle name="Uwaga 3" xfId="14420" hidden="1"/>
    <cellStyle name="Uwaga 3" xfId="14415" hidden="1"/>
    <cellStyle name="Uwaga 3" xfId="14409" hidden="1"/>
    <cellStyle name="Uwaga 3" xfId="14405" hidden="1"/>
    <cellStyle name="Uwaga 3" xfId="14400" hidden="1"/>
    <cellStyle name="Uwaga 3" xfId="14394" hidden="1"/>
    <cellStyle name="Uwaga 3" xfId="14390" hidden="1"/>
    <cellStyle name="Uwaga 3" xfId="14386" hidden="1"/>
    <cellStyle name="Uwaga 3" xfId="14379" hidden="1"/>
    <cellStyle name="Uwaga 3" xfId="14375" hidden="1"/>
    <cellStyle name="Uwaga 3" xfId="14371" hidden="1"/>
    <cellStyle name="Uwaga 3" xfId="15238" hidden="1"/>
    <cellStyle name="Uwaga 3" xfId="15237" hidden="1"/>
    <cellStyle name="Uwaga 3" xfId="15235" hidden="1"/>
    <cellStyle name="Uwaga 3" xfId="15222" hidden="1"/>
    <cellStyle name="Uwaga 3" xfId="15220" hidden="1"/>
    <cellStyle name="Uwaga 3" xfId="15218" hidden="1"/>
    <cellStyle name="Uwaga 3" xfId="15208" hidden="1"/>
    <cellStyle name="Uwaga 3" xfId="15206" hidden="1"/>
    <cellStyle name="Uwaga 3" xfId="15204" hidden="1"/>
    <cellStyle name="Uwaga 3" xfId="15193" hidden="1"/>
    <cellStyle name="Uwaga 3" xfId="15191" hidden="1"/>
    <cellStyle name="Uwaga 3" xfId="15189" hidden="1"/>
    <cellStyle name="Uwaga 3" xfId="15176" hidden="1"/>
    <cellStyle name="Uwaga 3" xfId="15174" hidden="1"/>
    <cellStyle name="Uwaga 3" xfId="15173" hidden="1"/>
    <cellStyle name="Uwaga 3" xfId="15160" hidden="1"/>
    <cellStyle name="Uwaga 3" xfId="15159" hidden="1"/>
    <cellStyle name="Uwaga 3" xfId="15157" hidden="1"/>
    <cellStyle name="Uwaga 3" xfId="15145" hidden="1"/>
    <cellStyle name="Uwaga 3" xfId="15144" hidden="1"/>
    <cellStyle name="Uwaga 3" xfId="15142" hidden="1"/>
    <cellStyle name="Uwaga 3" xfId="15130" hidden="1"/>
    <cellStyle name="Uwaga 3" xfId="15129" hidden="1"/>
    <cellStyle name="Uwaga 3" xfId="15127" hidden="1"/>
    <cellStyle name="Uwaga 3" xfId="15115" hidden="1"/>
    <cellStyle name="Uwaga 3" xfId="15114" hidden="1"/>
    <cellStyle name="Uwaga 3" xfId="15112" hidden="1"/>
    <cellStyle name="Uwaga 3" xfId="15100" hidden="1"/>
    <cellStyle name="Uwaga 3" xfId="15099" hidden="1"/>
    <cellStyle name="Uwaga 3" xfId="15097" hidden="1"/>
    <cellStyle name="Uwaga 3" xfId="15085" hidden="1"/>
    <cellStyle name="Uwaga 3" xfId="15084" hidden="1"/>
    <cellStyle name="Uwaga 3" xfId="15082" hidden="1"/>
    <cellStyle name="Uwaga 3" xfId="15070" hidden="1"/>
    <cellStyle name="Uwaga 3" xfId="15069" hidden="1"/>
    <cellStyle name="Uwaga 3" xfId="15067" hidden="1"/>
    <cellStyle name="Uwaga 3" xfId="15055" hidden="1"/>
    <cellStyle name="Uwaga 3" xfId="15054" hidden="1"/>
    <cellStyle name="Uwaga 3" xfId="15052" hidden="1"/>
    <cellStyle name="Uwaga 3" xfId="15040" hidden="1"/>
    <cellStyle name="Uwaga 3" xfId="15039" hidden="1"/>
    <cellStyle name="Uwaga 3" xfId="15037" hidden="1"/>
    <cellStyle name="Uwaga 3" xfId="15025" hidden="1"/>
    <cellStyle name="Uwaga 3" xfId="15024" hidden="1"/>
    <cellStyle name="Uwaga 3" xfId="15022" hidden="1"/>
    <cellStyle name="Uwaga 3" xfId="15010" hidden="1"/>
    <cellStyle name="Uwaga 3" xfId="15009" hidden="1"/>
    <cellStyle name="Uwaga 3" xfId="15007" hidden="1"/>
    <cellStyle name="Uwaga 3" xfId="14995" hidden="1"/>
    <cellStyle name="Uwaga 3" xfId="14994" hidden="1"/>
    <cellStyle name="Uwaga 3" xfId="14992" hidden="1"/>
    <cellStyle name="Uwaga 3" xfId="14980" hidden="1"/>
    <cellStyle name="Uwaga 3" xfId="14979" hidden="1"/>
    <cellStyle name="Uwaga 3" xfId="14977" hidden="1"/>
    <cellStyle name="Uwaga 3" xfId="14965" hidden="1"/>
    <cellStyle name="Uwaga 3" xfId="14964" hidden="1"/>
    <cellStyle name="Uwaga 3" xfId="14962" hidden="1"/>
    <cellStyle name="Uwaga 3" xfId="14950" hidden="1"/>
    <cellStyle name="Uwaga 3" xfId="14949" hidden="1"/>
    <cellStyle name="Uwaga 3" xfId="14947" hidden="1"/>
    <cellStyle name="Uwaga 3" xfId="14935" hidden="1"/>
    <cellStyle name="Uwaga 3" xfId="14934" hidden="1"/>
    <cellStyle name="Uwaga 3" xfId="14932" hidden="1"/>
    <cellStyle name="Uwaga 3" xfId="14920" hidden="1"/>
    <cellStyle name="Uwaga 3" xfId="14919" hidden="1"/>
    <cellStyle name="Uwaga 3" xfId="14917" hidden="1"/>
    <cellStyle name="Uwaga 3" xfId="14905" hidden="1"/>
    <cellStyle name="Uwaga 3" xfId="14904" hidden="1"/>
    <cellStyle name="Uwaga 3" xfId="14902" hidden="1"/>
    <cellStyle name="Uwaga 3" xfId="14890" hidden="1"/>
    <cellStyle name="Uwaga 3" xfId="14889" hidden="1"/>
    <cellStyle name="Uwaga 3" xfId="14887" hidden="1"/>
    <cellStyle name="Uwaga 3" xfId="14875" hidden="1"/>
    <cellStyle name="Uwaga 3" xfId="14874" hidden="1"/>
    <cellStyle name="Uwaga 3" xfId="14872" hidden="1"/>
    <cellStyle name="Uwaga 3" xfId="14860" hidden="1"/>
    <cellStyle name="Uwaga 3" xfId="14859" hidden="1"/>
    <cellStyle name="Uwaga 3" xfId="14857" hidden="1"/>
    <cellStyle name="Uwaga 3" xfId="14845" hidden="1"/>
    <cellStyle name="Uwaga 3" xfId="14844" hidden="1"/>
    <cellStyle name="Uwaga 3" xfId="14842" hidden="1"/>
    <cellStyle name="Uwaga 3" xfId="14830" hidden="1"/>
    <cellStyle name="Uwaga 3" xfId="14829" hidden="1"/>
    <cellStyle name="Uwaga 3" xfId="14827" hidden="1"/>
    <cellStyle name="Uwaga 3" xfId="14815" hidden="1"/>
    <cellStyle name="Uwaga 3" xfId="14814" hidden="1"/>
    <cellStyle name="Uwaga 3" xfId="14812" hidden="1"/>
    <cellStyle name="Uwaga 3" xfId="14800" hidden="1"/>
    <cellStyle name="Uwaga 3" xfId="14799" hidden="1"/>
    <cellStyle name="Uwaga 3" xfId="14797" hidden="1"/>
    <cellStyle name="Uwaga 3" xfId="14785" hidden="1"/>
    <cellStyle name="Uwaga 3" xfId="14784" hidden="1"/>
    <cellStyle name="Uwaga 3" xfId="14782" hidden="1"/>
    <cellStyle name="Uwaga 3" xfId="14770" hidden="1"/>
    <cellStyle name="Uwaga 3" xfId="14769" hidden="1"/>
    <cellStyle name="Uwaga 3" xfId="14767" hidden="1"/>
    <cellStyle name="Uwaga 3" xfId="14755" hidden="1"/>
    <cellStyle name="Uwaga 3" xfId="14753" hidden="1"/>
    <cellStyle name="Uwaga 3" xfId="14750" hidden="1"/>
    <cellStyle name="Uwaga 3" xfId="14740" hidden="1"/>
    <cellStyle name="Uwaga 3" xfId="14738" hidden="1"/>
    <cellStyle name="Uwaga 3" xfId="14735" hidden="1"/>
    <cellStyle name="Uwaga 3" xfId="14725" hidden="1"/>
    <cellStyle name="Uwaga 3" xfId="14723" hidden="1"/>
    <cellStyle name="Uwaga 3" xfId="14720" hidden="1"/>
    <cellStyle name="Uwaga 3" xfId="14710" hidden="1"/>
    <cellStyle name="Uwaga 3" xfId="14708" hidden="1"/>
    <cellStyle name="Uwaga 3" xfId="14705" hidden="1"/>
    <cellStyle name="Uwaga 3" xfId="14695" hidden="1"/>
    <cellStyle name="Uwaga 3" xfId="14693" hidden="1"/>
    <cellStyle name="Uwaga 3" xfId="14690" hidden="1"/>
    <cellStyle name="Uwaga 3" xfId="14680" hidden="1"/>
    <cellStyle name="Uwaga 3" xfId="14678" hidden="1"/>
    <cellStyle name="Uwaga 3" xfId="14674" hidden="1"/>
    <cellStyle name="Uwaga 3" xfId="14665" hidden="1"/>
    <cellStyle name="Uwaga 3" xfId="14662" hidden="1"/>
    <cellStyle name="Uwaga 3" xfId="14658" hidden="1"/>
    <cellStyle name="Uwaga 3" xfId="14650" hidden="1"/>
    <cellStyle name="Uwaga 3" xfId="14648" hidden="1"/>
    <cellStyle name="Uwaga 3" xfId="14644" hidden="1"/>
    <cellStyle name="Uwaga 3" xfId="14635" hidden="1"/>
    <cellStyle name="Uwaga 3" xfId="14633" hidden="1"/>
    <cellStyle name="Uwaga 3" xfId="14630" hidden="1"/>
    <cellStyle name="Uwaga 3" xfId="14620" hidden="1"/>
    <cellStyle name="Uwaga 3" xfId="14618" hidden="1"/>
    <cellStyle name="Uwaga 3" xfId="14613" hidden="1"/>
    <cellStyle name="Uwaga 3" xfId="14605" hidden="1"/>
    <cellStyle name="Uwaga 3" xfId="14603" hidden="1"/>
    <cellStyle name="Uwaga 3" xfId="14598" hidden="1"/>
    <cellStyle name="Uwaga 3" xfId="14590" hidden="1"/>
    <cellStyle name="Uwaga 3" xfId="14588" hidden="1"/>
    <cellStyle name="Uwaga 3" xfId="14583" hidden="1"/>
    <cellStyle name="Uwaga 3" xfId="14575" hidden="1"/>
    <cellStyle name="Uwaga 3" xfId="14573" hidden="1"/>
    <cellStyle name="Uwaga 3" xfId="14569" hidden="1"/>
    <cellStyle name="Uwaga 3" xfId="14560" hidden="1"/>
    <cellStyle name="Uwaga 3" xfId="14557" hidden="1"/>
    <cellStyle name="Uwaga 3" xfId="14552" hidden="1"/>
    <cellStyle name="Uwaga 3" xfId="14545" hidden="1"/>
    <cellStyle name="Uwaga 3" xfId="14541" hidden="1"/>
    <cellStyle name="Uwaga 3" xfId="14536" hidden="1"/>
    <cellStyle name="Uwaga 3" xfId="14530" hidden="1"/>
    <cellStyle name="Uwaga 3" xfId="14526" hidden="1"/>
    <cellStyle name="Uwaga 3" xfId="14521" hidden="1"/>
    <cellStyle name="Uwaga 3" xfId="14515" hidden="1"/>
    <cellStyle name="Uwaga 3" xfId="14512" hidden="1"/>
    <cellStyle name="Uwaga 3" xfId="14508" hidden="1"/>
    <cellStyle name="Uwaga 3" xfId="14499" hidden="1"/>
    <cellStyle name="Uwaga 3" xfId="14494" hidden="1"/>
    <cellStyle name="Uwaga 3" xfId="14489" hidden="1"/>
    <cellStyle name="Uwaga 3" xfId="14484" hidden="1"/>
    <cellStyle name="Uwaga 3" xfId="14479" hidden="1"/>
    <cellStyle name="Uwaga 3" xfId="14474" hidden="1"/>
    <cellStyle name="Uwaga 3" xfId="14469" hidden="1"/>
    <cellStyle name="Uwaga 3" xfId="14464" hidden="1"/>
    <cellStyle name="Uwaga 3" xfId="14459" hidden="1"/>
    <cellStyle name="Uwaga 3" xfId="14455" hidden="1"/>
    <cellStyle name="Uwaga 3" xfId="14450" hidden="1"/>
    <cellStyle name="Uwaga 3" xfId="14445" hidden="1"/>
    <cellStyle name="Uwaga 3" xfId="14440" hidden="1"/>
    <cellStyle name="Uwaga 3" xfId="14436" hidden="1"/>
    <cellStyle name="Uwaga 3" xfId="14432" hidden="1"/>
    <cellStyle name="Uwaga 3" xfId="14425" hidden="1"/>
    <cellStyle name="Uwaga 3" xfId="14421" hidden="1"/>
    <cellStyle name="Uwaga 3" xfId="14416" hidden="1"/>
    <cellStyle name="Uwaga 3" xfId="14410" hidden="1"/>
    <cellStyle name="Uwaga 3" xfId="14406" hidden="1"/>
    <cellStyle name="Uwaga 3" xfId="14401" hidden="1"/>
    <cellStyle name="Uwaga 3" xfId="14395" hidden="1"/>
    <cellStyle name="Uwaga 3" xfId="14391" hidden="1"/>
    <cellStyle name="Uwaga 3" xfId="14387" hidden="1"/>
    <cellStyle name="Uwaga 3" xfId="14380" hidden="1"/>
    <cellStyle name="Uwaga 3" xfId="14376" hidden="1"/>
    <cellStyle name="Uwaga 3" xfId="14372" hidden="1"/>
    <cellStyle name="Uwaga 3" xfId="14325" hidden="1"/>
    <cellStyle name="Uwaga 3" xfId="14324" hidden="1"/>
    <cellStyle name="Uwaga 3" xfId="14323" hidden="1"/>
    <cellStyle name="Uwaga 3" xfId="14316" hidden="1"/>
    <cellStyle name="Uwaga 3" xfId="14315" hidden="1"/>
    <cellStyle name="Uwaga 3" xfId="14314" hidden="1"/>
    <cellStyle name="Uwaga 3" xfId="14307" hidden="1"/>
    <cellStyle name="Uwaga 3" xfId="14306" hidden="1"/>
    <cellStyle name="Uwaga 3" xfId="14305" hidden="1"/>
    <cellStyle name="Uwaga 3" xfId="14298" hidden="1"/>
    <cellStyle name="Uwaga 3" xfId="14297" hidden="1"/>
    <cellStyle name="Uwaga 3" xfId="14296" hidden="1"/>
    <cellStyle name="Uwaga 3" xfId="14289" hidden="1"/>
    <cellStyle name="Uwaga 3" xfId="14288" hidden="1"/>
    <cellStyle name="Uwaga 3" xfId="14286" hidden="1"/>
    <cellStyle name="Uwaga 3" xfId="14281" hidden="1"/>
    <cellStyle name="Uwaga 3" xfId="14278" hidden="1"/>
    <cellStyle name="Uwaga 3" xfId="14276" hidden="1"/>
    <cellStyle name="Uwaga 3" xfId="14272" hidden="1"/>
    <cellStyle name="Uwaga 3" xfId="14269" hidden="1"/>
    <cellStyle name="Uwaga 3" xfId="14267" hidden="1"/>
    <cellStyle name="Uwaga 3" xfId="14263" hidden="1"/>
    <cellStyle name="Uwaga 3" xfId="14260" hidden="1"/>
    <cellStyle name="Uwaga 3" xfId="14258" hidden="1"/>
    <cellStyle name="Uwaga 3" xfId="14254" hidden="1"/>
    <cellStyle name="Uwaga 3" xfId="14252" hidden="1"/>
    <cellStyle name="Uwaga 3" xfId="14251" hidden="1"/>
    <cellStyle name="Uwaga 3" xfId="14245" hidden="1"/>
    <cellStyle name="Uwaga 3" xfId="14243" hidden="1"/>
    <cellStyle name="Uwaga 3" xfId="14240" hidden="1"/>
    <cellStyle name="Uwaga 3" xfId="14236" hidden="1"/>
    <cellStyle name="Uwaga 3" xfId="14233" hidden="1"/>
    <cellStyle name="Uwaga 3" xfId="14231" hidden="1"/>
    <cellStyle name="Uwaga 3" xfId="14227" hidden="1"/>
    <cellStyle name="Uwaga 3" xfId="14224" hidden="1"/>
    <cellStyle name="Uwaga 3" xfId="14222" hidden="1"/>
    <cellStyle name="Uwaga 3" xfId="14218" hidden="1"/>
    <cellStyle name="Uwaga 3" xfId="14216" hidden="1"/>
    <cellStyle name="Uwaga 3" xfId="14215" hidden="1"/>
    <cellStyle name="Uwaga 3" xfId="14209" hidden="1"/>
    <cellStyle name="Uwaga 3" xfId="14206" hidden="1"/>
    <cellStyle name="Uwaga 3" xfId="14204" hidden="1"/>
    <cellStyle name="Uwaga 3" xfId="14200" hidden="1"/>
    <cellStyle name="Uwaga 3" xfId="14197" hidden="1"/>
    <cellStyle name="Uwaga 3" xfId="14195" hidden="1"/>
    <cellStyle name="Uwaga 3" xfId="14191" hidden="1"/>
    <cellStyle name="Uwaga 3" xfId="14188" hidden="1"/>
    <cellStyle name="Uwaga 3" xfId="14186" hidden="1"/>
    <cellStyle name="Uwaga 3" xfId="14182" hidden="1"/>
    <cellStyle name="Uwaga 3" xfId="14180" hidden="1"/>
    <cellStyle name="Uwaga 3" xfId="14179" hidden="1"/>
    <cellStyle name="Uwaga 3" xfId="14172" hidden="1"/>
    <cellStyle name="Uwaga 3" xfId="14169" hidden="1"/>
    <cellStyle name="Uwaga 3" xfId="14167" hidden="1"/>
    <cellStyle name="Uwaga 3" xfId="14163" hidden="1"/>
    <cellStyle name="Uwaga 3" xfId="14160" hidden="1"/>
    <cellStyle name="Uwaga 3" xfId="14158" hidden="1"/>
    <cellStyle name="Uwaga 3" xfId="14154" hidden="1"/>
    <cellStyle name="Uwaga 3" xfId="14151" hidden="1"/>
    <cellStyle name="Uwaga 3" xfId="14149" hidden="1"/>
    <cellStyle name="Uwaga 3" xfId="14146" hidden="1"/>
    <cellStyle name="Uwaga 3" xfId="14144" hidden="1"/>
    <cellStyle name="Uwaga 3" xfId="14143" hidden="1"/>
    <cellStyle name="Uwaga 3" xfId="14137" hidden="1"/>
    <cellStyle name="Uwaga 3" xfId="14135" hidden="1"/>
    <cellStyle name="Uwaga 3" xfId="14133" hidden="1"/>
    <cellStyle name="Uwaga 3" xfId="14128" hidden="1"/>
    <cellStyle name="Uwaga 3" xfId="14126" hidden="1"/>
    <cellStyle name="Uwaga 3" xfId="14124" hidden="1"/>
    <cellStyle name="Uwaga 3" xfId="14119" hidden="1"/>
    <cellStyle name="Uwaga 3" xfId="14117" hidden="1"/>
    <cellStyle name="Uwaga 3" xfId="14115" hidden="1"/>
    <cellStyle name="Uwaga 3" xfId="14110" hidden="1"/>
    <cellStyle name="Uwaga 3" xfId="14108" hidden="1"/>
    <cellStyle name="Uwaga 3" xfId="14107" hidden="1"/>
    <cellStyle name="Uwaga 3" xfId="14100" hidden="1"/>
    <cellStyle name="Uwaga 3" xfId="14097" hidden="1"/>
    <cellStyle name="Uwaga 3" xfId="14095" hidden="1"/>
    <cellStyle name="Uwaga 3" xfId="14091" hidden="1"/>
    <cellStyle name="Uwaga 3" xfId="14088" hidden="1"/>
    <cellStyle name="Uwaga 3" xfId="14086" hidden="1"/>
    <cellStyle name="Uwaga 3" xfId="14082" hidden="1"/>
    <cellStyle name="Uwaga 3" xfId="14079" hidden="1"/>
    <cellStyle name="Uwaga 3" xfId="14077" hidden="1"/>
    <cellStyle name="Uwaga 3" xfId="14074" hidden="1"/>
    <cellStyle name="Uwaga 3" xfId="14072" hidden="1"/>
    <cellStyle name="Uwaga 3" xfId="14070" hidden="1"/>
    <cellStyle name="Uwaga 3" xfId="14064" hidden="1"/>
    <cellStyle name="Uwaga 3" xfId="14061" hidden="1"/>
    <cellStyle name="Uwaga 3" xfId="14059" hidden="1"/>
    <cellStyle name="Uwaga 3" xfId="14055" hidden="1"/>
    <cellStyle name="Uwaga 3" xfId="14052" hidden="1"/>
    <cellStyle name="Uwaga 3" xfId="14050" hidden="1"/>
    <cellStyle name="Uwaga 3" xfId="14046" hidden="1"/>
    <cellStyle name="Uwaga 3" xfId="14043" hidden="1"/>
    <cellStyle name="Uwaga 3" xfId="14041" hidden="1"/>
    <cellStyle name="Uwaga 3" xfId="14039" hidden="1"/>
    <cellStyle name="Uwaga 3" xfId="14037" hidden="1"/>
    <cellStyle name="Uwaga 3" xfId="14035" hidden="1"/>
    <cellStyle name="Uwaga 3" xfId="14030" hidden="1"/>
    <cellStyle name="Uwaga 3" xfId="14028" hidden="1"/>
    <cellStyle name="Uwaga 3" xfId="14025" hidden="1"/>
    <cellStyle name="Uwaga 3" xfId="14021" hidden="1"/>
    <cellStyle name="Uwaga 3" xfId="14018" hidden="1"/>
    <cellStyle name="Uwaga 3" xfId="14015" hidden="1"/>
    <cellStyle name="Uwaga 3" xfId="14012" hidden="1"/>
    <cellStyle name="Uwaga 3" xfId="14010" hidden="1"/>
    <cellStyle name="Uwaga 3" xfId="14007" hidden="1"/>
    <cellStyle name="Uwaga 3" xfId="14003" hidden="1"/>
    <cellStyle name="Uwaga 3" xfId="14001" hidden="1"/>
    <cellStyle name="Uwaga 3" xfId="13998" hidden="1"/>
    <cellStyle name="Uwaga 3" xfId="13993" hidden="1"/>
    <cellStyle name="Uwaga 3" xfId="13990" hidden="1"/>
    <cellStyle name="Uwaga 3" xfId="13987" hidden="1"/>
    <cellStyle name="Uwaga 3" xfId="13983" hidden="1"/>
    <cellStyle name="Uwaga 3" xfId="13980" hidden="1"/>
    <cellStyle name="Uwaga 3" xfId="13978" hidden="1"/>
    <cellStyle name="Uwaga 3" xfId="13975" hidden="1"/>
    <cellStyle name="Uwaga 3" xfId="13972" hidden="1"/>
    <cellStyle name="Uwaga 3" xfId="13969" hidden="1"/>
    <cellStyle name="Uwaga 3" xfId="13967" hidden="1"/>
    <cellStyle name="Uwaga 3" xfId="13965" hidden="1"/>
    <cellStyle name="Uwaga 3" xfId="13962" hidden="1"/>
    <cellStyle name="Uwaga 3" xfId="13957" hidden="1"/>
    <cellStyle name="Uwaga 3" xfId="13954" hidden="1"/>
    <cellStyle name="Uwaga 3" xfId="13951" hidden="1"/>
    <cellStyle name="Uwaga 3" xfId="13948" hidden="1"/>
    <cellStyle name="Uwaga 3" xfId="13945" hidden="1"/>
    <cellStyle name="Uwaga 3" xfId="13942" hidden="1"/>
    <cellStyle name="Uwaga 3" xfId="13939" hidden="1"/>
    <cellStyle name="Uwaga 3" xfId="13936" hidden="1"/>
    <cellStyle name="Uwaga 3" xfId="13933" hidden="1"/>
    <cellStyle name="Uwaga 3" xfId="13931" hidden="1"/>
    <cellStyle name="Uwaga 3" xfId="13929" hidden="1"/>
    <cellStyle name="Uwaga 3" xfId="13926" hidden="1"/>
    <cellStyle name="Uwaga 3" xfId="13921" hidden="1"/>
    <cellStyle name="Uwaga 3" xfId="13918"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5" hidden="1"/>
    <cellStyle name="Uwaga 3" xfId="13893" hidden="1"/>
    <cellStyle name="Uwaga 3" xfId="13890" hidden="1"/>
    <cellStyle name="Uwaga 3" xfId="13884" hidden="1"/>
    <cellStyle name="Uwaga 3" xfId="13881" hidden="1"/>
    <cellStyle name="Uwaga 3" xfId="13879" hidden="1"/>
    <cellStyle name="Uwaga 3" xfId="13875" hidden="1"/>
    <cellStyle name="Uwaga 3" xfId="13872" hidden="1"/>
    <cellStyle name="Uwaga 3" xfId="13870" hidden="1"/>
    <cellStyle name="Uwaga 3" xfId="13866" hidden="1"/>
    <cellStyle name="Uwaga 3" xfId="13863" hidden="1"/>
    <cellStyle name="Uwaga 3" xfId="13861" hidden="1"/>
    <cellStyle name="Uwaga 3" xfId="13859" hidden="1"/>
    <cellStyle name="Uwaga 3" xfId="13856" hidden="1"/>
    <cellStyle name="Uwaga 3" xfId="13853" hidden="1"/>
    <cellStyle name="Uwaga 3" xfId="13850" hidden="1"/>
    <cellStyle name="Uwaga 3" xfId="13848" hidden="1"/>
    <cellStyle name="Uwaga 3" xfId="13846" hidden="1"/>
    <cellStyle name="Uwaga 3" xfId="13841" hidden="1"/>
    <cellStyle name="Uwaga 3" xfId="13839" hidden="1"/>
    <cellStyle name="Uwaga 3" xfId="13836" hidden="1"/>
    <cellStyle name="Uwaga 3" xfId="13832" hidden="1"/>
    <cellStyle name="Uwaga 3" xfId="13830" hidden="1"/>
    <cellStyle name="Uwaga 3" xfId="13827" hidden="1"/>
    <cellStyle name="Uwaga 3" xfId="13823" hidden="1"/>
    <cellStyle name="Uwaga 3" xfId="13821" hidden="1"/>
    <cellStyle name="Uwaga 3" xfId="13818" hidden="1"/>
    <cellStyle name="Uwaga 3" xfId="13814" hidden="1"/>
    <cellStyle name="Uwaga 3" xfId="13812" hidden="1"/>
    <cellStyle name="Uwaga 3" xfId="13810" hidden="1"/>
    <cellStyle name="Uwaga 3" xfId="15362" hidden="1"/>
    <cellStyle name="Uwaga 3" xfId="15363" hidden="1"/>
    <cellStyle name="Uwaga 3" xfId="15365" hidden="1"/>
    <cellStyle name="Uwaga 3" xfId="15377" hidden="1"/>
    <cellStyle name="Uwaga 3" xfId="15378" hidden="1"/>
    <cellStyle name="Uwaga 3" xfId="15383" hidden="1"/>
    <cellStyle name="Uwaga 3" xfId="15392" hidden="1"/>
    <cellStyle name="Uwaga 3" xfId="15393" hidden="1"/>
    <cellStyle name="Uwaga 3" xfId="15398" hidden="1"/>
    <cellStyle name="Uwaga 3" xfId="15407" hidden="1"/>
    <cellStyle name="Uwaga 3" xfId="15408" hidden="1"/>
    <cellStyle name="Uwaga 3" xfId="15409" hidden="1"/>
    <cellStyle name="Uwaga 3" xfId="15422" hidden="1"/>
    <cellStyle name="Uwaga 3" xfId="15427" hidden="1"/>
    <cellStyle name="Uwaga 3" xfId="15432" hidden="1"/>
    <cellStyle name="Uwaga 3" xfId="15442" hidden="1"/>
    <cellStyle name="Uwaga 3" xfId="15447" hidden="1"/>
    <cellStyle name="Uwaga 3" xfId="15451" hidden="1"/>
    <cellStyle name="Uwaga 3" xfId="15458" hidden="1"/>
    <cellStyle name="Uwaga 3" xfId="15463" hidden="1"/>
    <cellStyle name="Uwaga 3" xfId="15466" hidden="1"/>
    <cellStyle name="Uwaga 3" xfId="15472" hidden="1"/>
    <cellStyle name="Uwaga 3" xfId="15477" hidden="1"/>
    <cellStyle name="Uwaga 3" xfId="15481" hidden="1"/>
    <cellStyle name="Uwaga 3" xfId="15482" hidden="1"/>
    <cellStyle name="Uwaga 3" xfId="15483" hidden="1"/>
    <cellStyle name="Uwaga 3" xfId="15487" hidden="1"/>
    <cellStyle name="Uwaga 3" xfId="15499" hidden="1"/>
    <cellStyle name="Uwaga 3" xfId="15504" hidden="1"/>
    <cellStyle name="Uwaga 3" xfId="15509" hidden="1"/>
    <cellStyle name="Uwaga 3" xfId="15514" hidden="1"/>
    <cellStyle name="Uwaga 3" xfId="15519" hidden="1"/>
    <cellStyle name="Uwaga 3" xfId="15524" hidden="1"/>
    <cellStyle name="Uwaga 3" xfId="15528" hidden="1"/>
    <cellStyle name="Uwaga 3" xfId="15532" hidden="1"/>
    <cellStyle name="Uwaga 3" xfId="15537" hidden="1"/>
    <cellStyle name="Uwaga 3" xfId="15542" hidden="1"/>
    <cellStyle name="Uwaga 3" xfId="15543" hidden="1"/>
    <cellStyle name="Uwaga 3" xfId="15545" hidden="1"/>
    <cellStyle name="Uwaga 3" xfId="15558" hidden="1"/>
    <cellStyle name="Uwaga 3" xfId="15562" hidden="1"/>
    <cellStyle name="Uwaga 3" xfId="15567" hidden="1"/>
    <cellStyle name="Uwaga 3" xfId="15574" hidden="1"/>
    <cellStyle name="Uwaga 3" xfId="15578" hidden="1"/>
    <cellStyle name="Uwaga 3" xfId="15583" hidden="1"/>
    <cellStyle name="Uwaga 3" xfId="15588" hidden="1"/>
    <cellStyle name="Uwaga 3" xfId="15591" hidden="1"/>
    <cellStyle name="Uwaga 3" xfId="15596" hidden="1"/>
    <cellStyle name="Uwaga 3" xfId="15602" hidden="1"/>
    <cellStyle name="Uwaga 3" xfId="15603" hidden="1"/>
    <cellStyle name="Uwaga 3" xfId="15606" hidden="1"/>
    <cellStyle name="Uwaga 3" xfId="15619" hidden="1"/>
    <cellStyle name="Uwaga 3" xfId="15623" hidden="1"/>
    <cellStyle name="Uwaga 3" xfId="15628" hidden="1"/>
    <cellStyle name="Uwaga 3" xfId="15635" hidden="1"/>
    <cellStyle name="Uwaga 3" xfId="15640" hidden="1"/>
    <cellStyle name="Uwaga 3" xfId="15644" hidden="1"/>
    <cellStyle name="Uwaga 3" xfId="15649" hidden="1"/>
    <cellStyle name="Uwaga 3" xfId="15653" hidden="1"/>
    <cellStyle name="Uwaga 3" xfId="15658" hidden="1"/>
    <cellStyle name="Uwaga 3" xfId="15662" hidden="1"/>
    <cellStyle name="Uwaga 3" xfId="15663" hidden="1"/>
    <cellStyle name="Uwaga 3" xfId="15665" hidden="1"/>
    <cellStyle name="Uwaga 3" xfId="15677" hidden="1"/>
    <cellStyle name="Uwaga 3" xfId="15678" hidden="1"/>
    <cellStyle name="Uwaga 3" xfId="15680" hidden="1"/>
    <cellStyle name="Uwaga 3" xfId="15692" hidden="1"/>
    <cellStyle name="Uwaga 3" xfId="15694" hidden="1"/>
    <cellStyle name="Uwaga 3" xfId="15697" hidden="1"/>
    <cellStyle name="Uwaga 3" xfId="15707" hidden="1"/>
    <cellStyle name="Uwaga 3" xfId="15708" hidden="1"/>
    <cellStyle name="Uwaga 3" xfId="15710" hidden="1"/>
    <cellStyle name="Uwaga 3" xfId="15722" hidden="1"/>
    <cellStyle name="Uwaga 3" xfId="15723" hidden="1"/>
    <cellStyle name="Uwaga 3" xfId="15724" hidden="1"/>
    <cellStyle name="Uwaga 3" xfId="15738" hidden="1"/>
    <cellStyle name="Uwaga 3" xfId="15741" hidden="1"/>
    <cellStyle name="Uwaga 3" xfId="15745" hidden="1"/>
    <cellStyle name="Uwaga 3" xfId="15753" hidden="1"/>
    <cellStyle name="Uwaga 3" xfId="15756" hidden="1"/>
    <cellStyle name="Uwaga 3" xfId="15760" hidden="1"/>
    <cellStyle name="Uwaga 3" xfId="15768" hidden="1"/>
    <cellStyle name="Uwaga 3" xfId="15771" hidden="1"/>
    <cellStyle name="Uwaga 3" xfId="15775" hidden="1"/>
    <cellStyle name="Uwaga 3" xfId="15782" hidden="1"/>
    <cellStyle name="Uwaga 3" xfId="15783" hidden="1"/>
    <cellStyle name="Uwaga 3" xfId="15785" hidden="1"/>
    <cellStyle name="Uwaga 3" xfId="15798" hidden="1"/>
    <cellStyle name="Uwaga 3" xfId="15801" hidden="1"/>
    <cellStyle name="Uwaga 3" xfId="15804" hidden="1"/>
    <cellStyle name="Uwaga 3" xfId="15813" hidden="1"/>
    <cellStyle name="Uwaga 3" xfId="15816" hidden="1"/>
    <cellStyle name="Uwaga 3" xfId="15820" hidden="1"/>
    <cellStyle name="Uwaga 3" xfId="15828" hidden="1"/>
    <cellStyle name="Uwaga 3" xfId="15830" hidden="1"/>
    <cellStyle name="Uwaga 3" xfId="15833" hidden="1"/>
    <cellStyle name="Uwaga 3" xfId="15842" hidden="1"/>
    <cellStyle name="Uwaga 3" xfId="15843" hidden="1"/>
    <cellStyle name="Uwaga 3" xfId="15844" hidden="1"/>
    <cellStyle name="Uwaga 3" xfId="15857" hidden="1"/>
    <cellStyle name="Uwaga 3" xfId="15858" hidden="1"/>
    <cellStyle name="Uwaga 3" xfId="15860" hidden="1"/>
    <cellStyle name="Uwaga 3" xfId="15872" hidden="1"/>
    <cellStyle name="Uwaga 3" xfId="15873" hidden="1"/>
    <cellStyle name="Uwaga 3" xfId="15875" hidden="1"/>
    <cellStyle name="Uwaga 3" xfId="15887" hidden="1"/>
    <cellStyle name="Uwaga 3" xfId="15888" hidden="1"/>
    <cellStyle name="Uwaga 3" xfId="15890" hidden="1"/>
    <cellStyle name="Uwaga 3" xfId="15902" hidden="1"/>
    <cellStyle name="Uwaga 3" xfId="15903" hidden="1"/>
    <cellStyle name="Uwaga 3" xfId="15904" hidden="1"/>
    <cellStyle name="Uwaga 3" xfId="15918" hidden="1"/>
    <cellStyle name="Uwaga 3" xfId="15920" hidden="1"/>
    <cellStyle name="Uwaga 3" xfId="15923" hidden="1"/>
    <cellStyle name="Uwaga 3" xfId="15933" hidden="1"/>
    <cellStyle name="Uwaga 3" xfId="15936" hidden="1"/>
    <cellStyle name="Uwaga 3" xfId="15939" hidden="1"/>
    <cellStyle name="Uwaga 3" xfId="15948" hidden="1"/>
    <cellStyle name="Uwaga 3" xfId="15950" hidden="1"/>
    <cellStyle name="Uwaga 3" xfId="15953" hidden="1"/>
    <cellStyle name="Uwaga 3" xfId="15962" hidden="1"/>
    <cellStyle name="Uwaga 3" xfId="15963" hidden="1"/>
    <cellStyle name="Uwaga 3" xfId="15964" hidden="1"/>
    <cellStyle name="Uwaga 3" xfId="15977" hidden="1"/>
    <cellStyle name="Uwaga 3" xfId="15979" hidden="1"/>
    <cellStyle name="Uwaga 3" xfId="15981" hidden="1"/>
    <cellStyle name="Uwaga 3" xfId="15992" hidden="1"/>
    <cellStyle name="Uwaga 3" xfId="15994" hidden="1"/>
    <cellStyle name="Uwaga 3" xfId="15996" hidden="1"/>
    <cellStyle name="Uwaga 3" xfId="16007" hidden="1"/>
    <cellStyle name="Uwaga 3" xfId="16009" hidden="1"/>
    <cellStyle name="Uwaga 3" xfId="16011" hidden="1"/>
    <cellStyle name="Uwaga 3" xfId="16022" hidden="1"/>
    <cellStyle name="Uwaga 3" xfId="16023" hidden="1"/>
    <cellStyle name="Uwaga 3" xfId="16024" hidden="1"/>
    <cellStyle name="Uwaga 3" xfId="16037" hidden="1"/>
    <cellStyle name="Uwaga 3" xfId="16039" hidden="1"/>
    <cellStyle name="Uwaga 3" xfId="16041" hidden="1"/>
    <cellStyle name="Uwaga 3" xfId="16052" hidden="1"/>
    <cellStyle name="Uwaga 3" xfId="16054" hidden="1"/>
    <cellStyle name="Uwaga 3" xfId="16056" hidden="1"/>
    <cellStyle name="Uwaga 3" xfId="16067" hidden="1"/>
    <cellStyle name="Uwaga 3" xfId="16069" hidden="1"/>
    <cellStyle name="Uwaga 3" xfId="16070" hidden="1"/>
    <cellStyle name="Uwaga 3" xfId="16082" hidden="1"/>
    <cellStyle name="Uwaga 3" xfId="16083" hidden="1"/>
    <cellStyle name="Uwaga 3" xfId="16084" hidden="1"/>
    <cellStyle name="Uwaga 3" xfId="16097" hidden="1"/>
    <cellStyle name="Uwaga 3" xfId="16099" hidden="1"/>
    <cellStyle name="Uwaga 3" xfId="16101" hidden="1"/>
    <cellStyle name="Uwaga 3" xfId="16112" hidden="1"/>
    <cellStyle name="Uwaga 3" xfId="16114" hidden="1"/>
    <cellStyle name="Uwaga 3" xfId="16116" hidden="1"/>
    <cellStyle name="Uwaga 3" xfId="16127" hidden="1"/>
    <cellStyle name="Uwaga 3" xfId="16129" hidden="1"/>
    <cellStyle name="Uwaga 3" xfId="16131" hidden="1"/>
    <cellStyle name="Uwaga 3" xfId="16142" hidden="1"/>
    <cellStyle name="Uwaga 3" xfId="16143" hidden="1"/>
    <cellStyle name="Uwaga 3" xfId="16145" hidden="1"/>
    <cellStyle name="Uwaga 3" xfId="16156" hidden="1"/>
    <cellStyle name="Uwaga 3" xfId="16158" hidden="1"/>
    <cellStyle name="Uwaga 3" xfId="16159" hidden="1"/>
    <cellStyle name="Uwaga 3" xfId="16168" hidden="1"/>
    <cellStyle name="Uwaga 3" xfId="16171" hidden="1"/>
    <cellStyle name="Uwaga 3" xfId="16173" hidden="1"/>
    <cellStyle name="Uwaga 3" xfId="16184" hidden="1"/>
    <cellStyle name="Uwaga 3" xfId="16186" hidden="1"/>
    <cellStyle name="Uwaga 3" xfId="16188" hidden="1"/>
    <cellStyle name="Uwaga 3" xfId="16200" hidden="1"/>
    <cellStyle name="Uwaga 3" xfId="16202" hidden="1"/>
    <cellStyle name="Uwaga 3" xfId="16204" hidden="1"/>
    <cellStyle name="Uwaga 3" xfId="16212" hidden="1"/>
    <cellStyle name="Uwaga 3" xfId="16214" hidden="1"/>
    <cellStyle name="Uwaga 3" xfId="16217" hidden="1"/>
    <cellStyle name="Uwaga 3" xfId="16207" hidden="1"/>
    <cellStyle name="Uwaga 3" xfId="16206" hidden="1"/>
    <cellStyle name="Uwaga 3" xfId="16205" hidden="1"/>
    <cellStyle name="Uwaga 3" xfId="16192" hidden="1"/>
    <cellStyle name="Uwaga 3" xfId="16191" hidden="1"/>
    <cellStyle name="Uwaga 3" xfId="16190" hidden="1"/>
    <cellStyle name="Uwaga 3" xfId="16177" hidden="1"/>
    <cellStyle name="Uwaga 3" xfId="16176" hidden="1"/>
    <cellStyle name="Uwaga 3" xfId="16175" hidden="1"/>
    <cellStyle name="Uwaga 3" xfId="16162" hidden="1"/>
    <cellStyle name="Uwaga 3" xfId="16161" hidden="1"/>
    <cellStyle name="Uwaga 3" xfId="16160" hidden="1"/>
    <cellStyle name="Uwaga 3" xfId="16147" hidden="1"/>
    <cellStyle name="Uwaga 3" xfId="16146" hidden="1"/>
    <cellStyle name="Uwaga 3" xfId="16144" hidden="1"/>
    <cellStyle name="Uwaga 3" xfId="16133" hidden="1"/>
    <cellStyle name="Uwaga 3" xfId="16130" hidden="1"/>
    <cellStyle name="Uwaga 3" xfId="16128" hidden="1"/>
    <cellStyle name="Uwaga 3" xfId="16118" hidden="1"/>
    <cellStyle name="Uwaga 3" xfId="16115" hidden="1"/>
    <cellStyle name="Uwaga 3" xfId="16113" hidden="1"/>
    <cellStyle name="Uwaga 3" xfId="16103" hidden="1"/>
    <cellStyle name="Uwaga 3" xfId="16100" hidden="1"/>
    <cellStyle name="Uwaga 3" xfId="16098" hidden="1"/>
    <cellStyle name="Uwaga 3" xfId="16088" hidden="1"/>
    <cellStyle name="Uwaga 3" xfId="16086" hidden="1"/>
    <cellStyle name="Uwaga 3" xfId="16085" hidden="1"/>
    <cellStyle name="Uwaga 3" xfId="16073" hidden="1"/>
    <cellStyle name="Uwaga 3" xfId="16071" hidden="1"/>
    <cellStyle name="Uwaga 3" xfId="16068" hidden="1"/>
    <cellStyle name="Uwaga 3" xfId="16058" hidden="1"/>
    <cellStyle name="Uwaga 3" xfId="16055" hidden="1"/>
    <cellStyle name="Uwaga 3" xfId="16053" hidden="1"/>
    <cellStyle name="Uwaga 3" xfId="16043" hidden="1"/>
    <cellStyle name="Uwaga 3" xfId="16040" hidden="1"/>
    <cellStyle name="Uwaga 3" xfId="16038" hidden="1"/>
    <cellStyle name="Uwaga 3" xfId="16028" hidden="1"/>
    <cellStyle name="Uwaga 3" xfId="16026" hidden="1"/>
    <cellStyle name="Uwaga 3" xfId="16025" hidden="1"/>
    <cellStyle name="Uwaga 3" xfId="16013" hidden="1"/>
    <cellStyle name="Uwaga 3" xfId="16010" hidden="1"/>
    <cellStyle name="Uwaga 3" xfId="16008" hidden="1"/>
    <cellStyle name="Uwaga 3" xfId="15998" hidden="1"/>
    <cellStyle name="Uwaga 3" xfId="15995" hidden="1"/>
    <cellStyle name="Uwaga 3" xfId="15993" hidden="1"/>
    <cellStyle name="Uwaga 3" xfId="15983" hidden="1"/>
    <cellStyle name="Uwaga 3" xfId="15980" hidden="1"/>
    <cellStyle name="Uwaga 3" xfId="15978" hidden="1"/>
    <cellStyle name="Uwaga 3" xfId="15968" hidden="1"/>
    <cellStyle name="Uwaga 3" xfId="15966" hidden="1"/>
    <cellStyle name="Uwaga 3" xfId="15965" hidden="1"/>
    <cellStyle name="Uwaga 3" xfId="15952" hidden="1"/>
    <cellStyle name="Uwaga 3" xfId="15949" hidden="1"/>
    <cellStyle name="Uwaga 3" xfId="15947" hidden="1"/>
    <cellStyle name="Uwaga 3" xfId="15937" hidden="1"/>
    <cellStyle name="Uwaga 3" xfId="15934" hidden="1"/>
    <cellStyle name="Uwaga 3" xfId="15932" hidden="1"/>
    <cellStyle name="Uwaga 3" xfId="15922" hidden="1"/>
    <cellStyle name="Uwaga 3" xfId="15919" hidden="1"/>
    <cellStyle name="Uwaga 3" xfId="15917" hidden="1"/>
    <cellStyle name="Uwaga 3" xfId="15908" hidden="1"/>
    <cellStyle name="Uwaga 3" xfId="15906" hidden="1"/>
    <cellStyle name="Uwaga 3" xfId="15905" hidden="1"/>
    <cellStyle name="Uwaga 3" xfId="15893" hidden="1"/>
    <cellStyle name="Uwaga 3" xfId="15891" hidden="1"/>
    <cellStyle name="Uwaga 3" xfId="15889" hidden="1"/>
    <cellStyle name="Uwaga 3" xfId="15878" hidden="1"/>
    <cellStyle name="Uwaga 3" xfId="15876" hidden="1"/>
    <cellStyle name="Uwaga 3" xfId="15874" hidden="1"/>
    <cellStyle name="Uwaga 3" xfId="15863" hidden="1"/>
    <cellStyle name="Uwaga 3" xfId="15861" hidden="1"/>
    <cellStyle name="Uwaga 3" xfId="15859" hidden="1"/>
    <cellStyle name="Uwaga 3" xfId="15848" hidden="1"/>
    <cellStyle name="Uwaga 3" xfId="15846" hidden="1"/>
    <cellStyle name="Uwaga 3" xfId="15845" hidden="1"/>
    <cellStyle name="Uwaga 3" xfId="15832" hidden="1"/>
    <cellStyle name="Uwaga 3" xfId="15829" hidden="1"/>
    <cellStyle name="Uwaga 3" xfId="15827" hidden="1"/>
    <cellStyle name="Uwaga 3" xfId="15817" hidden="1"/>
    <cellStyle name="Uwaga 3" xfId="15814" hidden="1"/>
    <cellStyle name="Uwaga 3" xfId="15812" hidden="1"/>
    <cellStyle name="Uwaga 3" xfId="15802" hidden="1"/>
    <cellStyle name="Uwaga 3" xfId="15799" hidden="1"/>
    <cellStyle name="Uwaga 3" xfId="15797" hidden="1"/>
    <cellStyle name="Uwaga 3" xfId="15788" hidden="1"/>
    <cellStyle name="Uwaga 3" xfId="15786" hidden="1"/>
    <cellStyle name="Uwaga 3" xfId="15784" hidden="1"/>
    <cellStyle name="Uwaga 3" xfId="15772" hidden="1"/>
    <cellStyle name="Uwaga 3" xfId="15769" hidden="1"/>
    <cellStyle name="Uwaga 3" xfId="15767" hidden="1"/>
    <cellStyle name="Uwaga 3" xfId="15757" hidden="1"/>
    <cellStyle name="Uwaga 3" xfId="15754" hidden="1"/>
    <cellStyle name="Uwaga 3" xfId="15752" hidden="1"/>
    <cellStyle name="Uwaga 3" xfId="15742" hidden="1"/>
    <cellStyle name="Uwaga 3" xfId="15739" hidden="1"/>
    <cellStyle name="Uwaga 3" xfId="15737" hidden="1"/>
    <cellStyle name="Uwaga 3" xfId="15730" hidden="1"/>
    <cellStyle name="Uwaga 3" xfId="15727" hidden="1"/>
    <cellStyle name="Uwaga 3" xfId="15725" hidden="1"/>
    <cellStyle name="Uwaga 3" xfId="15715" hidden="1"/>
    <cellStyle name="Uwaga 3" xfId="15712" hidden="1"/>
    <cellStyle name="Uwaga 3" xfId="15709" hidden="1"/>
    <cellStyle name="Uwaga 3" xfId="15700" hidden="1"/>
    <cellStyle name="Uwaga 3" xfId="15696" hidden="1"/>
    <cellStyle name="Uwaga 3" xfId="15693" hidden="1"/>
    <cellStyle name="Uwaga 3" xfId="15685" hidden="1"/>
    <cellStyle name="Uwaga 3" xfId="15682" hidden="1"/>
    <cellStyle name="Uwaga 3" xfId="15679" hidden="1"/>
    <cellStyle name="Uwaga 3" xfId="15670" hidden="1"/>
    <cellStyle name="Uwaga 3" xfId="15667" hidden="1"/>
    <cellStyle name="Uwaga 3" xfId="15664" hidden="1"/>
    <cellStyle name="Uwaga 3" xfId="15654" hidden="1"/>
    <cellStyle name="Uwaga 3" xfId="15650" hidden="1"/>
    <cellStyle name="Uwaga 3" xfId="15647" hidden="1"/>
    <cellStyle name="Uwaga 3" xfId="15638" hidden="1"/>
    <cellStyle name="Uwaga 3" xfId="15634" hidden="1"/>
    <cellStyle name="Uwaga 3" xfId="15632" hidden="1"/>
    <cellStyle name="Uwaga 3" xfId="15624" hidden="1"/>
    <cellStyle name="Uwaga 3" xfId="15620" hidden="1"/>
    <cellStyle name="Uwaga 3" xfId="15617" hidden="1"/>
    <cellStyle name="Uwaga 3" xfId="15610" hidden="1"/>
    <cellStyle name="Uwaga 3" xfId="15607" hidden="1"/>
    <cellStyle name="Uwaga 3" xfId="15604" hidden="1"/>
    <cellStyle name="Uwaga 3" xfId="15595" hidden="1"/>
    <cellStyle name="Uwaga 3" xfId="15590" hidden="1"/>
    <cellStyle name="Uwaga 3" xfId="15587" hidden="1"/>
    <cellStyle name="Uwaga 3" xfId="15580" hidden="1"/>
    <cellStyle name="Uwaga 3" xfId="15575" hidden="1"/>
    <cellStyle name="Uwaga 3" xfId="15572" hidden="1"/>
    <cellStyle name="Uwaga 3" xfId="15565" hidden="1"/>
    <cellStyle name="Uwaga 3" xfId="15560" hidden="1"/>
    <cellStyle name="Uwaga 3" xfId="15557" hidden="1"/>
    <cellStyle name="Uwaga 3" xfId="15551" hidden="1"/>
    <cellStyle name="Uwaga 3" xfId="15547" hidden="1"/>
    <cellStyle name="Uwaga 3" xfId="15544" hidden="1"/>
    <cellStyle name="Uwaga 3" xfId="15536" hidden="1"/>
    <cellStyle name="Uwaga 3" xfId="15531" hidden="1"/>
    <cellStyle name="Uwaga 3" xfId="15527" hidden="1"/>
    <cellStyle name="Uwaga 3" xfId="15521" hidden="1"/>
    <cellStyle name="Uwaga 3" xfId="15516" hidden="1"/>
    <cellStyle name="Uwaga 3" xfId="15512" hidden="1"/>
    <cellStyle name="Uwaga 3" xfId="15506" hidden="1"/>
    <cellStyle name="Uwaga 3" xfId="15501" hidden="1"/>
    <cellStyle name="Uwaga 3" xfId="15497" hidden="1"/>
    <cellStyle name="Uwaga 3" xfId="15492" hidden="1"/>
    <cellStyle name="Uwaga 3" xfId="15488" hidden="1"/>
    <cellStyle name="Uwaga 3" xfId="15484" hidden="1"/>
    <cellStyle name="Uwaga 3" xfId="15476" hidden="1"/>
    <cellStyle name="Uwaga 3" xfId="15471" hidden="1"/>
    <cellStyle name="Uwaga 3" xfId="15467" hidden="1"/>
    <cellStyle name="Uwaga 3" xfId="15461" hidden="1"/>
    <cellStyle name="Uwaga 3" xfId="15456" hidden="1"/>
    <cellStyle name="Uwaga 3" xfId="15452" hidden="1"/>
    <cellStyle name="Uwaga 3" xfId="15446" hidden="1"/>
    <cellStyle name="Uwaga 3" xfId="15441" hidden="1"/>
    <cellStyle name="Uwaga 3" xfId="15437" hidden="1"/>
    <cellStyle name="Uwaga 3" xfId="15433" hidden="1"/>
    <cellStyle name="Uwaga 3" xfId="15428" hidden="1"/>
    <cellStyle name="Uwaga 3" xfId="15423" hidden="1"/>
    <cellStyle name="Uwaga 3" xfId="15418" hidden="1"/>
    <cellStyle name="Uwaga 3" xfId="15414" hidden="1"/>
    <cellStyle name="Uwaga 3" xfId="15410" hidden="1"/>
    <cellStyle name="Uwaga 3" xfId="15403" hidden="1"/>
    <cellStyle name="Uwaga 3" xfId="15399" hidden="1"/>
    <cellStyle name="Uwaga 3" xfId="15394" hidden="1"/>
    <cellStyle name="Uwaga 3" xfId="15388" hidden="1"/>
    <cellStyle name="Uwaga 3" xfId="15384" hidden="1"/>
    <cellStyle name="Uwaga 3" xfId="15379" hidden="1"/>
    <cellStyle name="Uwaga 3" xfId="15373" hidden="1"/>
    <cellStyle name="Uwaga 3" xfId="15369" hidden="1"/>
    <cellStyle name="Uwaga 3" xfId="15364" hidden="1"/>
    <cellStyle name="Uwaga 3" xfId="15358" hidden="1"/>
    <cellStyle name="Uwaga 3" xfId="15354" hidden="1"/>
    <cellStyle name="Uwaga 3" xfId="15350" hidden="1"/>
    <cellStyle name="Uwaga 3" xfId="16210" hidden="1"/>
    <cellStyle name="Uwaga 3" xfId="16209" hidden="1"/>
    <cellStyle name="Uwaga 3" xfId="16208" hidden="1"/>
    <cellStyle name="Uwaga 3" xfId="16195" hidden="1"/>
    <cellStyle name="Uwaga 3" xfId="16194" hidden="1"/>
    <cellStyle name="Uwaga 3" xfId="16193" hidden="1"/>
    <cellStyle name="Uwaga 3" xfId="16180" hidden="1"/>
    <cellStyle name="Uwaga 3" xfId="16179" hidden="1"/>
    <cellStyle name="Uwaga 3" xfId="16178" hidden="1"/>
    <cellStyle name="Uwaga 3" xfId="16165" hidden="1"/>
    <cellStyle name="Uwaga 3" xfId="16164" hidden="1"/>
    <cellStyle name="Uwaga 3" xfId="16163" hidden="1"/>
    <cellStyle name="Uwaga 3" xfId="16150" hidden="1"/>
    <cellStyle name="Uwaga 3" xfId="16149" hidden="1"/>
    <cellStyle name="Uwaga 3" xfId="16148" hidden="1"/>
    <cellStyle name="Uwaga 3" xfId="16136" hidden="1"/>
    <cellStyle name="Uwaga 3" xfId="16134" hidden="1"/>
    <cellStyle name="Uwaga 3" xfId="16132" hidden="1"/>
    <cellStyle name="Uwaga 3" xfId="16121" hidden="1"/>
    <cellStyle name="Uwaga 3" xfId="16119" hidden="1"/>
    <cellStyle name="Uwaga 3" xfId="16117" hidden="1"/>
    <cellStyle name="Uwaga 3" xfId="16106" hidden="1"/>
    <cellStyle name="Uwaga 3" xfId="16104" hidden="1"/>
    <cellStyle name="Uwaga 3" xfId="16102" hidden="1"/>
    <cellStyle name="Uwaga 3" xfId="16091" hidden="1"/>
    <cellStyle name="Uwaga 3" xfId="16089" hidden="1"/>
    <cellStyle name="Uwaga 3" xfId="16087" hidden="1"/>
    <cellStyle name="Uwaga 3" xfId="16076" hidden="1"/>
    <cellStyle name="Uwaga 3" xfId="16074" hidden="1"/>
    <cellStyle name="Uwaga 3" xfId="16072" hidden="1"/>
    <cellStyle name="Uwaga 3" xfId="16061" hidden="1"/>
    <cellStyle name="Uwaga 3" xfId="16059" hidden="1"/>
    <cellStyle name="Uwaga 3" xfId="16057" hidden="1"/>
    <cellStyle name="Uwaga 3" xfId="16046" hidden="1"/>
    <cellStyle name="Uwaga 3" xfId="16044" hidden="1"/>
    <cellStyle name="Uwaga 3" xfId="16042" hidden="1"/>
    <cellStyle name="Uwaga 3" xfId="16031" hidden="1"/>
    <cellStyle name="Uwaga 3" xfId="16029" hidden="1"/>
    <cellStyle name="Uwaga 3" xfId="16027" hidden="1"/>
    <cellStyle name="Uwaga 3" xfId="16016" hidden="1"/>
    <cellStyle name="Uwaga 3" xfId="16014" hidden="1"/>
    <cellStyle name="Uwaga 3" xfId="16012" hidden="1"/>
    <cellStyle name="Uwaga 3" xfId="16001" hidden="1"/>
    <cellStyle name="Uwaga 3" xfId="15999" hidden="1"/>
    <cellStyle name="Uwaga 3" xfId="15997" hidden="1"/>
    <cellStyle name="Uwaga 3" xfId="15986" hidden="1"/>
    <cellStyle name="Uwaga 3" xfId="15984" hidden="1"/>
    <cellStyle name="Uwaga 3" xfId="15982" hidden="1"/>
    <cellStyle name="Uwaga 3" xfId="15971" hidden="1"/>
    <cellStyle name="Uwaga 3" xfId="15969" hidden="1"/>
    <cellStyle name="Uwaga 3" xfId="15967" hidden="1"/>
    <cellStyle name="Uwaga 3" xfId="15956" hidden="1"/>
    <cellStyle name="Uwaga 3" xfId="15954" hidden="1"/>
    <cellStyle name="Uwaga 3" xfId="15951" hidden="1"/>
    <cellStyle name="Uwaga 3" xfId="15941" hidden="1"/>
    <cellStyle name="Uwaga 3" xfId="15938" hidden="1"/>
    <cellStyle name="Uwaga 3" xfId="15935" hidden="1"/>
    <cellStyle name="Uwaga 3" xfId="15926" hidden="1"/>
    <cellStyle name="Uwaga 3" xfId="15924" hidden="1"/>
    <cellStyle name="Uwaga 3" xfId="15921" hidden="1"/>
    <cellStyle name="Uwaga 3" xfId="15911" hidden="1"/>
    <cellStyle name="Uwaga 3" xfId="15909" hidden="1"/>
    <cellStyle name="Uwaga 3" xfId="15907" hidden="1"/>
    <cellStyle name="Uwaga 3" xfId="15896" hidden="1"/>
    <cellStyle name="Uwaga 3" xfId="15894" hidden="1"/>
    <cellStyle name="Uwaga 3" xfId="15892" hidden="1"/>
    <cellStyle name="Uwaga 3" xfId="15881" hidden="1"/>
    <cellStyle name="Uwaga 3" xfId="15879" hidden="1"/>
    <cellStyle name="Uwaga 3" xfId="15877" hidden="1"/>
    <cellStyle name="Uwaga 3" xfId="15866" hidden="1"/>
    <cellStyle name="Uwaga 3" xfId="15864" hidden="1"/>
    <cellStyle name="Uwaga 3" xfId="15862" hidden="1"/>
    <cellStyle name="Uwaga 3" xfId="15851" hidden="1"/>
    <cellStyle name="Uwaga 3" xfId="15849" hidden="1"/>
    <cellStyle name="Uwaga 3" xfId="15847" hidden="1"/>
    <cellStyle name="Uwaga 3" xfId="15836" hidden="1"/>
    <cellStyle name="Uwaga 3" xfId="15834" hidden="1"/>
    <cellStyle name="Uwaga 3" xfId="15831" hidden="1"/>
    <cellStyle name="Uwaga 3" xfId="15821" hidden="1"/>
    <cellStyle name="Uwaga 3" xfId="15818" hidden="1"/>
    <cellStyle name="Uwaga 3" xfId="15815" hidden="1"/>
    <cellStyle name="Uwaga 3" xfId="15806" hidden="1"/>
    <cellStyle name="Uwaga 3" xfId="15803" hidden="1"/>
    <cellStyle name="Uwaga 3" xfId="15800" hidden="1"/>
    <cellStyle name="Uwaga 3" xfId="15791" hidden="1"/>
    <cellStyle name="Uwaga 3" xfId="15789" hidden="1"/>
    <cellStyle name="Uwaga 3" xfId="15787" hidden="1"/>
    <cellStyle name="Uwaga 3" xfId="15776" hidden="1"/>
    <cellStyle name="Uwaga 3" xfId="15773" hidden="1"/>
    <cellStyle name="Uwaga 3" xfId="15770" hidden="1"/>
    <cellStyle name="Uwaga 3" xfId="15761" hidden="1"/>
    <cellStyle name="Uwaga 3" xfId="15758" hidden="1"/>
    <cellStyle name="Uwaga 3" xfId="15755" hidden="1"/>
    <cellStyle name="Uwaga 3" xfId="15746" hidden="1"/>
    <cellStyle name="Uwaga 3" xfId="15743" hidden="1"/>
    <cellStyle name="Uwaga 3" xfId="15740" hidden="1"/>
    <cellStyle name="Uwaga 3" xfId="15733" hidden="1"/>
    <cellStyle name="Uwaga 3" xfId="15729" hidden="1"/>
    <cellStyle name="Uwaga 3" xfId="15726" hidden="1"/>
    <cellStyle name="Uwaga 3" xfId="15718" hidden="1"/>
    <cellStyle name="Uwaga 3" xfId="15714" hidden="1"/>
    <cellStyle name="Uwaga 3" xfId="15711" hidden="1"/>
    <cellStyle name="Uwaga 3" xfId="15703" hidden="1"/>
    <cellStyle name="Uwaga 3" xfId="15699" hidden="1"/>
    <cellStyle name="Uwaga 3" xfId="15695" hidden="1"/>
    <cellStyle name="Uwaga 3" xfId="15688" hidden="1"/>
    <cellStyle name="Uwaga 3" xfId="15684" hidden="1"/>
    <cellStyle name="Uwaga 3" xfId="15681" hidden="1"/>
    <cellStyle name="Uwaga 3" xfId="15673" hidden="1"/>
    <cellStyle name="Uwaga 3" xfId="15669" hidden="1"/>
    <cellStyle name="Uwaga 3" xfId="15666" hidden="1"/>
    <cellStyle name="Uwaga 3" xfId="15657" hidden="1"/>
    <cellStyle name="Uwaga 3" xfId="15652" hidden="1"/>
    <cellStyle name="Uwaga 3" xfId="15648" hidden="1"/>
    <cellStyle name="Uwaga 3" xfId="15642" hidden="1"/>
    <cellStyle name="Uwaga 3" xfId="15637" hidden="1"/>
    <cellStyle name="Uwaga 3" xfId="15633" hidden="1"/>
    <cellStyle name="Uwaga 3" xfId="15627" hidden="1"/>
    <cellStyle name="Uwaga 3" xfId="15622" hidden="1"/>
    <cellStyle name="Uwaga 3" xfId="15618" hidden="1"/>
    <cellStyle name="Uwaga 3" xfId="15613" hidden="1"/>
    <cellStyle name="Uwaga 3" xfId="15609" hidden="1"/>
    <cellStyle name="Uwaga 3" xfId="15605" hidden="1"/>
    <cellStyle name="Uwaga 3" xfId="15598" hidden="1"/>
    <cellStyle name="Uwaga 3" xfId="15593" hidden="1"/>
    <cellStyle name="Uwaga 3" xfId="15589" hidden="1"/>
    <cellStyle name="Uwaga 3" xfId="15582" hidden="1"/>
    <cellStyle name="Uwaga 3" xfId="15577" hidden="1"/>
    <cellStyle name="Uwaga 3" xfId="15573" hidden="1"/>
    <cellStyle name="Uwaga 3" xfId="15568" hidden="1"/>
    <cellStyle name="Uwaga 3" xfId="15563" hidden="1"/>
    <cellStyle name="Uwaga 3" xfId="15559" hidden="1"/>
    <cellStyle name="Uwaga 3" xfId="15553" hidden="1"/>
    <cellStyle name="Uwaga 3" xfId="15549" hidden="1"/>
    <cellStyle name="Uwaga 3" xfId="15546" hidden="1"/>
    <cellStyle name="Uwaga 3" xfId="15539" hidden="1"/>
    <cellStyle name="Uwaga 3" xfId="15534" hidden="1"/>
    <cellStyle name="Uwaga 3" xfId="15529" hidden="1"/>
    <cellStyle name="Uwaga 3" xfId="15523" hidden="1"/>
    <cellStyle name="Uwaga 3" xfId="15518" hidden="1"/>
    <cellStyle name="Uwaga 3" xfId="15513" hidden="1"/>
    <cellStyle name="Uwaga 3" xfId="15508" hidden="1"/>
    <cellStyle name="Uwaga 3" xfId="15503" hidden="1"/>
    <cellStyle name="Uwaga 3" xfId="15498" hidden="1"/>
    <cellStyle name="Uwaga 3" xfId="15494" hidden="1"/>
    <cellStyle name="Uwaga 3" xfId="15490" hidden="1"/>
    <cellStyle name="Uwaga 3" xfId="15485" hidden="1"/>
    <cellStyle name="Uwaga 3" xfId="15478" hidden="1"/>
    <cellStyle name="Uwaga 3" xfId="15473" hidden="1"/>
    <cellStyle name="Uwaga 3" xfId="15468" hidden="1"/>
    <cellStyle name="Uwaga 3" xfId="15462" hidden="1"/>
    <cellStyle name="Uwaga 3" xfId="15457" hidden="1"/>
    <cellStyle name="Uwaga 3" xfId="15453" hidden="1"/>
    <cellStyle name="Uwaga 3" xfId="15448" hidden="1"/>
    <cellStyle name="Uwaga 3" xfId="15443" hidden="1"/>
    <cellStyle name="Uwaga 3" xfId="15438" hidden="1"/>
    <cellStyle name="Uwaga 3" xfId="15434" hidden="1"/>
    <cellStyle name="Uwaga 3" xfId="15429" hidden="1"/>
    <cellStyle name="Uwaga 3" xfId="15424" hidden="1"/>
    <cellStyle name="Uwaga 3" xfId="15419" hidden="1"/>
    <cellStyle name="Uwaga 3" xfId="15415" hidden="1"/>
    <cellStyle name="Uwaga 3" xfId="15411" hidden="1"/>
    <cellStyle name="Uwaga 3" xfId="15404" hidden="1"/>
    <cellStyle name="Uwaga 3" xfId="15400" hidden="1"/>
    <cellStyle name="Uwaga 3" xfId="15395" hidden="1"/>
    <cellStyle name="Uwaga 3" xfId="15389" hidden="1"/>
    <cellStyle name="Uwaga 3" xfId="15385" hidden="1"/>
    <cellStyle name="Uwaga 3" xfId="15380" hidden="1"/>
    <cellStyle name="Uwaga 3" xfId="15374" hidden="1"/>
    <cellStyle name="Uwaga 3" xfId="15370" hidden="1"/>
    <cellStyle name="Uwaga 3" xfId="15366" hidden="1"/>
    <cellStyle name="Uwaga 3" xfId="15359" hidden="1"/>
    <cellStyle name="Uwaga 3" xfId="15355" hidden="1"/>
    <cellStyle name="Uwaga 3" xfId="15351" hidden="1"/>
    <cellStyle name="Uwaga 3" xfId="16215" hidden="1"/>
    <cellStyle name="Uwaga 3" xfId="16213" hidden="1"/>
    <cellStyle name="Uwaga 3" xfId="16211" hidden="1"/>
    <cellStyle name="Uwaga 3" xfId="16198" hidden="1"/>
    <cellStyle name="Uwaga 3" xfId="16197" hidden="1"/>
    <cellStyle name="Uwaga 3" xfId="16196" hidden="1"/>
    <cellStyle name="Uwaga 3" xfId="16183" hidden="1"/>
    <cellStyle name="Uwaga 3" xfId="16182" hidden="1"/>
    <cellStyle name="Uwaga 3" xfId="16181" hidden="1"/>
    <cellStyle name="Uwaga 3" xfId="16169" hidden="1"/>
    <cellStyle name="Uwaga 3" xfId="16167" hidden="1"/>
    <cellStyle name="Uwaga 3" xfId="16166" hidden="1"/>
    <cellStyle name="Uwaga 3" xfId="16153" hidden="1"/>
    <cellStyle name="Uwaga 3" xfId="16152" hidden="1"/>
    <cellStyle name="Uwaga 3" xfId="16151" hidden="1"/>
    <cellStyle name="Uwaga 3" xfId="16139" hidden="1"/>
    <cellStyle name="Uwaga 3" xfId="16137" hidden="1"/>
    <cellStyle name="Uwaga 3" xfId="16135" hidden="1"/>
    <cellStyle name="Uwaga 3" xfId="16124" hidden="1"/>
    <cellStyle name="Uwaga 3" xfId="16122" hidden="1"/>
    <cellStyle name="Uwaga 3" xfId="16120" hidden="1"/>
    <cellStyle name="Uwaga 3" xfId="16109" hidden="1"/>
    <cellStyle name="Uwaga 3" xfId="16107" hidden="1"/>
    <cellStyle name="Uwaga 3" xfId="16105"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10" hidden="1"/>
    <cellStyle name="Uwaga 3" xfId="15899" hidden="1"/>
    <cellStyle name="Uwaga 3" xfId="15897" hidden="1"/>
    <cellStyle name="Uwaga 3" xfId="15895" hidden="1"/>
    <cellStyle name="Uwaga 3" xfId="15884" hidden="1"/>
    <cellStyle name="Uwaga 3" xfId="15882" hidden="1"/>
    <cellStyle name="Uwaga 3" xfId="15880"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19" hidden="1"/>
    <cellStyle name="Uwaga 3" xfId="15809" hidden="1"/>
    <cellStyle name="Uwaga 3" xfId="15807" hidden="1"/>
    <cellStyle name="Uwaga 3" xfId="15805" hidden="1"/>
    <cellStyle name="Uwaga 3" xfId="15794" hidden="1"/>
    <cellStyle name="Uwaga 3" xfId="15792" hidden="1"/>
    <cellStyle name="Uwaga 3" xfId="15790" hidden="1"/>
    <cellStyle name="Uwaga 3" xfId="15779" hidden="1"/>
    <cellStyle name="Uwaga 3" xfId="15777" hidden="1"/>
    <cellStyle name="Uwaga 3" xfId="15774" hidden="1"/>
    <cellStyle name="Uwaga 3" xfId="15764" hidden="1"/>
    <cellStyle name="Uwaga 3" xfId="15762" hidden="1"/>
    <cellStyle name="Uwaga 3" xfId="15759" hidden="1"/>
    <cellStyle name="Uwaga 3" xfId="15749" hidden="1"/>
    <cellStyle name="Uwaga 3" xfId="15747" hidden="1"/>
    <cellStyle name="Uwaga 3" xfId="15744" hidden="1"/>
    <cellStyle name="Uwaga 3" xfId="15735" hidden="1"/>
    <cellStyle name="Uwaga 3" xfId="15732" hidden="1"/>
    <cellStyle name="Uwaga 3" xfId="15728" hidden="1"/>
    <cellStyle name="Uwaga 3" xfId="15720" hidden="1"/>
    <cellStyle name="Uwaga 3" xfId="15717" hidden="1"/>
    <cellStyle name="Uwaga 3" xfId="15713" hidden="1"/>
    <cellStyle name="Uwaga 3" xfId="15705" hidden="1"/>
    <cellStyle name="Uwaga 3" xfId="15702" hidden="1"/>
    <cellStyle name="Uwaga 3" xfId="15698" hidden="1"/>
    <cellStyle name="Uwaga 3" xfId="15690" hidden="1"/>
    <cellStyle name="Uwaga 3" xfId="15687" hidden="1"/>
    <cellStyle name="Uwaga 3" xfId="15683" hidden="1"/>
    <cellStyle name="Uwaga 3" xfId="15675" hidden="1"/>
    <cellStyle name="Uwaga 3" xfId="15672" hidden="1"/>
    <cellStyle name="Uwaga 3" xfId="15668" hidden="1"/>
    <cellStyle name="Uwaga 3" xfId="15660" hidden="1"/>
    <cellStyle name="Uwaga 3" xfId="15656" hidden="1"/>
    <cellStyle name="Uwaga 3" xfId="15651" hidden="1"/>
    <cellStyle name="Uwaga 3" xfId="15645" hidden="1"/>
    <cellStyle name="Uwaga 3" xfId="15641" hidden="1"/>
    <cellStyle name="Uwaga 3" xfId="15636" hidden="1"/>
    <cellStyle name="Uwaga 3" xfId="15630" hidden="1"/>
    <cellStyle name="Uwaga 3" xfId="15626" hidden="1"/>
    <cellStyle name="Uwaga 3" xfId="15621" hidden="1"/>
    <cellStyle name="Uwaga 3" xfId="15615" hidden="1"/>
    <cellStyle name="Uwaga 3" xfId="15612" hidden="1"/>
    <cellStyle name="Uwaga 3" xfId="15608" hidden="1"/>
    <cellStyle name="Uwaga 3" xfId="15600" hidden="1"/>
    <cellStyle name="Uwaga 3" xfId="15597" hidden="1"/>
    <cellStyle name="Uwaga 3" xfId="15592" hidden="1"/>
    <cellStyle name="Uwaga 3" xfId="15585" hidden="1"/>
    <cellStyle name="Uwaga 3" xfId="15581" hidden="1"/>
    <cellStyle name="Uwaga 3" xfId="15576" hidden="1"/>
    <cellStyle name="Uwaga 3" xfId="15570" hidden="1"/>
    <cellStyle name="Uwaga 3" xfId="15566" hidden="1"/>
    <cellStyle name="Uwaga 3" xfId="15561" hidden="1"/>
    <cellStyle name="Uwaga 3" xfId="15555" hidden="1"/>
    <cellStyle name="Uwaga 3" xfId="15552" hidden="1"/>
    <cellStyle name="Uwaga 3" xfId="15548" hidden="1"/>
    <cellStyle name="Uwaga 3" xfId="15540" hidden="1"/>
    <cellStyle name="Uwaga 3" xfId="15535" hidden="1"/>
    <cellStyle name="Uwaga 3" xfId="15530" hidden="1"/>
    <cellStyle name="Uwaga 3" xfId="15525" hidden="1"/>
    <cellStyle name="Uwaga 3" xfId="15520" hidden="1"/>
    <cellStyle name="Uwaga 3" xfId="15515" hidden="1"/>
    <cellStyle name="Uwaga 3" xfId="15510" hidden="1"/>
    <cellStyle name="Uwaga 3" xfId="15505" hidden="1"/>
    <cellStyle name="Uwaga 3" xfId="15500" hidden="1"/>
    <cellStyle name="Uwaga 3" xfId="15495" hidden="1"/>
    <cellStyle name="Uwaga 3" xfId="15491" hidden="1"/>
    <cellStyle name="Uwaga 3" xfId="15486" hidden="1"/>
    <cellStyle name="Uwaga 3" xfId="15479" hidden="1"/>
    <cellStyle name="Uwaga 3" xfId="15474" hidden="1"/>
    <cellStyle name="Uwaga 3" xfId="15469" hidden="1"/>
    <cellStyle name="Uwaga 3" xfId="15464" hidden="1"/>
    <cellStyle name="Uwaga 3" xfId="15459" hidden="1"/>
    <cellStyle name="Uwaga 3" xfId="15454" hidden="1"/>
    <cellStyle name="Uwaga 3" xfId="15449" hidden="1"/>
    <cellStyle name="Uwaga 3" xfId="15444" hidden="1"/>
    <cellStyle name="Uwaga 3" xfId="15439" hidden="1"/>
    <cellStyle name="Uwaga 3" xfId="15435" hidden="1"/>
    <cellStyle name="Uwaga 3" xfId="15430" hidden="1"/>
    <cellStyle name="Uwaga 3" xfId="15425" hidden="1"/>
    <cellStyle name="Uwaga 3" xfId="15420" hidden="1"/>
    <cellStyle name="Uwaga 3" xfId="15416" hidden="1"/>
    <cellStyle name="Uwaga 3" xfId="15412" hidden="1"/>
    <cellStyle name="Uwaga 3" xfId="15405" hidden="1"/>
    <cellStyle name="Uwaga 3" xfId="15401" hidden="1"/>
    <cellStyle name="Uwaga 3" xfId="15396" hidden="1"/>
    <cellStyle name="Uwaga 3" xfId="15390" hidden="1"/>
    <cellStyle name="Uwaga 3" xfId="15386" hidden="1"/>
    <cellStyle name="Uwaga 3" xfId="15381" hidden="1"/>
    <cellStyle name="Uwaga 3" xfId="15375" hidden="1"/>
    <cellStyle name="Uwaga 3" xfId="15371" hidden="1"/>
    <cellStyle name="Uwaga 3" xfId="15367" hidden="1"/>
    <cellStyle name="Uwaga 3" xfId="15360" hidden="1"/>
    <cellStyle name="Uwaga 3" xfId="15356" hidden="1"/>
    <cellStyle name="Uwaga 3" xfId="15352" hidden="1"/>
    <cellStyle name="Uwaga 3" xfId="16219" hidden="1"/>
    <cellStyle name="Uwaga 3" xfId="16218" hidden="1"/>
    <cellStyle name="Uwaga 3" xfId="16216" hidden="1"/>
    <cellStyle name="Uwaga 3" xfId="16203" hidden="1"/>
    <cellStyle name="Uwaga 3" xfId="16201" hidden="1"/>
    <cellStyle name="Uwaga 3" xfId="16199" hidden="1"/>
    <cellStyle name="Uwaga 3" xfId="16189" hidden="1"/>
    <cellStyle name="Uwaga 3" xfId="16187" hidden="1"/>
    <cellStyle name="Uwaga 3" xfId="16185" hidden="1"/>
    <cellStyle name="Uwaga 3" xfId="16174" hidden="1"/>
    <cellStyle name="Uwaga 3" xfId="16172" hidden="1"/>
    <cellStyle name="Uwaga 3" xfId="16170" hidden="1"/>
    <cellStyle name="Uwaga 3" xfId="16157" hidden="1"/>
    <cellStyle name="Uwaga 3" xfId="16155" hidden="1"/>
    <cellStyle name="Uwaga 3" xfId="16154" hidden="1"/>
    <cellStyle name="Uwaga 3" xfId="16141" hidden="1"/>
    <cellStyle name="Uwaga 3" xfId="16140" hidden="1"/>
    <cellStyle name="Uwaga 3" xfId="16138" hidden="1"/>
    <cellStyle name="Uwaga 3" xfId="16126" hidden="1"/>
    <cellStyle name="Uwaga 3" xfId="16125" hidden="1"/>
    <cellStyle name="Uwaga 3" xfId="16123" hidden="1"/>
    <cellStyle name="Uwaga 3" xfId="16111" hidden="1"/>
    <cellStyle name="Uwaga 3" xfId="16110" hidden="1"/>
    <cellStyle name="Uwaga 3" xfId="16108" hidden="1"/>
    <cellStyle name="Uwaga 3" xfId="16096" hidden="1"/>
    <cellStyle name="Uwaga 3" xfId="16095" hidden="1"/>
    <cellStyle name="Uwaga 3" xfId="16093" hidden="1"/>
    <cellStyle name="Uwaga 3" xfId="16081" hidden="1"/>
    <cellStyle name="Uwaga 3" xfId="16080" hidden="1"/>
    <cellStyle name="Uwaga 3" xfId="16078" hidden="1"/>
    <cellStyle name="Uwaga 3" xfId="16066" hidden="1"/>
    <cellStyle name="Uwaga 3" xfId="16065" hidden="1"/>
    <cellStyle name="Uwaga 3" xfId="16063" hidden="1"/>
    <cellStyle name="Uwaga 3" xfId="16051" hidden="1"/>
    <cellStyle name="Uwaga 3" xfId="16050" hidden="1"/>
    <cellStyle name="Uwaga 3" xfId="16048" hidden="1"/>
    <cellStyle name="Uwaga 3" xfId="16036" hidden="1"/>
    <cellStyle name="Uwaga 3" xfId="16035" hidden="1"/>
    <cellStyle name="Uwaga 3" xfId="16033" hidden="1"/>
    <cellStyle name="Uwaga 3" xfId="16021" hidden="1"/>
    <cellStyle name="Uwaga 3" xfId="16020" hidden="1"/>
    <cellStyle name="Uwaga 3" xfId="16018" hidden="1"/>
    <cellStyle name="Uwaga 3" xfId="16006" hidden="1"/>
    <cellStyle name="Uwaga 3" xfId="16005" hidden="1"/>
    <cellStyle name="Uwaga 3" xfId="16003" hidden="1"/>
    <cellStyle name="Uwaga 3" xfId="15991" hidden="1"/>
    <cellStyle name="Uwaga 3" xfId="15990" hidden="1"/>
    <cellStyle name="Uwaga 3" xfId="15988" hidden="1"/>
    <cellStyle name="Uwaga 3" xfId="15976" hidden="1"/>
    <cellStyle name="Uwaga 3" xfId="15975" hidden="1"/>
    <cellStyle name="Uwaga 3" xfId="15973" hidden="1"/>
    <cellStyle name="Uwaga 3" xfId="15961" hidden="1"/>
    <cellStyle name="Uwaga 3" xfId="15960" hidden="1"/>
    <cellStyle name="Uwaga 3" xfId="15958" hidden="1"/>
    <cellStyle name="Uwaga 3" xfId="15946" hidden="1"/>
    <cellStyle name="Uwaga 3" xfId="15945" hidden="1"/>
    <cellStyle name="Uwaga 3" xfId="15943" hidden="1"/>
    <cellStyle name="Uwaga 3" xfId="15931" hidden="1"/>
    <cellStyle name="Uwaga 3" xfId="15930" hidden="1"/>
    <cellStyle name="Uwaga 3" xfId="15928" hidden="1"/>
    <cellStyle name="Uwaga 3" xfId="15916" hidden="1"/>
    <cellStyle name="Uwaga 3" xfId="15915" hidden="1"/>
    <cellStyle name="Uwaga 3" xfId="15913" hidden="1"/>
    <cellStyle name="Uwaga 3" xfId="15901" hidden="1"/>
    <cellStyle name="Uwaga 3" xfId="15900" hidden="1"/>
    <cellStyle name="Uwaga 3" xfId="15898" hidden="1"/>
    <cellStyle name="Uwaga 3" xfId="15886" hidden="1"/>
    <cellStyle name="Uwaga 3" xfId="15885" hidden="1"/>
    <cellStyle name="Uwaga 3" xfId="15883" hidden="1"/>
    <cellStyle name="Uwaga 3" xfId="15871" hidden="1"/>
    <cellStyle name="Uwaga 3" xfId="15870" hidden="1"/>
    <cellStyle name="Uwaga 3" xfId="15868" hidden="1"/>
    <cellStyle name="Uwaga 3" xfId="15856" hidden="1"/>
    <cellStyle name="Uwaga 3" xfId="15855" hidden="1"/>
    <cellStyle name="Uwaga 3" xfId="15853" hidden="1"/>
    <cellStyle name="Uwaga 3" xfId="15841" hidden="1"/>
    <cellStyle name="Uwaga 3" xfId="15840" hidden="1"/>
    <cellStyle name="Uwaga 3" xfId="15838" hidden="1"/>
    <cellStyle name="Uwaga 3" xfId="15826" hidden="1"/>
    <cellStyle name="Uwaga 3" xfId="15825" hidden="1"/>
    <cellStyle name="Uwaga 3" xfId="15823" hidden="1"/>
    <cellStyle name="Uwaga 3" xfId="15811" hidden="1"/>
    <cellStyle name="Uwaga 3" xfId="15810" hidden="1"/>
    <cellStyle name="Uwaga 3" xfId="15808" hidden="1"/>
    <cellStyle name="Uwaga 3" xfId="15796" hidden="1"/>
    <cellStyle name="Uwaga 3" xfId="15795" hidden="1"/>
    <cellStyle name="Uwaga 3" xfId="15793" hidden="1"/>
    <cellStyle name="Uwaga 3" xfId="15781" hidden="1"/>
    <cellStyle name="Uwaga 3" xfId="15780" hidden="1"/>
    <cellStyle name="Uwaga 3" xfId="15778" hidden="1"/>
    <cellStyle name="Uwaga 3" xfId="15766" hidden="1"/>
    <cellStyle name="Uwaga 3" xfId="15765" hidden="1"/>
    <cellStyle name="Uwaga 3" xfId="15763" hidden="1"/>
    <cellStyle name="Uwaga 3" xfId="15751" hidden="1"/>
    <cellStyle name="Uwaga 3" xfId="15750" hidden="1"/>
    <cellStyle name="Uwaga 3" xfId="15748" hidden="1"/>
    <cellStyle name="Uwaga 3" xfId="15736" hidden="1"/>
    <cellStyle name="Uwaga 3" xfId="15734" hidden="1"/>
    <cellStyle name="Uwaga 3" xfId="15731" hidden="1"/>
    <cellStyle name="Uwaga 3" xfId="15721" hidden="1"/>
    <cellStyle name="Uwaga 3" xfId="15719" hidden="1"/>
    <cellStyle name="Uwaga 3" xfId="15716" hidden="1"/>
    <cellStyle name="Uwaga 3" xfId="15706" hidden="1"/>
    <cellStyle name="Uwaga 3" xfId="15704" hidden="1"/>
    <cellStyle name="Uwaga 3" xfId="15701" hidden="1"/>
    <cellStyle name="Uwaga 3" xfId="15691" hidden="1"/>
    <cellStyle name="Uwaga 3" xfId="15689" hidden="1"/>
    <cellStyle name="Uwaga 3" xfId="15686" hidden="1"/>
    <cellStyle name="Uwaga 3" xfId="15676" hidden="1"/>
    <cellStyle name="Uwaga 3" xfId="15674" hidden="1"/>
    <cellStyle name="Uwaga 3" xfId="15671" hidden="1"/>
    <cellStyle name="Uwaga 3" xfId="15661" hidden="1"/>
    <cellStyle name="Uwaga 3" xfId="15659" hidden="1"/>
    <cellStyle name="Uwaga 3" xfId="15655" hidden="1"/>
    <cellStyle name="Uwaga 3" xfId="15646" hidden="1"/>
    <cellStyle name="Uwaga 3" xfId="15643" hidden="1"/>
    <cellStyle name="Uwaga 3" xfId="15639" hidden="1"/>
    <cellStyle name="Uwaga 3" xfId="15631" hidden="1"/>
    <cellStyle name="Uwaga 3" xfId="15629" hidden="1"/>
    <cellStyle name="Uwaga 3" xfId="15625" hidden="1"/>
    <cellStyle name="Uwaga 3" xfId="15616" hidden="1"/>
    <cellStyle name="Uwaga 3" xfId="15614" hidden="1"/>
    <cellStyle name="Uwaga 3" xfId="15611" hidden="1"/>
    <cellStyle name="Uwaga 3" xfId="15601" hidden="1"/>
    <cellStyle name="Uwaga 3" xfId="15599" hidden="1"/>
    <cellStyle name="Uwaga 3" xfId="15594" hidden="1"/>
    <cellStyle name="Uwaga 3" xfId="15586" hidden="1"/>
    <cellStyle name="Uwaga 3" xfId="15584" hidden="1"/>
    <cellStyle name="Uwaga 3" xfId="15579" hidden="1"/>
    <cellStyle name="Uwaga 3" xfId="15571" hidden="1"/>
    <cellStyle name="Uwaga 3" xfId="15569" hidden="1"/>
    <cellStyle name="Uwaga 3" xfId="15564" hidden="1"/>
    <cellStyle name="Uwaga 3" xfId="15556" hidden="1"/>
    <cellStyle name="Uwaga 3" xfId="15554" hidden="1"/>
    <cellStyle name="Uwaga 3" xfId="15550" hidden="1"/>
    <cellStyle name="Uwaga 3" xfId="15541" hidden="1"/>
    <cellStyle name="Uwaga 3" xfId="15538" hidden="1"/>
    <cellStyle name="Uwaga 3" xfId="15533" hidden="1"/>
    <cellStyle name="Uwaga 3" xfId="15526" hidden="1"/>
    <cellStyle name="Uwaga 3" xfId="15522" hidden="1"/>
    <cellStyle name="Uwaga 3" xfId="15517" hidden="1"/>
    <cellStyle name="Uwaga 3" xfId="15511" hidden="1"/>
    <cellStyle name="Uwaga 3" xfId="15507" hidden="1"/>
    <cellStyle name="Uwaga 3" xfId="15502" hidden="1"/>
    <cellStyle name="Uwaga 3" xfId="15496" hidden="1"/>
    <cellStyle name="Uwaga 3" xfId="15493" hidden="1"/>
    <cellStyle name="Uwaga 3" xfId="15489" hidden="1"/>
    <cellStyle name="Uwaga 3" xfId="15480" hidden="1"/>
    <cellStyle name="Uwaga 3" xfId="15475" hidden="1"/>
    <cellStyle name="Uwaga 3" xfId="15470" hidden="1"/>
    <cellStyle name="Uwaga 3" xfId="15465" hidden="1"/>
    <cellStyle name="Uwaga 3" xfId="15460" hidden="1"/>
    <cellStyle name="Uwaga 3" xfId="15455" hidden="1"/>
    <cellStyle name="Uwaga 3" xfId="15450" hidden="1"/>
    <cellStyle name="Uwaga 3" xfId="15445" hidden="1"/>
    <cellStyle name="Uwaga 3" xfId="15440" hidden="1"/>
    <cellStyle name="Uwaga 3" xfId="15436" hidden="1"/>
    <cellStyle name="Uwaga 3" xfId="15431" hidden="1"/>
    <cellStyle name="Uwaga 3" xfId="15426" hidden="1"/>
    <cellStyle name="Uwaga 3" xfId="15421" hidden="1"/>
    <cellStyle name="Uwaga 3" xfId="15417" hidden="1"/>
    <cellStyle name="Uwaga 3" xfId="15413" hidden="1"/>
    <cellStyle name="Uwaga 3" xfId="15406" hidden="1"/>
    <cellStyle name="Uwaga 3" xfId="15402" hidden="1"/>
    <cellStyle name="Uwaga 3" xfId="15397" hidden="1"/>
    <cellStyle name="Uwaga 3" xfId="15391" hidden="1"/>
    <cellStyle name="Uwaga 3" xfId="15387" hidden="1"/>
    <cellStyle name="Uwaga 3" xfId="15382" hidden="1"/>
    <cellStyle name="Uwaga 3" xfId="15376" hidden="1"/>
    <cellStyle name="Uwaga 3" xfId="15372" hidden="1"/>
    <cellStyle name="Uwaga 3" xfId="15368" hidden="1"/>
    <cellStyle name="Uwaga 3" xfId="15361" hidden="1"/>
    <cellStyle name="Uwaga 3" xfId="15357" hidden="1"/>
    <cellStyle name="Uwaga 3" xfId="15353" hidden="1"/>
    <cellStyle name="Uwaga 3" xfId="14328" hidden="1"/>
    <cellStyle name="Uwaga 3" xfId="14327" hidden="1"/>
    <cellStyle name="Uwaga 3" xfId="14326" hidden="1"/>
    <cellStyle name="Uwaga 3" xfId="14319" hidden="1"/>
    <cellStyle name="Uwaga 3" xfId="14318" hidden="1"/>
    <cellStyle name="Uwaga 3" xfId="14317" hidden="1"/>
    <cellStyle name="Uwaga 3" xfId="14310" hidden="1"/>
    <cellStyle name="Uwaga 3" xfId="14309" hidden="1"/>
    <cellStyle name="Uwaga 3" xfId="14308" hidden="1"/>
    <cellStyle name="Uwaga 3" xfId="14301" hidden="1"/>
    <cellStyle name="Uwaga 3" xfId="14300" hidden="1"/>
    <cellStyle name="Uwaga 3" xfId="14299" hidden="1"/>
    <cellStyle name="Uwaga 3" xfId="14292" hidden="1"/>
    <cellStyle name="Uwaga 3" xfId="14291" hidden="1"/>
    <cellStyle name="Uwaga 3" xfId="14290" hidden="1"/>
    <cellStyle name="Uwaga 3" xfId="14283" hidden="1"/>
    <cellStyle name="Uwaga 3" xfId="14282" hidden="1"/>
    <cellStyle name="Uwaga 3" xfId="14280" hidden="1"/>
    <cellStyle name="Uwaga 3" xfId="14274" hidden="1"/>
    <cellStyle name="Uwaga 3" xfId="14273" hidden="1"/>
    <cellStyle name="Uwaga 3" xfId="14271" hidden="1"/>
    <cellStyle name="Uwaga 3" xfId="14265" hidden="1"/>
    <cellStyle name="Uwaga 3" xfId="14264" hidden="1"/>
    <cellStyle name="Uwaga 3" xfId="14262" hidden="1"/>
    <cellStyle name="Uwaga 3" xfId="14256" hidden="1"/>
    <cellStyle name="Uwaga 3" xfId="14255" hidden="1"/>
    <cellStyle name="Uwaga 3" xfId="14253" hidden="1"/>
    <cellStyle name="Uwaga 3" xfId="14247" hidden="1"/>
    <cellStyle name="Uwaga 3" xfId="14246" hidden="1"/>
    <cellStyle name="Uwaga 3" xfId="14244" hidden="1"/>
    <cellStyle name="Uwaga 3" xfId="14238" hidden="1"/>
    <cellStyle name="Uwaga 3" xfId="14237" hidden="1"/>
    <cellStyle name="Uwaga 3" xfId="14235" hidden="1"/>
    <cellStyle name="Uwaga 3" xfId="14229" hidden="1"/>
    <cellStyle name="Uwaga 3" xfId="14228" hidden="1"/>
    <cellStyle name="Uwaga 3" xfId="14226" hidden="1"/>
    <cellStyle name="Uwaga 3" xfId="14220" hidden="1"/>
    <cellStyle name="Uwaga 3" xfId="14219" hidden="1"/>
    <cellStyle name="Uwaga 3" xfId="14217" hidden="1"/>
    <cellStyle name="Uwaga 3" xfId="14211" hidden="1"/>
    <cellStyle name="Uwaga 3" xfId="14210" hidden="1"/>
    <cellStyle name="Uwaga 3" xfId="14208" hidden="1"/>
    <cellStyle name="Uwaga 3" xfId="14202" hidden="1"/>
    <cellStyle name="Uwaga 3" xfId="14201" hidden="1"/>
    <cellStyle name="Uwaga 3" xfId="14199" hidden="1"/>
    <cellStyle name="Uwaga 3" xfId="14193" hidden="1"/>
    <cellStyle name="Uwaga 3" xfId="14192" hidden="1"/>
    <cellStyle name="Uwaga 3" xfId="14190" hidden="1"/>
    <cellStyle name="Uwaga 3" xfId="14184" hidden="1"/>
    <cellStyle name="Uwaga 3" xfId="14183" hidden="1"/>
    <cellStyle name="Uwaga 3" xfId="14181" hidden="1"/>
    <cellStyle name="Uwaga 3" xfId="14175" hidden="1"/>
    <cellStyle name="Uwaga 3" xfId="14174" hidden="1"/>
    <cellStyle name="Uwaga 3" xfId="14171" hidden="1"/>
    <cellStyle name="Uwaga 3" xfId="14166" hidden="1"/>
    <cellStyle name="Uwaga 3" xfId="14164" hidden="1"/>
    <cellStyle name="Uwaga 3" xfId="14161" hidden="1"/>
    <cellStyle name="Uwaga 3" xfId="14157" hidden="1"/>
    <cellStyle name="Uwaga 3" xfId="14156" hidden="1"/>
    <cellStyle name="Uwaga 3" xfId="14153" hidden="1"/>
    <cellStyle name="Uwaga 3" xfId="14148" hidden="1"/>
    <cellStyle name="Uwaga 3" xfId="14147" hidden="1"/>
    <cellStyle name="Uwaga 3" xfId="14145" hidden="1"/>
    <cellStyle name="Uwaga 3" xfId="14139" hidden="1"/>
    <cellStyle name="Uwaga 3" xfId="14138" hidden="1"/>
    <cellStyle name="Uwaga 3" xfId="14136" hidden="1"/>
    <cellStyle name="Uwaga 3" xfId="14130" hidden="1"/>
    <cellStyle name="Uwaga 3" xfId="14129" hidden="1"/>
    <cellStyle name="Uwaga 3" xfId="14127" hidden="1"/>
    <cellStyle name="Uwaga 3" xfId="14121" hidden="1"/>
    <cellStyle name="Uwaga 3" xfId="14120" hidden="1"/>
    <cellStyle name="Uwaga 3" xfId="14118" hidden="1"/>
    <cellStyle name="Uwaga 3" xfId="14112" hidden="1"/>
    <cellStyle name="Uwaga 3" xfId="14111" hidden="1"/>
    <cellStyle name="Uwaga 3" xfId="14109" hidden="1"/>
    <cellStyle name="Uwaga 3" xfId="14103" hidden="1"/>
    <cellStyle name="Uwaga 3" xfId="14102" hidden="1"/>
    <cellStyle name="Uwaga 3" xfId="14099" hidden="1"/>
    <cellStyle name="Uwaga 3" xfId="14094" hidden="1"/>
    <cellStyle name="Uwaga 3" xfId="14092" hidden="1"/>
    <cellStyle name="Uwaga 3" xfId="14089" hidden="1"/>
    <cellStyle name="Uwaga 3" xfId="14085" hidden="1"/>
    <cellStyle name="Uwaga 3" xfId="14083" hidden="1"/>
    <cellStyle name="Uwaga 3" xfId="14080" hidden="1"/>
    <cellStyle name="Uwaga 3" xfId="14076" hidden="1"/>
    <cellStyle name="Uwaga 3" xfId="14075" hidden="1"/>
    <cellStyle name="Uwaga 3" xfId="14073" hidden="1"/>
    <cellStyle name="Uwaga 3" xfId="14067" hidden="1"/>
    <cellStyle name="Uwaga 3" xfId="14065" hidden="1"/>
    <cellStyle name="Uwaga 3" xfId="14062" hidden="1"/>
    <cellStyle name="Uwaga 3" xfId="14058" hidden="1"/>
    <cellStyle name="Uwaga 3" xfId="14056" hidden="1"/>
    <cellStyle name="Uwaga 3" xfId="14053" hidden="1"/>
    <cellStyle name="Uwaga 3" xfId="14049" hidden="1"/>
    <cellStyle name="Uwaga 3" xfId="14047" hidden="1"/>
    <cellStyle name="Uwaga 3" xfId="14044" hidden="1"/>
    <cellStyle name="Uwaga 3" xfId="14040" hidden="1"/>
    <cellStyle name="Uwaga 3" xfId="14038" hidden="1"/>
    <cellStyle name="Uwaga 3" xfId="14036" hidden="1"/>
    <cellStyle name="Uwaga 3" xfId="14031" hidden="1"/>
    <cellStyle name="Uwaga 3" xfId="14029" hidden="1"/>
    <cellStyle name="Uwaga 3" xfId="14027" hidden="1"/>
    <cellStyle name="Uwaga 3" xfId="14022" hidden="1"/>
    <cellStyle name="Uwaga 3" xfId="14020" hidden="1"/>
    <cellStyle name="Uwaga 3" xfId="14017" hidden="1"/>
    <cellStyle name="Uwaga 3" xfId="14013" hidden="1"/>
    <cellStyle name="Uwaga 3" xfId="14011" hidden="1"/>
    <cellStyle name="Uwaga 3" xfId="14009" hidden="1"/>
    <cellStyle name="Uwaga 3" xfId="14004" hidden="1"/>
    <cellStyle name="Uwaga 3" xfId="14002" hidden="1"/>
    <cellStyle name="Uwaga 3" xfId="14000" hidden="1"/>
    <cellStyle name="Uwaga 3" xfId="13994" hidden="1"/>
    <cellStyle name="Uwaga 3" xfId="13991" hidden="1"/>
    <cellStyle name="Uwaga 3" xfId="13988" hidden="1"/>
    <cellStyle name="Uwaga 3" xfId="13985" hidden="1"/>
    <cellStyle name="Uwaga 3" xfId="13982" hidden="1"/>
    <cellStyle name="Uwaga 3" xfId="13979" hidden="1"/>
    <cellStyle name="Uwaga 3" xfId="13976" hidden="1"/>
    <cellStyle name="Uwaga 3" xfId="13973" hidden="1"/>
    <cellStyle name="Uwaga 3" xfId="13970" hidden="1"/>
    <cellStyle name="Uwaga 3" xfId="13968" hidden="1"/>
    <cellStyle name="Uwaga 3" xfId="13966" hidden="1"/>
    <cellStyle name="Uwaga 3" xfId="13963" hidden="1"/>
    <cellStyle name="Uwaga 3" xfId="13959" hidden="1"/>
    <cellStyle name="Uwaga 3" xfId="13956" hidden="1"/>
    <cellStyle name="Uwaga 3" xfId="13953" hidden="1"/>
    <cellStyle name="Uwaga 3" xfId="13949" hidden="1"/>
    <cellStyle name="Uwaga 3" xfId="13946" hidden="1"/>
    <cellStyle name="Uwaga 3" xfId="13943" hidden="1"/>
    <cellStyle name="Uwaga 3" xfId="13941" hidden="1"/>
    <cellStyle name="Uwaga 3" xfId="13938" hidden="1"/>
    <cellStyle name="Uwaga 3" xfId="13935" hidden="1"/>
    <cellStyle name="Uwaga 3" xfId="13932" hidden="1"/>
    <cellStyle name="Uwaga 3" xfId="13930" hidden="1"/>
    <cellStyle name="Uwaga 3" xfId="13928" hidden="1"/>
    <cellStyle name="Uwaga 3" xfId="13923" hidden="1"/>
    <cellStyle name="Uwaga 3" xfId="13920" hidden="1"/>
    <cellStyle name="Uwaga 3" xfId="13917" hidden="1"/>
    <cellStyle name="Uwaga 3" xfId="13913" hidden="1"/>
    <cellStyle name="Uwaga 3" xfId="13910" hidden="1"/>
    <cellStyle name="Uwaga 3" xfId="13907" hidden="1"/>
    <cellStyle name="Uwaga 3" xfId="13904" hidden="1"/>
    <cellStyle name="Uwaga 3" xfId="13901" hidden="1"/>
    <cellStyle name="Uwaga 3" xfId="13898" hidden="1"/>
    <cellStyle name="Uwaga 3" xfId="13896" hidden="1"/>
    <cellStyle name="Uwaga 3" xfId="13894" hidden="1"/>
    <cellStyle name="Uwaga 3" xfId="13891" hidden="1"/>
    <cellStyle name="Uwaga 3" xfId="13886" hidden="1"/>
    <cellStyle name="Uwaga 3" xfId="13883" hidden="1"/>
    <cellStyle name="Uwaga 3" xfId="13880" hidden="1"/>
    <cellStyle name="Uwaga 3" xfId="13876" hidden="1"/>
    <cellStyle name="Uwaga 3" xfId="13873" hidden="1"/>
    <cellStyle name="Uwaga 3" xfId="13871" hidden="1"/>
    <cellStyle name="Uwaga 3" xfId="13868" hidden="1"/>
    <cellStyle name="Uwaga 3" xfId="13865" hidden="1"/>
    <cellStyle name="Uwaga 3" xfId="13862" hidden="1"/>
    <cellStyle name="Uwaga 3" xfId="13860" hidden="1"/>
    <cellStyle name="Uwaga 3" xfId="13857" hidden="1"/>
    <cellStyle name="Uwaga 3" xfId="13854" hidden="1"/>
    <cellStyle name="Uwaga 3" xfId="13851" hidden="1"/>
    <cellStyle name="Uwaga 3" xfId="13849" hidden="1"/>
    <cellStyle name="Uwaga 3" xfId="13847" hidden="1"/>
    <cellStyle name="Uwaga 3" xfId="13842" hidden="1"/>
    <cellStyle name="Uwaga 3" xfId="13840" hidden="1"/>
    <cellStyle name="Uwaga 3" xfId="13837" hidden="1"/>
    <cellStyle name="Uwaga 3" xfId="13833" hidden="1"/>
    <cellStyle name="Uwaga 3" xfId="13831" hidden="1"/>
    <cellStyle name="Uwaga 3" xfId="13828" hidden="1"/>
    <cellStyle name="Uwaga 3" xfId="13824" hidden="1"/>
    <cellStyle name="Uwaga 3" xfId="13822" hidden="1"/>
    <cellStyle name="Uwaga 3" xfId="13820" hidden="1"/>
    <cellStyle name="Uwaga 3" xfId="13815" hidden="1"/>
    <cellStyle name="Uwaga 3" xfId="13813" hidden="1"/>
    <cellStyle name="Uwaga 3" xfId="13811" hidden="1"/>
    <cellStyle name="Uwaga 3" xfId="16307" hidden="1"/>
    <cellStyle name="Uwaga 3" xfId="16308" hidden="1"/>
    <cellStyle name="Uwaga 3" xfId="16310" hidden="1"/>
    <cellStyle name="Uwaga 3" xfId="16322" hidden="1"/>
    <cellStyle name="Uwaga 3" xfId="16323" hidden="1"/>
    <cellStyle name="Uwaga 3" xfId="16328" hidden="1"/>
    <cellStyle name="Uwaga 3" xfId="16337" hidden="1"/>
    <cellStyle name="Uwaga 3" xfId="16338" hidden="1"/>
    <cellStyle name="Uwaga 3" xfId="16343" hidden="1"/>
    <cellStyle name="Uwaga 3" xfId="16352" hidden="1"/>
    <cellStyle name="Uwaga 3" xfId="16353" hidden="1"/>
    <cellStyle name="Uwaga 3" xfId="16354" hidden="1"/>
    <cellStyle name="Uwaga 3" xfId="16367" hidden="1"/>
    <cellStyle name="Uwaga 3" xfId="16372" hidden="1"/>
    <cellStyle name="Uwaga 3" xfId="16377" hidden="1"/>
    <cellStyle name="Uwaga 3" xfId="16387" hidden="1"/>
    <cellStyle name="Uwaga 3" xfId="16392" hidden="1"/>
    <cellStyle name="Uwaga 3" xfId="16396" hidden="1"/>
    <cellStyle name="Uwaga 3" xfId="16403" hidden="1"/>
    <cellStyle name="Uwaga 3" xfId="16408" hidden="1"/>
    <cellStyle name="Uwaga 3" xfId="16411" hidden="1"/>
    <cellStyle name="Uwaga 3" xfId="16417" hidden="1"/>
    <cellStyle name="Uwaga 3" xfId="16422" hidden="1"/>
    <cellStyle name="Uwaga 3" xfId="16426" hidden="1"/>
    <cellStyle name="Uwaga 3" xfId="16427" hidden="1"/>
    <cellStyle name="Uwaga 3" xfId="16428" hidden="1"/>
    <cellStyle name="Uwaga 3" xfId="16432" hidden="1"/>
    <cellStyle name="Uwaga 3" xfId="16444" hidden="1"/>
    <cellStyle name="Uwaga 3" xfId="16449" hidden="1"/>
    <cellStyle name="Uwaga 3" xfId="16454" hidden="1"/>
    <cellStyle name="Uwaga 3" xfId="16459" hidden="1"/>
    <cellStyle name="Uwaga 3" xfId="16464" hidden="1"/>
    <cellStyle name="Uwaga 3" xfId="16469" hidden="1"/>
    <cellStyle name="Uwaga 3" xfId="16473" hidden="1"/>
    <cellStyle name="Uwaga 3" xfId="16477" hidden="1"/>
    <cellStyle name="Uwaga 3" xfId="16482" hidden="1"/>
    <cellStyle name="Uwaga 3" xfId="16487" hidden="1"/>
    <cellStyle name="Uwaga 3" xfId="16488" hidden="1"/>
    <cellStyle name="Uwaga 3" xfId="16490" hidden="1"/>
    <cellStyle name="Uwaga 3" xfId="16503" hidden="1"/>
    <cellStyle name="Uwaga 3" xfId="16507" hidden="1"/>
    <cellStyle name="Uwaga 3" xfId="16512" hidden="1"/>
    <cellStyle name="Uwaga 3" xfId="16519" hidden="1"/>
    <cellStyle name="Uwaga 3" xfId="16523" hidden="1"/>
    <cellStyle name="Uwaga 3" xfId="16528" hidden="1"/>
    <cellStyle name="Uwaga 3" xfId="16533" hidden="1"/>
    <cellStyle name="Uwaga 3" xfId="16536" hidden="1"/>
    <cellStyle name="Uwaga 3" xfId="16541" hidden="1"/>
    <cellStyle name="Uwaga 3" xfId="16547" hidden="1"/>
    <cellStyle name="Uwaga 3" xfId="16548" hidden="1"/>
    <cellStyle name="Uwaga 3" xfId="16551" hidden="1"/>
    <cellStyle name="Uwaga 3" xfId="16564" hidden="1"/>
    <cellStyle name="Uwaga 3" xfId="16568" hidden="1"/>
    <cellStyle name="Uwaga 3" xfId="16573" hidden="1"/>
    <cellStyle name="Uwaga 3" xfId="16580" hidden="1"/>
    <cellStyle name="Uwaga 3" xfId="16585" hidden="1"/>
    <cellStyle name="Uwaga 3" xfId="16589" hidden="1"/>
    <cellStyle name="Uwaga 3" xfId="16594" hidden="1"/>
    <cellStyle name="Uwaga 3" xfId="16598" hidden="1"/>
    <cellStyle name="Uwaga 3" xfId="16603" hidden="1"/>
    <cellStyle name="Uwaga 3" xfId="16607" hidden="1"/>
    <cellStyle name="Uwaga 3" xfId="16608" hidden="1"/>
    <cellStyle name="Uwaga 3" xfId="16610" hidden="1"/>
    <cellStyle name="Uwaga 3" xfId="16622" hidden="1"/>
    <cellStyle name="Uwaga 3" xfId="16623" hidden="1"/>
    <cellStyle name="Uwaga 3" xfId="16625" hidden="1"/>
    <cellStyle name="Uwaga 3" xfId="16637" hidden="1"/>
    <cellStyle name="Uwaga 3" xfId="16639" hidden="1"/>
    <cellStyle name="Uwaga 3" xfId="16642" hidden="1"/>
    <cellStyle name="Uwaga 3" xfId="16652" hidden="1"/>
    <cellStyle name="Uwaga 3" xfId="16653" hidden="1"/>
    <cellStyle name="Uwaga 3" xfId="16655" hidden="1"/>
    <cellStyle name="Uwaga 3" xfId="16667" hidden="1"/>
    <cellStyle name="Uwaga 3" xfId="16668" hidden="1"/>
    <cellStyle name="Uwaga 3" xfId="16669" hidden="1"/>
    <cellStyle name="Uwaga 3" xfId="16683" hidden="1"/>
    <cellStyle name="Uwaga 3" xfId="16686" hidden="1"/>
    <cellStyle name="Uwaga 3" xfId="16690" hidden="1"/>
    <cellStyle name="Uwaga 3" xfId="16698" hidden="1"/>
    <cellStyle name="Uwaga 3" xfId="16701" hidden="1"/>
    <cellStyle name="Uwaga 3" xfId="16705" hidden="1"/>
    <cellStyle name="Uwaga 3" xfId="16713" hidden="1"/>
    <cellStyle name="Uwaga 3" xfId="16716" hidden="1"/>
    <cellStyle name="Uwaga 3" xfId="16720" hidden="1"/>
    <cellStyle name="Uwaga 3" xfId="16727" hidden="1"/>
    <cellStyle name="Uwaga 3" xfId="16728" hidden="1"/>
    <cellStyle name="Uwaga 3" xfId="16730" hidden="1"/>
    <cellStyle name="Uwaga 3" xfId="16743" hidden="1"/>
    <cellStyle name="Uwaga 3" xfId="16746" hidden="1"/>
    <cellStyle name="Uwaga 3" xfId="16749" hidden="1"/>
    <cellStyle name="Uwaga 3" xfId="16758" hidden="1"/>
    <cellStyle name="Uwaga 3" xfId="16761" hidden="1"/>
    <cellStyle name="Uwaga 3" xfId="16765" hidden="1"/>
    <cellStyle name="Uwaga 3" xfId="16773" hidden="1"/>
    <cellStyle name="Uwaga 3" xfId="16775" hidden="1"/>
    <cellStyle name="Uwaga 3" xfId="16778" hidden="1"/>
    <cellStyle name="Uwaga 3" xfId="16787" hidden="1"/>
    <cellStyle name="Uwaga 3" xfId="16788" hidden="1"/>
    <cellStyle name="Uwaga 3" xfId="16789" hidden="1"/>
    <cellStyle name="Uwaga 3" xfId="16802" hidden="1"/>
    <cellStyle name="Uwaga 3" xfId="16803" hidden="1"/>
    <cellStyle name="Uwaga 3" xfId="16805" hidden="1"/>
    <cellStyle name="Uwaga 3" xfId="16817" hidden="1"/>
    <cellStyle name="Uwaga 3" xfId="16818" hidden="1"/>
    <cellStyle name="Uwaga 3" xfId="16820" hidden="1"/>
    <cellStyle name="Uwaga 3" xfId="16832" hidden="1"/>
    <cellStyle name="Uwaga 3" xfId="16833" hidden="1"/>
    <cellStyle name="Uwaga 3" xfId="16835" hidden="1"/>
    <cellStyle name="Uwaga 3" xfId="16847" hidden="1"/>
    <cellStyle name="Uwaga 3" xfId="16848" hidden="1"/>
    <cellStyle name="Uwaga 3" xfId="16849" hidden="1"/>
    <cellStyle name="Uwaga 3" xfId="16863" hidden="1"/>
    <cellStyle name="Uwaga 3" xfId="16865" hidden="1"/>
    <cellStyle name="Uwaga 3" xfId="16868" hidden="1"/>
    <cellStyle name="Uwaga 3" xfId="16878" hidden="1"/>
    <cellStyle name="Uwaga 3" xfId="16881" hidden="1"/>
    <cellStyle name="Uwaga 3" xfId="16884" hidden="1"/>
    <cellStyle name="Uwaga 3" xfId="16893" hidden="1"/>
    <cellStyle name="Uwaga 3" xfId="16895" hidden="1"/>
    <cellStyle name="Uwaga 3" xfId="16898" hidden="1"/>
    <cellStyle name="Uwaga 3" xfId="16907" hidden="1"/>
    <cellStyle name="Uwaga 3" xfId="16908" hidden="1"/>
    <cellStyle name="Uwaga 3" xfId="16909" hidden="1"/>
    <cellStyle name="Uwaga 3" xfId="16922" hidden="1"/>
    <cellStyle name="Uwaga 3" xfId="16924" hidden="1"/>
    <cellStyle name="Uwaga 3" xfId="16926" hidden="1"/>
    <cellStyle name="Uwaga 3" xfId="16937" hidden="1"/>
    <cellStyle name="Uwaga 3" xfId="16939" hidden="1"/>
    <cellStyle name="Uwaga 3" xfId="16941" hidden="1"/>
    <cellStyle name="Uwaga 3" xfId="16952" hidden="1"/>
    <cellStyle name="Uwaga 3" xfId="16954" hidden="1"/>
    <cellStyle name="Uwaga 3" xfId="16956" hidden="1"/>
    <cellStyle name="Uwaga 3" xfId="16967" hidden="1"/>
    <cellStyle name="Uwaga 3" xfId="16968" hidden="1"/>
    <cellStyle name="Uwaga 3" xfId="16969" hidden="1"/>
    <cellStyle name="Uwaga 3" xfId="16982" hidden="1"/>
    <cellStyle name="Uwaga 3" xfId="16984" hidden="1"/>
    <cellStyle name="Uwaga 3" xfId="16986" hidden="1"/>
    <cellStyle name="Uwaga 3" xfId="16997" hidden="1"/>
    <cellStyle name="Uwaga 3" xfId="16999" hidden="1"/>
    <cellStyle name="Uwaga 3" xfId="17001" hidden="1"/>
    <cellStyle name="Uwaga 3" xfId="17012" hidden="1"/>
    <cellStyle name="Uwaga 3" xfId="17014" hidden="1"/>
    <cellStyle name="Uwaga 3" xfId="17015" hidden="1"/>
    <cellStyle name="Uwaga 3" xfId="17027" hidden="1"/>
    <cellStyle name="Uwaga 3" xfId="17028" hidden="1"/>
    <cellStyle name="Uwaga 3" xfId="17029" hidden="1"/>
    <cellStyle name="Uwaga 3" xfId="17042" hidden="1"/>
    <cellStyle name="Uwaga 3" xfId="17044" hidden="1"/>
    <cellStyle name="Uwaga 3" xfId="17046" hidden="1"/>
    <cellStyle name="Uwaga 3" xfId="17057" hidden="1"/>
    <cellStyle name="Uwaga 3" xfId="17059" hidden="1"/>
    <cellStyle name="Uwaga 3" xfId="17061" hidden="1"/>
    <cellStyle name="Uwaga 3" xfId="17072" hidden="1"/>
    <cellStyle name="Uwaga 3" xfId="17074" hidden="1"/>
    <cellStyle name="Uwaga 3" xfId="17076" hidden="1"/>
    <cellStyle name="Uwaga 3" xfId="17087" hidden="1"/>
    <cellStyle name="Uwaga 3" xfId="17088" hidden="1"/>
    <cellStyle name="Uwaga 3" xfId="17090" hidden="1"/>
    <cellStyle name="Uwaga 3" xfId="17101" hidden="1"/>
    <cellStyle name="Uwaga 3" xfId="17103" hidden="1"/>
    <cellStyle name="Uwaga 3" xfId="17104" hidden="1"/>
    <cellStyle name="Uwaga 3" xfId="17113" hidden="1"/>
    <cellStyle name="Uwaga 3" xfId="17116" hidden="1"/>
    <cellStyle name="Uwaga 3" xfId="17118" hidden="1"/>
    <cellStyle name="Uwaga 3" xfId="17129" hidden="1"/>
    <cellStyle name="Uwaga 3" xfId="17131" hidden="1"/>
    <cellStyle name="Uwaga 3" xfId="17133" hidden="1"/>
    <cellStyle name="Uwaga 3" xfId="17145" hidden="1"/>
    <cellStyle name="Uwaga 3" xfId="17147" hidden="1"/>
    <cellStyle name="Uwaga 3" xfId="17149" hidden="1"/>
    <cellStyle name="Uwaga 3" xfId="17157" hidden="1"/>
    <cellStyle name="Uwaga 3" xfId="17159" hidden="1"/>
    <cellStyle name="Uwaga 3" xfId="17162" hidden="1"/>
    <cellStyle name="Uwaga 3" xfId="17152" hidden="1"/>
    <cellStyle name="Uwaga 3" xfId="17151" hidden="1"/>
    <cellStyle name="Uwaga 3" xfId="17150" hidden="1"/>
    <cellStyle name="Uwaga 3" xfId="17137" hidden="1"/>
    <cellStyle name="Uwaga 3" xfId="17136" hidden="1"/>
    <cellStyle name="Uwaga 3" xfId="17135" hidden="1"/>
    <cellStyle name="Uwaga 3" xfId="17122" hidden="1"/>
    <cellStyle name="Uwaga 3" xfId="17121" hidden="1"/>
    <cellStyle name="Uwaga 3" xfId="17120" hidden="1"/>
    <cellStyle name="Uwaga 3" xfId="17107" hidden="1"/>
    <cellStyle name="Uwaga 3" xfId="17106" hidden="1"/>
    <cellStyle name="Uwaga 3" xfId="17105" hidden="1"/>
    <cellStyle name="Uwaga 3" xfId="17092" hidden="1"/>
    <cellStyle name="Uwaga 3" xfId="17091" hidden="1"/>
    <cellStyle name="Uwaga 3" xfId="17089" hidden="1"/>
    <cellStyle name="Uwaga 3" xfId="17078" hidden="1"/>
    <cellStyle name="Uwaga 3" xfId="17075" hidden="1"/>
    <cellStyle name="Uwaga 3" xfId="17073" hidden="1"/>
    <cellStyle name="Uwaga 3" xfId="17063" hidden="1"/>
    <cellStyle name="Uwaga 3" xfId="17060" hidden="1"/>
    <cellStyle name="Uwaga 3" xfId="17058" hidden="1"/>
    <cellStyle name="Uwaga 3" xfId="17048" hidden="1"/>
    <cellStyle name="Uwaga 3" xfId="17045" hidden="1"/>
    <cellStyle name="Uwaga 3" xfId="17043" hidden="1"/>
    <cellStyle name="Uwaga 3" xfId="17033" hidden="1"/>
    <cellStyle name="Uwaga 3" xfId="17031" hidden="1"/>
    <cellStyle name="Uwaga 3" xfId="17030" hidden="1"/>
    <cellStyle name="Uwaga 3" xfId="17018" hidden="1"/>
    <cellStyle name="Uwaga 3" xfId="17016" hidden="1"/>
    <cellStyle name="Uwaga 3" xfId="17013" hidden="1"/>
    <cellStyle name="Uwaga 3" xfId="17003" hidden="1"/>
    <cellStyle name="Uwaga 3" xfId="17000" hidden="1"/>
    <cellStyle name="Uwaga 3" xfId="16998" hidden="1"/>
    <cellStyle name="Uwaga 3" xfId="16988" hidden="1"/>
    <cellStyle name="Uwaga 3" xfId="16985" hidden="1"/>
    <cellStyle name="Uwaga 3" xfId="16983" hidden="1"/>
    <cellStyle name="Uwaga 3" xfId="16973" hidden="1"/>
    <cellStyle name="Uwaga 3" xfId="16971" hidden="1"/>
    <cellStyle name="Uwaga 3" xfId="16970" hidden="1"/>
    <cellStyle name="Uwaga 3" xfId="16958" hidden="1"/>
    <cellStyle name="Uwaga 3" xfId="16955" hidden="1"/>
    <cellStyle name="Uwaga 3" xfId="16953" hidden="1"/>
    <cellStyle name="Uwaga 3" xfId="16943" hidden="1"/>
    <cellStyle name="Uwaga 3" xfId="16940" hidden="1"/>
    <cellStyle name="Uwaga 3" xfId="16938" hidden="1"/>
    <cellStyle name="Uwaga 3" xfId="16928" hidden="1"/>
    <cellStyle name="Uwaga 3" xfId="16925" hidden="1"/>
    <cellStyle name="Uwaga 3" xfId="16923" hidden="1"/>
    <cellStyle name="Uwaga 3" xfId="16913" hidden="1"/>
    <cellStyle name="Uwaga 3" xfId="16911" hidden="1"/>
    <cellStyle name="Uwaga 3" xfId="16910" hidden="1"/>
    <cellStyle name="Uwaga 3" xfId="16897" hidden="1"/>
    <cellStyle name="Uwaga 3" xfId="16894" hidden="1"/>
    <cellStyle name="Uwaga 3" xfId="16892" hidden="1"/>
    <cellStyle name="Uwaga 3" xfId="16882" hidden="1"/>
    <cellStyle name="Uwaga 3" xfId="16879" hidden="1"/>
    <cellStyle name="Uwaga 3" xfId="16877" hidden="1"/>
    <cellStyle name="Uwaga 3" xfId="16867" hidden="1"/>
    <cellStyle name="Uwaga 3" xfId="16864" hidden="1"/>
    <cellStyle name="Uwaga 3" xfId="16862" hidden="1"/>
    <cellStyle name="Uwaga 3" xfId="16853" hidden="1"/>
    <cellStyle name="Uwaga 3" xfId="16851" hidden="1"/>
    <cellStyle name="Uwaga 3" xfId="16850"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90" hidden="1"/>
    <cellStyle name="Uwaga 3" xfId="16777" hidden="1"/>
    <cellStyle name="Uwaga 3" xfId="16774" hidden="1"/>
    <cellStyle name="Uwaga 3" xfId="16772" hidden="1"/>
    <cellStyle name="Uwaga 3" xfId="16762" hidden="1"/>
    <cellStyle name="Uwaga 3" xfId="16759" hidden="1"/>
    <cellStyle name="Uwaga 3" xfId="16757" hidden="1"/>
    <cellStyle name="Uwaga 3" xfId="16747" hidden="1"/>
    <cellStyle name="Uwaga 3" xfId="16744" hidden="1"/>
    <cellStyle name="Uwaga 3" xfId="16742" hidden="1"/>
    <cellStyle name="Uwaga 3" xfId="16733" hidden="1"/>
    <cellStyle name="Uwaga 3" xfId="16731" hidden="1"/>
    <cellStyle name="Uwaga 3" xfId="16729" hidden="1"/>
    <cellStyle name="Uwaga 3" xfId="16717" hidden="1"/>
    <cellStyle name="Uwaga 3" xfId="16714" hidden="1"/>
    <cellStyle name="Uwaga 3" xfId="16712" hidden="1"/>
    <cellStyle name="Uwaga 3" xfId="16702" hidden="1"/>
    <cellStyle name="Uwaga 3" xfId="16699" hidden="1"/>
    <cellStyle name="Uwaga 3" xfId="16697" hidden="1"/>
    <cellStyle name="Uwaga 3" xfId="16687" hidden="1"/>
    <cellStyle name="Uwaga 3" xfId="16684" hidden="1"/>
    <cellStyle name="Uwaga 3" xfId="16682" hidden="1"/>
    <cellStyle name="Uwaga 3" xfId="16675" hidden="1"/>
    <cellStyle name="Uwaga 3" xfId="16672" hidden="1"/>
    <cellStyle name="Uwaga 3" xfId="16670" hidden="1"/>
    <cellStyle name="Uwaga 3" xfId="16660" hidden="1"/>
    <cellStyle name="Uwaga 3" xfId="16657" hidden="1"/>
    <cellStyle name="Uwaga 3" xfId="16654" hidden="1"/>
    <cellStyle name="Uwaga 3" xfId="16645" hidden="1"/>
    <cellStyle name="Uwaga 3" xfId="16641" hidden="1"/>
    <cellStyle name="Uwaga 3" xfId="16638" hidden="1"/>
    <cellStyle name="Uwaga 3" xfId="16630" hidden="1"/>
    <cellStyle name="Uwaga 3" xfId="16627" hidden="1"/>
    <cellStyle name="Uwaga 3" xfId="16624" hidden="1"/>
    <cellStyle name="Uwaga 3" xfId="16615" hidden="1"/>
    <cellStyle name="Uwaga 3" xfId="16612" hidden="1"/>
    <cellStyle name="Uwaga 3" xfId="16609" hidden="1"/>
    <cellStyle name="Uwaga 3" xfId="16599" hidden="1"/>
    <cellStyle name="Uwaga 3" xfId="16595" hidden="1"/>
    <cellStyle name="Uwaga 3" xfId="16592" hidden="1"/>
    <cellStyle name="Uwaga 3" xfId="16583" hidden="1"/>
    <cellStyle name="Uwaga 3" xfId="16579" hidden="1"/>
    <cellStyle name="Uwaga 3" xfId="16577" hidden="1"/>
    <cellStyle name="Uwaga 3" xfId="16569" hidden="1"/>
    <cellStyle name="Uwaga 3" xfId="16565" hidden="1"/>
    <cellStyle name="Uwaga 3" xfId="16562" hidden="1"/>
    <cellStyle name="Uwaga 3" xfId="16555" hidden="1"/>
    <cellStyle name="Uwaga 3" xfId="16552" hidden="1"/>
    <cellStyle name="Uwaga 3" xfId="16549" hidden="1"/>
    <cellStyle name="Uwaga 3" xfId="16540" hidden="1"/>
    <cellStyle name="Uwaga 3" xfId="16535" hidden="1"/>
    <cellStyle name="Uwaga 3" xfId="16532" hidden="1"/>
    <cellStyle name="Uwaga 3" xfId="16525" hidden="1"/>
    <cellStyle name="Uwaga 3" xfId="16520" hidden="1"/>
    <cellStyle name="Uwaga 3" xfId="16517" hidden="1"/>
    <cellStyle name="Uwaga 3" xfId="16510" hidden="1"/>
    <cellStyle name="Uwaga 3" xfId="16505" hidden="1"/>
    <cellStyle name="Uwaga 3" xfId="16502" hidden="1"/>
    <cellStyle name="Uwaga 3" xfId="16496" hidden="1"/>
    <cellStyle name="Uwaga 3" xfId="16492" hidden="1"/>
    <cellStyle name="Uwaga 3" xfId="16489" hidden="1"/>
    <cellStyle name="Uwaga 3" xfId="16481" hidden="1"/>
    <cellStyle name="Uwaga 3" xfId="16476" hidden="1"/>
    <cellStyle name="Uwaga 3" xfId="16472" hidden="1"/>
    <cellStyle name="Uwaga 3" xfId="16466" hidden="1"/>
    <cellStyle name="Uwaga 3" xfId="16461" hidden="1"/>
    <cellStyle name="Uwaga 3" xfId="16457" hidden="1"/>
    <cellStyle name="Uwaga 3" xfId="16451" hidden="1"/>
    <cellStyle name="Uwaga 3" xfId="16446" hidden="1"/>
    <cellStyle name="Uwaga 3" xfId="16442" hidden="1"/>
    <cellStyle name="Uwaga 3" xfId="16437" hidden="1"/>
    <cellStyle name="Uwaga 3" xfId="16433" hidden="1"/>
    <cellStyle name="Uwaga 3" xfId="16429" hidden="1"/>
    <cellStyle name="Uwaga 3" xfId="16421" hidden="1"/>
    <cellStyle name="Uwaga 3" xfId="16416" hidden="1"/>
    <cellStyle name="Uwaga 3" xfId="16412" hidden="1"/>
    <cellStyle name="Uwaga 3" xfId="16406" hidden="1"/>
    <cellStyle name="Uwaga 3" xfId="16401" hidden="1"/>
    <cellStyle name="Uwaga 3" xfId="16397" hidden="1"/>
    <cellStyle name="Uwaga 3" xfId="16391" hidden="1"/>
    <cellStyle name="Uwaga 3" xfId="16386" hidden="1"/>
    <cellStyle name="Uwaga 3" xfId="16382" hidden="1"/>
    <cellStyle name="Uwaga 3" xfId="16378" hidden="1"/>
    <cellStyle name="Uwaga 3" xfId="16373" hidden="1"/>
    <cellStyle name="Uwaga 3" xfId="16368" hidden="1"/>
    <cellStyle name="Uwaga 3" xfId="16363" hidden="1"/>
    <cellStyle name="Uwaga 3" xfId="16359" hidden="1"/>
    <cellStyle name="Uwaga 3" xfId="16355" hidden="1"/>
    <cellStyle name="Uwaga 3" xfId="16348" hidden="1"/>
    <cellStyle name="Uwaga 3" xfId="16344" hidden="1"/>
    <cellStyle name="Uwaga 3" xfId="16339" hidden="1"/>
    <cellStyle name="Uwaga 3" xfId="16333" hidden="1"/>
    <cellStyle name="Uwaga 3" xfId="16329" hidden="1"/>
    <cellStyle name="Uwaga 3" xfId="16324" hidden="1"/>
    <cellStyle name="Uwaga 3" xfId="16318" hidden="1"/>
    <cellStyle name="Uwaga 3" xfId="16314" hidden="1"/>
    <cellStyle name="Uwaga 3" xfId="16309" hidden="1"/>
    <cellStyle name="Uwaga 3" xfId="16303" hidden="1"/>
    <cellStyle name="Uwaga 3" xfId="16299" hidden="1"/>
    <cellStyle name="Uwaga 3" xfId="16295" hidden="1"/>
    <cellStyle name="Uwaga 3" xfId="17155" hidden="1"/>
    <cellStyle name="Uwaga 3" xfId="17154" hidden="1"/>
    <cellStyle name="Uwaga 3" xfId="17153" hidden="1"/>
    <cellStyle name="Uwaga 3" xfId="17140" hidden="1"/>
    <cellStyle name="Uwaga 3" xfId="17139" hidden="1"/>
    <cellStyle name="Uwaga 3" xfId="17138" hidden="1"/>
    <cellStyle name="Uwaga 3" xfId="17125" hidden="1"/>
    <cellStyle name="Uwaga 3" xfId="17124" hidden="1"/>
    <cellStyle name="Uwaga 3" xfId="17123" hidden="1"/>
    <cellStyle name="Uwaga 3" xfId="17110" hidden="1"/>
    <cellStyle name="Uwaga 3" xfId="17109" hidden="1"/>
    <cellStyle name="Uwaga 3" xfId="17108" hidden="1"/>
    <cellStyle name="Uwaga 3" xfId="17095" hidden="1"/>
    <cellStyle name="Uwaga 3" xfId="17094" hidden="1"/>
    <cellStyle name="Uwaga 3" xfId="17093" hidden="1"/>
    <cellStyle name="Uwaga 3" xfId="17081" hidden="1"/>
    <cellStyle name="Uwaga 3" xfId="17079" hidden="1"/>
    <cellStyle name="Uwaga 3" xfId="17077" hidden="1"/>
    <cellStyle name="Uwaga 3" xfId="17066" hidden="1"/>
    <cellStyle name="Uwaga 3" xfId="17064" hidden="1"/>
    <cellStyle name="Uwaga 3" xfId="17062" hidden="1"/>
    <cellStyle name="Uwaga 3" xfId="17051" hidden="1"/>
    <cellStyle name="Uwaga 3" xfId="17049" hidden="1"/>
    <cellStyle name="Uwaga 3" xfId="17047" hidden="1"/>
    <cellStyle name="Uwaga 3" xfId="17036" hidden="1"/>
    <cellStyle name="Uwaga 3" xfId="17034" hidden="1"/>
    <cellStyle name="Uwaga 3" xfId="17032" hidden="1"/>
    <cellStyle name="Uwaga 3" xfId="17021" hidden="1"/>
    <cellStyle name="Uwaga 3" xfId="17019" hidden="1"/>
    <cellStyle name="Uwaga 3" xfId="17017" hidden="1"/>
    <cellStyle name="Uwaga 3" xfId="17006" hidden="1"/>
    <cellStyle name="Uwaga 3" xfId="17004" hidden="1"/>
    <cellStyle name="Uwaga 3" xfId="17002" hidden="1"/>
    <cellStyle name="Uwaga 3" xfId="16991" hidden="1"/>
    <cellStyle name="Uwaga 3" xfId="16989" hidden="1"/>
    <cellStyle name="Uwaga 3" xfId="16987" hidden="1"/>
    <cellStyle name="Uwaga 3" xfId="16976" hidden="1"/>
    <cellStyle name="Uwaga 3" xfId="16974" hidden="1"/>
    <cellStyle name="Uwaga 3" xfId="16972" hidden="1"/>
    <cellStyle name="Uwaga 3" xfId="16961" hidden="1"/>
    <cellStyle name="Uwaga 3" xfId="16959" hidden="1"/>
    <cellStyle name="Uwaga 3" xfId="16957" hidden="1"/>
    <cellStyle name="Uwaga 3" xfId="16946" hidden="1"/>
    <cellStyle name="Uwaga 3" xfId="16944" hidden="1"/>
    <cellStyle name="Uwaga 3" xfId="16942"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6" hidden="1"/>
    <cellStyle name="Uwaga 3" xfId="16886" hidden="1"/>
    <cellStyle name="Uwaga 3" xfId="16883" hidden="1"/>
    <cellStyle name="Uwaga 3" xfId="16880" hidden="1"/>
    <cellStyle name="Uwaga 3" xfId="16871" hidden="1"/>
    <cellStyle name="Uwaga 3" xfId="16869" hidden="1"/>
    <cellStyle name="Uwaga 3" xfId="16866"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6" hidden="1"/>
    <cellStyle name="Uwaga 3" xfId="16766" hidden="1"/>
    <cellStyle name="Uwaga 3" xfId="16763" hidden="1"/>
    <cellStyle name="Uwaga 3" xfId="16760" hidden="1"/>
    <cellStyle name="Uwaga 3" xfId="16751" hidden="1"/>
    <cellStyle name="Uwaga 3" xfId="16748" hidden="1"/>
    <cellStyle name="Uwaga 3" xfId="16745" hidden="1"/>
    <cellStyle name="Uwaga 3" xfId="16736" hidden="1"/>
    <cellStyle name="Uwaga 3" xfId="16734" hidden="1"/>
    <cellStyle name="Uwaga 3" xfId="16732" hidden="1"/>
    <cellStyle name="Uwaga 3" xfId="16721" hidden="1"/>
    <cellStyle name="Uwaga 3" xfId="16718" hidden="1"/>
    <cellStyle name="Uwaga 3" xfId="16715" hidden="1"/>
    <cellStyle name="Uwaga 3" xfId="16706" hidden="1"/>
    <cellStyle name="Uwaga 3" xfId="16703" hidden="1"/>
    <cellStyle name="Uwaga 3" xfId="16700" hidden="1"/>
    <cellStyle name="Uwaga 3" xfId="16691" hidden="1"/>
    <cellStyle name="Uwaga 3" xfId="16688" hidden="1"/>
    <cellStyle name="Uwaga 3" xfId="16685" hidden="1"/>
    <cellStyle name="Uwaga 3" xfId="16678" hidden="1"/>
    <cellStyle name="Uwaga 3" xfId="16674" hidden="1"/>
    <cellStyle name="Uwaga 3" xfId="16671" hidden="1"/>
    <cellStyle name="Uwaga 3" xfId="16663" hidden="1"/>
    <cellStyle name="Uwaga 3" xfId="16659" hidden="1"/>
    <cellStyle name="Uwaga 3" xfId="16656" hidden="1"/>
    <cellStyle name="Uwaga 3" xfId="16648" hidden="1"/>
    <cellStyle name="Uwaga 3" xfId="16644" hidden="1"/>
    <cellStyle name="Uwaga 3" xfId="16640" hidden="1"/>
    <cellStyle name="Uwaga 3" xfId="16633" hidden="1"/>
    <cellStyle name="Uwaga 3" xfId="16629" hidden="1"/>
    <cellStyle name="Uwaga 3" xfId="16626" hidden="1"/>
    <cellStyle name="Uwaga 3" xfId="16618" hidden="1"/>
    <cellStyle name="Uwaga 3" xfId="16614" hidden="1"/>
    <cellStyle name="Uwaga 3" xfId="16611" hidden="1"/>
    <cellStyle name="Uwaga 3" xfId="16602" hidden="1"/>
    <cellStyle name="Uwaga 3" xfId="16597" hidden="1"/>
    <cellStyle name="Uwaga 3" xfId="16593" hidden="1"/>
    <cellStyle name="Uwaga 3" xfId="16587" hidden="1"/>
    <cellStyle name="Uwaga 3" xfId="16582" hidden="1"/>
    <cellStyle name="Uwaga 3" xfId="16578" hidden="1"/>
    <cellStyle name="Uwaga 3" xfId="16572" hidden="1"/>
    <cellStyle name="Uwaga 3" xfId="16567" hidden="1"/>
    <cellStyle name="Uwaga 3" xfId="16563" hidden="1"/>
    <cellStyle name="Uwaga 3" xfId="16558" hidden="1"/>
    <cellStyle name="Uwaga 3" xfId="16554" hidden="1"/>
    <cellStyle name="Uwaga 3" xfId="16550" hidden="1"/>
    <cellStyle name="Uwaga 3" xfId="16543" hidden="1"/>
    <cellStyle name="Uwaga 3" xfId="16538" hidden="1"/>
    <cellStyle name="Uwaga 3" xfId="16534" hidden="1"/>
    <cellStyle name="Uwaga 3" xfId="16527" hidden="1"/>
    <cellStyle name="Uwaga 3" xfId="16522" hidden="1"/>
    <cellStyle name="Uwaga 3" xfId="16518" hidden="1"/>
    <cellStyle name="Uwaga 3" xfId="16513" hidden="1"/>
    <cellStyle name="Uwaga 3" xfId="16508" hidden="1"/>
    <cellStyle name="Uwaga 3" xfId="16504" hidden="1"/>
    <cellStyle name="Uwaga 3" xfId="16498" hidden="1"/>
    <cellStyle name="Uwaga 3" xfId="16494" hidden="1"/>
    <cellStyle name="Uwaga 3" xfId="16491" hidden="1"/>
    <cellStyle name="Uwaga 3" xfId="16484" hidden="1"/>
    <cellStyle name="Uwaga 3" xfId="16479" hidden="1"/>
    <cellStyle name="Uwaga 3" xfId="16474" hidden="1"/>
    <cellStyle name="Uwaga 3" xfId="16468" hidden="1"/>
    <cellStyle name="Uwaga 3" xfId="16463" hidden="1"/>
    <cellStyle name="Uwaga 3" xfId="16458" hidden="1"/>
    <cellStyle name="Uwaga 3" xfId="16453" hidden="1"/>
    <cellStyle name="Uwaga 3" xfId="16448" hidden="1"/>
    <cellStyle name="Uwaga 3" xfId="16443" hidden="1"/>
    <cellStyle name="Uwaga 3" xfId="16439" hidden="1"/>
    <cellStyle name="Uwaga 3" xfId="16435" hidden="1"/>
    <cellStyle name="Uwaga 3" xfId="16430" hidden="1"/>
    <cellStyle name="Uwaga 3" xfId="16423" hidden="1"/>
    <cellStyle name="Uwaga 3" xfId="16418" hidden="1"/>
    <cellStyle name="Uwaga 3" xfId="16413" hidden="1"/>
    <cellStyle name="Uwaga 3" xfId="16407" hidden="1"/>
    <cellStyle name="Uwaga 3" xfId="16402" hidden="1"/>
    <cellStyle name="Uwaga 3" xfId="16398" hidden="1"/>
    <cellStyle name="Uwaga 3" xfId="16393" hidden="1"/>
    <cellStyle name="Uwaga 3" xfId="16388" hidden="1"/>
    <cellStyle name="Uwaga 3" xfId="16383" hidden="1"/>
    <cellStyle name="Uwaga 3" xfId="16379" hidden="1"/>
    <cellStyle name="Uwaga 3" xfId="16374" hidden="1"/>
    <cellStyle name="Uwaga 3" xfId="16369" hidden="1"/>
    <cellStyle name="Uwaga 3" xfId="16364" hidden="1"/>
    <cellStyle name="Uwaga 3" xfId="16360" hidden="1"/>
    <cellStyle name="Uwaga 3" xfId="16356" hidden="1"/>
    <cellStyle name="Uwaga 3" xfId="16349" hidden="1"/>
    <cellStyle name="Uwaga 3" xfId="16345" hidden="1"/>
    <cellStyle name="Uwaga 3" xfId="16340" hidden="1"/>
    <cellStyle name="Uwaga 3" xfId="16334" hidden="1"/>
    <cellStyle name="Uwaga 3" xfId="16330" hidden="1"/>
    <cellStyle name="Uwaga 3" xfId="16325" hidden="1"/>
    <cellStyle name="Uwaga 3" xfId="16319" hidden="1"/>
    <cellStyle name="Uwaga 3" xfId="16315" hidden="1"/>
    <cellStyle name="Uwaga 3" xfId="16311" hidden="1"/>
    <cellStyle name="Uwaga 3" xfId="16304" hidden="1"/>
    <cellStyle name="Uwaga 3" xfId="16300" hidden="1"/>
    <cellStyle name="Uwaga 3" xfId="16296" hidden="1"/>
    <cellStyle name="Uwaga 3" xfId="17160" hidden="1"/>
    <cellStyle name="Uwaga 3" xfId="17158" hidden="1"/>
    <cellStyle name="Uwaga 3" xfId="17156" hidden="1"/>
    <cellStyle name="Uwaga 3" xfId="17143" hidden="1"/>
    <cellStyle name="Uwaga 3" xfId="17142" hidden="1"/>
    <cellStyle name="Uwaga 3" xfId="17141" hidden="1"/>
    <cellStyle name="Uwaga 3" xfId="17128" hidden="1"/>
    <cellStyle name="Uwaga 3" xfId="17127" hidden="1"/>
    <cellStyle name="Uwaga 3" xfId="17126" hidden="1"/>
    <cellStyle name="Uwaga 3" xfId="17114" hidden="1"/>
    <cellStyle name="Uwaga 3" xfId="17112" hidden="1"/>
    <cellStyle name="Uwaga 3" xfId="17111" hidden="1"/>
    <cellStyle name="Uwaga 3" xfId="17098" hidden="1"/>
    <cellStyle name="Uwaga 3" xfId="17097" hidden="1"/>
    <cellStyle name="Uwaga 3" xfId="17096" hidden="1"/>
    <cellStyle name="Uwaga 3" xfId="17084" hidden="1"/>
    <cellStyle name="Uwaga 3" xfId="17082" hidden="1"/>
    <cellStyle name="Uwaga 3" xfId="17080" hidden="1"/>
    <cellStyle name="Uwaga 3" xfId="17069" hidden="1"/>
    <cellStyle name="Uwaga 3" xfId="17067" hidden="1"/>
    <cellStyle name="Uwaga 3" xfId="17065" hidden="1"/>
    <cellStyle name="Uwaga 3" xfId="17054" hidden="1"/>
    <cellStyle name="Uwaga 3" xfId="17052" hidden="1"/>
    <cellStyle name="Uwaga 3" xfId="17050"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5" hidden="1"/>
    <cellStyle name="Uwaga 3" xfId="16844" hidden="1"/>
    <cellStyle name="Uwaga 3" xfId="16842" hidden="1"/>
    <cellStyle name="Uwaga 3" xfId="16840" hidden="1"/>
    <cellStyle name="Uwaga 3" xfId="16829" hidden="1"/>
    <cellStyle name="Uwaga 3" xfId="16827" hidden="1"/>
    <cellStyle name="Uwaga 3" xfId="16825"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4" hidden="1"/>
    <cellStyle name="Uwaga 3" xfId="16754" hidden="1"/>
    <cellStyle name="Uwaga 3" xfId="16752" hidden="1"/>
    <cellStyle name="Uwaga 3" xfId="16750" hidden="1"/>
    <cellStyle name="Uwaga 3" xfId="16739" hidden="1"/>
    <cellStyle name="Uwaga 3" xfId="16737" hidden="1"/>
    <cellStyle name="Uwaga 3" xfId="16735" hidden="1"/>
    <cellStyle name="Uwaga 3" xfId="16724" hidden="1"/>
    <cellStyle name="Uwaga 3" xfId="16722" hidden="1"/>
    <cellStyle name="Uwaga 3" xfId="16719" hidden="1"/>
    <cellStyle name="Uwaga 3" xfId="16709" hidden="1"/>
    <cellStyle name="Uwaga 3" xfId="16707" hidden="1"/>
    <cellStyle name="Uwaga 3" xfId="16704" hidden="1"/>
    <cellStyle name="Uwaga 3" xfId="16694" hidden="1"/>
    <cellStyle name="Uwaga 3" xfId="16692" hidden="1"/>
    <cellStyle name="Uwaga 3" xfId="16689" hidden="1"/>
    <cellStyle name="Uwaga 3" xfId="16680" hidden="1"/>
    <cellStyle name="Uwaga 3" xfId="16677" hidden="1"/>
    <cellStyle name="Uwaga 3" xfId="16673" hidden="1"/>
    <cellStyle name="Uwaga 3" xfId="16665" hidden="1"/>
    <cellStyle name="Uwaga 3" xfId="16662" hidden="1"/>
    <cellStyle name="Uwaga 3" xfId="16658" hidden="1"/>
    <cellStyle name="Uwaga 3" xfId="16650" hidden="1"/>
    <cellStyle name="Uwaga 3" xfId="16647" hidden="1"/>
    <cellStyle name="Uwaga 3" xfId="16643" hidden="1"/>
    <cellStyle name="Uwaga 3" xfId="16635" hidden="1"/>
    <cellStyle name="Uwaga 3" xfId="16632" hidden="1"/>
    <cellStyle name="Uwaga 3" xfId="16628" hidden="1"/>
    <cellStyle name="Uwaga 3" xfId="16620" hidden="1"/>
    <cellStyle name="Uwaga 3" xfId="16617" hidden="1"/>
    <cellStyle name="Uwaga 3" xfId="16613" hidden="1"/>
    <cellStyle name="Uwaga 3" xfId="16605" hidden="1"/>
    <cellStyle name="Uwaga 3" xfId="16601" hidden="1"/>
    <cellStyle name="Uwaga 3" xfId="16596" hidden="1"/>
    <cellStyle name="Uwaga 3" xfId="16590" hidden="1"/>
    <cellStyle name="Uwaga 3" xfId="16586" hidden="1"/>
    <cellStyle name="Uwaga 3" xfId="16581" hidden="1"/>
    <cellStyle name="Uwaga 3" xfId="16575" hidden="1"/>
    <cellStyle name="Uwaga 3" xfId="16571" hidden="1"/>
    <cellStyle name="Uwaga 3" xfId="16566" hidden="1"/>
    <cellStyle name="Uwaga 3" xfId="16560" hidden="1"/>
    <cellStyle name="Uwaga 3" xfId="16557" hidden="1"/>
    <cellStyle name="Uwaga 3" xfId="16553" hidden="1"/>
    <cellStyle name="Uwaga 3" xfId="16545" hidden="1"/>
    <cellStyle name="Uwaga 3" xfId="16542" hidden="1"/>
    <cellStyle name="Uwaga 3" xfId="16537" hidden="1"/>
    <cellStyle name="Uwaga 3" xfId="16530" hidden="1"/>
    <cellStyle name="Uwaga 3" xfId="16526" hidden="1"/>
    <cellStyle name="Uwaga 3" xfId="16521" hidden="1"/>
    <cellStyle name="Uwaga 3" xfId="16515" hidden="1"/>
    <cellStyle name="Uwaga 3" xfId="16511" hidden="1"/>
    <cellStyle name="Uwaga 3" xfId="16506" hidden="1"/>
    <cellStyle name="Uwaga 3" xfId="16500" hidden="1"/>
    <cellStyle name="Uwaga 3" xfId="16497" hidden="1"/>
    <cellStyle name="Uwaga 3" xfId="16493" hidden="1"/>
    <cellStyle name="Uwaga 3" xfId="16485" hidden="1"/>
    <cellStyle name="Uwaga 3" xfId="16480" hidden="1"/>
    <cellStyle name="Uwaga 3" xfId="16475" hidden="1"/>
    <cellStyle name="Uwaga 3" xfId="16470" hidden="1"/>
    <cellStyle name="Uwaga 3" xfId="16465" hidden="1"/>
    <cellStyle name="Uwaga 3" xfId="16460" hidden="1"/>
    <cellStyle name="Uwaga 3" xfId="16455" hidden="1"/>
    <cellStyle name="Uwaga 3" xfId="16450" hidden="1"/>
    <cellStyle name="Uwaga 3" xfId="16445" hidden="1"/>
    <cellStyle name="Uwaga 3" xfId="16440" hidden="1"/>
    <cellStyle name="Uwaga 3" xfId="16436" hidden="1"/>
    <cellStyle name="Uwaga 3" xfId="16431" hidden="1"/>
    <cellStyle name="Uwaga 3" xfId="16424" hidden="1"/>
    <cellStyle name="Uwaga 3" xfId="16419" hidden="1"/>
    <cellStyle name="Uwaga 3" xfId="16414" hidden="1"/>
    <cellStyle name="Uwaga 3" xfId="16409" hidden="1"/>
    <cellStyle name="Uwaga 3" xfId="16404" hidden="1"/>
    <cellStyle name="Uwaga 3" xfId="16399" hidden="1"/>
    <cellStyle name="Uwaga 3" xfId="16394" hidden="1"/>
    <cellStyle name="Uwaga 3" xfId="16389" hidden="1"/>
    <cellStyle name="Uwaga 3" xfId="16384" hidden="1"/>
    <cellStyle name="Uwaga 3" xfId="16380" hidden="1"/>
    <cellStyle name="Uwaga 3" xfId="16375" hidden="1"/>
    <cellStyle name="Uwaga 3" xfId="16370" hidden="1"/>
    <cellStyle name="Uwaga 3" xfId="16365" hidden="1"/>
    <cellStyle name="Uwaga 3" xfId="16361" hidden="1"/>
    <cellStyle name="Uwaga 3" xfId="16357" hidden="1"/>
    <cellStyle name="Uwaga 3" xfId="16350" hidden="1"/>
    <cellStyle name="Uwaga 3" xfId="16346" hidden="1"/>
    <cellStyle name="Uwaga 3" xfId="16341" hidden="1"/>
    <cellStyle name="Uwaga 3" xfId="16335" hidden="1"/>
    <cellStyle name="Uwaga 3" xfId="16331" hidden="1"/>
    <cellStyle name="Uwaga 3" xfId="16326" hidden="1"/>
    <cellStyle name="Uwaga 3" xfId="16320" hidden="1"/>
    <cellStyle name="Uwaga 3" xfId="16316" hidden="1"/>
    <cellStyle name="Uwaga 3" xfId="16312" hidden="1"/>
    <cellStyle name="Uwaga 3" xfId="16305" hidden="1"/>
    <cellStyle name="Uwaga 3" xfId="16301" hidden="1"/>
    <cellStyle name="Uwaga 3" xfId="16297" hidden="1"/>
    <cellStyle name="Uwaga 3" xfId="17164" hidden="1"/>
    <cellStyle name="Uwaga 3" xfId="17163" hidden="1"/>
    <cellStyle name="Uwaga 3" xfId="17161" hidden="1"/>
    <cellStyle name="Uwaga 3" xfId="17148" hidden="1"/>
    <cellStyle name="Uwaga 3" xfId="17146" hidden="1"/>
    <cellStyle name="Uwaga 3" xfId="17144" hidden="1"/>
    <cellStyle name="Uwaga 3" xfId="17134" hidden="1"/>
    <cellStyle name="Uwaga 3" xfId="17132" hidden="1"/>
    <cellStyle name="Uwaga 3" xfId="17130" hidden="1"/>
    <cellStyle name="Uwaga 3" xfId="17119" hidden="1"/>
    <cellStyle name="Uwaga 3" xfId="17117" hidden="1"/>
    <cellStyle name="Uwaga 3" xfId="17115" hidden="1"/>
    <cellStyle name="Uwaga 3" xfId="17102" hidden="1"/>
    <cellStyle name="Uwaga 3" xfId="17100" hidden="1"/>
    <cellStyle name="Uwaga 3" xfId="17099" hidden="1"/>
    <cellStyle name="Uwaga 3" xfId="17086" hidden="1"/>
    <cellStyle name="Uwaga 3" xfId="17085" hidden="1"/>
    <cellStyle name="Uwaga 3" xfId="17083" hidden="1"/>
    <cellStyle name="Uwaga 3" xfId="17071" hidden="1"/>
    <cellStyle name="Uwaga 3" xfId="17070" hidden="1"/>
    <cellStyle name="Uwaga 3" xfId="17068" hidden="1"/>
    <cellStyle name="Uwaga 3" xfId="17056" hidden="1"/>
    <cellStyle name="Uwaga 3" xfId="17055" hidden="1"/>
    <cellStyle name="Uwaga 3" xfId="17053" hidden="1"/>
    <cellStyle name="Uwaga 3" xfId="17041" hidden="1"/>
    <cellStyle name="Uwaga 3" xfId="17040" hidden="1"/>
    <cellStyle name="Uwaga 3" xfId="17038" hidden="1"/>
    <cellStyle name="Uwaga 3" xfId="17026" hidden="1"/>
    <cellStyle name="Uwaga 3" xfId="17025" hidden="1"/>
    <cellStyle name="Uwaga 3" xfId="17023" hidden="1"/>
    <cellStyle name="Uwaga 3" xfId="17011" hidden="1"/>
    <cellStyle name="Uwaga 3" xfId="17010" hidden="1"/>
    <cellStyle name="Uwaga 3" xfId="17008" hidden="1"/>
    <cellStyle name="Uwaga 3" xfId="16996" hidden="1"/>
    <cellStyle name="Uwaga 3" xfId="16995" hidden="1"/>
    <cellStyle name="Uwaga 3" xfId="16993" hidden="1"/>
    <cellStyle name="Uwaga 3" xfId="16981" hidden="1"/>
    <cellStyle name="Uwaga 3" xfId="16980" hidden="1"/>
    <cellStyle name="Uwaga 3" xfId="16978" hidden="1"/>
    <cellStyle name="Uwaga 3" xfId="16966" hidden="1"/>
    <cellStyle name="Uwaga 3" xfId="16965" hidden="1"/>
    <cellStyle name="Uwaga 3" xfId="16963" hidden="1"/>
    <cellStyle name="Uwaga 3" xfId="16951" hidden="1"/>
    <cellStyle name="Uwaga 3" xfId="16950" hidden="1"/>
    <cellStyle name="Uwaga 3" xfId="16948" hidden="1"/>
    <cellStyle name="Uwaga 3" xfId="16936" hidden="1"/>
    <cellStyle name="Uwaga 3" xfId="16935" hidden="1"/>
    <cellStyle name="Uwaga 3" xfId="16933" hidden="1"/>
    <cellStyle name="Uwaga 3" xfId="16921" hidden="1"/>
    <cellStyle name="Uwaga 3" xfId="16920" hidden="1"/>
    <cellStyle name="Uwaga 3" xfId="16918" hidden="1"/>
    <cellStyle name="Uwaga 3" xfId="16906" hidden="1"/>
    <cellStyle name="Uwaga 3" xfId="16905" hidden="1"/>
    <cellStyle name="Uwaga 3" xfId="16903" hidden="1"/>
    <cellStyle name="Uwaga 3" xfId="16891" hidden="1"/>
    <cellStyle name="Uwaga 3" xfId="16890" hidden="1"/>
    <cellStyle name="Uwaga 3" xfId="16888" hidden="1"/>
    <cellStyle name="Uwaga 3" xfId="16876" hidden="1"/>
    <cellStyle name="Uwaga 3" xfId="16875" hidden="1"/>
    <cellStyle name="Uwaga 3" xfId="16873" hidden="1"/>
    <cellStyle name="Uwaga 3" xfId="16861" hidden="1"/>
    <cellStyle name="Uwaga 3" xfId="16860" hidden="1"/>
    <cellStyle name="Uwaga 3" xfId="16858" hidden="1"/>
    <cellStyle name="Uwaga 3" xfId="16846" hidden="1"/>
    <cellStyle name="Uwaga 3" xfId="16845" hidden="1"/>
    <cellStyle name="Uwaga 3" xfId="16843" hidden="1"/>
    <cellStyle name="Uwaga 3" xfId="16831" hidden="1"/>
    <cellStyle name="Uwaga 3" xfId="16830" hidden="1"/>
    <cellStyle name="Uwaga 3" xfId="16828" hidden="1"/>
    <cellStyle name="Uwaga 3" xfId="16816" hidden="1"/>
    <cellStyle name="Uwaga 3" xfId="16815" hidden="1"/>
    <cellStyle name="Uwaga 3" xfId="16813" hidden="1"/>
    <cellStyle name="Uwaga 3" xfId="16801" hidden="1"/>
    <cellStyle name="Uwaga 3" xfId="16800" hidden="1"/>
    <cellStyle name="Uwaga 3" xfId="16798" hidden="1"/>
    <cellStyle name="Uwaga 3" xfId="16786" hidden="1"/>
    <cellStyle name="Uwaga 3" xfId="16785" hidden="1"/>
    <cellStyle name="Uwaga 3" xfId="16783" hidden="1"/>
    <cellStyle name="Uwaga 3" xfId="16771" hidden="1"/>
    <cellStyle name="Uwaga 3" xfId="16770" hidden="1"/>
    <cellStyle name="Uwaga 3" xfId="16768" hidden="1"/>
    <cellStyle name="Uwaga 3" xfId="16756" hidden="1"/>
    <cellStyle name="Uwaga 3" xfId="16755" hidden="1"/>
    <cellStyle name="Uwaga 3" xfId="16753" hidden="1"/>
    <cellStyle name="Uwaga 3" xfId="16741" hidden="1"/>
    <cellStyle name="Uwaga 3" xfId="16740" hidden="1"/>
    <cellStyle name="Uwaga 3" xfId="16738" hidden="1"/>
    <cellStyle name="Uwaga 3" xfId="16726" hidden="1"/>
    <cellStyle name="Uwaga 3" xfId="16725" hidden="1"/>
    <cellStyle name="Uwaga 3" xfId="16723" hidden="1"/>
    <cellStyle name="Uwaga 3" xfId="16711" hidden="1"/>
    <cellStyle name="Uwaga 3" xfId="16710" hidden="1"/>
    <cellStyle name="Uwaga 3" xfId="16708" hidden="1"/>
    <cellStyle name="Uwaga 3" xfId="16696" hidden="1"/>
    <cellStyle name="Uwaga 3" xfId="16695" hidden="1"/>
    <cellStyle name="Uwaga 3" xfId="16693" hidden="1"/>
    <cellStyle name="Uwaga 3" xfId="16681" hidden="1"/>
    <cellStyle name="Uwaga 3" xfId="16679" hidden="1"/>
    <cellStyle name="Uwaga 3" xfId="16676" hidden="1"/>
    <cellStyle name="Uwaga 3" xfId="16666" hidden="1"/>
    <cellStyle name="Uwaga 3" xfId="16664" hidden="1"/>
    <cellStyle name="Uwaga 3" xfId="16661" hidden="1"/>
    <cellStyle name="Uwaga 3" xfId="16651" hidden="1"/>
    <cellStyle name="Uwaga 3" xfId="16649" hidden="1"/>
    <cellStyle name="Uwaga 3" xfId="16646" hidden="1"/>
    <cellStyle name="Uwaga 3" xfId="16636" hidden="1"/>
    <cellStyle name="Uwaga 3" xfId="16634" hidden="1"/>
    <cellStyle name="Uwaga 3" xfId="16631" hidden="1"/>
    <cellStyle name="Uwaga 3" xfId="16621" hidden="1"/>
    <cellStyle name="Uwaga 3" xfId="16619" hidden="1"/>
    <cellStyle name="Uwaga 3" xfId="16616" hidden="1"/>
    <cellStyle name="Uwaga 3" xfId="16606" hidden="1"/>
    <cellStyle name="Uwaga 3" xfId="16604" hidden="1"/>
    <cellStyle name="Uwaga 3" xfId="16600" hidden="1"/>
    <cellStyle name="Uwaga 3" xfId="16591" hidden="1"/>
    <cellStyle name="Uwaga 3" xfId="16588" hidden="1"/>
    <cellStyle name="Uwaga 3" xfId="16584" hidden="1"/>
    <cellStyle name="Uwaga 3" xfId="16576" hidden="1"/>
    <cellStyle name="Uwaga 3" xfId="16574" hidden="1"/>
    <cellStyle name="Uwaga 3" xfId="16570" hidden="1"/>
    <cellStyle name="Uwaga 3" xfId="16561" hidden="1"/>
    <cellStyle name="Uwaga 3" xfId="16559" hidden="1"/>
    <cellStyle name="Uwaga 3" xfId="16556" hidden="1"/>
    <cellStyle name="Uwaga 3" xfId="16546" hidden="1"/>
    <cellStyle name="Uwaga 3" xfId="16544" hidden="1"/>
    <cellStyle name="Uwaga 3" xfId="16539" hidden="1"/>
    <cellStyle name="Uwaga 3" xfId="16531" hidden="1"/>
    <cellStyle name="Uwaga 3" xfId="16529" hidden="1"/>
    <cellStyle name="Uwaga 3" xfId="16524" hidden="1"/>
    <cellStyle name="Uwaga 3" xfId="16516" hidden="1"/>
    <cellStyle name="Uwaga 3" xfId="16514" hidden="1"/>
    <cellStyle name="Uwaga 3" xfId="16509" hidden="1"/>
    <cellStyle name="Uwaga 3" xfId="16501" hidden="1"/>
    <cellStyle name="Uwaga 3" xfId="16499" hidden="1"/>
    <cellStyle name="Uwaga 3" xfId="16495" hidden="1"/>
    <cellStyle name="Uwaga 3" xfId="16486" hidden="1"/>
    <cellStyle name="Uwaga 3" xfId="16483" hidden="1"/>
    <cellStyle name="Uwaga 3" xfId="16478" hidden="1"/>
    <cellStyle name="Uwaga 3" xfId="16471" hidden="1"/>
    <cellStyle name="Uwaga 3" xfId="16467" hidden="1"/>
    <cellStyle name="Uwaga 3" xfId="16462" hidden="1"/>
    <cellStyle name="Uwaga 3" xfId="16456" hidden="1"/>
    <cellStyle name="Uwaga 3" xfId="16452" hidden="1"/>
    <cellStyle name="Uwaga 3" xfId="16447" hidden="1"/>
    <cellStyle name="Uwaga 3" xfId="16441" hidden="1"/>
    <cellStyle name="Uwaga 3" xfId="16438" hidden="1"/>
    <cellStyle name="Uwaga 3" xfId="16434" hidden="1"/>
    <cellStyle name="Uwaga 3" xfId="16425" hidden="1"/>
    <cellStyle name="Uwaga 3" xfId="16420" hidden="1"/>
    <cellStyle name="Uwaga 3" xfId="16415" hidden="1"/>
    <cellStyle name="Uwaga 3" xfId="16410" hidden="1"/>
    <cellStyle name="Uwaga 3" xfId="16405" hidden="1"/>
    <cellStyle name="Uwaga 3" xfId="16400" hidden="1"/>
    <cellStyle name="Uwaga 3" xfId="16395" hidden="1"/>
    <cellStyle name="Uwaga 3" xfId="16390" hidden="1"/>
    <cellStyle name="Uwaga 3" xfId="16385" hidden="1"/>
    <cellStyle name="Uwaga 3" xfId="16381" hidden="1"/>
    <cellStyle name="Uwaga 3" xfId="16376" hidden="1"/>
    <cellStyle name="Uwaga 3" xfId="16371" hidden="1"/>
    <cellStyle name="Uwaga 3" xfId="16366" hidden="1"/>
    <cellStyle name="Uwaga 3" xfId="16362" hidden="1"/>
    <cellStyle name="Uwaga 3" xfId="16358" hidden="1"/>
    <cellStyle name="Uwaga 3" xfId="16351" hidden="1"/>
    <cellStyle name="Uwaga 3" xfId="16347" hidden="1"/>
    <cellStyle name="Uwaga 3" xfId="16342" hidden="1"/>
    <cellStyle name="Uwaga 3" xfId="16336" hidden="1"/>
    <cellStyle name="Uwaga 3" xfId="16332" hidden="1"/>
    <cellStyle name="Uwaga 3" xfId="16327" hidden="1"/>
    <cellStyle name="Uwaga 3" xfId="16321" hidden="1"/>
    <cellStyle name="Uwaga 3" xfId="16317" hidden="1"/>
    <cellStyle name="Uwaga 3" xfId="16313" hidden="1"/>
    <cellStyle name="Uwaga 3" xfId="16306" hidden="1"/>
    <cellStyle name="Uwaga 3" xfId="16302" hidden="1"/>
    <cellStyle name="Uwaga 3" xfId="16298" hidden="1"/>
    <cellStyle name="Uwaga 3" xfId="17246" hidden="1"/>
    <cellStyle name="Uwaga 3" xfId="17247" hidden="1"/>
    <cellStyle name="Uwaga 3" xfId="17249" hidden="1"/>
    <cellStyle name="Uwaga 3" xfId="17255" hidden="1"/>
    <cellStyle name="Uwaga 3" xfId="17256" hidden="1"/>
    <cellStyle name="Uwaga 3" xfId="17259" hidden="1"/>
    <cellStyle name="Uwaga 3" xfId="17264" hidden="1"/>
    <cellStyle name="Uwaga 3" xfId="17265" hidden="1"/>
    <cellStyle name="Uwaga 3" xfId="17268" hidden="1"/>
    <cellStyle name="Uwaga 3" xfId="17273" hidden="1"/>
    <cellStyle name="Uwaga 3" xfId="17274" hidden="1"/>
    <cellStyle name="Uwaga 3" xfId="17275" hidden="1"/>
    <cellStyle name="Uwaga 3" xfId="17282" hidden="1"/>
    <cellStyle name="Uwaga 3" xfId="17285" hidden="1"/>
    <cellStyle name="Uwaga 3" xfId="17288" hidden="1"/>
    <cellStyle name="Uwaga 3" xfId="17294" hidden="1"/>
    <cellStyle name="Uwaga 3" xfId="17297" hidden="1"/>
    <cellStyle name="Uwaga 3" xfId="17299" hidden="1"/>
    <cellStyle name="Uwaga 3" xfId="17304" hidden="1"/>
    <cellStyle name="Uwaga 3" xfId="17307" hidden="1"/>
    <cellStyle name="Uwaga 3" xfId="17308" hidden="1"/>
    <cellStyle name="Uwaga 3" xfId="17312" hidden="1"/>
    <cellStyle name="Uwaga 3" xfId="17315" hidden="1"/>
    <cellStyle name="Uwaga 3" xfId="17317" hidden="1"/>
    <cellStyle name="Uwaga 3" xfId="17318" hidden="1"/>
    <cellStyle name="Uwaga 3" xfId="17319" hidden="1"/>
    <cellStyle name="Uwaga 3" xfId="17322" hidden="1"/>
    <cellStyle name="Uwaga 3" xfId="17329" hidden="1"/>
    <cellStyle name="Uwaga 3" xfId="17332" hidden="1"/>
    <cellStyle name="Uwaga 3" xfId="17335" hidden="1"/>
    <cellStyle name="Uwaga 3" xfId="17338" hidden="1"/>
    <cellStyle name="Uwaga 3" xfId="17341" hidden="1"/>
    <cellStyle name="Uwaga 3" xfId="17344" hidden="1"/>
    <cellStyle name="Uwaga 3" xfId="17346" hidden="1"/>
    <cellStyle name="Uwaga 3" xfId="17349" hidden="1"/>
    <cellStyle name="Uwaga 3" xfId="17352" hidden="1"/>
    <cellStyle name="Uwaga 3" xfId="17354" hidden="1"/>
    <cellStyle name="Uwaga 3" xfId="17355" hidden="1"/>
    <cellStyle name="Uwaga 3" xfId="17357" hidden="1"/>
    <cellStyle name="Uwaga 3" xfId="17364" hidden="1"/>
    <cellStyle name="Uwaga 3" xfId="17367" hidden="1"/>
    <cellStyle name="Uwaga 3" xfId="17370" hidden="1"/>
    <cellStyle name="Uwaga 3" xfId="17374" hidden="1"/>
    <cellStyle name="Uwaga 3" xfId="17377" hidden="1"/>
    <cellStyle name="Uwaga 3" xfId="17380" hidden="1"/>
    <cellStyle name="Uwaga 3" xfId="17382" hidden="1"/>
    <cellStyle name="Uwaga 3" xfId="17385" hidden="1"/>
    <cellStyle name="Uwaga 3" xfId="17388" hidden="1"/>
    <cellStyle name="Uwaga 3" xfId="17390" hidden="1"/>
    <cellStyle name="Uwaga 3" xfId="17391" hidden="1"/>
    <cellStyle name="Uwaga 3" xfId="17394" hidden="1"/>
    <cellStyle name="Uwaga 3" xfId="17401" hidden="1"/>
    <cellStyle name="Uwaga 3" xfId="17404" hidden="1"/>
    <cellStyle name="Uwaga 3" xfId="17407" hidden="1"/>
    <cellStyle name="Uwaga 3" xfId="17411" hidden="1"/>
    <cellStyle name="Uwaga 3" xfId="17414" hidden="1"/>
    <cellStyle name="Uwaga 3" xfId="17416" hidden="1"/>
    <cellStyle name="Uwaga 3" xfId="17419" hidden="1"/>
    <cellStyle name="Uwaga 3" xfId="17422" hidden="1"/>
    <cellStyle name="Uwaga 3" xfId="17425" hidden="1"/>
    <cellStyle name="Uwaga 3" xfId="17426" hidden="1"/>
    <cellStyle name="Uwaga 3" xfId="17427" hidden="1"/>
    <cellStyle name="Uwaga 3" xfId="17429" hidden="1"/>
    <cellStyle name="Uwaga 3" xfId="17435" hidden="1"/>
    <cellStyle name="Uwaga 3" xfId="17436" hidden="1"/>
    <cellStyle name="Uwaga 3" xfId="17438" hidden="1"/>
    <cellStyle name="Uwaga 3" xfId="17444" hidden="1"/>
    <cellStyle name="Uwaga 3" xfId="17446" hidden="1"/>
    <cellStyle name="Uwaga 3" xfId="17449" hidden="1"/>
    <cellStyle name="Uwaga 3" xfId="17453" hidden="1"/>
    <cellStyle name="Uwaga 3" xfId="17454" hidden="1"/>
    <cellStyle name="Uwaga 3" xfId="17456" hidden="1"/>
    <cellStyle name="Uwaga 3" xfId="17462" hidden="1"/>
    <cellStyle name="Uwaga 3" xfId="17463" hidden="1"/>
    <cellStyle name="Uwaga 3" xfId="17464" hidden="1"/>
    <cellStyle name="Uwaga 3" xfId="17472" hidden="1"/>
    <cellStyle name="Uwaga 3" xfId="17475" hidden="1"/>
    <cellStyle name="Uwaga 3" xfId="17478" hidden="1"/>
    <cellStyle name="Uwaga 3" xfId="17481" hidden="1"/>
    <cellStyle name="Uwaga 3" xfId="17484" hidden="1"/>
    <cellStyle name="Uwaga 3" xfId="17487" hidden="1"/>
    <cellStyle name="Uwaga 3" xfId="17490" hidden="1"/>
    <cellStyle name="Uwaga 3" xfId="17493" hidden="1"/>
    <cellStyle name="Uwaga 3" xfId="17496" hidden="1"/>
    <cellStyle name="Uwaga 3" xfId="17498" hidden="1"/>
    <cellStyle name="Uwaga 3" xfId="17499" hidden="1"/>
    <cellStyle name="Uwaga 3" xfId="17501" hidden="1"/>
    <cellStyle name="Uwaga 3" xfId="17508" hidden="1"/>
    <cellStyle name="Uwaga 3" xfId="17511" hidden="1"/>
    <cellStyle name="Uwaga 3" xfId="17514" hidden="1"/>
    <cellStyle name="Uwaga 3" xfId="17517" hidden="1"/>
    <cellStyle name="Uwaga 3" xfId="17520" hidden="1"/>
    <cellStyle name="Uwaga 3" xfId="17523" hidden="1"/>
    <cellStyle name="Uwaga 3" xfId="17526" hidden="1"/>
    <cellStyle name="Uwaga 3" xfId="17528" hidden="1"/>
    <cellStyle name="Uwaga 3" xfId="17531" hidden="1"/>
    <cellStyle name="Uwaga 3" xfId="17534" hidden="1"/>
    <cellStyle name="Uwaga 3" xfId="17535" hidden="1"/>
    <cellStyle name="Uwaga 3" xfId="17536" hidden="1"/>
    <cellStyle name="Uwaga 3" xfId="17543" hidden="1"/>
    <cellStyle name="Uwaga 3" xfId="17544" hidden="1"/>
    <cellStyle name="Uwaga 3" xfId="17546" hidden="1"/>
    <cellStyle name="Uwaga 3" xfId="17552" hidden="1"/>
    <cellStyle name="Uwaga 3" xfId="17553" hidden="1"/>
    <cellStyle name="Uwaga 3" xfId="17555" hidden="1"/>
    <cellStyle name="Uwaga 3" xfId="17561" hidden="1"/>
    <cellStyle name="Uwaga 3" xfId="17562" hidden="1"/>
    <cellStyle name="Uwaga 3" xfId="17564" hidden="1"/>
    <cellStyle name="Uwaga 3" xfId="17570" hidden="1"/>
    <cellStyle name="Uwaga 3" xfId="17571" hidden="1"/>
    <cellStyle name="Uwaga 3" xfId="17572" hidden="1"/>
    <cellStyle name="Uwaga 3" xfId="17580" hidden="1"/>
    <cellStyle name="Uwaga 3" xfId="17582" hidden="1"/>
    <cellStyle name="Uwaga 3" xfId="17585" hidden="1"/>
    <cellStyle name="Uwaga 3" xfId="17589" hidden="1"/>
    <cellStyle name="Uwaga 3" xfId="17592" hidden="1"/>
    <cellStyle name="Uwaga 3" xfId="17595" hidden="1"/>
    <cellStyle name="Uwaga 3" xfId="17598" hidden="1"/>
    <cellStyle name="Uwaga 3" xfId="17600" hidden="1"/>
    <cellStyle name="Uwaga 3" xfId="17603" hidden="1"/>
    <cellStyle name="Uwaga 3" xfId="17606" hidden="1"/>
    <cellStyle name="Uwaga 3" xfId="17607" hidden="1"/>
    <cellStyle name="Uwaga 3" xfId="17608" hidden="1"/>
    <cellStyle name="Uwaga 3" xfId="17615" hidden="1"/>
    <cellStyle name="Uwaga 3" xfId="17617" hidden="1"/>
    <cellStyle name="Uwaga 3" xfId="17619" hidden="1"/>
    <cellStyle name="Uwaga 3" xfId="17624" hidden="1"/>
    <cellStyle name="Uwaga 3" xfId="17626" hidden="1"/>
    <cellStyle name="Uwaga 3" xfId="17628" hidden="1"/>
    <cellStyle name="Uwaga 3" xfId="17633" hidden="1"/>
    <cellStyle name="Uwaga 3" xfId="17635" hidden="1"/>
    <cellStyle name="Uwaga 3" xfId="17637" hidden="1"/>
    <cellStyle name="Uwaga 3" xfId="17642" hidden="1"/>
    <cellStyle name="Uwaga 3" xfId="17643" hidden="1"/>
    <cellStyle name="Uwaga 3" xfId="17644" hidden="1"/>
    <cellStyle name="Uwaga 3" xfId="17651" hidden="1"/>
    <cellStyle name="Uwaga 3" xfId="17653" hidden="1"/>
    <cellStyle name="Uwaga 3" xfId="17655" hidden="1"/>
    <cellStyle name="Uwaga 3" xfId="17660" hidden="1"/>
    <cellStyle name="Uwaga 3" xfId="17662" hidden="1"/>
    <cellStyle name="Uwaga 3" xfId="17664" hidden="1"/>
    <cellStyle name="Uwaga 3" xfId="17669" hidden="1"/>
    <cellStyle name="Uwaga 3" xfId="17671" hidden="1"/>
    <cellStyle name="Uwaga 3" xfId="17672" hidden="1"/>
    <cellStyle name="Uwaga 3" xfId="17678" hidden="1"/>
    <cellStyle name="Uwaga 3" xfId="17679" hidden="1"/>
    <cellStyle name="Uwaga 3" xfId="17680" hidden="1"/>
    <cellStyle name="Uwaga 3" xfId="17687" hidden="1"/>
    <cellStyle name="Uwaga 3" xfId="17689" hidden="1"/>
    <cellStyle name="Uwaga 3" xfId="17691" hidden="1"/>
    <cellStyle name="Uwaga 3" xfId="17696" hidden="1"/>
    <cellStyle name="Uwaga 3" xfId="17698" hidden="1"/>
    <cellStyle name="Uwaga 3" xfId="17700" hidden="1"/>
    <cellStyle name="Uwaga 3" xfId="17705" hidden="1"/>
    <cellStyle name="Uwaga 3" xfId="17707" hidden="1"/>
    <cellStyle name="Uwaga 3" xfId="17709" hidden="1"/>
    <cellStyle name="Uwaga 3" xfId="17714" hidden="1"/>
    <cellStyle name="Uwaga 3" xfId="17715" hidden="1"/>
    <cellStyle name="Uwaga 3" xfId="17717" hidden="1"/>
    <cellStyle name="Uwaga 3" xfId="17723" hidden="1"/>
    <cellStyle name="Uwaga 3" xfId="17724" hidden="1"/>
    <cellStyle name="Uwaga 3" xfId="17725" hidden="1"/>
    <cellStyle name="Uwaga 3" xfId="17732" hidden="1"/>
    <cellStyle name="Uwaga 3" xfId="17733" hidden="1"/>
    <cellStyle name="Uwaga 3" xfId="17734" hidden="1"/>
    <cellStyle name="Uwaga 3" xfId="17741" hidden="1"/>
    <cellStyle name="Uwaga 3" xfId="17742" hidden="1"/>
    <cellStyle name="Uwaga 3" xfId="17743" hidden="1"/>
    <cellStyle name="Uwaga 3" xfId="17750" hidden="1"/>
    <cellStyle name="Uwaga 3" xfId="17751" hidden="1"/>
    <cellStyle name="Uwaga 3" xfId="17752" hidden="1"/>
    <cellStyle name="Uwaga 3" xfId="17759" hidden="1"/>
    <cellStyle name="Uwaga 3" xfId="17760" hidden="1"/>
    <cellStyle name="Uwaga 3" xfId="17761" hidden="1"/>
    <cellStyle name="Uwaga 3" xfId="17811" hidden="1"/>
    <cellStyle name="Uwaga 3" xfId="17812" hidden="1"/>
    <cellStyle name="Uwaga 3" xfId="17814" hidden="1"/>
    <cellStyle name="Uwaga 3" xfId="17826" hidden="1"/>
    <cellStyle name="Uwaga 3" xfId="17827" hidden="1"/>
    <cellStyle name="Uwaga 3" xfId="17832" hidden="1"/>
    <cellStyle name="Uwaga 3" xfId="17841" hidden="1"/>
    <cellStyle name="Uwaga 3" xfId="17842" hidden="1"/>
    <cellStyle name="Uwaga 3" xfId="17847" hidden="1"/>
    <cellStyle name="Uwaga 3" xfId="17856" hidden="1"/>
    <cellStyle name="Uwaga 3" xfId="17857" hidden="1"/>
    <cellStyle name="Uwaga 3" xfId="17858" hidden="1"/>
    <cellStyle name="Uwaga 3" xfId="17871" hidden="1"/>
    <cellStyle name="Uwaga 3" xfId="17876" hidden="1"/>
    <cellStyle name="Uwaga 3" xfId="17881" hidden="1"/>
    <cellStyle name="Uwaga 3" xfId="17891" hidden="1"/>
    <cellStyle name="Uwaga 3" xfId="17896" hidden="1"/>
    <cellStyle name="Uwaga 3" xfId="17900" hidden="1"/>
    <cellStyle name="Uwaga 3" xfId="17907" hidden="1"/>
    <cellStyle name="Uwaga 3" xfId="17912" hidden="1"/>
    <cellStyle name="Uwaga 3" xfId="17915" hidden="1"/>
    <cellStyle name="Uwaga 3" xfId="17921" hidden="1"/>
    <cellStyle name="Uwaga 3" xfId="17926" hidden="1"/>
    <cellStyle name="Uwaga 3" xfId="17930" hidden="1"/>
    <cellStyle name="Uwaga 3" xfId="17931" hidden="1"/>
    <cellStyle name="Uwaga 3" xfId="17932" hidden="1"/>
    <cellStyle name="Uwaga 3" xfId="17936" hidden="1"/>
    <cellStyle name="Uwaga 3" xfId="17948" hidden="1"/>
    <cellStyle name="Uwaga 3" xfId="17953" hidden="1"/>
    <cellStyle name="Uwaga 3" xfId="17958" hidden="1"/>
    <cellStyle name="Uwaga 3" xfId="17963" hidden="1"/>
    <cellStyle name="Uwaga 3" xfId="17968" hidden="1"/>
    <cellStyle name="Uwaga 3" xfId="17973" hidden="1"/>
    <cellStyle name="Uwaga 3" xfId="17977" hidden="1"/>
    <cellStyle name="Uwaga 3" xfId="17981" hidden="1"/>
    <cellStyle name="Uwaga 3" xfId="17986" hidden="1"/>
    <cellStyle name="Uwaga 3" xfId="17991" hidden="1"/>
    <cellStyle name="Uwaga 3" xfId="17992" hidden="1"/>
    <cellStyle name="Uwaga 3" xfId="17994" hidden="1"/>
    <cellStyle name="Uwaga 3" xfId="18007" hidden="1"/>
    <cellStyle name="Uwaga 3" xfId="18011" hidden="1"/>
    <cellStyle name="Uwaga 3" xfId="18016" hidden="1"/>
    <cellStyle name="Uwaga 3" xfId="18023" hidden="1"/>
    <cellStyle name="Uwaga 3" xfId="18027" hidden="1"/>
    <cellStyle name="Uwaga 3" xfId="18032" hidden="1"/>
    <cellStyle name="Uwaga 3" xfId="18037" hidden="1"/>
    <cellStyle name="Uwaga 3" xfId="18040" hidden="1"/>
    <cellStyle name="Uwaga 3" xfId="18045" hidden="1"/>
    <cellStyle name="Uwaga 3" xfId="18051" hidden="1"/>
    <cellStyle name="Uwaga 3" xfId="18052" hidden="1"/>
    <cellStyle name="Uwaga 3" xfId="18055" hidden="1"/>
    <cellStyle name="Uwaga 3" xfId="18068" hidden="1"/>
    <cellStyle name="Uwaga 3" xfId="18072" hidden="1"/>
    <cellStyle name="Uwaga 3" xfId="18077" hidden="1"/>
    <cellStyle name="Uwaga 3" xfId="18084" hidden="1"/>
    <cellStyle name="Uwaga 3" xfId="18089" hidden="1"/>
    <cellStyle name="Uwaga 3" xfId="18093" hidden="1"/>
    <cellStyle name="Uwaga 3" xfId="18098" hidden="1"/>
    <cellStyle name="Uwaga 3" xfId="18102" hidden="1"/>
    <cellStyle name="Uwaga 3" xfId="18107" hidden="1"/>
    <cellStyle name="Uwaga 3" xfId="18111" hidden="1"/>
    <cellStyle name="Uwaga 3" xfId="18112" hidden="1"/>
    <cellStyle name="Uwaga 3" xfId="18114" hidden="1"/>
    <cellStyle name="Uwaga 3" xfId="18126" hidden="1"/>
    <cellStyle name="Uwaga 3" xfId="18127" hidden="1"/>
    <cellStyle name="Uwaga 3" xfId="18129" hidden="1"/>
    <cellStyle name="Uwaga 3" xfId="18141" hidden="1"/>
    <cellStyle name="Uwaga 3" xfId="18143" hidden="1"/>
    <cellStyle name="Uwaga 3" xfId="18146" hidden="1"/>
    <cellStyle name="Uwaga 3" xfId="18156" hidden="1"/>
    <cellStyle name="Uwaga 3" xfId="18157" hidden="1"/>
    <cellStyle name="Uwaga 3" xfId="18159" hidden="1"/>
    <cellStyle name="Uwaga 3" xfId="18171" hidden="1"/>
    <cellStyle name="Uwaga 3" xfId="18172" hidden="1"/>
    <cellStyle name="Uwaga 3" xfId="18173" hidden="1"/>
    <cellStyle name="Uwaga 3" xfId="18187" hidden="1"/>
    <cellStyle name="Uwaga 3" xfId="18190" hidden="1"/>
    <cellStyle name="Uwaga 3" xfId="18194" hidden="1"/>
    <cellStyle name="Uwaga 3" xfId="18202" hidden="1"/>
    <cellStyle name="Uwaga 3" xfId="18205" hidden="1"/>
    <cellStyle name="Uwaga 3" xfId="18209" hidden="1"/>
    <cellStyle name="Uwaga 3" xfId="18217" hidden="1"/>
    <cellStyle name="Uwaga 3" xfId="18220" hidden="1"/>
    <cellStyle name="Uwaga 3" xfId="18224" hidden="1"/>
    <cellStyle name="Uwaga 3" xfId="18231" hidden="1"/>
    <cellStyle name="Uwaga 3" xfId="18232" hidden="1"/>
    <cellStyle name="Uwaga 3" xfId="18234" hidden="1"/>
    <cellStyle name="Uwaga 3" xfId="18247" hidden="1"/>
    <cellStyle name="Uwaga 3" xfId="18250" hidden="1"/>
    <cellStyle name="Uwaga 3" xfId="18253" hidden="1"/>
    <cellStyle name="Uwaga 3" xfId="18262" hidden="1"/>
    <cellStyle name="Uwaga 3" xfId="18265" hidden="1"/>
    <cellStyle name="Uwaga 3" xfId="18269" hidden="1"/>
    <cellStyle name="Uwaga 3" xfId="18277" hidden="1"/>
    <cellStyle name="Uwaga 3" xfId="18279" hidden="1"/>
    <cellStyle name="Uwaga 3" xfId="18282" hidden="1"/>
    <cellStyle name="Uwaga 3" xfId="18291" hidden="1"/>
    <cellStyle name="Uwaga 3" xfId="18292" hidden="1"/>
    <cellStyle name="Uwaga 3" xfId="18293" hidden="1"/>
    <cellStyle name="Uwaga 3" xfId="18306" hidden="1"/>
    <cellStyle name="Uwaga 3" xfId="18307" hidden="1"/>
    <cellStyle name="Uwaga 3" xfId="18309" hidden="1"/>
    <cellStyle name="Uwaga 3" xfId="18321" hidden="1"/>
    <cellStyle name="Uwaga 3" xfId="18322" hidden="1"/>
    <cellStyle name="Uwaga 3" xfId="18324" hidden="1"/>
    <cellStyle name="Uwaga 3" xfId="18336" hidden="1"/>
    <cellStyle name="Uwaga 3" xfId="18337" hidden="1"/>
    <cellStyle name="Uwaga 3" xfId="18339" hidden="1"/>
    <cellStyle name="Uwaga 3" xfId="18351" hidden="1"/>
    <cellStyle name="Uwaga 3" xfId="18352" hidden="1"/>
    <cellStyle name="Uwaga 3" xfId="18353" hidden="1"/>
    <cellStyle name="Uwaga 3" xfId="18367" hidden="1"/>
    <cellStyle name="Uwaga 3" xfId="18369" hidden="1"/>
    <cellStyle name="Uwaga 3" xfId="18372" hidden="1"/>
    <cellStyle name="Uwaga 3" xfId="18382" hidden="1"/>
    <cellStyle name="Uwaga 3" xfId="18385" hidden="1"/>
    <cellStyle name="Uwaga 3" xfId="18388" hidden="1"/>
    <cellStyle name="Uwaga 3" xfId="18397" hidden="1"/>
    <cellStyle name="Uwaga 3" xfId="18399" hidden="1"/>
    <cellStyle name="Uwaga 3" xfId="18402" hidden="1"/>
    <cellStyle name="Uwaga 3" xfId="18411" hidden="1"/>
    <cellStyle name="Uwaga 3" xfId="18412" hidden="1"/>
    <cellStyle name="Uwaga 3" xfId="18413" hidden="1"/>
    <cellStyle name="Uwaga 3" xfId="18426" hidden="1"/>
    <cellStyle name="Uwaga 3" xfId="18428" hidden="1"/>
    <cellStyle name="Uwaga 3" xfId="18430" hidden="1"/>
    <cellStyle name="Uwaga 3" xfId="18441" hidden="1"/>
    <cellStyle name="Uwaga 3" xfId="18443" hidden="1"/>
    <cellStyle name="Uwaga 3" xfId="18445" hidden="1"/>
    <cellStyle name="Uwaga 3" xfId="18456" hidden="1"/>
    <cellStyle name="Uwaga 3" xfId="18458" hidden="1"/>
    <cellStyle name="Uwaga 3" xfId="18460" hidden="1"/>
    <cellStyle name="Uwaga 3" xfId="18471" hidden="1"/>
    <cellStyle name="Uwaga 3" xfId="18472" hidden="1"/>
    <cellStyle name="Uwaga 3" xfId="18473" hidden="1"/>
    <cellStyle name="Uwaga 3" xfId="18486" hidden="1"/>
    <cellStyle name="Uwaga 3" xfId="18488" hidden="1"/>
    <cellStyle name="Uwaga 3" xfId="18490" hidden="1"/>
    <cellStyle name="Uwaga 3" xfId="18501" hidden="1"/>
    <cellStyle name="Uwaga 3" xfId="18503" hidden="1"/>
    <cellStyle name="Uwaga 3" xfId="18505" hidden="1"/>
    <cellStyle name="Uwaga 3" xfId="18516" hidden="1"/>
    <cellStyle name="Uwaga 3" xfId="18518" hidden="1"/>
    <cellStyle name="Uwaga 3" xfId="18519" hidden="1"/>
    <cellStyle name="Uwaga 3" xfId="18531" hidden="1"/>
    <cellStyle name="Uwaga 3" xfId="18532" hidden="1"/>
    <cellStyle name="Uwaga 3" xfId="18533" hidden="1"/>
    <cellStyle name="Uwaga 3" xfId="18546" hidden="1"/>
    <cellStyle name="Uwaga 3" xfId="18548" hidden="1"/>
    <cellStyle name="Uwaga 3" xfId="18550" hidden="1"/>
    <cellStyle name="Uwaga 3" xfId="18561" hidden="1"/>
    <cellStyle name="Uwaga 3" xfId="18563" hidden="1"/>
    <cellStyle name="Uwaga 3" xfId="18565" hidden="1"/>
    <cellStyle name="Uwaga 3" xfId="18576" hidden="1"/>
    <cellStyle name="Uwaga 3" xfId="18578" hidden="1"/>
    <cellStyle name="Uwaga 3" xfId="18580" hidden="1"/>
    <cellStyle name="Uwaga 3" xfId="18591" hidden="1"/>
    <cellStyle name="Uwaga 3" xfId="18592" hidden="1"/>
    <cellStyle name="Uwaga 3" xfId="18594" hidden="1"/>
    <cellStyle name="Uwaga 3" xfId="18605" hidden="1"/>
    <cellStyle name="Uwaga 3" xfId="18607" hidden="1"/>
    <cellStyle name="Uwaga 3" xfId="18608" hidden="1"/>
    <cellStyle name="Uwaga 3" xfId="18617" hidden="1"/>
    <cellStyle name="Uwaga 3" xfId="18620" hidden="1"/>
    <cellStyle name="Uwaga 3" xfId="18622" hidden="1"/>
    <cellStyle name="Uwaga 3" xfId="18633" hidden="1"/>
    <cellStyle name="Uwaga 3" xfId="18635" hidden="1"/>
    <cellStyle name="Uwaga 3" xfId="18637" hidden="1"/>
    <cellStyle name="Uwaga 3" xfId="18649" hidden="1"/>
    <cellStyle name="Uwaga 3" xfId="18651" hidden="1"/>
    <cellStyle name="Uwaga 3" xfId="18653" hidden="1"/>
    <cellStyle name="Uwaga 3" xfId="18661" hidden="1"/>
    <cellStyle name="Uwaga 3" xfId="18663" hidden="1"/>
    <cellStyle name="Uwaga 3" xfId="18666" hidden="1"/>
    <cellStyle name="Uwaga 3" xfId="18656" hidden="1"/>
    <cellStyle name="Uwaga 3" xfId="18655" hidden="1"/>
    <cellStyle name="Uwaga 3" xfId="18654" hidden="1"/>
    <cellStyle name="Uwaga 3" xfId="18641" hidden="1"/>
    <cellStyle name="Uwaga 3" xfId="18640" hidden="1"/>
    <cellStyle name="Uwaga 3" xfId="18639" hidden="1"/>
    <cellStyle name="Uwaga 3" xfId="18626" hidden="1"/>
    <cellStyle name="Uwaga 3" xfId="18625" hidden="1"/>
    <cellStyle name="Uwaga 3" xfId="18624" hidden="1"/>
    <cellStyle name="Uwaga 3" xfId="18611" hidden="1"/>
    <cellStyle name="Uwaga 3" xfId="18610" hidden="1"/>
    <cellStyle name="Uwaga 3" xfId="18609" hidden="1"/>
    <cellStyle name="Uwaga 3" xfId="18596" hidden="1"/>
    <cellStyle name="Uwaga 3" xfId="18595" hidden="1"/>
    <cellStyle name="Uwaga 3" xfId="18593" hidden="1"/>
    <cellStyle name="Uwaga 3" xfId="18582" hidden="1"/>
    <cellStyle name="Uwaga 3" xfId="18579" hidden="1"/>
    <cellStyle name="Uwaga 3" xfId="18577" hidden="1"/>
    <cellStyle name="Uwaga 3" xfId="18567" hidden="1"/>
    <cellStyle name="Uwaga 3" xfId="18564" hidden="1"/>
    <cellStyle name="Uwaga 3" xfId="18562" hidden="1"/>
    <cellStyle name="Uwaga 3" xfId="18552" hidden="1"/>
    <cellStyle name="Uwaga 3" xfId="18549" hidden="1"/>
    <cellStyle name="Uwaga 3" xfId="18547" hidden="1"/>
    <cellStyle name="Uwaga 3" xfId="18537" hidden="1"/>
    <cellStyle name="Uwaga 3" xfId="18535" hidden="1"/>
    <cellStyle name="Uwaga 3" xfId="18534" hidden="1"/>
    <cellStyle name="Uwaga 3" xfId="18522" hidden="1"/>
    <cellStyle name="Uwaga 3" xfId="18520" hidden="1"/>
    <cellStyle name="Uwaga 3" xfId="18517" hidden="1"/>
    <cellStyle name="Uwaga 3" xfId="18507" hidden="1"/>
    <cellStyle name="Uwaga 3" xfId="18504" hidden="1"/>
    <cellStyle name="Uwaga 3" xfId="18502" hidden="1"/>
    <cellStyle name="Uwaga 3" xfId="18492" hidden="1"/>
    <cellStyle name="Uwaga 3" xfId="18489" hidden="1"/>
    <cellStyle name="Uwaga 3" xfId="18487" hidden="1"/>
    <cellStyle name="Uwaga 3" xfId="18477" hidden="1"/>
    <cellStyle name="Uwaga 3" xfId="18475" hidden="1"/>
    <cellStyle name="Uwaga 3" xfId="18474" hidden="1"/>
    <cellStyle name="Uwaga 3" xfId="18462" hidden="1"/>
    <cellStyle name="Uwaga 3" xfId="18459" hidden="1"/>
    <cellStyle name="Uwaga 3" xfId="18457" hidden="1"/>
    <cellStyle name="Uwaga 3" xfId="18447" hidden="1"/>
    <cellStyle name="Uwaga 3" xfId="18444" hidden="1"/>
    <cellStyle name="Uwaga 3" xfId="18442" hidden="1"/>
    <cellStyle name="Uwaga 3" xfId="18432" hidden="1"/>
    <cellStyle name="Uwaga 3" xfId="18429" hidden="1"/>
    <cellStyle name="Uwaga 3" xfId="18427" hidden="1"/>
    <cellStyle name="Uwaga 3" xfId="18417" hidden="1"/>
    <cellStyle name="Uwaga 3" xfId="18415" hidden="1"/>
    <cellStyle name="Uwaga 3" xfId="18414" hidden="1"/>
    <cellStyle name="Uwaga 3" xfId="18401" hidden="1"/>
    <cellStyle name="Uwaga 3" xfId="18398" hidden="1"/>
    <cellStyle name="Uwaga 3" xfId="18396" hidden="1"/>
    <cellStyle name="Uwaga 3" xfId="18386" hidden="1"/>
    <cellStyle name="Uwaga 3" xfId="18383" hidden="1"/>
    <cellStyle name="Uwaga 3" xfId="18381" hidden="1"/>
    <cellStyle name="Uwaga 3" xfId="18371" hidden="1"/>
    <cellStyle name="Uwaga 3" xfId="18368" hidden="1"/>
    <cellStyle name="Uwaga 3" xfId="18366" hidden="1"/>
    <cellStyle name="Uwaga 3" xfId="18357" hidden="1"/>
    <cellStyle name="Uwaga 3" xfId="18355" hidden="1"/>
    <cellStyle name="Uwaga 3" xfId="18354" hidden="1"/>
    <cellStyle name="Uwaga 3" xfId="18342" hidden="1"/>
    <cellStyle name="Uwaga 3" xfId="18340" hidden="1"/>
    <cellStyle name="Uwaga 3" xfId="18338" hidden="1"/>
    <cellStyle name="Uwaga 3" xfId="18327" hidden="1"/>
    <cellStyle name="Uwaga 3" xfId="18325" hidden="1"/>
    <cellStyle name="Uwaga 3" xfId="18323" hidden="1"/>
    <cellStyle name="Uwaga 3" xfId="18312" hidden="1"/>
    <cellStyle name="Uwaga 3" xfId="18310" hidden="1"/>
    <cellStyle name="Uwaga 3" xfId="18308" hidden="1"/>
    <cellStyle name="Uwaga 3" xfId="18297" hidden="1"/>
    <cellStyle name="Uwaga 3" xfId="18295" hidden="1"/>
    <cellStyle name="Uwaga 3" xfId="18294" hidden="1"/>
    <cellStyle name="Uwaga 3" xfId="18281" hidden="1"/>
    <cellStyle name="Uwaga 3" xfId="18278" hidden="1"/>
    <cellStyle name="Uwaga 3" xfId="18276" hidden="1"/>
    <cellStyle name="Uwaga 3" xfId="18266" hidden="1"/>
    <cellStyle name="Uwaga 3" xfId="18263" hidden="1"/>
    <cellStyle name="Uwaga 3" xfId="18261" hidden="1"/>
    <cellStyle name="Uwaga 3" xfId="18251" hidden="1"/>
    <cellStyle name="Uwaga 3" xfId="18248" hidden="1"/>
    <cellStyle name="Uwaga 3" xfId="18246" hidden="1"/>
    <cellStyle name="Uwaga 3" xfId="18237" hidden="1"/>
    <cellStyle name="Uwaga 3" xfId="18235" hidden="1"/>
    <cellStyle name="Uwaga 3" xfId="18233" hidden="1"/>
    <cellStyle name="Uwaga 3" xfId="18221" hidden="1"/>
    <cellStyle name="Uwaga 3" xfId="18218" hidden="1"/>
    <cellStyle name="Uwaga 3" xfId="18216" hidden="1"/>
    <cellStyle name="Uwaga 3" xfId="18206" hidden="1"/>
    <cellStyle name="Uwaga 3" xfId="18203" hidden="1"/>
    <cellStyle name="Uwaga 3" xfId="18201" hidden="1"/>
    <cellStyle name="Uwaga 3" xfId="18191" hidden="1"/>
    <cellStyle name="Uwaga 3" xfId="18188" hidden="1"/>
    <cellStyle name="Uwaga 3" xfId="18186" hidden="1"/>
    <cellStyle name="Uwaga 3" xfId="18179" hidden="1"/>
    <cellStyle name="Uwaga 3" xfId="18176" hidden="1"/>
    <cellStyle name="Uwaga 3" xfId="18174" hidden="1"/>
    <cellStyle name="Uwaga 3" xfId="18164" hidden="1"/>
    <cellStyle name="Uwaga 3" xfId="18161" hidden="1"/>
    <cellStyle name="Uwaga 3" xfId="18158" hidden="1"/>
    <cellStyle name="Uwaga 3" xfId="18149" hidden="1"/>
    <cellStyle name="Uwaga 3" xfId="18145" hidden="1"/>
    <cellStyle name="Uwaga 3" xfId="18142" hidden="1"/>
    <cellStyle name="Uwaga 3" xfId="18134" hidden="1"/>
    <cellStyle name="Uwaga 3" xfId="18131" hidden="1"/>
    <cellStyle name="Uwaga 3" xfId="18128" hidden="1"/>
    <cellStyle name="Uwaga 3" xfId="18119" hidden="1"/>
    <cellStyle name="Uwaga 3" xfId="18116" hidden="1"/>
    <cellStyle name="Uwaga 3" xfId="18113" hidden="1"/>
    <cellStyle name="Uwaga 3" xfId="18103" hidden="1"/>
    <cellStyle name="Uwaga 3" xfId="18099" hidden="1"/>
    <cellStyle name="Uwaga 3" xfId="18096" hidden="1"/>
    <cellStyle name="Uwaga 3" xfId="18087" hidden="1"/>
    <cellStyle name="Uwaga 3" xfId="18083" hidden="1"/>
    <cellStyle name="Uwaga 3" xfId="18081" hidden="1"/>
    <cellStyle name="Uwaga 3" xfId="18073" hidden="1"/>
    <cellStyle name="Uwaga 3" xfId="18069" hidden="1"/>
    <cellStyle name="Uwaga 3" xfId="18066" hidden="1"/>
    <cellStyle name="Uwaga 3" xfId="18059" hidden="1"/>
    <cellStyle name="Uwaga 3" xfId="18056" hidden="1"/>
    <cellStyle name="Uwaga 3" xfId="18053" hidden="1"/>
    <cellStyle name="Uwaga 3" xfId="18044" hidden="1"/>
    <cellStyle name="Uwaga 3" xfId="18039" hidden="1"/>
    <cellStyle name="Uwaga 3" xfId="18036" hidden="1"/>
    <cellStyle name="Uwaga 3" xfId="18029" hidden="1"/>
    <cellStyle name="Uwaga 3" xfId="18024" hidden="1"/>
    <cellStyle name="Uwaga 3" xfId="18021" hidden="1"/>
    <cellStyle name="Uwaga 3" xfId="18014" hidden="1"/>
    <cellStyle name="Uwaga 3" xfId="18009" hidden="1"/>
    <cellStyle name="Uwaga 3" xfId="18006" hidden="1"/>
    <cellStyle name="Uwaga 3" xfId="18000" hidden="1"/>
    <cellStyle name="Uwaga 3" xfId="17996" hidden="1"/>
    <cellStyle name="Uwaga 3" xfId="17993" hidden="1"/>
    <cellStyle name="Uwaga 3" xfId="17985" hidden="1"/>
    <cellStyle name="Uwaga 3" xfId="17980" hidden="1"/>
    <cellStyle name="Uwaga 3" xfId="17976" hidden="1"/>
    <cellStyle name="Uwaga 3" xfId="17970" hidden="1"/>
    <cellStyle name="Uwaga 3" xfId="17965" hidden="1"/>
    <cellStyle name="Uwaga 3" xfId="17961" hidden="1"/>
    <cellStyle name="Uwaga 3" xfId="17955" hidden="1"/>
    <cellStyle name="Uwaga 3" xfId="17950" hidden="1"/>
    <cellStyle name="Uwaga 3" xfId="17946" hidden="1"/>
    <cellStyle name="Uwaga 3" xfId="17941" hidden="1"/>
    <cellStyle name="Uwaga 3" xfId="17937" hidden="1"/>
    <cellStyle name="Uwaga 3" xfId="17933" hidden="1"/>
    <cellStyle name="Uwaga 3" xfId="17925" hidden="1"/>
    <cellStyle name="Uwaga 3" xfId="17920" hidden="1"/>
    <cellStyle name="Uwaga 3" xfId="17916" hidden="1"/>
    <cellStyle name="Uwaga 3" xfId="17910" hidden="1"/>
    <cellStyle name="Uwaga 3" xfId="17905" hidden="1"/>
    <cellStyle name="Uwaga 3" xfId="17901" hidden="1"/>
    <cellStyle name="Uwaga 3" xfId="17895" hidden="1"/>
    <cellStyle name="Uwaga 3" xfId="17890" hidden="1"/>
    <cellStyle name="Uwaga 3" xfId="17886" hidden="1"/>
    <cellStyle name="Uwaga 3" xfId="17882" hidden="1"/>
    <cellStyle name="Uwaga 3" xfId="17877" hidden="1"/>
    <cellStyle name="Uwaga 3" xfId="17872" hidden="1"/>
    <cellStyle name="Uwaga 3" xfId="17867" hidden="1"/>
    <cellStyle name="Uwaga 3" xfId="17863" hidden="1"/>
    <cellStyle name="Uwaga 3" xfId="17859" hidden="1"/>
    <cellStyle name="Uwaga 3" xfId="17852" hidden="1"/>
    <cellStyle name="Uwaga 3" xfId="17848" hidden="1"/>
    <cellStyle name="Uwaga 3" xfId="17843" hidden="1"/>
    <cellStyle name="Uwaga 3" xfId="17837" hidden="1"/>
    <cellStyle name="Uwaga 3" xfId="17833" hidden="1"/>
    <cellStyle name="Uwaga 3" xfId="17828" hidden="1"/>
    <cellStyle name="Uwaga 3" xfId="17822" hidden="1"/>
    <cellStyle name="Uwaga 3" xfId="17818" hidden="1"/>
    <cellStyle name="Uwaga 3" xfId="17813" hidden="1"/>
    <cellStyle name="Uwaga 3" xfId="17807" hidden="1"/>
    <cellStyle name="Uwaga 3" xfId="17803" hidden="1"/>
    <cellStyle name="Uwaga 3" xfId="17799" hidden="1"/>
    <cellStyle name="Uwaga 3" xfId="18659" hidden="1"/>
    <cellStyle name="Uwaga 3" xfId="18658" hidden="1"/>
    <cellStyle name="Uwaga 3" xfId="18657" hidden="1"/>
    <cellStyle name="Uwaga 3" xfId="18644" hidden="1"/>
    <cellStyle name="Uwaga 3" xfId="18643" hidden="1"/>
    <cellStyle name="Uwaga 3" xfId="18642" hidden="1"/>
    <cellStyle name="Uwaga 3" xfId="18629" hidden="1"/>
    <cellStyle name="Uwaga 3" xfId="18628" hidden="1"/>
    <cellStyle name="Uwaga 3" xfId="18627" hidden="1"/>
    <cellStyle name="Uwaga 3" xfId="18614" hidden="1"/>
    <cellStyle name="Uwaga 3" xfId="18613" hidden="1"/>
    <cellStyle name="Uwaga 3" xfId="18612" hidden="1"/>
    <cellStyle name="Uwaga 3" xfId="18599" hidden="1"/>
    <cellStyle name="Uwaga 3" xfId="18598" hidden="1"/>
    <cellStyle name="Uwaga 3" xfId="18597" hidden="1"/>
    <cellStyle name="Uwaga 3" xfId="18585" hidden="1"/>
    <cellStyle name="Uwaga 3" xfId="18583" hidden="1"/>
    <cellStyle name="Uwaga 3" xfId="18581" hidden="1"/>
    <cellStyle name="Uwaga 3" xfId="18570" hidden="1"/>
    <cellStyle name="Uwaga 3" xfId="18568" hidden="1"/>
    <cellStyle name="Uwaga 3" xfId="18566" hidden="1"/>
    <cellStyle name="Uwaga 3" xfId="18555" hidden="1"/>
    <cellStyle name="Uwaga 3" xfId="18553" hidden="1"/>
    <cellStyle name="Uwaga 3" xfId="18551" hidden="1"/>
    <cellStyle name="Uwaga 3" xfId="18540" hidden="1"/>
    <cellStyle name="Uwaga 3" xfId="18538" hidden="1"/>
    <cellStyle name="Uwaga 3" xfId="18536" hidden="1"/>
    <cellStyle name="Uwaga 3" xfId="18525" hidden="1"/>
    <cellStyle name="Uwaga 3" xfId="18523" hidden="1"/>
    <cellStyle name="Uwaga 3" xfId="18521" hidden="1"/>
    <cellStyle name="Uwaga 3" xfId="18510" hidden="1"/>
    <cellStyle name="Uwaga 3" xfId="18508" hidden="1"/>
    <cellStyle name="Uwaga 3" xfId="18506" hidden="1"/>
    <cellStyle name="Uwaga 3" xfId="18495" hidden="1"/>
    <cellStyle name="Uwaga 3" xfId="18493" hidden="1"/>
    <cellStyle name="Uwaga 3" xfId="18491" hidden="1"/>
    <cellStyle name="Uwaga 3" xfId="18480" hidden="1"/>
    <cellStyle name="Uwaga 3" xfId="18478" hidden="1"/>
    <cellStyle name="Uwaga 3" xfId="18476" hidden="1"/>
    <cellStyle name="Uwaga 3" xfId="18465" hidden="1"/>
    <cellStyle name="Uwaga 3" xfId="18463" hidden="1"/>
    <cellStyle name="Uwaga 3" xfId="18461" hidden="1"/>
    <cellStyle name="Uwaga 3" xfId="18450" hidden="1"/>
    <cellStyle name="Uwaga 3" xfId="18448" hidden="1"/>
    <cellStyle name="Uwaga 3" xfId="18446" hidden="1"/>
    <cellStyle name="Uwaga 3" xfId="18435" hidden="1"/>
    <cellStyle name="Uwaga 3" xfId="18433" hidden="1"/>
    <cellStyle name="Uwaga 3" xfId="18431" hidden="1"/>
    <cellStyle name="Uwaga 3" xfId="18420" hidden="1"/>
    <cellStyle name="Uwaga 3" xfId="18418" hidden="1"/>
    <cellStyle name="Uwaga 3" xfId="18416" hidden="1"/>
    <cellStyle name="Uwaga 3" xfId="18405" hidden="1"/>
    <cellStyle name="Uwaga 3" xfId="18403" hidden="1"/>
    <cellStyle name="Uwaga 3" xfId="18400" hidden="1"/>
    <cellStyle name="Uwaga 3" xfId="18390" hidden="1"/>
    <cellStyle name="Uwaga 3" xfId="18387" hidden="1"/>
    <cellStyle name="Uwaga 3" xfId="18384" hidden="1"/>
    <cellStyle name="Uwaga 3" xfId="18375" hidden="1"/>
    <cellStyle name="Uwaga 3" xfId="18373" hidden="1"/>
    <cellStyle name="Uwaga 3" xfId="18370" hidden="1"/>
    <cellStyle name="Uwaga 3" xfId="18360" hidden="1"/>
    <cellStyle name="Uwaga 3" xfId="18358" hidden="1"/>
    <cellStyle name="Uwaga 3" xfId="18356" hidden="1"/>
    <cellStyle name="Uwaga 3" xfId="18345" hidden="1"/>
    <cellStyle name="Uwaga 3" xfId="18343" hidden="1"/>
    <cellStyle name="Uwaga 3" xfId="18341" hidden="1"/>
    <cellStyle name="Uwaga 3" xfId="18330" hidden="1"/>
    <cellStyle name="Uwaga 3" xfId="18328" hidden="1"/>
    <cellStyle name="Uwaga 3" xfId="18326" hidden="1"/>
    <cellStyle name="Uwaga 3" xfId="18315" hidden="1"/>
    <cellStyle name="Uwaga 3" xfId="18313" hidden="1"/>
    <cellStyle name="Uwaga 3" xfId="18311" hidden="1"/>
    <cellStyle name="Uwaga 3" xfId="18300" hidden="1"/>
    <cellStyle name="Uwaga 3" xfId="18298" hidden="1"/>
    <cellStyle name="Uwaga 3" xfId="18296" hidden="1"/>
    <cellStyle name="Uwaga 3" xfId="18285" hidden="1"/>
    <cellStyle name="Uwaga 3" xfId="18283" hidden="1"/>
    <cellStyle name="Uwaga 3" xfId="18280" hidden="1"/>
    <cellStyle name="Uwaga 3" xfId="18270" hidden="1"/>
    <cellStyle name="Uwaga 3" xfId="18267" hidden="1"/>
    <cellStyle name="Uwaga 3" xfId="18264" hidden="1"/>
    <cellStyle name="Uwaga 3" xfId="18255" hidden="1"/>
    <cellStyle name="Uwaga 3" xfId="18252" hidden="1"/>
    <cellStyle name="Uwaga 3" xfId="18249" hidden="1"/>
    <cellStyle name="Uwaga 3" xfId="18240" hidden="1"/>
    <cellStyle name="Uwaga 3" xfId="18238" hidden="1"/>
    <cellStyle name="Uwaga 3" xfId="18236" hidden="1"/>
    <cellStyle name="Uwaga 3" xfId="18225" hidden="1"/>
    <cellStyle name="Uwaga 3" xfId="18222" hidden="1"/>
    <cellStyle name="Uwaga 3" xfId="18219" hidden="1"/>
    <cellStyle name="Uwaga 3" xfId="18210" hidden="1"/>
    <cellStyle name="Uwaga 3" xfId="18207" hidden="1"/>
    <cellStyle name="Uwaga 3" xfId="18204" hidden="1"/>
    <cellStyle name="Uwaga 3" xfId="18195" hidden="1"/>
    <cellStyle name="Uwaga 3" xfId="18192" hidden="1"/>
    <cellStyle name="Uwaga 3" xfId="18189" hidden="1"/>
    <cellStyle name="Uwaga 3" xfId="18182" hidden="1"/>
    <cellStyle name="Uwaga 3" xfId="18178" hidden="1"/>
    <cellStyle name="Uwaga 3" xfId="18175" hidden="1"/>
    <cellStyle name="Uwaga 3" xfId="18167" hidden="1"/>
    <cellStyle name="Uwaga 3" xfId="18163" hidden="1"/>
    <cellStyle name="Uwaga 3" xfId="18160" hidden="1"/>
    <cellStyle name="Uwaga 3" xfId="18152" hidden="1"/>
    <cellStyle name="Uwaga 3" xfId="18148" hidden="1"/>
    <cellStyle name="Uwaga 3" xfId="18144" hidden="1"/>
    <cellStyle name="Uwaga 3" xfId="18137" hidden="1"/>
    <cellStyle name="Uwaga 3" xfId="18133" hidden="1"/>
    <cellStyle name="Uwaga 3" xfId="18130" hidden="1"/>
    <cellStyle name="Uwaga 3" xfId="18122" hidden="1"/>
    <cellStyle name="Uwaga 3" xfId="18118" hidden="1"/>
    <cellStyle name="Uwaga 3" xfId="18115" hidden="1"/>
    <cellStyle name="Uwaga 3" xfId="18106" hidden="1"/>
    <cellStyle name="Uwaga 3" xfId="18101" hidden="1"/>
    <cellStyle name="Uwaga 3" xfId="18097" hidden="1"/>
    <cellStyle name="Uwaga 3" xfId="18091" hidden="1"/>
    <cellStyle name="Uwaga 3" xfId="18086" hidden="1"/>
    <cellStyle name="Uwaga 3" xfId="18082" hidden="1"/>
    <cellStyle name="Uwaga 3" xfId="18076" hidden="1"/>
    <cellStyle name="Uwaga 3" xfId="18071" hidden="1"/>
    <cellStyle name="Uwaga 3" xfId="18067" hidden="1"/>
    <cellStyle name="Uwaga 3" xfId="18062" hidden="1"/>
    <cellStyle name="Uwaga 3" xfId="18058" hidden="1"/>
    <cellStyle name="Uwaga 3" xfId="18054" hidden="1"/>
    <cellStyle name="Uwaga 3" xfId="18047" hidden="1"/>
    <cellStyle name="Uwaga 3" xfId="18042" hidden="1"/>
    <cellStyle name="Uwaga 3" xfId="18038" hidden="1"/>
    <cellStyle name="Uwaga 3" xfId="18031" hidden="1"/>
    <cellStyle name="Uwaga 3" xfId="18026" hidden="1"/>
    <cellStyle name="Uwaga 3" xfId="18022" hidden="1"/>
    <cellStyle name="Uwaga 3" xfId="18017" hidden="1"/>
    <cellStyle name="Uwaga 3" xfId="18012" hidden="1"/>
    <cellStyle name="Uwaga 3" xfId="18008" hidden="1"/>
    <cellStyle name="Uwaga 3" xfId="18002" hidden="1"/>
    <cellStyle name="Uwaga 3" xfId="17998" hidden="1"/>
    <cellStyle name="Uwaga 3" xfId="17995" hidden="1"/>
    <cellStyle name="Uwaga 3" xfId="17988" hidden="1"/>
    <cellStyle name="Uwaga 3" xfId="17983" hidden="1"/>
    <cellStyle name="Uwaga 3" xfId="17978" hidden="1"/>
    <cellStyle name="Uwaga 3" xfId="17972" hidden="1"/>
    <cellStyle name="Uwaga 3" xfId="17967" hidden="1"/>
    <cellStyle name="Uwaga 3" xfId="17962" hidden="1"/>
    <cellStyle name="Uwaga 3" xfId="17957" hidden="1"/>
    <cellStyle name="Uwaga 3" xfId="17952" hidden="1"/>
    <cellStyle name="Uwaga 3" xfId="17947" hidden="1"/>
    <cellStyle name="Uwaga 3" xfId="17943" hidden="1"/>
    <cellStyle name="Uwaga 3" xfId="17939" hidden="1"/>
    <cellStyle name="Uwaga 3" xfId="17934" hidden="1"/>
    <cellStyle name="Uwaga 3" xfId="17927" hidden="1"/>
    <cellStyle name="Uwaga 3" xfId="17922" hidden="1"/>
    <cellStyle name="Uwaga 3" xfId="17917" hidden="1"/>
    <cellStyle name="Uwaga 3" xfId="17911" hidden="1"/>
    <cellStyle name="Uwaga 3" xfId="17906" hidden="1"/>
    <cellStyle name="Uwaga 3" xfId="17902" hidden="1"/>
    <cellStyle name="Uwaga 3" xfId="17897" hidden="1"/>
    <cellStyle name="Uwaga 3" xfId="17892" hidden="1"/>
    <cellStyle name="Uwaga 3" xfId="17887" hidden="1"/>
    <cellStyle name="Uwaga 3" xfId="17883" hidden="1"/>
    <cellStyle name="Uwaga 3" xfId="17878" hidden="1"/>
    <cellStyle name="Uwaga 3" xfId="17873" hidden="1"/>
    <cellStyle name="Uwaga 3" xfId="17868" hidden="1"/>
    <cellStyle name="Uwaga 3" xfId="17864" hidden="1"/>
    <cellStyle name="Uwaga 3" xfId="17860" hidden="1"/>
    <cellStyle name="Uwaga 3" xfId="17853" hidden="1"/>
    <cellStyle name="Uwaga 3" xfId="17849" hidden="1"/>
    <cellStyle name="Uwaga 3" xfId="17844" hidden="1"/>
    <cellStyle name="Uwaga 3" xfId="17838" hidden="1"/>
    <cellStyle name="Uwaga 3" xfId="17834" hidden="1"/>
    <cellStyle name="Uwaga 3" xfId="17829" hidden="1"/>
    <cellStyle name="Uwaga 3" xfId="17823" hidden="1"/>
    <cellStyle name="Uwaga 3" xfId="17819" hidden="1"/>
    <cellStyle name="Uwaga 3" xfId="17815" hidden="1"/>
    <cellStyle name="Uwaga 3" xfId="17808" hidden="1"/>
    <cellStyle name="Uwaga 3" xfId="17804" hidden="1"/>
    <cellStyle name="Uwaga 3" xfId="17800" hidden="1"/>
    <cellStyle name="Uwaga 3" xfId="18664" hidden="1"/>
    <cellStyle name="Uwaga 3" xfId="18662" hidden="1"/>
    <cellStyle name="Uwaga 3" xfId="18660" hidden="1"/>
    <cellStyle name="Uwaga 3" xfId="18647" hidden="1"/>
    <cellStyle name="Uwaga 3" xfId="18646" hidden="1"/>
    <cellStyle name="Uwaga 3" xfId="18645" hidden="1"/>
    <cellStyle name="Uwaga 3" xfId="18632" hidden="1"/>
    <cellStyle name="Uwaga 3" xfId="18631" hidden="1"/>
    <cellStyle name="Uwaga 3" xfId="18630" hidden="1"/>
    <cellStyle name="Uwaga 3" xfId="18618" hidden="1"/>
    <cellStyle name="Uwaga 3" xfId="18616" hidden="1"/>
    <cellStyle name="Uwaga 3" xfId="18615" hidden="1"/>
    <cellStyle name="Uwaga 3" xfId="18602" hidden="1"/>
    <cellStyle name="Uwaga 3" xfId="18601" hidden="1"/>
    <cellStyle name="Uwaga 3" xfId="18600" hidden="1"/>
    <cellStyle name="Uwaga 3" xfId="18588" hidden="1"/>
    <cellStyle name="Uwaga 3" xfId="18586" hidden="1"/>
    <cellStyle name="Uwaga 3" xfId="18584" hidden="1"/>
    <cellStyle name="Uwaga 3" xfId="18573" hidden="1"/>
    <cellStyle name="Uwaga 3" xfId="18571" hidden="1"/>
    <cellStyle name="Uwaga 3" xfId="18569" hidden="1"/>
    <cellStyle name="Uwaga 3" xfId="18558" hidden="1"/>
    <cellStyle name="Uwaga 3" xfId="18556" hidden="1"/>
    <cellStyle name="Uwaga 3" xfId="18554"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9" hidden="1"/>
    <cellStyle name="Uwaga 3" xfId="18348" hidden="1"/>
    <cellStyle name="Uwaga 3" xfId="18346" hidden="1"/>
    <cellStyle name="Uwaga 3" xfId="18344" hidden="1"/>
    <cellStyle name="Uwaga 3" xfId="18333" hidden="1"/>
    <cellStyle name="Uwaga 3" xfId="18331" hidden="1"/>
    <cellStyle name="Uwaga 3" xfId="18329"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8" hidden="1"/>
    <cellStyle name="Uwaga 3" xfId="18258" hidden="1"/>
    <cellStyle name="Uwaga 3" xfId="18256" hidden="1"/>
    <cellStyle name="Uwaga 3" xfId="18254" hidden="1"/>
    <cellStyle name="Uwaga 3" xfId="18243" hidden="1"/>
    <cellStyle name="Uwaga 3" xfId="18241" hidden="1"/>
    <cellStyle name="Uwaga 3" xfId="18239" hidden="1"/>
    <cellStyle name="Uwaga 3" xfId="18228" hidden="1"/>
    <cellStyle name="Uwaga 3" xfId="18226" hidden="1"/>
    <cellStyle name="Uwaga 3" xfId="18223" hidden="1"/>
    <cellStyle name="Uwaga 3" xfId="18213" hidden="1"/>
    <cellStyle name="Uwaga 3" xfId="18211" hidden="1"/>
    <cellStyle name="Uwaga 3" xfId="18208" hidden="1"/>
    <cellStyle name="Uwaga 3" xfId="18198" hidden="1"/>
    <cellStyle name="Uwaga 3" xfId="18196" hidden="1"/>
    <cellStyle name="Uwaga 3" xfId="18193" hidden="1"/>
    <cellStyle name="Uwaga 3" xfId="18184" hidden="1"/>
    <cellStyle name="Uwaga 3" xfId="18181" hidden="1"/>
    <cellStyle name="Uwaga 3" xfId="18177" hidden="1"/>
    <cellStyle name="Uwaga 3" xfId="18169" hidden="1"/>
    <cellStyle name="Uwaga 3" xfId="18166" hidden="1"/>
    <cellStyle name="Uwaga 3" xfId="18162" hidden="1"/>
    <cellStyle name="Uwaga 3" xfId="18154" hidden="1"/>
    <cellStyle name="Uwaga 3" xfId="18151" hidden="1"/>
    <cellStyle name="Uwaga 3" xfId="18147" hidden="1"/>
    <cellStyle name="Uwaga 3" xfId="18139" hidden="1"/>
    <cellStyle name="Uwaga 3" xfId="18136" hidden="1"/>
    <cellStyle name="Uwaga 3" xfId="18132" hidden="1"/>
    <cellStyle name="Uwaga 3" xfId="18124" hidden="1"/>
    <cellStyle name="Uwaga 3" xfId="18121" hidden="1"/>
    <cellStyle name="Uwaga 3" xfId="18117" hidden="1"/>
    <cellStyle name="Uwaga 3" xfId="18109" hidden="1"/>
    <cellStyle name="Uwaga 3" xfId="18105" hidden="1"/>
    <cellStyle name="Uwaga 3" xfId="18100" hidden="1"/>
    <cellStyle name="Uwaga 3" xfId="18094" hidden="1"/>
    <cellStyle name="Uwaga 3" xfId="18090" hidden="1"/>
    <cellStyle name="Uwaga 3" xfId="18085" hidden="1"/>
    <cellStyle name="Uwaga 3" xfId="18079" hidden="1"/>
    <cellStyle name="Uwaga 3" xfId="18075" hidden="1"/>
    <cellStyle name="Uwaga 3" xfId="18070" hidden="1"/>
    <cellStyle name="Uwaga 3" xfId="18064" hidden="1"/>
    <cellStyle name="Uwaga 3" xfId="18061" hidden="1"/>
    <cellStyle name="Uwaga 3" xfId="18057" hidden="1"/>
    <cellStyle name="Uwaga 3" xfId="18049" hidden="1"/>
    <cellStyle name="Uwaga 3" xfId="18046" hidden="1"/>
    <cellStyle name="Uwaga 3" xfId="18041" hidden="1"/>
    <cellStyle name="Uwaga 3" xfId="18034" hidden="1"/>
    <cellStyle name="Uwaga 3" xfId="18030" hidden="1"/>
    <cellStyle name="Uwaga 3" xfId="18025" hidden="1"/>
    <cellStyle name="Uwaga 3" xfId="18019" hidden="1"/>
    <cellStyle name="Uwaga 3" xfId="18015" hidden="1"/>
    <cellStyle name="Uwaga 3" xfId="18010" hidden="1"/>
    <cellStyle name="Uwaga 3" xfId="18004" hidden="1"/>
    <cellStyle name="Uwaga 3" xfId="18001" hidden="1"/>
    <cellStyle name="Uwaga 3" xfId="17997" hidden="1"/>
    <cellStyle name="Uwaga 3" xfId="17989" hidden="1"/>
    <cellStyle name="Uwaga 3" xfId="17984" hidden="1"/>
    <cellStyle name="Uwaga 3" xfId="17979" hidden="1"/>
    <cellStyle name="Uwaga 3" xfId="17974" hidden="1"/>
    <cellStyle name="Uwaga 3" xfId="17969" hidden="1"/>
    <cellStyle name="Uwaga 3" xfId="17964" hidden="1"/>
    <cellStyle name="Uwaga 3" xfId="17959" hidden="1"/>
    <cellStyle name="Uwaga 3" xfId="17954" hidden="1"/>
    <cellStyle name="Uwaga 3" xfId="17949" hidden="1"/>
    <cellStyle name="Uwaga 3" xfId="17944" hidden="1"/>
    <cellStyle name="Uwaga 3" xfId="17940" hidden="1"/>
    <cellStyle name="Uwaga 3" xfId="17935" hidden="1"/>
    <cellStyle name="Uwaga 3" xfId="17928" hidden="1"/>
    <cellStyle name="Uwaga 3" xfId="17923" hidden="1"/>
    <cellStyle name="Uwaga 3" xfId="17918" hidden="1"/>
    <cellStyle name="Uwaga 3" xfId="17913" hidden="1"/>
    <cellStyle name="Uwaga 3" xfId="17908" hidden="1"/>
    <cellStyle name="Uwaga 3" xfId="17903" hidden="1"/>
    <cellStyle name="Uwaga 3" xfId="17898" hidden="1"/>
    <cellStyle name="Uwaga 3" xfId="17893" hidden="1"/>
    <cellStyle name="Uwaga 3" xfId="17888" hidden="1"/>
    <cellStyle name="Uwaga 3" xfId="17884" hidden="1"/>
    <cellStyle name="Uwaga 3" xfId="17879" hidden="1"/>
    <cellStyle name="Uwaga 3" xfId="17874" hidden="1"/>
    <cellStyle name="Uwaga 3" xfId="17869" hidden="1"/>
    <cellStyle name="Uwaga 3" xfId="17865" hidden="1"/>
    <cellStyle name="Uwaga 3" xfId="17861" hidden="1"/>
    <cellStyle name="Uwaga 3" xfId="17854" hidden="1"/>
    <cellStyle name="Uwaga 3" xfId="17850" hidden="1"/>
    <cellStyle name="Uwaga 3" xfId="17845" hidden="1"/>
    <cellStyle name="Uwaga 3" xfId="17839" hidden="1"/>
    <cellStyle name="Uwaga 3" xfId="17835" hidden="1"/>
    <cellStyle name="Uwaga 3" xfId="17830" hidden="1"/>
    <cellStyle name="Uwaga 3" xfId="17824" hidden="1"/>
    <cellStyle name="Uwaga 3" xfId="17820" hidden="1"/>
    <cellStyle name="Uwaga 3" xfId="17816" hidden="1"/>
    <cellStyle name="Uwaga 3" xfId="17809" hidden="1"/>
    <cellStyle name="Uwaga 3" xfId="17805" hidden="1"/>
    <cellStyle name="Uwaga 3" xfId="17801" hidden="1"/>
    <cellStyle name="Uwaga 3" xfId="18668" hidden="1"/>
    <cellStyle name="Uwaga 3" xfId="18667" hidden="1"/>
    <cellStyle name="Uwaga 3" xfId="18665" hidden="1"/>
    <cellStyle name="Uwaga 3" xfId="18652" hidden="1"/>
    <cellStyle name="Uwaga 3" xfId="18650" hidden="1"/>
    <cellStyle name="Uwaga 3" xfId="18648" hidden="1"/>
    <cellStyle name="Uwaga 3" xfId="18638" hidden="1"/>
    <cellStyle name="Uwaga 3" xfId="18636" hidden="1"/>
    <cellStyle name="Uwaga 3" xfId="18634" hidden="1"/>
    <cellStyle name="Uwaga 3" xfId="18623" hidden="1"/>
    <cellStyle name="Uwaga 3" xfId="18621" hidden="1"/>
    <cellStyle name="Uwaga 3" xfId="18619" hidden="1"/>
    <cellStyle name="Uwaga 3" xfId="18606" hidden="1"/>
    <cellStyle name="Uwaga 3" xfId="18604" hidden="1"/>
    <cellStyle name="Uwaga 3" xfId="18603" hidden="1"/>
    <cellStyle name="Uwaga 3" xfId="18590" hidden="1"/>
    <cellStyle name="Uwaga 3" xfId="18589" hidden="1"/>
    <cellStyle name="Uwaga 3" xfId="18587" hidden="1"/>
    <cellStyle name="Uwaga 3" xfId="18575" hidden="1"/>
    <cellStyle name="Uwaga 3" xfId="18574" hidden="1"/>
    <cellStyle name="Uwaga 3" xfId="18572" hidden="1"/>
    <cellStyle name="Uwaga 3" xfId="18560" hidden="1"/>
    <cellStyle name="Uwaga 3" xfId="18559" hidden="1"/>
    <cellStyle name="Uwaga 3" xfId="18557" hidden="1"/>
    <cellStyle name="Uwaga 3" xfId="18545" hidden="1"/>
    <cellStyle name="Uwaga 3" xfId="18544" hidden="1"/>
    <cellStyle name="Uwaga 3" xfId="18542" hidden="1"/>
    <cellStyle name="Uwaga 3" xfId="18530" hidden="1"/>
    <cellStyle name="Uwaga 3" xfId="18529" hidden="1"/>
    <cellStyle name="Uwaga 3" xfId="18527" hidden="1"/>
    <cellStyle name="Uwaga 3" xfId="18515" hidden="1"/>
    <cellStyle name="Uwaga 3" xfId="18514" hidden="1"/>
    <cellStyle name="Uwaga 3" xfId="18512" hidden="1"/>
    <cellStyle name="Uwaga 3" xfId="18500" hidden="1"/>
    <cellStyle name="Uwaga 3" xfId="18499" hidden="1"/>
    <cellStyle name="Uwaga 3" xfId="18497" hidden="1"/>
    <cellStyle name="Uwaga 3" xfId="18485" hidden="1"/>
    <cellStyle name="Uwaga 3" xfId="18484" hidden="1"/>
    <cellStyle name="Uwaga 3" xfId="18482" hidden="1"/>
    <cellStyle name="Uwaga 3" xfId="18470" hidden="1"/>
    <cellStyle name="Uwaga 3" xfId="18469" hidden="1"/>
    <cellStyle name="Uwaga 3" xfId="18467" hidden="1"/>
    <cellStyle name="Uwaga 3" xfId="18455" hidden="1"/>
    <cellStyle name="Uwaga 3" xfId="18454" hidden="1"/>
    <cellStyle name="Uwaga 3" xfId="18452" hidden="1"/>
    <cellStyle name="Uwaga 3" xfId="18440" hidden="1"/>
    <cellStyle name="Uwaga 3" xfId="18439" hidden="1"/>
    <cellStyle name="Uwaga 3" xfId="18437" hidden="1"/>
    <cellStyle name="Uwaga 3" xfId="18425" hidden="1"/>
    <cellStyle name="Uwaga 3" xfId="18424" hidden="1"/>
    <cellStyle name="Uwaga 3" xfId="18422" hidden="1"/>
    <cellStyle name="Uwaga 3" xfId="18410" hidden="1"/>
    <cellStyle name="Uwaga 3" xfId="18409" hidden="1"/>
    <cellStyle name="Uwaga 3" xfId="18407" hidden="1"/>
    <cellStyle name="Uwaga 3" xfId="18395" hidden="1"/>
    <cellStyle name="Uwaga 3" xfId="18394" hidden="1"/>
    <cellStyle name="Uwaga 3" xfId="18392" hidden="1"/>
    <cellStyle name="Uwaga 3" xfId="18380" hidden="1"/>
    <cellStyle name="Uwaga 3" xfId="18379" hidden="1"/>
    <cellStyle name="Uwaga 3" xfId="18377" hidden="1"/>
    <cellStyle name="Uwaga 3" xfId="18365" hidden="1"/>
    <cellStyle name="Uwaga 3" xfId="18364" hidden="1"/>
    <cellStyle name="Uwaga 3" xfId="18362" hidden="1"/>
    <cellStyle name="Uwaga 3" xfId="18350" hidden="1"/>
    <cellStyle name="Uwaga 3" xfId="18349" hidden="1"/>
    <cellStyle name="Uwaga 3" xfId="18347" hidden="1"/>
    <cellStyle name="Uwaga 3" xfId="18335" hidden="1"/>
    <cellStyle name="Uwaga 3" xfId="18334" hidden="1"/>
    <cellStyle name="Uwaga 3" xfId="18332" hidden="1"/>
    <cellStyle name="Uwaga 3" xfId="18320" hidden="1"/>
    <cellStyle name="Uwaga 3" xfId="18319" hidden="1"/>
    <cellStyle name="Uwaga 3" xfId="18317" hidden="1"/>
    <cellStyle name="Uwaga 3" xfId="18305" hidden="1"/>
    <cellStyle name="Uwaga 3" xfId="18304" hidden="1"/>
    <cellStyle name="Uwaga 3" xfId="18302" hidden="1"/>
    <cellStyle name="Uwaga 3" xfId="18290" hidden="1"/>
    <cellStyle name="Uwaga 3" xfId="18289" hidden="1"/>
    <cellStyle name="Uwaga 3" xfId="18287" hidden="1"/>
    <cellStyle name="Uwaga 3" xfId="18275" hidden="1"/>
    <cellStyle name="Uwaga 3" xfId="18274" hidden="1"/>
    <cellStyle name="Uwaga 3" xfId="18272" hidden="1"/>
    <cellStyle name="Uwaga 3" xfId="18260" hidden="1"/>
    <cellStyle name="Uwaga 3" xfId="18259" hidden="1"/>
    <cellStyle name="Uwaga 3" xfId="18257" hidden="1"/>
    <cellStyle name="Uwaga 3" xfId="18245" hidden="1"/>
    <cellStyle name="Uwaga 3" xfId="18244" hidden="1"/>
    <cellStyle name="Uwaga 3" xfId="18242" hidden="1"/>
    <cellStyle name="Uwaga 3" xfId="18230" hidden="1"/>
    <cellStyle name="Uwaga 3" xfId="18229" hidden="1"/>
    <cellStyle name="Uwaga 3" xfId="18227" hidden="1"/>
    <cellStyle name="Uwaga 3" xfId="18215" hidden="1"/>
    <cellStyle name="Uwaga 3" xfId="18214" hidden="1"/>
    <cellStyle name="Uwaga 3" xfId="18212" hidden="1"/>
    <cellStyle name="Uwaga 3" xfId="18200" hidden="1"/>
    <cellStyle name="Uwaga 3" xfId="18199" hidden="1"/>
    <cellStyle name="Uwaga 3" xfId="18197" hidden="1"/>
    <cellStyle name="Uwaga 3" xfId="18185" hidden="1"/>
    <cellStyle name="Uwaga 3" xfId="18183" hidden="1"/>
    <cellStyle name="Uwaga 3" xfId="18180" hidden="1"/>
    <cellStyle name="Uwaga 3" xfId="18170" hidden="1"/>
    <cellStyle name="Uwaga 3" xfId="18168" hidden="1"/>
    <cellStyle name="Uwaga 3" xfId="18165" hidden="1"/>
    <cellStyle name="Uwaga 3" xfId="18155" hidden="1"/>
    <cellStyle name="Uwaga 3" xfId="18153" hidden="1"/>
    <cellStyle name="Uwaga 3" xfId="18150" hidden="1"/>
    <cellStyle name="Uwaga 3" xfId="18140" hidden="1"/>
    <cellStyle name="Uwaga 3" xfId="18138" hidden="1"/>
    <cellStyle name="Uwaga 3" xfId="18135" hidden="1"/>
    <cellStyle name="Uwaga 3" xfId="18125" hidden="1"/>
    <cellStyle name="Uwaga 3" xfId="18123" hidden="1"/>
    <cellStyle name="Uwaga 3" xfId="18120" hidden="1"/>
    <cellStyle name="Uwaga 3" xfId="18110" hidden="1"/>
    <cellStyle name="Uwaga 3" xfId="18108" hidden="1"/>
    <cellStyle name="Uwaga 3" xfId="18104" hidden="1"/>
    <cellStyle name="Uwaga 3" xfId="18095" hidden="1"/>
    <cellStyle name="Uwaga 3" xfId="18092" hidden="1"/>
    <cellStyle name="Uwaga 3" xfId="18088" hidden="1"/>
    <cellStyle name="Uwaga 3" xfId="18080" hidden="1"/>
    <cellStyle name="Uwaga 3" xfId="18078" hidden="1"/>
    <cellStyle name="Uwaga 3" xfId="18074" hidden="1"/>
    <cellStyle name="Uwaga 3" xfId="18065" hidden="1"/>
    <cellStyle name="Uwaga 3" xfId="18063" hidden="1"/>
    <cellStyle name="Uwaga 3" xfId="18060" hidden="1"/>
    <cellStyle name="Uwaga 3" xfId="18050" hidden="1"/>
    <cellStyle name="Uwaga 3" xfId="18048" hidden="1"/>
    <cellStyle name="Uwaga 3" xfId="18043" hidden="1"/>
    <cellStyle name="Uwaga 3" xfId="18035" hidden="1"/>
    <cellStyle name="Uwaga 3" xfId="18033" hidden="1"/>
    <cellStyle name="Uwaga 3" xfId="18028" hidden="1"/>
    <cellStyle name="Uwaga 3" xfId="18020" hidden="1"/>
    <cellStyle name="Uwaga 3" xfId="18018" hidden="1"/>
    <cellStyle name="Uwaga 3" xfId="18013" hidden="1"/>
    <cellStyle name="Uwaga 3" xfId="18005" hidden="1"/>
    <cellStyle name="Uwaga 3" xfId="18003" hidden="1"/>
    <cellStyle name="Uwaga 3" xfId="17999" hidden="1"/>
    <cellStyle name="Uwaga 3" xfId="17990" hidden="1"/>
    <cellStyle name="Uwaga 3" xfId="17987" hidden="1"/>
    <cellStyle name="Uwaga 3" xfId="17982" hidden="1"/>
    <cellStyle name="Uwaga 3" xfId="17975" hidden="1"/>
    <cellStyle name="Uwaga 3" xfId="17971" hidden="1"/>
    <cellStyle name="Uwaga 3" xfId="17966" hidden="1"/>
    <cellStyle name="Uwaga 3" xfId="17960" hidden="1"/>
    <cellStyle name="Uwaga 3" xfId="17956" hidden="1"/>
    <cellStyle name="Uwaga 3" xfId="17951" hidden="1"/>
    <cellStyle name="Uwaga 3" xfId="17945" hidden="1"/>
    <cellStyle name="Uwaga 3" xfId="17942" hidden="1"/>
    <cellStyle name="Uwaga 3" xfId="17938" hidden="1"/>
    <cellStyle name="Uwaga 3" xfId="17929" hidden="1"/>
    <cellStyle name="Uwaga 3" xfId="17924" hidden="1"/>
    <cellStyle name="Uwaga 3" xfId="17919" hidden="1"/>
    <cellStyle name="Uwaga 3" xfId="17914" hidden="1"/>
    <cellStyle name="Uwaga 3" xfId="17909" hidden="1"/>
    <cellStyle name="Uwaga 3" xfId="17904" hidden="1"/>
    <cellStyle name="Uwaga 3" xfId="17899" hidden="1"/>
    <cellStyle name="Uwaga 3" xfId="17894" hidden="1"/>
    <cellStyle name="Uwaga 3" xfId="17889" hidden="1"/>
    <cellStyle name="Uwaga 3" xfId="17885" hidden="1"/>
    <cellStyle name="Uwaga 3" xfId="17880" hidden="1"/>
    <cellStyle name="Uwaga 3" xfId="17875" hidden="1"/>
    <cellStyle name="Uwaga 3" xfId="17870" hidden="1"/>
    <cellStyle name="Uwaga 3" xfId="17866" hidden="1"/>
    <cellStyle name="Uwaga 3" xfId="17862" hidden="1"/>
    <cellStyle name="Uwaga 3" xfId="17855" hidden="1"/>
    <cellStyle name="Uwaga 3" xfId="17851" hidden="1"/>
    <cellStyle name="Uwaga 3" xfId="17846" hidden="1"/>
    <cellStyle name="Uwaga 3" xfId="17840" hidden="1"/>
    <cellStyle name="Uwaga 3" xfId="17836" hidden="1"/>
    <cellStyle name="Uwaga 3" xfId="17831" hidden="1"/>
    <cellStyle name="Uwaga 3" xfId="17825" hidden="1"/>
    <cellStyle name="Uwaga 3" xfId="17821" hidden="1"/>
    <cellStyle name="Uwaga 3" xfId="17817" hidden="1"/>
    <cellStyle name="Uwaga 3" xfId="17810" hidden="1"/>
    <cellStyle name="Uwaga 3" xfId="17806" hidden="1"/>
    <cellStyle name="Uwaga 3" xfId="17802" hidden="1"/>
    <cellStyle name="Uwaga 3" xfId="17755" hidden="1"/>
    <cellStyle name="Uwaga 3" xfId="17754" hidden="1"/>
    <cellStyle name="Uwaga 3" xfId="17753" hidden="1"/>
    <cellStyle name="Uwaga 3" xfId="17746" hidden="1"/>
    <cellStyle name="Uwaga 3" xfId="17745" hidden="1"/>
    <cellStyle name="Uwaga 3" xfId="17744" hidden="1"/>
    <cellStyle name="Uwaga 3" xfId="17737" hidden="1"/>
    <cellStyle name="Uwaga 3" xfId="17736" hidden="1"/>
    <cellStyle name="Uwaga 3" xfId="17735" hidden="1"/>
    <cellStyle name="Uwaga 3" xfId="17728" hidden="1"/>
    <cellStyle name="Uwaga 3" xfId="17727" hidden="1"/>
    <cellStyle name="Uwaga 3" xfId="17726" hidden="1"/>
    <cellStyle name="Uwaga 3" xfId="17719" hidden="1"/>
    <cellStyle name="Uwaga 3" xfId="17718" hidden="1"/>
    <cellStyle name="Uwaga 3" xfId="17716" hidden="1"/>
    <cellStyle name="Uwaga 3" xfId="17711" hidden="1"/>
    <cellStyle name="Uwaga 3" xfId="17708" hidden="1"/>
    <cellStyle name="Uwaga 3" xfId="17706" hidden="1"/>
    <cellStyle name="Uwaga 3" xfId="17702" hidden="1"/>
    <cellStyle name="Uwaga 3" xfId="17699" hidden="1"/>
    <cellStyle name="Uwaga 3" xfId="17697" hidden="1"/>
    <cellStyle name="Uwaga 3" xfId="17693" hidden="1"/>
    <cellStyle name="Uwaga 3" xfId="17690" hidden="1"/>
    <cellStyle name="Uwaga 3" xfId="17688" hidden="1"/>
    <cellStyle name="Uwaga 3" xfId="17684" hidden="1"/>
    <cellStyle name="Uwaga 3" xfId="17682" hidden="1"/>
    <cellStyle name="Uwaga 3" xfId="17681" hidden="1"/>
    <cellStyle name="Uwaga 3" xfId="17675" hidden="1"/>
    <cellStyle name="Uwaga 3" xfId="17673" hidden="1"/>
    <cellStyle name="Uwaga 3" xfId="17670" hidden="1"/>
    <cellStyle name="Uwaga 3" xfId="17666" hidden="1"/>
    <cellStyle name="Uwaga 3" xfId="17663" hidden="1"/>
    <cellStyle name="Uwaga 3" xfId="17661" hidden="1"/>
    <cellStyle name="Uwaga 3" xfId="17657" hidden="1"/>
    <cellStyle name="Uwaga 3" xfId="17654" hidden="1"/>
    <cellStyle name="Uwaga 3" xfId="17652" hidden="1"/>
    <cellStyle name="Uwaga 3" xfId="17648" hidden="1"/>
    <cellStyle name="Uwaga 3" xfId="17646" hidden="1"/>
    <cellStyle name="Uwaga 3" xfId="17645" hidden="1"/>
    <cellStyle name="Uwaga 3" xfId="17639" hidden="1"/>
    <cellStyle name="Uwaga 3" xfId="17636" hidden="1"/>
    <cellStyle name="Uwaga 3" xfId="17634" hidden="1"/>
    <cellStyle name="Uwaga 3" xfId="17630" hidden="1"/>
    <cellStyle name="Uwaga 3" xfId="17627" hidden="1"/>
    <cellStyle name="Uwaga 3" xfId="17625" hidden="1"/>
    <cellStyle name="Uwaga 3" xfId="17621" hidden="1"/>
    <cellStyle name="Uwaga 3" xfId="17618" hidden="1"/>
    <cellStyle name="Uwaga 3" xfId="17616" hidden="1"/>
    <cellStyle name="Uwaga 3" xfId="17612" hidden="1"/>
    <cellStyle name="Uwaga 3" xfId="17610" hidden="1"/>
    <cellStyle name="Uwaga 3" xfId="17609" hidden="1"/>
    <cellStyle name="Uwaga 3" xfId="17602" hidden="1"/>
    <cellStyle name="Uwaga 3" xfId="17599" hidden="1"/>
    <cellStyle name="Uwaga 3" xfId="17597" hidden="1"/>
    <cellStyle name="Uwaga 3" xfId="17593" hidden="1"/>
    <cellStyle name="Uwaga 3" xfId="17590" hidden="1"/>
    <cellStyle name="Uwaga 3" xfId="17588" hidden="1"/>
    <cellStyle name="Uwaga 3" xfId="17584" hidden="1"/>
    <cellStyle name="Uwaga 3" xfId="17581" hidden="1"/>
    <cellStyle name="Uwaga 3" xfId="17579" hidden="1"/>
    <cellStyle name="Uwaga 3" xfId="17576" hidden="1"/>
    <cellStyle name="Uwaga 3" xfId="17574" hidden="1"/>
    <cellStyle name="Uwaga 3" xfId="17573" hidden="1"/>
    <cellStyle name="Uwaga 3" xfId="17567" hidden="1"/>
    <cellStyle name="Uwaga 3" xfId="17565" hidden="1"/>
    <cellStyle name="Uwaga 3" xfId="17563" hidden="1"/>
    <cellStyle name="Uwaga 3" xfId="17558" hidden="1"/>
    <cellStyle name="Uwaga 3" xfId="17556" hidden="1"/>
    <cellStyle name="Uwaga 3" xfId="17554" hidden="1"/>
    <cellStyle name="Uwaga 3" xfId="17549" hidden="1"/>
    <cellStyle name="Uwaga 3" xfId="17547" hidden="1"/>
    <cellStyle name="Uwaga 3" xfId="17545" hidden="1"/>
    <cellStyle name="Uwaga 3" xfId="17540" hidden="1"/>
    <cellStyle name="Uwaga 3" xfId="17538" hidden="1"/>
    <cellStyle name="Uwaga 3" xfId="17537" hidden="1"/>
    <cellStyle name="Uwaga 3" xfId="17530" hidden="1"/>
    <cellStyle name="Uwaga 3" xfId="17527" hidden="1"/>
    <cellStyle name="Uwaga 3" xfId="17525" hidden="1"/>
    <cellStyle name="Uwaga 3" xfId="17521" hidden="1"/>
    <cellStyle name="Uwaga 3" xfId="17518" hidden="1"/>
    <cellStyle name="Uwaga 3" xfId="17516" hidden="1"/>
    <cellStyle name="Uwaga 3" xfId="17512" hidden="1"/>
    <cellStyle name="Uwaga 3" xfId="17509" hidden="1"/>
    <cellStyle name="Uwaga 3" xfId="17507" hidden="1"/>
    <cellStyle name="Uwaga 3" xfId="17504" hidden="1"/>
    <cellStyle name="Uwaga 3" xfId="17502" hidden="1"/>
    <cellStyle name="Uwaga 3" xfId="17500" hidden="1"/>
    <cellStyle name="Uwaga 3" xfId="17494" hidden="1"/>
    <cellStyle name="Uwaga 3" xfId="17491" hidden="1"/>
    <cellStyle name="Uwaga 3" xfId="17489" hidden="1"/>
    <cellStyle name="Uwaga 3" xfId="17485" hidden="1"/>
    <cellStyle name="Uwaga 3" xfId="17482" hidden="1"/>
    <cellStyle name="Uwaga 3" xfId="17480" hidden="1"/>
    <cellStyle name="Uwaga 3" xfId="17476" hidden="1"/>
    <cellStyle name="Uwaga 3" xfId="17473" hidden="1"/>
    <cellStyle name="Uwaga 3" xfId="17471" hidden="1"/>
    <cellStyle name="Uwaga 3" xfId="17469" hidden="1"/>
    <cellStyle name="Uwaga 3" xfId="17467" hidden="1"/>
    <cellStyle name="Uwaga 3" xfId="17465" hidden="1"/>
    <cellStyle name="Uwaga 3" xfId="17460" hidden="1"/>
    <cellStyle name="Uwaga 3" xfId="17458" hidden="1"/>
    <cellStyle name="Uwaga 3" xfId="17455" hidden="1"/>
    <cellStyle name="Uwaga 3" xfId="17451" hidden="1"/>
    <cellStyle name="Uwaga 3" xfId="17448" hidden="1"/>
    <cellStyle name="Uwaga 3" xfId="17445" hidden="1"/>
    <cellStyle name="Uwaga 3" xfId="17442" hidden="1"/>
    <cellStyle name="Uwaga 3" xfId="17440" hidden="1"/>
    <cellStyle name="Uwaga 3" xfId="17437" hidden="1"/>
    <cellStyle name="Uwaga 3" xfId="17433" hidden="1"/>
    <cellStyle name="Uwaga 3" xfId="17431" hidden="1"/>
    <cellStyle name="Uwaga 3" xfId="17428" hidden="1"/>
    <cellStyle name="Uwaga 3" xfId="17423" hidden="1"/>
    <cellStyle name="Uwaga 3" xfId="17420" hidden="1"/>
    <cellStyle name="Uwaga 3" xfId="17417" hidden="1"/>
    <cellStyle name="Uwaga 3" xfId="17413" hidden="1"/>
    <cellStyle name="Uwaga 3" xfId="17410" hidden="1"/>
    <cellStyle name="Uwaga 3" xfId="17408" hidden="1"/>
    <cellStyle name="Uwaga 3" xfId="17405" hidden="1"/>
    <cellStyle name="Uwaga 3" xfId="17402" hidden="1"/>
    <cellStyle name="Uwaga 3" xfId="17399" hidden="1"/>
    <cellStyle name="Uwaga 3" xfId="17397" hidden="1"/>
    <cellStyle name="Uwaga 3" xfId="17395" hidden="1"/>
    <cellStyle name="Uwaga 3" xfId="17392" hidden="1"/>
    <cellStyle name="Uwaga 3" xfId="17387" hidden="1"/>
    <cellStyle name="Uwaga 3" xfId="17384" hidden="1"/>
    <cellStyle name="Uwaga 3" xfId="17381" hidden="1"/>
    <cellStyle name="Uwaga 3" xfId="17378" hidden="1"/>
    <cellStyle name="Uwaga 3" xfId="17375" hidden="1"/>
    <cellStyle name="Uwaga 3" xfId="17372" hidden="1"/>
    <cellStyle name="Uwaga 3" xfId="17369" hidden="1"/>
    <cellStyle name="Uwaga 3" xfId="17366" hidden="1"/>
    <cellStyle name="Uwaga 3" xfId="17363" hidden="1"/>
    <cellStyle name="Uwaga 3" xfId="17361" hidden="1"/>
    <cellStyle name="Uwaga 3" xfId="17359" hidden="1"/>
    <cellStyle name="Uwaga 3" xfId="17356" hidden="1"/>
    <cellStyle name="Uwaga 3" xfId="17351" hidden="1"/>
    <cellStyle name="Uwaga 3" xfId="17348"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5" hidden="1"/>
    <cellStyle name="Uwaga 3" xfId="17323" hidden="1"/>
    <cellStyle name="Uwaga 3" xfId="17320" hidden="1"/>
    <cellStyle name="Uwaga 3" xfId="17314" hidden="1"/>
    <cellStyle name="Uwaga 3" xfId="17311" hidden="1"/>
    <cellStyle name="Uwaga 3" xfId="17309" hidden="1"/>
    <cellStyle name="Uwaga 3" xfId="17305" hidden="1"/>
    <cellStyle name="Uwaga 3" xfId="17302" hidden="1"/>
    <cellStyle name="Uwaga 3" xfId="17300" hidden="1"/>
    <cellStyle name="Uwaga 3" xfId="17296" hidden="1"/>
    <cellStyle name="Uwaga 3" xfId="17293" hidden="1"/>
    <cellStyle name="Uwaga 3" xfId="17291" hidden="1"/>
    <cellStyle name="Uwaga 3" xfId="17289" hidden="1"/>
    <cellStyle name="Uwaga 3" xfId="17286" hidden="1"/>
    <cellStyle name="Uwaga 3" xfId="17283" hidden="1"/>
    <cellStyle name="Uwaga 3" xfId="17280" hidden="1"/>
    <cellStyle name="Uwaga 3" xfId="17278" hidden="1"/>
    <cellStyle name="Uwaga 3" xfId="17276" hidden="1"/>
    <cellStyle name="Uwaga 3" xfId="17271" hidden="1"/>
    <cellStyle name="Uwaga 3" xfId="17269" hidden="1"/>
    <cellStyle name="Uwaga 3" xfId="17266" hidden="1"/>
    <cellStyle name="Uwaga 3" xfId="17262" hidden="1"/>
    <cellStyle name="Uwaga 3" xfId="17260" hidden="1"/>
    <cellStyle name="Uwaga 3" xfId="17257" hidden="1"/>
    <cellStyle name="Uwaga 3" xfId="17253" hidden="1"/>
    <cellStyle name="Uwaga 3" xfId="17251" hidden="1"/>
    <cellStyle name="Uwaga 3" xfId="17248" hidden="1"/>
    <cellStyle name="Uwaga 3" xfId="17244" hidden="1"/>
    <cellStyle name="Uwaga 3" xfId="17242" hidden="1"/>
    <cellStyle name="Uwaga 3" xfId="17240" hidden="1"/>
    <cellStyle name="Uwaga 3" xfId="18792" hidden="1"/>
    <cellStyle name="Uwaga 3" xfId="18793" hidden="1"/>
    <cellStyle name="Uwaga 3" xfId="18795" hidden="1"/>
    <cellStyle name="Uwaga 3" xfId="18807" hidden="1"/>
    <cellStyle name="Uwaga 3" xfId="18808" hidden="1"/>
    <cellStyle name="Uwaga 3" xfId="18813" hidden="1"/>
    <cellStyle name="Uwaga 3" xfId="18822" hidden="1"/>
    <cellStyle name="Uwaga 3" xfId="18823" hidden="1"/>
    <cellStyle name="Uwaga 3" xfId="18828" hidden="1"/>
    <cellStyle name="Uwaga 3" xfId="18837" hidden="1"/>
    <cellStyle name="Uwaga 3" xfId="18838" hidden="1"/>
    <cellStyle name="Uwaga 3" xfId="18839" hidden="1"/>
    <cellStyle name="Uwaga 3" xfId="18852" hidden="1"/>
    <cellStyle name="Uwaga 3" xfId="18857" hidden="1"/>
    <cellStyle name="Uwaga 3" xfId="18862" hidden="1"/>
    <cellStyle name="Uwaga 3" xfId="18872" hidden="1"/>
    <cellStyle name="Uwaga 3" xfId="18877" hidden="1"/>
    <cellStyle name="Uwaga 3" xfId="18881" hidden="1"/>
    <cellStyle name="Uwaga 3" xfId="18888" hidden="1"/>
    <cellStyle name="Uwaga 3" xfId="18893" hidden="1"/>
    <cellStyle name="Uwaga 3" xfId="18896" hidden="1"/>
    <cellStyle name="Uwaga 3" xfId="18902" hidden="1"/>
    <cellStyle name="Uwaga 3" xfId="18907" hidden="1"/>
    <cellStyle name="Uwaga 3" xfId="18911" hidden="1"/>
    <cellStyle name="Uwaga 3" xfId="18912" hidden="1"/>
    <cellStyle name="Uwaga 3" xfId="18913" hidden="1"/>
    <cellStyle name="Uwaga 3" xfId="18917" hidden="1"/>
    <cellStyle name="Uwaga 3" xfId="18929" hidden="1"/>
    <cellStyle name="Uwaga 3" xfId="18934" hidden="1"/>
    <cellStyle name="Uwaga 3" xfId="18939" hidden="1"/>
    <cellStyle name="Uwaga 3" xfId="18944" hidden="1"/>
    <cellStyle name="Uwaga 3" xfId="18949" hidden="1"/>
    <cellStyle name="Uwaga 3" xfId="18954" hidden="1"/>
    <cellStyle name="Uwaga 3" xfId="18958" hidden="1"/>
    <cellStyle name="Uwaga 3" xfId="18962" hidden="1"/>
    <cellStyle name="Uwaga 3" xfId="18967" hidden="1"/>
    <cellStyle name="Uwaga 3" xfId="18972" hidden="1"/>
    <cellStyle name="Uwaga 3" xfId="18973" hidden="1"/>
    <cellStyle name="Uwaga 3" xfId="18975" hidden="1"/>
    <cellStyle name="Uwaga 3" xfId="18988" hidden="1"/>
    <cellStyle name="Uwaga 3" xfId="18992" hidden="1"/>
    <cellStyle name="Uwaga 3" xfId="18997" hidden="1"/>
    <cellStyle name="Uwaga 3" xfId="19004" hidden="1"/>
    <cellStyle name="Uwaga 3" xfId="19008" hidden="1"/>
    <cellStyle name="Uwaga 3" xfId="19013" hidden="1"/>
    <cellStyle name="Uwaga 3" xfId="19018" hidden="1"/>
    <cellStyle name="Uwaga 3" xfId="19021" hidden="1"/>
    <cellStyle name="Uwaga 3" xfId="19026" hidden="1"/>
    <cellStyle name="Uwaga 3" xfId="19032" hidden="1"/>
    <cellStyle name="Uwaga 3" xfId="19033" hidden="1"/>
    <cellStyle name="Uwaga 3" xfId="19036" hidden="1"/>
    <cellStyle name="Uwaga 3" xfId="19049" hidden="1"/>
    <cellStyle name="Uwaga 3" xfId="19053" hidden="1"/>
    <cellStyle name="Uwaga 3" xfId="19058" hidden="1"/>
    <cellStyle name="Uwaga 3" xfId="19065" hidden="1"/>
    <cellStyle name="Uwaga 3" xfId="19070" hidden="1"/>
    <cellStyle name="Uwaga 3" xfId="19074" hidden="1"/>
    <cellStyle name="Uwaga 3" xfId="19079" hidden="1"/>
    <cellStyle name="Uwaga 3" xfId="19083" hidden="1"/>
    <cellStyle name="Uwaga 3" xfId="19088" hidden="1"/>
    <cellStyle name="Uwaga 3" xfId="19092" hidden="1"/>
    <cellStyle name="Uwaga 3" xfId="19093" hidden="1"/>
    <cellStyle name="Uwaga 3" xfId="19095" hidden="1"/>
    <cellStyle name="Uwaga 3" xfId="19107" hidden="1"/>
    <cellStyle name="Uwaga 3" xfId="19108" hidden="1"/>
    <cellStyle name="Uwaga 3" xfId="19110" hidden="1"/>
    <cellStyle name="Uwaga 3" xfId="19122" hidden="1"/>
    <cellStyle name="Uwaga 3" xfId="19124" hidden="1"/>
    <cellStyle name="Uwaga 3" xfId="19127" hidden="1"/>
    <cellStyle name="Uwaga 3" xfId="19137" hidden="1"/>
    <cellStyle name="Uwaga 3" xfId="19138" hidden="1"/>
    <cellStyle name="Uwaga 3" xfId="19140" hidden="1"/>
    <cellStyle name="Uwaga 3" xfId="19152" hidden="1"/>
    <cellStyle name="Uwaga 3" xfId="19153" hidden="1"/>
    <cellStyle name="Uwaga 3" xfId="19154" hidden="1"/>
    <cellStyle name="Uwaga 3" xfId="19168" hidden="1"/>
    <cellStyle name="Uwaga 3" xfId="19171" hidden="1"/>
    <cellStyle name="Uwaga 3" xfId="19175" hidden="1"/>
    <cellStyle name="Uwaga 3" xfId="19183" hidden="1"/>
    <cellStyle name="Uwaga 3" xfId="19186" hidden="1"/>
    <cellStyle name="Uwaga 3" xfId="19190" hidden="1"/>
    <cellStyle name="Uwaga 3" xfId="19198" hidden="1"/>
    <cellStyle name="Uwaga 3" xfId="19201" hidden="1"/>
    <cellStyle name="Uwaga 3" xfId="19205" hidden="1"/>
    <cellStyle name="Uwaga 3" xfId="19212" hidden="1"/>
    <cellStyle name="Uwaga 3" xfId="19213" hidden="1"/>
    <cellStyle name="Uwaga 3" xfId="19215" hidden="1"/>
    <cellStyle name="Uwaga 3" xfId="19228" hidden="1"/>
    <cellStyle name="Uwaga 3" xfId="19231" hidden="1"/>
    <cellStyle name="Uwaga 3" xfId="19234" hidden="1"/>
    <cellStyle name="Uwaga 3" xfId="19243" hidden="1"/>
    <cellStyle name="Uwaga 3" xfId="19246" hidden="1"/>
    <cellStyle name="Uwaga 3" xfId="19250" hidden="1"/>
    <cellStyle name="Uwaga 3" xfId="19258" hidden="1"/>
    <cellStyle name="Uwaga 3" xfId="19260" hidden="1"/>
    <cellStyle name="Uwaga 3" xfId="19263" hidden="1"/>
    <cellStyle name="Uwaga 3" xfId="19272" hidden="1"/>
    <cellStyle name="Uwaga 3" xfId="19273" hidden="1"/>
    <cellStyle name="Uwaga 3" xfId="19274" hidden="1"/>
    <cellStyle name="Uwaga 3" xfId="19287" hidden="1"/>
    <cellStyle name="Uwaga 3" xfId="19288" hidden="1"/>
    <cellStyle name="Uwaga 3" xfId="19290" hidden="1"/>
    <cellStyle name="Uwaga 3" xfId="19302" hidden="1"/>
    <cellStyle name="Uwaga 3" xfId="19303" hidden="1"/>
    <cellStyle name="Uwaga 3" xfId="19305" hidden="1"/>
    <cellStyle name="Uwaga 3" xfId="19317" hidden="1"/>
    <cellStyle name="Uwaga 3" xfId="19318" hidden="1"/>
    <cellStyle name="Uwaga 3" xfId="19320" hidden="1"/>
    <cellStyle name="Uwaga 3" xfId="19332" hidden="1"/>
    <cellStyle name="Uwaga 3" xfId="19333" hidden="1"/>
    <cellStyle name="Uwaga 3" xfId="19334" hidden="1"/>
    <cellStyle name="Uwaga 3" xfId="19348" hidden="1"/>
    <cellStyle name="Uwaga 3" xfId="19350" hidden="1"/>
    <cellStyle name="Uwaga 3" xfId="19353" hidden="1"/>
    <cellStyle name="Uwaga 3" xfId="19363" hidden="1"/>
    <cellStyle name="Uwaga 3" xfId="19366" hidden="1"/>
    <cellStyle name="Uwaga 3" xfId="19369" hidden="1"/>
    <cellStyle name="Uwaga 3" xfId="19378" hidden="1"/>
    <cellStyle name="Uwaga 3" xfId="19380" hidden="1"/>
    <cellStyle name="Uwaga 3" xfId="19383" hidden="1"/>
    <cellStyle name="Uwaga 3" xfId="19392" hidden="1"/>
    <cellStyle name="Uwaga 3" xfId="19393" hidden="1"/>
    <cellStyle name="Uwaga 3" xfId="19394" hidden="1"/>
    <cellStyle name="Uwaga 3" xfId="19407" hidden="1"/>
    <cellStyle name="Uwaga 3" xfId="19409" hidden="1"/>
    <cellStyle name="Uwaga 3" xfId="19411" hidden="1"/>
    <cellStyle name="Uwaga 3" xfId="19422" hidden="1"/>
    <cellStyle name="Uwaga 3" xfId="19424" hidden="1"/>
    <cellStyle name="Uwaga 3" xfId="19426" hidden="1"/>
    <cellStyle name="Uwaga 3" xfId="19437" hidden="1"/>
    <cellStyle name="Uwaga 3" xfId="19439" hidden="1"/>
    <cellStyle name="Uwaga 3" xfId="19441" hidden="1"/>
    <cellStyle name="Uwaga 3" xfId="19452" hidden="1"/>
    <cellStyle name="Uwaga 3" xfId="19453" hidden="1"/>
    <cellStyle name="Uwaga 3" xfId="19454" hidden="1"/>
    <cellStyle name="Uwaga 3" xfId="19467" hidden="1"/>
    <cellStyle name="Uwaga 3" xfId="19469" hidden="1"/>
    <cellStyle name="Uwaga 3" xfId="19471" hidden="1"/>
    <cellStyle name="Uwaga 3" xfId="19482" hidden="1"/>
    <cellStyle name="Uwaga 3" xfId="19484" hidden="1"/>
    <cellStyle name="Uwaga 3" xfId="19486" hidden="1"/>
    <cellStyle name="Uwaga 3" xfId="19497" hidden="1"/>
    <cellStyle name="Uwaga 3" xfId="19499" hidden="1"/>
    <cellStyle name="Uwaga 3" xfId="19500" hidden="1"/>
    <cellStyle name="Uwaga 3" xfId="19512" hidden="1"/>
    <cellStyle name="Uwaga 3" xfId="19513" hidden="1"/>
    <cellStyle name="Uwaga 3" xfId="19514" hidden="1"/>
    <cellStyle name="Uwaga 3" xfId="19527" hidden="1"/>
    <cellStyle name="Uwaga 3" xfId="19529" hidden="1"/>
    <cellStyle name="Uwaga 3" xfId="19531" hidden="1"/>
    <cellStyle name="Uwaga 3" xfId="19542" hidden="1"/>
    <cellStyle name="Uwaga 3" xfId="19544" hidden="1"/>
    <cellStyle name="Uwaga 3" xfId="19546" hidden="1"/>
    <cellStyle name="Uwaga 3" xfId="19557" hidden="1"/>
    <cellStyle name="Uwaga 3" xfId="19559" hidden="1"/>
    <cellStyle name="Uwaga 3" xfId="19561" hidden="1"/>
    <cellStyle name="Uwaga 3" xfId="19572" hidden="1"/>
    <cellStyle name="Uwaga 3" xfId="19573" hidden="1"/>
    <cellStyle name="Uwaga 3" xfId="19575" hidden="1"/>
    <cellStyle name="Uwaga 3" xfId="19586" hidden="1"/>
    <cellStyle name="Uwaga 3" xfId="19588" hidden="1"/>
    <cellStyle name="Uwaga 3" xfId="19589" hidden="1"/>
    <cellStyle name="Uwaga 3" xfId="19598" hidden="1"/>
    <cellStyle name="Uwaga 3" xfId="19601" hidden="1"/>
    <cellStyle name="Uwaga 3" xfId="19603" hidden="1"/>
    <cellStyle name="Uwaga 3" xfId="19614" hidden="1"/>
    <cellStyle name="Uwaga 3" xfId="19616" hidden="1"/>
    <cellStyle name="Uwaga 3" xfId="19618" hidden="1"/>
    <cellStyle name="Uwaga 3" xfId="19630" hidden="1"/>
    <cellStyle name="Uwaga 3" xfId="19632" hidden="1"/>
    <cellStyle name="Uwaga 3" xfId="19634" hidden="1"/>
    <cellStyle name="Uwaga 3" xfId="19642" hidden="1"/>
    <cellStyle name="Uwaga 3" xfId="19644" hidden="1"/>
    <cellStyle name="Uwaga 3" xfId="19647" hidden="1"/>
    <cellStyle name="Uwaga 3" xfId="19637" hidden="1"/>
    <cellStyle name="Uwaga 3" xfId="19636" hidden="1"/>
    <cellStyle name="Uwaga 3" xfId="19635" hidden="1"/>
    <cellStyle name="Uwaga 3" xfId="19622" hidden="1"/>
    <cellStyle name="Uwaga 3" xfId="19621" hidden="1"/>
    <cellStyle name="Uwaga 3" xfId="19620" hidden="1"/>
    <cellStyle name="Uwaga 3" xfId="19607" hidden="1"/>
    <cellStyle name="Uwaga 3" xfId="19606" hidden="1"/>
    <cellStyle name="Uwaga 3" xfId="19605" hidden="1"/>
    <cellStyle name="Uwaga 3" xfId="19592" hidden="1"/>
    <cellStyle name="Uwaga 3" xfId="19591" hidden="1"/>
    <cellStyle name="Uwaga 3" xfId="19590" hidden="1"/>
    <cellStyle name="Uwaga 3" xfId="19577" hidden="1"/>
    <cellStyle name="Uwaga 3" xfId="19576" hidden="1"/>
    <cellStyle name="Uwaga 3" xfId="19574" hidden="1"/>
    <cellStyle name="Uwaga 3" xfId="19563" hidden="1"/>
    <cellStyle name="Uwaga 3" xfId="19560" hidden="1"/>
    <cellStyle name="Uwaga 3" xfId="19558" hidden="1"/>
    <cellStyle name="Uwaga 3" xfId="19548" hidden="1"/>
    <cellStyle name="Uwaga 3" xfId="19545" hidden="1"/>
    <cellStyle name="Uwaga 3" xfId="19543" hidden="1"/>
    <cellStyle name="Uwaga 3" xfId="19533" hidden="1"/>
    <cellStyle name="Uwaga 3" xfId="19530" hidden="1"/>
    <cellStyle name="Uwaga 3" xfId="19528" hidden="1"/>
    <cellStyle name="Uwaga 3" xfId="19518" hidden="1"/>
    <cellStyle name="Uwaga 3" xfId="19516" hidden="1"/>
    <cellStyle name="Uwaga 3" xfId="19515" hidden="1"/>
    <cellStyle name="Uwaga 3" xfId="19503" hidden="1"/>
    <cellStyle name="Uwaga 3" xfId="19501" hidden="1"/>
    <cellStyle name="Uwaga 3" xfId="19498" hidden="1"/>
    <cellStyle name="Uwaga 3" xfId="19488" hidden="1"/>
    <cellStyle name="Uwaga 3" xfId="19485" hidden="1"/>
    <cellStyle name="Uwaga 3" xfId="19483" hidden="1"/>
    <cellStyle name="Uwaga 3" xfId="19473" hidden="1"/>
    <cellStyle name="Uwaga 3" xfId="19470" hidden="1"/>
    <cellStyle name="Uwaga 3" xfId="19468" hidden="1"/>
    <cellStyle name="Uwaga 3" xfId="19458" hidden="1"/>
    <cellStyle name="Uwaga 3" xfId="19456" hidden="1"/>
    <cellStyle name="Uwaga 3" xfId="19455" hidden="1"/>
    <cellStyle name="Uwaga 3" xfId="19443" hidden="1"/>
    <cellStyle name="Uwaga 3" xfId="19440" hidden="1"/>
    <cellStyle name="Uwaga 3" xfId="19438" hidden="1"/>
    <cellStyle name="Uwaga 3" xfId="19428" hidden="1"/>
    <cellStyle name="Uwaga 3" xfId="19425" hidden="1"/>
    <cellStyle name="Uwaga 3" xfId="19423" hidden="1"/>
    <cellStyle name="Uwaga 3" xfId="19413" hidden="1"/>
    <cellStyle name="Uwaga 3" xfId="19410" hidden="1"/>
    <cellStyle name="Uwaga 3" xfId="19408" hidden="1"/>
    <cellStyle name="Uwaga 3" xfId="19398" hidden="1"/>
    <cellStyle name="Uwaga 3" xfId="19396" hidden="1"/>
    <cellStyle name="Uwaga 3" xfId="19395" hidden="1"/>
    <cellStyle name="Uwaga 3" xfId="19382" hidden="1"/>
    <cellStyle name="Uwaga 3" xfId="19379" hidden="1"/>
    <cellStyle name="Uwaga 3" xfId="19377" hidden="1"/>
    <cellStyle name="Uwaga 3" xfId="19367" hidden="1"/>
    <cellStyle name="Uwaga 3" xfId="19364" hidden="1"/>
    <cellStyle name="Uwaga 3" xfId="19362" hidden="1"/>
    <cellStyle name="Uwaga 3" xfId="19352" hidden="1"/>
    <cellStyle name="Uwaga 3" xfId="19349" hidden="1"/>
    <cellStyle name="Uwaga 3" xfId="19347" hidden="1"/>
    <cellStyle name="Uwaga 3" xfId="19338" hidden="1"/>
    <cellStyle name="Uwaga 3" xfId="19336" hidden="1"/>
    <cellStyle name="Uwaga 3" xfId="19335" hidden="1"/>
    <cellStyle name="Uwaga 3" xfId="19323" hidden="1"/>
    <cellStyle name="Uwaga 3" xfId="19321" hidden="1"/>
    <cellStyle name="Uwaga 3" xfId="19319" hidden="1"/>
    <cellStyle name="Uwaga 3" xfId="19308" hidden="1"/>
    <cellStyle name="Uwaga 3" xfId="19306" hidden="1"/>
    <cellStyle name="Uwaga 3" xfId="19304" hidden="1"/>
    <cellStyle name="Uwaga 3" xfId="19293" hidden="1"/>
    <cellStyle name="Uwaga 3" xfId="19291" hidden="1"/>
    <cellStyle name="Uwaga 3" xfId="19289" hidden="1"/>
    <cellStyle name="Uwaga 3" xfId="19278" hidden="1"/>
    <cellStyle name="Uwaga 3" xfId="19276" hidden="1"/>
    <cellStyle name="Uwaga 3" xfId="19275" hidden="1"/>
    <cellStyle name="Uwaga 3" xfId="19262" hidden="1"/>
    <cellStyle name="Uwaga 3" xfId="19259" hidden="1"/>
    <cellStyle name="Uwaga 3" xfId="19257" hidden="1"/>
    <cellStyle name="Uwaga 3" xfId="19247" hidden="1"/>
    <cellStyle name="Uwaga 3" xfId="19244" hidden="1"/>
    <cellStyle name="Uwaga 3" xfId="19242" hidden="1"/>
    <cellStyle name="Uwaga 3" xfId="19232" hidden="1"/>
    <cellStyle name="Uwaga 3" xfId="19229" hidden="1"/>
    <cellStyle name="Uwaga 3" xfId="19227" hidden="1"/>
    <cellStyle name="Uwaga 3" xfId="19218" hidden="1"/>
    <cellStyle name="Uwaga 3" xfId="19216" hidden="1"/>
    <cellStyle name="Uwaga 3" xfId="19214" hidden="1"/>
    <cellStyle name="Uwaga 3" xfId="19202" hidden="1"/>
    <cellStyle name="Uwaga 3" xfId="19199" hidden="1"/>
    <cellStyle name="Uwaga 3" xfId="19197" hidden="1"/>
    <cellStyle name="Uwaga 3" xfId="19187" hidden="1"/>
    <cellStyle name="Uwaga 3" xfId="19184" hidden="1"/>
    <cellStyle name="Uwaga 3" xfId="19182" hidden="1"/>
    <cellStyle name="Uwaga 3" xfId="19172" hidden="1"/>
    <cellStyle name="Uwaga 3" xfId="19169" hidden="1"/>
    <cellStyle name="Uwaga 3" xfId="19167" hidden="1"/>
    <cellStyle name="Uwaga 3" xfId="19160" hidden="1"/>
    <cellStyle name="Uwaga 3" xfId="19157" hidden="1"/>
    <cellStyle name="Uwaga 3" xfId="19155" hidden="1"/>
    <cellStyle name="Uwaga 3" xfId="19145" hidden="1"/>
    <cellStyle name="Uwaga 3" xfId="19142" hidden="1"/>
    <cellStyle name="Uwaga 3" xfId="19139" hidden="1"/>
    <cellStyle name="Uwaga 3" xfId="19130" hidden="1"/>
    <cellStyle name="Uwaga 3" xfId="19126" hidden="1"/>
    <cellStyle name="Uwaga 3" xfId="19123" hidden="1"/>
    <cellStyle name="Uwaga 3" xfId="19115" hidden="1"/>
    <cellStyle name="Uwaga 3" xfId="19112" hidden="1"/>
    <cellStyle name="Uwaga 3" xfId="19109" hidden="1"/>
    <cellStyle name="Uwaga 3" xfId="19100" hidden="1"/>
    <cellStyle name="Uwaga 3" xfId="19097" hidden="1"/>
    <cellStyle name="Uwaga 3" xfId="19094" hidden="1"/>
    <cellStyle name="Uwaga 3" xfId="19084" hidden="1"/>
    <cellStyle name="Uwaga 3" xfId="19080" hidden="1"/>
    <cellStyle name="Uwaga 3" xfId="19077" hidden="1"/>
    <cellStyle name="Uwaga 3" xfId="19068" hidden="1"/>
    <cellStyle name="Uwaga 3" xfId="19064" hidden="1"/>
    <cellStyle name="Uwaga 3" xfId="19062" hidden="1"/>
    <cellStyle name="Uwaga 3" xfId="19054" hidden="1"/>
    <cellStyle name="Uwaga 3" xfId="19050" hidden="1"/>
    <cellStyle name="Uwaga 3" xfId="19047" hidden="1"/>
    <cellStyle name="Uwaga 3" xfId="19040" hidden="1"/>
    <cellStyle name="Uwaga 3" xfId="19037" hidden="1"/>
    <cellStyle name="Uwaga 3" xfId="19034" hidden="1"/>
    <cellStyle name="Uwaga 3" xfId="19025" hidden="1"/>
    <cellStyle name="Uwaga 3" xfId="19020" hidden="1"/>
    <cellStyle name="Uwaga 3" xfId="19017" hidden="1"/>
    <cellStyle name="Uwaga 3" xfId="19010" hidden="1"/>
    <cellStyle name="Uwaga 3" xfId="19005" hidden="1"/>
    <cellStyle name="Uwaga 3" xfId="19002" hidden="1"/>
    <cellStyle name="Uwaga 3" xfId="18995" hidden="1"/>
    <cellStyle name="Uwaga 3" xfId="18990" hidden="1"/>
    <cellStyle name="Uwaga 3" xfId="18987" hidden="1"/>
    <cellStyle name="Uwaga 3" xfId="18981" hidden="1"/>
    <cellStyle name="Uwaga 3" xfId="18977" hidden="1"/>
    <cellStyle name="Uwaga 3" xfId="18974" hidden="1"/>
    <cellStyle name="Uwaga 3" xfId="18966" hidden="1"/>
    <cellStyle name="Uwaga 3" xfId="18961" hidden="1"/>
    <cellStyle name="Uwaga 3" xfId="18957" hidden="1"/>
    <cellStyle name="Uwaga 3" xfId="18951" hidden="1"/>
    <cellStyle name="Uwaga 3" xfId="18946" hidden="1"/>
    <cellStyle name="Uwaga 3" xfId="18942" hidden="1"/>
    <cellStyle name="Uwaga 3" xfId="18936" hidden="1"/>
    <cellStyle name="Uwaga 3" xfId="18931" hidden="1"/>
    <cellStyle name="Uwaga 3" xfId="18927" hidden="1"/>
    <cellStyle name="Uwaga 3" xfId="18922" hidden="1"/>
    <cellStyle name="Uwaga 3" xfId="18918" hidden="1"/>
    <cellStyle name="Uwaga 3" xfId="18914" hidden="1"/>
    <cellStyle name="Uwaga 3" xfId="18906" hidden="1"/>
    <cellStyle name="Uwaga 3" xfId="18901" hidden="1"/>
    <cellStyle name="Uwaga 3" xfId="18897" hidden="1"/>
    <cellStyle name="Uwaga 3" xfId="18891" hidden="1"/>
    <cellStyle name="Uwaga 3" xfId="18886" hidden="1"/>
    <cellStyle name="Uwaga 3" xfId="18882" hidden="1"/>
    <cellStyle name="Uwaga 3" xfId="18876" hidden="1"/>
    <cellStyle name="Uwaga 3" xfId="18871" hidden="1"/>
    <cellStyle name="Uwaga 3" xfId="18867" hidden="1"/>
    <cellStyle name="Uwaga 3" xfId="18863" hidden="1"/>
    <cellStyle name="Uwaga 3" xfId="18858" hidden="1"/>
    <cellStyle name="Uwaga 3" xfId="18853" hidden="1"/>
    <cellStyle name="Uwaga 3" xfId="18848" hidden="1"/>
    <cellStyle name="Uwaga 3" xfId="18844" hidden="1"/>
    <cellStyle name="Uwaga 3" xfId="18840" hidden="1"/>
    <cellStyle name="Uwaga 3" xfId="18833" hidden="1"/>
    <cellStyle name="Uwaga 3" xfId="18829" hidden="1"/>
    <cellStyle name="Uwaga 3" xfId="18824" hidden="1"/>
    <cellStyle name="Uwaga 3" xfId="18818" hidden="1"/>
    <cellStyle name="Uwaga 3" xfId="18814" hidden="1"/>
    <cellStyle name="Uwaga 3" xfId="18809" hidden="1"/>
    <cellStyle name="Uwaga 3" xfId="18803" hidden="1"/>
    <cellStyle name="Uwaga 3" xfId="18799" hidden="1"/>
    <cellStyle name="Uwaga 3" xfId="18794" hidden="1"/>
    <cellStyle name="Uwaga 3" xfId="18788" hidden="1"/>
    <cellStyle name="Uwaga 3" xfId="18784" hidden="1"/>
    <cellStyle name="Uwaga 3" xfId="18780" hidden="1"/>
    <cellStyle name="Uwaga 3" xfId="19640" hidden="1"/>
    <cellStyle name="Uwaga 3" xfId="19639" hidden="1"/>
    <cellStyle name="Uwaga 3" xfId="19638" hidden="1"/>
    <cellStyle name="Uwaga 3" xfId="19625" hidden="1"/>
    <cellStyle name="Uwaga 3" xfId="19624" hidden="1"/>
    <cellStyle name="Uwaga 3" xfId="19623" hidden="1"/>
    <cellStyle name="Uwaga 3" xfId="19610" hidden="1"/>
    <cellStyle name="Uwaga 3" xfId="19609" hidden="1"/>
    <cellStyle name="Uwaga 3" xfId="19608" hidden="1"/>
    <cellStyle name="Uwaga 3" xfId="19595" hidden="1"/>
    <cellStyle name="Uwaga 3" xfId="19594" hidden="1"/>
    <cellStyle name="Uwaga 3" xfId="19593" hidden="1"/>
    <cellStyle name="Uwaga 3" xfId="19580" hidden="1"/>
    <cellStyle name="Uwaga 3" xfId="19579" hidden="1"/>
    <cellStyle name="Uwaga 3" xfId="19578" hidden="1"/>
    <cellStyle name="Uwaga 3" xfId="19566" hidden="1"/>
    <cellStyle name="Uwaga 3" xfId="19564" hidden="1"/>
    <cellStyle name="Uwaga 3" xfId="19562" hidden="1"/>
    <cellStyle name="Uwaga 3" xfId="19551" hidden="1"/>
    <cellStyle name="Uwaga 3" xfId="19549" hidden="1"/>
    <cellStyle name="Uwaga 3" xfId="19547" hidden="1"/>
    <cellStyle name="Uwaga 3" xfId="19536" hidden="1"/>
    <cellStyle name="Uwaga 3" xfId="19534" hidden="1"/>
    <cellStyle name="Uwaga 3" xfId="19532" hidden="1"/>
    <cellStyle name="Uwaga 3" xfId="19521" hidden="1"/>
    <cellStyle name="Uwaga 3" xfId="19519" hidden="1"/>
    <cellStyle name="Uwaga 3" xfId="19517" hidden="1"/>
    <cellStyle name="Uwaga 3" xfId="19506" hidden="1"/>
    <cellStyle name="Uwaga 3" xfId="19504" hidden="1"/>
    <cellStyle name="Uwaga 3" xfId="19502" hidden="1"/>
    <cellStyle name="Uwaga 3" xfId="19491" hidden="1"/>
    <cellStyle name="Uwaga 3" xfId="19489" hidden="1"/>
    <cellStyle name="Uwaga 3" xfId="19487" hidden="1"/>
    <cellStyle name="Uwaga 3" xfId="19476" hidden="1"/>
    <cellStyle name="Uwaga 3" xfId="19474" hidden="1"/>
    <cellStyle name="Uwaga 3" xfId="19472" hidden="1"/>
    <cellStyle name="Uwaga 3" xfId="19461" hidden="1"/>
    <cellStyle name="Uwaga 3" xfId="19459" hidden="1"/>
    <cellStyle name="Uwaga 3" xfId="19457" hidden="1"/>
    <cellStyle name="Uwaga 3" xfId="19446" hidden="1"/>
    <cellStyle name="Uwaga 3" xfId="19444" hidden="1"/>
    <cellStyle name="Uwaga 3" xfId="19442" hidden="1"/>
    <cellStyle name="Uwaga 3" xfId="19431" hidden="1"/>
    <cellStyle name="Uwaga 3" xfId="19429" hidden="1"/>
    <cellStyle name="Uwaga 3" xfId="19427" hidden="1"/>
    <cellStyle name="Uwaga 3" xfId="19416" hidden="1"/>
    <cellStyle name="Uwaga 3" xfId="19414" hidden="1"/>
    <cellStyle name="Uwaga 3" xfId="19412" hidden="1"/>
    <cellStyle name="Uwaga 3" xfId="19401" hidden="1"/>
    <cellStyle name="Uwaga 3" xfId="19399" hidden="1"/>
    <cellStyle name="Uwaga 3" xfId="19397" hidden="1"/>
    <cellStyle name="Uwaga 3" xfId="19386" hidden="1"/>
    <cellStyle name="Uwaga 3" xfId="19384" hidden="1"/>
    <cellStyle name="Uwaga 3" xfId="19381" hidden="1"/>
    <cellStyle name="Uwaga 3" xfId="19371" hidden="1"/>
    <cellStyle name="Uwaga 3" xfId="19368" hidden="1"/>
    <cellStyle name="Uwaga 3" xfId="19365" hidden="1"/>
    <cellStyle name="Uwaga 3" xfId="19356" hidden="1"/>
    <cellStyle name="Uwaga 3" xfId="19354" hidden="1"/>
    <cellStyle name="Uwaga 3" xfId="19351" hidden="1"/>
    <cellStyle name="Uwaga 3" xfId="19341" hidden="1"/>
    <cellStyle name="Uwaga 3" xfId="19339" hidden="1"/>
    <cellStyle name="Uwaga 3" xfId="19337" hidden="1"/>
    <cellStyle name="Uwaga 3" xfId="19326" hidden="1"/>
    <cellStyle name="Uwaga 3" xfId="19324" hidden="1"/>
    <cellStyle name="Uwaga 3" xfId="19322" hidden="1"/>
    <cellStyle name="Uwaga 3" xfId="19311" hidden="1"/>
    <cellStyle name="Uwaga 3" xfId="19309" hidden="1"/>
    <cellStyle name="Uwaga 3" xfId="19307" hidden="1"/>
    <cellStyle name="Uwaga 3" xfId="19296" hidden="1"/>
    <cellStyle name="Uwaga 3" xfId="19294" hidden="1"/>
    <cellStyle name="Uwaga 3" xfId="19292" hidden="1"/>
    <cellStyle name="Uwaga 3" xfId="19281" hidden="1"/>
    <cellStyle name="Uwaga 3" xfId="19279" hidden="1"/>
    <cellStyle name="Uwaga 3" xfId="19277" hidden="1"/>
    <cellStyle name="Uwaga 3" xfId="19266" hidden="1"/>
    <cellStyle name="Uwaga 3" xfId="19264" hidden="1"/>
    <cellStyle name="Uwaga 3" xfId="19261" hidden="1"/>
    <cellStyle name="Uwaga 3" xfId="19251" hidden="1"/>
    <cellStyle name="Uwaga 3" xfId="19248" hidden="1"/>
    <cellStyle name="Uwaga 3" xfId="19245" hidden="1"/>
    <cellStyle name="Uwaga 3" xfId="19236" hidden="1"/>
    <cellStyle name="Uwaga 3" xfId="19233" hidden="1"/>
    <cellStyle name="Uwaga 3" xfId="19230" hidden="1"/>
    <cellStyle name="Uwaga 3" xfId="19221" hidden="1"/>
    <cellStyle name="Uwaga 3" xfId="19219" hidden="1"/>
    <cellStyle name="Uwaga 3" xfId="19217" hidden="1"/>
    <cellStyle name="Uwaga 3" xfId="19206" hidden="1"/>
    <cellStyle name="Uwaga 3" xfId="19203" hidden="1"/>
    <cellStyle name="Uwaga 3" xfId="19200" hidden="1"/>
    <cellStyle name="Uwaga 3" xfId="19191" hidden="1"/>
    <cellStyle name="Uwaga 3" xfId="19188" hidden="1"/>
    <cellStyle name="Uwaga 3" xfId="19185" hidden="1"/>
    <cellStyle name="Uwaga 3" xfId="19176" hidden="1"/>
    <cellStyle name="Uwaga 3" xfId="19173" hidden="1"/>
    <cellStyle name="Uwaga 3" xfId="19170" hidden="1"/>
    <cellStyle name="Uwaga 3" xfId="19163" hidden="1"/>
    <cellStyle name="Uwaga 3" xfId="19159" hidden="1"/>
    <cellStyle name="Uwaga 3" xfId="19156" hidden="1"/>
    <cellStyle name="Uwaga 3" xfId="19148" hidden="1"/>
    <cellStyle name="Uwaga 3" xfId="19144" hidden="1"/>
    <cellStyle name="Uwaga 3" xfId="19141" hidden="1"/>
    <cellStyle name="Uwaga 3" xfId="19133" hidden="1"/>
    <cellStyle name="Uwaga 3" xfId="19129" hidden="1"/>
    <cellStyle name="Uwaga 3" xfId="19125" hidden="1"/>
    <cellStyle name="Uwaga 3" xfId="19118" hidden="1"/>
    <cellStyle name="Uwaga 3" xfId="19114" hidden="1"/>
    <cellStyle name="Uwaga 3" xfId="19111" hidden="1"/>
    <cellStyle name="Uwaga 3" xfId="19103" hidden="1"/>
    <cellStyle name="Uwaga 3" xfId="19099" hidden="1"/>
    <cellStyle name="Uwaga 3" xfId="19096" hidden="1"/>
    <cellStyle name="Uwaga 3" xfId="19087" hidden="1"/>
    <cellStyle name="Uwaga 3" xfId="19082" hidden="1"/>
    <cellStyle name="Uwaga 3" xfId="19078" hidden="1"/>
    <cellStyle name="Uwaga 3" xfId="19072" hidden="1"/>
    <cellStyle name="Uwaga 3" xfId="19067" hidden="1"/>
    <cellStyle name="Uwaga 3" xfId="19063" hidden="1"/>
    <cellStyle name="Uwaga 3" xfId="19057" hidden="1"/>
    <cellStyle name="Uwaga 3" xfId="19052" hidden="1"/>
    <cellStyle name="Uwaga 3" xfId="19048" hidden="1"/>
    <cellStyle name="Uwaga 3" xfId="19043" hidden="1"/>
    <cellStyle name="Uwaga 3" xfId="19039" hidden="1"/>
    <cellStyle name="Uwaga 3" xfId="19035" hidden="1"/>
    <cellStyle name="Uwaga 3" xfId="19028" hidden="1"/>
    <cellStyle name="Uwaga 3" xfId="19023" hidden="1"/>
    <cellStyle name="Uwaga 3" xfId="19019" hidden="1"/>
    <cellStyle name="Uwaga 3" xfId="19012" hidden="1"/>
    <cellStyle name="Uwaga 3" xfId="19007" hidden="1"/>
    <cellStyle name="Uwaga 3" xfId="19003" hidden="1"/>
    <cellStyle name="Uwaga 3" xfId="18998" hidden="1"/>
    <cellStyle name="Uwaga 3" xfId="18993" hidden="1"/>
    <cellStyle name="Uwaga 3" xfId="18989" hidden="1"/>
    <cellStyle name="Uwaga 3" xfId="18983" hidden="1"/>
    <cellStyle name="Uwaga 3" xfId="18979" hidden="1"/>
    <cellStyle name="Uwaga 3" xfId="18976" hidden="1"/>
    <cellStyle name="Uwaga 3" xfId="18969" hidden="1"/>
    <cellStyle name="Uwaga 3" xfId="18964" hidden="1"/>
    <cellStyle name="Uwaga 3" xfId="18959" hidden="1"/>
    <cellStyle name="Uwaga 3" xfId="18953" hidden="1"/>
    <cellStyle name="Uwaga 3" xfId="18948" hidden="1"/>
    <cellStyle name="Uwaga 3" xfId="18943" hidden="1"/>
    <cellStyle name="Uwaga 3" xfId="18938" hidden="1"/>
    <cellStyle name="Uwaga 3" xfId="18933" hidden="1"/>
    <cellStyle name="Uwaga 3" xfId="18928" hidden="1"/>
    <cellStyle name="Uwaga 3" xfId="18924" hidden="1"/>
    <cellStyle name="Uwaga 3" xfId="18920" hidden="1"/>
    <cellStyle name="Uwaga 3" xfId="18915" hidden="1"/>
    <cellStyle name="Uwaga 3" xfId="18908" hidden="1"/>
    <cellStyle name="Uwaga 3" xfId="18903" hidden="1"/>
    <cellStyle name="Uwaga 3" xfId="18898" hidden="1"/>
    <cellStyle name="Uwaga 3" xfId="18892" hidden="1"/>
    <cellStyle name="Uwaga 3" xfId="18887" hidden="1"/>
    <cellStyle name="Uwaga 3" xfId="18883" hidden="1"/>
    <cellStyle name="Uwaga 3" xfId="18878" hidden="1"/>
    <cellStyle name="Uwaga 3" xfId="18873" hidden="1"/>
    <cellStyle name="Uwaga 3" xfId="18868" hidden="1"/>
    <cellStyle name="Uwaga 3" xfId="18864" hidden="1"/>
    <cellStyle name="Uwaga 3" xfId="18859" hidden="1"/>
    <cellStyle name="Uwaga 3" xfId="18854" hidden="1"/>
    <cellStyle name="Uwaga 3" xfId="18849" hidden="1"/>
    <cellStyle name="Uwaga 3" xfId="18845" hidden="1"/>
    <cellStyle name="Uwaga 3" xfId="18841" hidden="1"/>
    <cellStyle name="Uwaga 3" xfId="18834" hidden="1"/>
    <cellStyle name="Uwaga 3" xfId="18830" hidden="1"/>
    <cellStyle name="Uwaga 3" xfId="18825" hidden="1"/>
    <cellStyle name="Uwaga 3" xfId="18819" hidden="1"/>
    <cellStyle name="Uwaga 3" xfId="18815" hidden="1"/>
    <cellStyle name="Uwaga 3" xfId="18810" hidden="1"/>
    <cellStyle name="Uwaga 3" xfId="18804" hidden="1"/>
    <cellStyle name="Uwaga 3" xfId="18800" hidden="1"/>
    <cellStyle name="Uwaga 3" xfId="18796" hidden="1"/>
    <cellStyle name="Uwaga 3" xfId="18789" hidden="1"/>
    <cellStyle name="Uwaga 3" xfId="18785" hidden="1"/>
    <cellStyle name="Uwaga 3" xfId="18781" hidden="1"/>
    <cellStyle name="Uwaga 3" xfId="19645" hidden="1"/>
    <cellStyle name="Uwaga 3" xfId="19643" hidden="1"/>
    <cellStyle name="Uwaga 3" xfId="19641" hidden="1"/>
    <cellStyle name="Uwaga 3" xfId="19628" hidden="1"/>
    <cellStyle name="Uwaga 3" xfId="19627" hidden="1"/>
    <cellStyle name="Uwaga 3" xfId="19626" hidden="1"/>
    <cellStyle name="Uwaga 3" xfId="19613" hidden="1"/>
    <cellStyle name="Uwaga 3" xfId="19612" hidden="1"/>
    <cellStyle name="Uwaga 3" xfId="19611" hidden="1"/>
    <cellStyle name="Uwaga 3" xfId="19599" hidden="1"/>
    <cellStyle name="Uwaga 3" xfId="19597" hidden="1"/>
    <cellStyle name="Uwaga 3" xfId="19596" hidden="1"/>
    <cellStyle name="Uwaga 3" xfId="19583" hidden="1"/>
    <cellStyle name="Uwaga 3" xfId="19582" hidden="1"/>
    <cellStyle name="Uwaga 3" xfId="19581" hidden="1"/>
    <cellStyle name="Uwaga 3" xfId="19569" hidden="1"/>
    <cellStyle name="Uwaga 3" xfId="19567" hidden="1"/>
    <cellStyle name="Uwaga 3" xfId="19565" hidden="1"/>
    <cellStyle name="Uwaga 3" xfId="19554" hidden="1"/>
    <cellStyle name="Uwaga 3" xfId="19552" hidden="1"/>
    <cellStyle name="Uwaga 3" xfId="19550" hidden="1"/>
    <cellStyle name="Uwaga 3" xfId="19539" hidden="1"/>
    <cellStyle name="Uwaga 3" xfId="19537" hidden="1"/>
    <cellStyle name="Uwaga 3" xfId="19535"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40" hidden="1"/>
    <cellStyle name="Uwaga 3" xfId="19329" hidden="1"/>
    <cellStyle name="Uwaga 3" xfId="19327" hidden="1"/>
    <cellStyle name="Uwaga 3" xfId="19325" hidden="1"/>
    <cellStyle name="Uwaga 3" xfId="19314" hidden="1"/>
    <cellStyle name="Uwaga 3" xfId="19312" hidden="1"/>
    <cellStyle name="Uwaga 3" xfId="19310"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49" hidden="1"/>
    <cellStyle name="Uwaga 3" xfId="19239" hidden="1"/>
    <cellStyle name="Uwaga 3" xfId="19237" hidden="1"/>
    <cellStyle name="Uwaga 3" xfId="19235" hidden="1"/>
    <cellStyle name="Uwaga 3" xfId="19224" hidden="1"/>
    <cellStyle name="Uwaga 3" xfId="19222" hidden="1"/>
    <cellStyle name="Uwaga 3" xfId="19220" hidden="1"/>
    <cellStyle name="Uwaga 3" xfId="19209" hidden="1"/>
    <cellStyle name="Uwaga 3" xfId="19207" hidden="1"/>
    <cellStyle name="Uwaga 3" xfId="19204" hidden="1"/>
    <cellStyle name="Uwaga 3" xfId="19194" hidden="1"/>
    <cellStyle name="Uwaga 3" xfId="19192" hidden="1"/>
    <cellStyle name="Uwaga 3" xfId="19189" hidden="1"/>
    <cellStyle name="Uwaga 3" xfId="19179" hidden="1"/>
    <cellStyle name="Uwaga 3" xfId="19177" hidden="1"/>
    <cellStyle name="Uwaga 3" xfId="19174" hidden="1"/>
    <cellStyle name="Uwaga 3" xfId="19165" hidden="1"/>
    <cellStyle name="Uwaga 3" xfId="19162" hidden="1"/>
    <cellStyle name="Uwaga 3" xfId="19158" hidden="1"/>
    <cellStyle name="Uwaga 3" xfId="19150" hidden="1"/>
    <cellStyle name="Uwaga 3" xfId="19147" hidden="1"/>
    <cellStyle name="Uwaga 3" xfId="19143" hidden="1"/>
    <cellStyle name="Uwaga 3" xfId="19135" hidden="1"/>
    <cellStyle name="Uwaga 3" xfId="19132" hidden="1"/>
    <cellStyle name="Uwaga 3" xfId="19128" hidden="1"/>
    <cellStyle name="Uwaga 3" xfId="19120" hidden="1"/>
    <cellStyle name="Uwaga 3" xfId="19117" hidden="1"/>
    <cellStyle name="Uwaga 3" xfId="19113" hidden="1"/>
    <cellStyle name="Uwaga 3" xfId="19105" hidden="1"/>
    <cellStyle name="Uwaga 3" xfId="19102" hidden="1"/>
    <cellStyle name="Uwaga 3" xfId="19098" hidden="1"/>
    <cellStyle name="Uwaga 3" xfId="19090" hidden="1"/>
    <cellStyle name="Uwaga 3" xfId="19086" hidden="1"/>
    <cellStyle name="Uwaga 3" xfId="19081" hidden="1"/>
    <cellStyle name="Uwaga 3" xfId="19075" hidden="1"/>
    <cellStyle name="Uwaga 3" xfId="19071" hidden="1"/>
    <cellStyle name="Uwaga 3" xfId="19066" hidden="1"/>
    <cellStyle name="Uwaga 3" xfId="19060" hidden="1"/>
    <cellStyle name="Uwaga 3" xfId="19056" hidden="1"/>
    <cellStyle name="Uwaga 3" xfId="19051" hidden="1"/>
    <cellStyle name="Uwaga 3" xfId="19045" hidden="1"/>
    <cellStyle name="Uwaga 3" xfId="19042" hidden="1"/>
    <cellStyle name="Uwaga 3" xfId="19038" hidden="1"/>
    <cellStyle name="Uwaga 3" xfId="19030" hidden="1"/>
    <cellStyle name="Uwaga 3" xfId="19027" hidden="1"/>
    <cellStyle name="Uwaga 3" xfId="19022" hidden="1"/>
    <cellStyle name="Uwaga 3" xfId="19015" hidden="1"/>
    <cellStyle name="Uwaga 3" xfId="19011" hidden="1"/>
    <cellStyle name="Uwaga 3" xfId="19006" hidden="1"/>
    <cellStyle name="Uwaga 3" xfId="19000" hidden="1"/>
    <cellStyle name="Uwaga 3" xfId="18996" hidden="1"/>
    <cellStyle name="Uwaga 3" xfId="18991" hidden="1"/>
    <cellStyle name="Uwaga 3" xfId="18985" hidden="1"/>
    <cellStyle name="Uwaga 3" xfId="18982" hidden="1"/>
    <cellStyle name="Uwaga 3" xfId="18978" hidden="1"/>
    <cellStyle name="Uwaga 3" xfId="18970" hidden="1"/>
    <cellStyle name="Uwaga 3" xfId="18965" hidden="1"/>
    <cellStyle name="Uwaga 3" xfId="18960" hidden="1"/>
    <cellStyle name="Uwaga 3" xfId="18955" hidden="1"/>
    <cellStyle name="Uwaga 3" xfId="18950" hidden="1"/>
    <cellStyle name="Uwaga 3" xfId="18945" hidden="1"/>
    <cellStyle name="Uwaga 3" xfId="18940" hidden="1"/>
    <cellStyle name="Uwaga 3" xfId="18935" hidden="1"/>
    <cellStyle name="Uwaga 3" xfId="18930" hidden="1"/>
    <cellStyle name="Uwaga 3" xfId="18925" hidden="1"/>
    <cellStyle name="Uwaga 3" xfId="18921" hidden="1"/>
    <cellStyle name="Uwaga 3" xfId="18916" hidden="1"/>
    <cellStyle name="Uwaga 3" xfId="18909" hidden="1"/>
    <cellStyle name="Uwaga 3" xfId="18904" hidden="1"/>
    <cellStyle name="Uwaga 3" xfId="18899" hidden="1"/>
    <cellStyle name="Uwaga 3" xfId="18894" hidden="1"/>
    <cellStyle name="Uwaga 3" xfId="18889" hidden="1"/>
    <cellStyle name="Uwaga 3" xfId="18884" hidden="1"/>
    <cellStyle name="Uwaga 3" xfId="18879" hidden="1"/>
    <cellStyle name="Uwaga 3" xfId="18874" hidden="1"/>
    <cellStyle name="Uwaga 3" xfId="18869" hidden="1"/>
    <cellStyle name="Uwaga 3" xfId="18865" hidden="1"/>
    <cellStyle name="Uwaga 3" xfId="18860" hidden="1"/>
    <cellStyle name="Uwaga 3" xfId="18855" hidden="1"/>
    <cellStyle name="Uwaga 3" xfId="18850" hidden="1"/>
    <cellStyle name="Uwaga 3" xfId="18846" hidden="1"/>
    <cellStyle name="Uwaga 3" xfId="18842" hidden="1"/>
    <cellStyle name="Uwaga 3" xfId="18835" hidden="1"/>
    <cellStyle name="Uwaga 3" xfId="18831" hidden="1"/>
    <cellStyle name="Uwaga 3" xfId="18826" hidden="1"/>
    <cellStyle name="Uwaga 3" xfId="18820" hidden="1"/>
    <cellStyle name="Uwaga 3" xfId="18816" hidden="1"/>
    <cellStyle name="Uwaga 3" xfId="18811" hidden="1"/>
    <cellStyle name="Uwaga 3" xfId="18805" hidden="1"/>
    <cellStyle name="Uwaga 3" xfId="18801" hidden="1"/>
    <cellStyle name="Uwaga 3" xfId="18797" hidden="1"/>
    <cellStyle name="Uwaga 3" xfId="18790" hidden="1"/>
    <cellStyle name="Uwaga 3" xfId="18786" hidden="1"/>
    <cellStyle name="Uwaga 3" xfId="18782" hidden="1"/>
    <cellStyle name="Uwaga 3" xfId="19649" hidden="1"/>
    <cellStyle name="Uwaga 3" xfId="19648" hidden="1"/>
    <cellStyle name="Uwaga 3" xfId="19646" hidden="1"/>
    <cellStyle name="Uwaga 3" xfId="19633" hidden="1"/>
    <cellStyle name="Uwaga 3" xfId="19631" hidden="1"/>
    <cellStyle name="Uwaga 3" xfId="19629" hidden="1"/>
    <cellStyle name="Uwaga 3" xfId="19619" hidden="1"/>
    <cellStyle name="Uwaga 3" xfId="19617" hidden="1"/>
    <cellStyle name="Uwaga 3" xfId="19615" hidden="1"/>
    <cellStyle name="Uwaga 3" xfId="19604" hidden="1"/>
    <cellStyle name="Uwaga 3" xfId="19602" hidden="1"/>
    <cellStyle name="Uwaga 3" xfId="19600" hidden="1"/>
    <cellStyle name="Uwaga 3" xfId="19587" hidden="1"/>
    <cellStyle name="Uwaga 3" xfId="19585" hidden="1"/>
    <cellStyle name="Uwaga 3" xfId="19584" hidden="1"/>
    <cellStyle name="Uwaga 3" xfId="19571" hidden="1"/>
    <cellStyle name="Uwaga 3" xfId="19570" hidden="1"/>
    <cellStyle name="Uwaga 3" xfId="19568" hidden="1"/>
    <cellStyle name="Uwaga 3" xfId="19556" hidden="1"/>
    <cellStyle name="Uwaga 3" xfId="19555" hidden="1"/>
    <cellStyle name="Uwaga 3" xfId="19553" hidden="1"/>
    <cellStyle name="Uwaga 3" xfId="19541" hidden="1"/>
    <cellStyle name="Uwaga 3" xfId="19540" hidden="1"/>
    <cellStyle name="Uwaga 3" xfId="19538" hidden="1"/>
    <cellStyle name="Uwaga 3" xfId="19526" hidden="1"/>
    <cellStyle name="Uwaga 3" xfId="19525" hidden="1"/>
    <cellStyle name="Uwaga 3" xfId="19523" hidden="1"/>
    <cellStyle name="Uwaga 3" xfId="19511" hidden="1"/>
    <cellStyle name="Uwaga 3" xfId="19510" hidden="1"/>
    <cellStyle name="Uwaga 3" xfId="19508" hidden="1"/>
    <cellStyle name="Uwaga 3" xfId="19496" hidden="1"/>
    <cellStyle name="Uwaga 3" xfId="19495" hidden="1"/>
    <cellStyle name="Uwaga 3" xfId="19493" hidden="1"/>
    <cellStyle name="Uwaga 3" xfId="19481" hidden="1"/>
    <cellStyle name="Uwaga 3" xfId="19480" hidden="1"/>
    <cellStyle name="Uwaga 3" xfId="19478" hidden="1"/>
    <cellStyle name="Uwaga 3" xfId="19466" hidden="1"/>
    <cellStyle name="Uwaga 3" xfId="19465" hidden="1"/>
    <cellStyle name="Uwaga 3" xfId="19463" hidden="1"/>
    <cellStyle name="Uwaga 3" xfId="19451" hidden="1"/>
    <cellStyle name="Uwaga 3" xfId="19450" hidden="1"/>
    <cellStyle name="Uwaga 3" xfId="19448" hidden="1"/>
    <cellStyle name="Uwaga 3" xfId="19436" hidden="1"/>
    <cellStyle name="Uwaga 3" xfId="19435" hidden="1"/>
    <cellStyle name="Uwaga 3" xfId="19433" hidden="1"/>
    <cellStyle name="Uwaga 3" xfId="19421" hidden="1"/>
    <cellStyle name="Uwaga 3" xfId="19420" hidden="1"/>
    <cellStyle name="Uwaga 3" xfId="19418" hidden="1"/>
    <cellStyle name="Uwaga 3" xfId="19406" hidden="1"/>
    <cellStyle name="Uwaga 3" xfId="19405" hidden="1"/>
    <cellStyle name="Uwaga 3" xfId="19403" hidden="1"/>
    <cellStyle name="Uwaga 3" xfId="19391" hidden="1"/>
    <cellStyle name="Uwaga 3" xfId="19390" hidden="1"/>
    <cellStyle name="Uwaga 3" xfId="19388" hidden="1"/>
    <cellStyle name="Uwaga 3" xfId="19376" hidden="1"/>
    <cellStyle name="Uwaga 3" xfId="19375" hidden="1"/>
    <cellStyle name="Uwaga 3" xfId="19373" hidden="1"/>
    <cellStyle name="Uwaga 3" xfId="19361" hidden="1"/>
    <cellStyle name="Uwaga 3" xfId="19360" hidden="1"/>
    <cellStyle name="Uwaga 3" xfId="19358" hidden="1"/>
    <cellStyle name="Uwaga 3" xfId="19346" hidden="1"/>
    <cellStyle name="Uwaga 3" xfId="19345" hidden="1"/>
    <cellStyle name="Uwaga 3" xfId="19343" hidden="1"/>
    <cellStyle name="Uwaga 3" xfId="19331" hidden="1"/>
    <cellStyle name="Uwaga 3" xfId="19330" hidden="1"/>
    <cellStyle name="Uwaga 3" xfId="19328" hidden="1"/>
    <cellStyle name="Uwaga 3" xfId="19316" hidden="1"/>
    <cellStyle name="Uwaga 3" xfId="19315" hidden="1"/>
    <cellStyle name="Uwaga 3" xfId="19313" hidden="1"/>
    <cellStyle name="Uwaga 3" xfId="19301" hidden="1"/>
    <cellStyle name="Uwaga 3" xfId="19300" hidden="1"/>
    <cellStyle name="Uwaga 3" xfId="19298" hidden="1"/>
    <cellStyle name="Uwaga 3" xfId="19286" hidden="1"/>
    <cellStyle name="Uwaga 3" xfId="19285" hidden="1"/>
    <cellStyle name="Uwaga 3" xfId="19283" hidden="1"/>
    <cellStyle name="Uwaga 3" xfId="19271" hidden="1"/>
    <cellStyle name="Uwaga 3" xfId="19270" hidden="1"/>
    <cellStyle name="Uwaga 3" xfId="19268" hidden="1"/>
    <cellStyle name="Uwaga 3" xfId="19256" hidden="1"/>
    <cellStyle name="Uwaga 3" xfId="19255" hidden="1"/>
    <cellStyle name="Uwaga 3" xfId="19253" hidden="1"/>
    <cellStyle name="Uwaga 3" xfId="19241" hidden="1"/>
    <cellStyle name="Uwaga 3" xfId="19240" hidden="1"/>
    <cellStyle name="Uwaga 3" xfId="19238" hidden="1"/>
    <cellStyle name="Uwaga 3" xfId="19226" hidden="1"/>
    <cellStyle name="Uwaga 3" xfId="19225" hidden="1"/>
    <cellStyle name="Uwaga 3" xfId="19223" hidden="1"/>
    <cellStyle name="Uwaga 3" xfId="19211" hidden="1"/>
    <cellStyle name="Uwaga 3" xfId="19210" hidden="1"/>
    <cellStyle name="Uwaga 3" xfId="19208" hidden="1"/>
    <cellStyle name="Uwaga 3" xfId="19196" hidden="1"/>
    <cellStyle name="Uwaga 3" xfId="19195" hidden="1"/>
    <cellStyle name="Uwaga 3" xfId="19193" hidden="1"/>
    <cellStyle name="Uwaga 3" xfId="19181" hidden="1"/>
    <cellStyle name="Uwaga 3" xfId="19180" hidden="1"/>
    <cellStyle name="Uwaga 3" xfId="19178" hidden="1"/>
    <cellStyle name="Uwaga 3" xfId="19166" hidden="1"/>
    <cellStyle name="Uwaga 3" xfId="19164" hidden="1"/>
    <cellStyle name="Uwaga 3" xfId="19161" hidden="1"/>
    <cellStyle name="Uwaga 3" xfId="19151" hidden="1"/>
    <cellStyle name="Uwaga 3" xfId="19149" hidden="1"/>
    <cellStyle name="Uwaga 3" xfId="19146" hidden="1"/>
    <cellStyle name="Uwaga 3" xfId="19136" hidden="1"/>
    <cellStyle name="Uwaga 3" xfId="19134" hidden="1"/>
    <cellStyle name="Uwaga 3" xfId="19131" hidden="1"/>
    <cellStyle name="Uwaga 3" xfId="19121" hidden="1"/>
    <cellStyle name="Uwaga 3" xfId="19119" hidden="1"/>
    <cellStyle name="Uwaga 3" xfId="19116" hidden="1"/>
    <cellStyle name="Uwaga 3" xfId="19106" hidden="1"/>
    <cellStyle name="Uwaga 3" xfId="19104" hidden="1"/>
    <cellStyle name="Uwaga 3" xfId="19101" hidden="1"/>
    <cellStyle name="Uwaga 3" xfId="19091" hidden="1"/>
    <cellStyle name="Uwaga 3" xfId="19089" hidden="1"/>
    <cellStyle name="Uwaga 3" xfId="19085" hidden="1"/>
    <cellStyle name="Uwaga 3" xfId="19076" hidden="1"/>
    <cellStyle name="Uwaga 3" xfId="19073" hidden="1"/>
    <cellStyle name="Uwaga 3" xfId="19069" hidden="1"/>
    <cellStyle name="Uwaga 3" xfId="19061" hidden="1"/>
    <cellStyle name="Uwaga 3" xfId="19059" hidden="1"/>
    <cellStyle name="Uwaga 3" xfId="19055" hidden="1"/>
    <cellStyle name="Uwaga 3" xfId="19046" hidden="1"/>
    <cellStyle name="Uwaga 3" xfId="19044" hidden="1"/>
    <cellStyle name="Uwaga 3" xfId="19041" hidden="1"/>
    <cellStyle name="Uwaga 3" xfId="19031" hidden="1"/>
    <cellStyle name="Uwaga 3" xfId="19029" hidden="1"/>
    <cellStyle name="Uwaga 3" xfId="19024" hidden="1"/>
    <cellStyle name="Uwaga 3" xfId="19016" hidden="1"/>
    <cellStyle name="Uwaga 3" xfId="19014" hidden="1"/>
    <cellStyle name="Uwaga 3" xfId="19009" hidden="1"/>
    <cellStyle name="Uwaga 3" xfId="19001" hidden="1"/>
    <cellStyle name="Uwaga 3" xfId="18999" hidden="1"/>
    <cellStyle name="Uwaga 3" xfId="18994" hidden="1"/>
    <cellStyle name="Uwaga 3" xfId="18986" hidden="1"/>
    <cellStyle name="Uwaga 3" xfId="18984" hidden="1"/>
    <cellStyle name="Uwaga 3" xfId="18980" hidden="1"/>
    <cellStyle name="Uwaga 3" xfId="18971" hidden="1"/>
    <cellStyle name="Uwaga 3" xfId="18968" hidden="1"/>
    <cellStyle name="Uwaga 3" xfId="18963" hidden="1"/>
    <cellStyle name="Uwaga 3" xfId="18956" hidden="1"/>
    <cellStyle name="Uwaga 3" xfId="18952" hidden="1"/>
    <cellStyle name="Uwaga 3" xfId="18947" hidden="1"/>
    <cellStyle name="Uwaga 3" xfId="18941" hidden="1"/>
    <cellStyle name="Uwaga 3" xfId="18937" hidden="1"/>
    <cellStyle name="Uwaga 3" xfId="18932" hidden="1"/>
    <cellStyle name="Uwaga 3" xfId="18926" hidden="1"/>
    <cellStyle name="Uwaga 3" xfId="18923" hidden="1"/>
    <cellStyle name="Uwaga 3" xfId="18919" hidden="1"/>
    <cellStyle name="Uwaga 3" xfId="18910" hidden="1"/>
    <cellStyle name="Uwaga 3" xfId="18905" hidden="1"/>
    <cellStyle name="Uwaga 3" xfId="18900" hidden="1"/>
    <cellStyle name="Uwaga 3" xfId="18895" hidden="1"/>
    <cellStyle name="Uwaga 3" xfId="18890" hidden="1"/>
    <cellStyle name="Uwaga 3" xfId="18885" hidden="1"/>
    <cellStyle name="Uwaga 3" xfId="18880" hidden="1"/>
    <cellStyle name="Uwaga 3" xfId="18875" hidden="1"/>
    <cellStyle name="Uwaga 3" xfId="18870" hidden="1"/>
    <cellStyle name="Uwaga 3" xfId="18866" hidden="1"/>
    <cellStyle name="Uwaga 3" xfId="18861" hidden="1"/>
    <cellStyle name="Uwaga 3" xfId="18856" hidden="1"/>
    <cellStyle name="Uwaga 3" xfId="18851" hidden="1"/>
    <cellStyle name="Uwaga 3" xfId="18847" hidden="1"/>
    <cellStyle name="Uwaga 3" xfId="18843" hidden="1"/>
    <cellStyle name="Uwaga 3" xfId="18836" hidden="1"/>
    <cellStyle name="Uwaga 3" xfId="18832" hidden="1"/>
    <cellStyle name="Uwaga 3" xfId="18827" hidden="1"/>
    <cellStyle name="Uwaga 3" xfId="18821" hidden="1"/>
    <cellStyle name="Uwaga 3" xfId="18817" hidden="1"/>
    <cellStyle name="Uwaga 3" xfId="18812" hidden="1"/>
    <cellStyle name="Uwaga 3" xfId="18806" hidden="1"/>
    <cellStyle name="Uwaga 3" xfId="18802" hidden="1"/>
    <cellStyle name="Uwaga 3" xfId="18798" hidden="1"/>
    <cellStyle name="Uwaga 3" xfId="18791" hidden="1"/>
    <cellStyle name="Uwaga 3" xfId="18787" hidden="1"/>
    <cellStyle name="Uwaga 3" xfId="18783" hidden="1"/>
    <cellStyle name="Uwaga 3" xfId="17758" hidden="1"/>
    <cellStyle name="Uwaga 3" xfId="17757" hidden="1"/>
    <cellStyle name="Uwaga 3" xfId="17756" hidden="1"/>
    <cellStyle name="Uwaga 3" xfId="17749" hidden="1"/>
    <cellStyle name="Uwaga 3" xfId="17748" hidden="1"/>
    <cellStyle name="Uwaga 3" xfId="17747" hidden="1"/>
    <cellStyle name="Uwaga 3" xfId="17740" hidden="1"/>
    <cellStyle name="Uwaga 3" xfId="17739" hidden="1"/>
    <cellStyle name="Uwaga 3" xfId="17738" hidden="1"/>
    <cellStyle name="Uwaga 3" xfId="17731" hidden="1"/>
    <cellStyle name="Uwaga 3" xfId="17730" hidden="1"/>
    <cellStyle name="Uwaga 3" xfId="17729" hidden="1"/>
    <cellStyle name="Uwaga 3" xfId="17722" hidden="1"/>
    <cellStyle name="Uwaga 3" xfId="17721" hidden="1"/>
    <cellStyle name="Uwaga 3" xfId="17720" hidden="1"/>
    <cellStyle name="Uwaga 3" xfId="17713" hidden="1"/>
    <cellStyle name="Uwaga 3" xfId="17712" hidden="1"/>
    <cellStyle name="Uwaga 3" xfId="17710" hidden="1"/>
    <cellStyle name="Uwaga 3" xfId="17704" hidden="1"/>
    <cellStyle name="Uwaga 3" xfId="17703" hidden="1"/>
    <cellStyle name="Uwaga 3" xfId="17701" hidden="1"/>
    <cellStyle name="Uwaga 3" xfId="17695" hidden="1"/>
    <cellStyle name="Uwaga 3" xfId="17694" hidden="1"/>
    <cellStyle name="Uwaga 3" xfId="17692" hidden="1"/>
    <cellStyle name="Uwaga 3" xfId="17686" hidden="1"/>
    <cellStyle name="Uwaga 3" xfId="17685" hidden="1"/>
    <cellStyle name="Uwaga 3" xfId="17683" hidden="1"/>
    <cellStyle name="Uwaga 3" xfId="17677" hidden="1"/>
    <cellStyle name="Uwaga 3" xfId="17676" hidden="1"/>
    <cellStyle name="Uwaga 3" xfId="17674" hidden="1"/>
    <cellStyle name="Uwaga 3" xfId="17668" hidden="1"/>
    <cellStyle name="Uwaga 3" xfId="17667" hidden="1"/>
    <cellStyle name="Uwaga 3" xfId="17665" hidden="1"/>
    <cellStyle name="Uwaga 3" xfId="17659" hidden="1"/>
    <cellStyle name="Uwaga 3" xfId="17658" hidden="1"/>
    <cellStyle name="Uwaga 3" xfId="17656" hidden="1"/>
    <cellStyle name="Uwaga 3" xfId="17650" hidden="1"/>
    <cellStyle name="Uwaga 3" xfId="17649" hidden="1"/>
    <cellStyle name="Uwaga 3" xfId="17647" hidden="1"/>
    <cellStyle name="Uwaga 3" xfId="17641" hidden="1"/>
    <cellStyle name="Uwaga 3" xfId="17640" hidden="1"/>
    <cellStyle name="Uwaga 3" xfId="17638" hidden="1"/>
    <cellStyle name="Uwaga 3" xfId="17632" hidden="1"/>
    <cellStyle name="Uwaga 3" xfId="17631" hidden="1"/>
    <cellStyle name="Uwaga 3" xfId="17629" hidden="1"/>
    <cellStyle name="Uwaga 3" xfId="17623" hidden="1"/>
    <cellStyle name="Uwaga 3" xfId="17622" hidden="1"/>
    <cellStyle name="Uwaga 3" xfId="17620" hidden="1"/>
    <cellStyle name="Uwaga 3" xfId="17614" hidden="1"/>
    <cellStyle name="Uwaga 3" xfId="17613" hidden="1"/>
    <cellStyle name="Uwaga 3" xfId="17611" hidden="1"/>
    <cellStyle name="Uwaga 3" xfId="17605" hidden="1"/>
    <cellStyle name="Uwaga 3" xfId="17604" hidden="1"/>
    <cellStyle name="Uwaga 3" xfId="17601" hidden="1"/>
    <cellStyle name="Uwaga 3" xfId="17596" hidden="1"/>
    <cellStyle name="Uwaga 3" xfId="17594" hidden="1"/>
    <cellStyle name="Uwaga 3" xfId="17591" hidden="1"/>
    <cellStyle name="Uwaga 3" xfId="17587" hidden="1"/>
    <cellStyle name="Uwaga 3" xfId="17586" hidden="1"/>
    <cellStyle name="Uwaga 3" xfId="17583" hidden="1"/>
    <cellStyle name="Uwaga 3" xfId="17578" hidden="1"/>
    <cellStyle name="Uwaga 3" xfId="17577" hidden="1"/>
    <cellStyle name="Uwaga 3" xfId="17575" hidden="1"/>
    <cellStyle name="Uwaga 3" xfId="17569" hidden="1"/>
    <cellStyle name="Uwaga 3" xfId="17568" hidden="1"/>
    <cellStyle name="Uwaga 3" xfId="17566" hidden="1"/>
    <cellStyle name="Uwaga 3" xfId="17560" hidden="1"/>
    <cellStyle name="Uwaga 3" xfId="17559" hidden="1"/>
    <cellStyle name="Uwaga 3" xfId="17557" hidden="1"/>
    <cellStyle name="Uwaga 3" xfId="17551" hidden="1"/>
    <cellStyle name="Uwaga 3" xfId="17550" hidden="1"/>
    <cellStyle name="Uwaga 3" xfId="17548" hidden="1"/>
    <cellStyle name="Uwaga 3" xfId="17542" hidden="1"/>
    <cellStyle name="Uwaga 3" xfId="17541" hidden="1"/>
    <cellStyle name="Uwaga 3" xfId="17539" hidden="1"/>
    <cellStyle name="Uwaga 3" xfId="17533" hidden="1"/>
    <cellStyle name="Uwaga 3" xfId="17532" hidden="1"/>
    <cellStyle name="Uwaga 3" xfId="17529" hidden="1"/>
    <cellStyle name="Uwaga 3" xfId="17524" hidden="1"/>
    <cellStyle name="Uwaga 3" xfId="17522" hidden="1"/>
    <cellStyle name="Uwaga 3" xfId="17519" hidden="1"/>
    <cellStyle name="Uwaga 3" xfId="17515" hidden="1"/>
    <cellStyle name="Uwaga 3" xfId="17513" hidden="1"/>
    <cellStyle name="Uwaga 3" xfId="17510" hidden="1"/>
    <cellStyle name="Uwaga 3" xfId="17506" hidden="1"/>
    <cellStyle name="Uwaga 3" xfId="17505" hidden="1"/>
    <cellStyle name="Uwaga 3" xfId="17503" hidden="1"/>
    <cellStyle name="Uwaga 3" xfId="17497" hidden="1"/>
    <cellStyle name="Uwaga 3" xfId="17495" hidden="1"/>
    <cellStyle name="Uwaga 3" xfId="17492" hidden="1"/>
    <cellStyle name="Uwaga 3" xfId="17488" hidden="1"/>
    <cellStyle name="Uwaga 3" xfId="17486" hidden="1"/>
    <cellStyle name="Uwaga 3" xfId="17483" hidden="1"/>
    <cellStyle name="Uwaga 3" xfId="17479" hidden="1"/>
    <cellStyle name="Uwaga 3" xfId="17477" hidden="1"/>
    <cellStyle name="Uwaga 3" xfId="17474" hidden="1"/>
    <cellStyle name="Uwaga 3" xfId="17470" hidden="1"/>
    <cellStyle name="Uwaga 3" xfId="17468" hidden="1"/>
    <cellStyle name="Uwaga 3" xfId="17466" hidden="1"/>
    <cellStyle name="Uwaga 3" xfId="17461" hidden="1"/>
    <cellStyle name="Uwaga 3" xfId="17459" hidden="1"/>
    <cellStyle name="Uwaga 3" xfId="17457" hidden="1"/>
    <cellStyle name="Uwaga 3" xfId="17452" hidden="1"/>
    <cellStyle name="Uwaga 3" xfId="17450" hidden="1"/>
    <cellStyle name="Uwaga 3" xfId="17447" hidden="1"/>
    <cellStyle name="Uwaga 3" xfId="17443" hidden="1"/>
    <cellStyle name="Uwaga 3" xfId="17441" hidden="1"/>
    <cellStyle name="Uwaga 3" xfId="17439" hidden="1"/>
    <cellStyle name="Uwaga 3" xfId="17434" hidden="1"/>
    <cellStyle name="Uwaga 3" xfId="17432" hidden="1"/>
    <cellStyle name="Uwaga 3" xfId="17430" hidden="1"/>
    <cellStyle name="Uwaga 3" xfId="17424" hidden="1"/>
    <cellStyle name="Uwaga 3" xfId="17421" hidden="1"/>
    <cellStyle name="Uwaga 3" xfId="17418" hidden="1"/>
    <cellStyle name="Uwaga 3" xfId="17415" hidden="1"/>
    <cellStyle name="Uwaga 3" xfId="17412" hidden="1"/>
    <cellStyle name="Uwaga 3" xfId="17409" hidden="1"/>
    <cellStyle name="Uwaga 3" xfId="17406" hidden="1"/>
    <cellStyle name="Uwaga 3" xfId="17403" hidden="1"/>
    <cellStyle name="Uwaga 3" xfId="17400" hidden="1"/>
    <cellStyle name="Uwaga 3" xfId="17398" hidden="1"/>
    <cellStyle name="Uwaga 3" xfId="17396" hidden="1"/>
    <cellStyle name="Uwaga 3" xfId="17393" hidden="1"/>
    <cellStyle name="Uwaga 3" xfId="17389" hidden="1"/>
    <cellStyle name="Uwaga 3" xfId="17386" hidden="1"/>
    <cellStyle name="Uwaga 3" xfId="17383" hidden="1"/>
    <cellStyle name="Uwaga 3" xfId="17379" hidden="1"/>
    <cellStyle name="Uwaga 3" xfId="17376" hidden="1"/>
    <cellStyle name="Uwaga 3" xfId="17373" hidden="1"/>
    <cellStyle name="Uwaga 3" xfId="17371" hidden="1"/>
    <cellStyle name="Uwaga 3" xfId="17368" hidden="1"/>
    <cellStyle name="Uwaga 3" xfId="17365" hidden="1"/>
    <cellStyle name="Uwaga 3" xfId="17362" hidden="1"/>
    <cellStyle name="Uwaga 3" xfId="17360" hidden="1"/>
    <cellStyle name="Uwaga 3" xfId="17358" hidden="1"/>
    <cellStyle name="Uwaga 3" xfId="17353" hidden="1"/>
    <cellStyle name="Uwaga 3" xfId="17350" hidden="1"/>
    <cellStyle name="Uwaga 3" xfId="17347" hidden="1"/>
    <cellStyle name="Uwaga 3" xfId="17343" hidden="1"/>
    <cellStyle name="Uwaga 3" xfId="17340" hidden="1"/>
    <cellStyle name="Uwaga 3" xfId="17337" hidden="1"/>
    <cellStyle name="Uwaga 3" xfId="17334" hidden="1"/>
    <cellStyle name="Uwaga 3" xfId="17331" hidden="1"/>
    <cellStyle name="Uwaga 3" xfId="17328" hidden="1"/>
    <cellStyle name="Uwaga 3" xfId="17326" hidden="1"/>
    <cellStyle name="Uwaga 3" xfId="17324" hidden="1"/>
    <cellStyle name="Uwaga 3" xfId="17321" hidden="1"/>
    <cellStyle name="Uwaga 3" xfId="17316" hidden="1"/>
    <cellStyle name="Uwaga 3" xfId="17313" hidden="1"/>
    <cellStyle name="Uwaga 3" xfId="17310" hidden="1"/>
    <cellStyle name="Uwaga 3" xfId="17306" hidden="1"/>
    <cellStyle name="Uwaga 3" xfId="17303" hidden="1"/>
    <cellStyle name="Uwaga 3" xfId="17301" hidden="1"/>
    <cellStyle name="Uwaga 3" xfId="17298" hidden="1"/>
    <cellStyle name="Uwaga 3" xfId="17295" hidden="1"/>
    <cellStyle name="Uwaga 3" xfId="17292" hidden="1"/>
    <cellStyle name="Uwaga 3" xfId="17290" hidden="1"/>
    <cellStyle name="Uwaga 3" xfId="17287" hidden="1"/>
    <cellStyle name="Uwaga 3" xfId="17284" hidden="1"/>
    <cellStyle name="Uwaga 3" xfId="17281" hidden="1"/>
    <cellStyle name="Uwaga 3" xfId="17279" hidden="1"/>
    <cellStyle name="Uwaga 3" xfId="17277" hidden="1"/>
    <cellStyle name="Uwaga 3" xfId="17272" hidden="1"/>
    <cellStyle name="Uwaga 3" xfId="17270" hidden="1"/>
    <cellStyle name="Uwaga 3" xfId="17267" hidden="1"/>
    <cellStyle name="Uwaga 3" xfId="17263" hidden="1"/>
    <cellStyle name="Uwaga 3" xfId="17261" hidden="1"/>
    <cellStyle name="Uwaga 3" xfId="17258" hidden="1"/>
    <cellStyle name="Uwaga 3" xfId="17254" hidden="1"/>
    <cellStyle name="Uwaga 3" xfId="17252" hidden="1"/>
    <cellStyle name="Uwaga 3" xfId="17250" hidden="1"/>
    <cellStyle name="Uwaga 3" xfId="17245" hidden="1"/>
    <cellStyle name="Uwaga 3" xfId="17243" hidden="1"/>
    <cellStyle name="Uwaga 3" xfId="17241" hidden="1"/>
    <cellStyle name="Uwaga 3" xfId="19737" hidden="1"/>
    <cellStyle name="Uwaga 3" xfId="19738" hidden="1"/>
    <cellStyle name="Uwaga 3" xfId="19740" hidden="1"/>
    <cellStyle name="Uwaga 3" xfId="19752" hidden="1"/>
    <cellStyle name="Uwaga 3" xfId="19753" hidden="1"/>
    <cellStyle name="Uwaga 3" xfId="19758" hidden="1"/>
    <cellStyle name="Uwaga 3" xfId="19767" hidden="1"/>
    <cellStyle name="Uwaga 3" xfId="19768" hidden="1"/>
    <cellStyle name="Uwaga 3" xfId="19773" hidden="1"/>
    <cellStyle name="Uwaga 3" xfId="19782" hidden="1"/>
    <cellStyle name="Uwaga 3" xfId="19783" hidden="1"/>
    <cellStyle name="Uwaga 3" xfId="19784" hidden="1"/>
    <cellStyle name="Uwaga 3" xfId="19797" hidden="1"/>
    <cellStyle name="Uwaga 3" xfId="19802" hidden="1"/>
    <cellStyle name="Uwaga 3" xfId="19807" hidden="1"/>
    <cellStyle name="Uwaga 3" xfId="19817" hidden="1"/>
    <cellStyle name="Uwaga 3" xfId="19822" hidden="1"/>
    <cellStyle name="Uwaga 3" xfId="19826" hidden="1"/>
    <cellStyle name="Uwaga 3" xfId="19833" hidden="1"/>
    <cellStyle name="Uwaga 3" xfId="19838" hidden="1"/>
    <cellStyle name="Uwaga 3" xfId="19841" hidden="1"/>
    <cellStyle name="Uwaga 3" xfId="19847" hidden="1"/>
    <cellStyle name="Uwaga 3" xfId="19852" hidden="1"/>
    <cellStyle name="Uwaga 3" xfId="19856" hidden="1"/>
    <cellStyle name="Uwaga 3" xfId="19857" hidden="1"/>
    <cellStyle name="Uwaga 3" xfId="19858" hidden="1"/>
    <cellStyle name="Uwaga 3" xfId="19862" hidden="1"/>
    <cellStyle name="Uwaga 3" xfId="19874" hidden="1"/>
    <cellStyle name="Uwaga 3" xfId="19879" hidden="1"/>
    <cellStyle name="Uwaga 3" xfId="19884" hidden="1"/>
    <cellStyle name="Uwaga 3" xfId="19889" hidden="1"/>
    <cellStyle name="Uwaga 3" xfId="19894" hidden="1"/>
    <cellStyle name="Uwaga 3" xfId="19899" hidden="1"/>
    <cellStyle name="Uwaga 3" xfId="19903" hidden="1"/>
    <cellStyle name="Uwaga 3" xfId="19907" hidden="1"/>
    <cellStyle name="Uwaga 3" xfId="19912" hidden="1"/>
    <cellStyle name="Uwaga 3" xfId="19917" hidden="1"/>
    <cellStyle name="Uwaga 3" xfId="19918" hidden="1"/>
    <cellStyle name="Uwaga 3" xfId="19920" hidden="1"/>
    <cellStyle name="Uwaga 3" xfId="19933" hidden="1"/>
    <cellStyle name="Uwaga 3" xfId="19937" hidden="1"/>
    <cellStyle name="Uwaga 3" xfId="19942" hidden="1"/>
    <cellStyle name="Uwaga 3" xfId="19949" hidden="1"/>
    <cellStyle name="Uwaga 3" xfId="19953" hidden="1"/>
    <cellStyle name="Uwaga 3" xfId="19958" hidden="1"/>
    <cellStyle name="Uwaga 3" xfId="19963" hidden="1"/>
    <cellStyle name="Uwaga 3" xfId="19966" hidden="1"/>
    <cellStyle name="Uwaga 3" xfId="19971" hidden="1"/>
    <cellStyle name="Uwaga 3" xfId="19977" hidden="1"/>
    <cellStyle name="Uwaga 3" xfId="19978" hidden="1"/>
    <cellStyle name="Uwaga 3" xfId="19981" hidden="1"/>
    <cellStyle name="Uwaga 3" xfId="19994" hidden="1"/>
    <cellStyle name="Uwaga 3" xfId="19998" hidden="1"/>
    <cellStyle name="Uwaga 3" xfId="20003" hidden="1"/>
    <cellStyle name="Uwaga 3" xfId="20010" hidden="1"/>
    <cellStyle name="Uwaga 3" xfId="20015" hidden="1"/>
    <cellStyle name="Uwaga 3" xfId="20019" hidden="1"/>
    <cellStyle name="Uwaga 3" xfId="20024" hidden="1"/>
    <cellStyle name="Uwaga 3" xfId="20028" hidden="1"/>
    <cellStyle name="Uwaga 3" xfId="20033" hidden="1"/>
    <cellStyle name="Uwaga 3" xfId="20037" hidden="1"/>
    <cellStyle name="Uwaga 3" xfId="20038" hidden="1"/>
    <cellStyle name="Uwaga 3" xfId="20040" hidden="1"/>
    <cellStyle name="Uwaga 3" xfId="20052" hidden="1"/>
    <cellStyle name="Uwaga 3" xfId="20053" hidden="1"/>
    <cellStyle name="Uwaga 3" xfId="20055" hidden="1"/>
    <cellStyle name="Uwaga 3" xfId="20067" hidden="1"/>
    <cellStyle name="Uwaga 3" xfId="20069" hidden="1"/>
    <cellStyle name="Uwaga 3" xfId="20072" hidden="1"/>
    <cellStyle name="Uwaga 3" xfId="20082" hidden="1"/>
    <cellStyle name="Uwaga 3" xfId="20083" hidden="1"/>
    <cellStyle name="Uwaga 3" xfId="20085" hidden="1"/>
    <cellStyle name="Uwaga 3" xfId="20097" hidden="1"/>
    <cellStyle name="Uwaga 3" xfId="20098" hidden="1"/>
    <cellStyle name="Uwaga 3" xfId="20099" hidden="1"/>
    <cellStyle name="Uwaga 3" xfId="20113" hidden="1"/>
    <cellStyle name="Uwaga 3" xfId="20116" hidden="1"/>
    <cellStyle name="Uwaga 3" xfId="20120" hidden="1"/>
    <cellStyle name="Uwaga 3" xfId="20128" hidden="1"/>
    <cellStyle name="Uwaga 3" xfId="20131" hidden="1"/>
    <cellStyle name="Uwaga 3" xfId="20135" hidden="1"/>
    <cellStyle name="Uwaga 3" xfId="20143" hidden="1"/>
    <cellStyle name="Uwaga 3" xfId="20146" hidden="1"/>
    <cellStyle name="Uwaga 3" xfId="20150" hidden="1"/>
    <cellStyle name="Uwaga 3" xfId="20157" hidden="1"/>
    <cellStyle name="Uwaga 3" xfId="20158" hidden="1"/>
    <cellStyle name="Uwaga 3" xfId="20160" hidden="1"/>
    <cellStyle name="Uwaga 3" xfId="20173" hidden="1"/>
    <cellStyle name="Uwaga 3" xfId="20176" hidden="1"/>
    <cellStyle name="Uwaga 3" xfId="20179" hidden="1"/>
    <cellStyle name="Uwaga 3" xfId="20188" hidden="1"/>
    <cellStyle name="Uwaga 3" xfId="20191" hidden="1"/>
    <cellStyle name="Uwaga 3" xfId="20195" hidden="1"/>
    <cellStyle name="Uwaga 3" xfId="20203" hidden="1"/>
    <cellStyle name="Uwaga 3" xfId="20205" hidden="1"/>
    <cellStyle name="Uwaga 3" xfId="20208" hidden="1"/>
    <cellStyle name="Uwaga 3" xfId="20217" hidden="1"/>
    <cellStyle name="Uwaga 3" xfId="20218" hidden="1"/>
    <cellStyle name="Uwaga 3" xfId="20219" hidden="1"/>
    <cellStyle name="Uwaga 3" xfId="20232" hidden="1"/>
    <cellStyle name="Uwaga 3" xfId="20233" hidden="1"/>
    <cellStyle name="Uwaga 3" xfId="20235" hidden="1"/>
    <cellStyle name="Uwaga 3" xfId="20247" hidden="1"/>
    <cellStyle name="Uwaga 3" xfId="20248" hidden="1"/>
    <cellStyle name="Uwaga 3" xfId="20250" hidden="1"/>
    <cellStyle name="Uwaga 3" xfId="20262" hidden="1"/>
    <cellStyle name="Uwaga 3" xfId="20263" hidden="1"/>
    <cellStyle name="Uwaga 3" xfId="20265" hidden="1"/>
    <cellStyle name="Uwaga 3" xfId="20277" hidden="1"/>
    <cellStyle name="Uwaga 3" xfId="20278" hidden="1"/>
    <cellStyle name="Uwaga 3" xfId="20279" hidden="1"/>
    <cellStyle name="Uwaga 3" xfId="20293" hidden="1"/>
    <cellStyle name="Uwaga 3" xfId="20295" hidden="1"/>
    <cellStyle name="Uwaga 3" xfId="20298" hidden="1"/>
    <cellStyle name="Uwaga 3" xfId="20308" hidden="1"/>
    <cellStyle name="Uwaga 3" xfId="20311" hidden="1"/>
    <cellStyle name="Uwaga 3" xfId="20314" hidden="1"/>
    <cellStyle name="Uwaga 3" xfId="20323" hidden="1"/>
    <cellStyle name="Uwaga 3" xfId="20325" hidden="1"/>
    <cellStyle name="Uwaga 3" xfId="20328" hidden="1"/>
    <cellStyle name="Uwaga 3" xfId="20337" hidden="1"/>
    <cellStyle name="Uwaga 3" xfId="20338" hidden="1"/>
    <cellStyle name="Uwaga 3" xfId="20339" hidden="1"/>
    <cellStyle name="Uwaga 3" xfId="20352" hidden="1"/>
    <cellStyle name="Uwaga 3" xfId="20354" hidden="1"/>
    <cellStyle name="Uwaga 3" xfId="20356" hidden="1"/>
    <cellStyle name="Uwaga 3" xfId="20367" hidden="1"/>
    <cellStyle name="Uwaga 3" xfId="20369" hidden="1"/>
    <cellStyle name="Uwaga 3" xfId="20371" hidden="1"/>
    <cellStyle name="Uwaga 3" xfId="20382" hidden="1"/>
    <cellStyle name="Uwaga 3" xfId="20384" hidden="1"/>
    <cellStyle name="Uwaga 3" xfId="20386" hidden="1"/>
    <cellStyle name="Uwaga 3" xfId="20397" hidden="1"/>
    <cellStyle name="Uwaga 3" xfId="20398" hidden="1"/>
    <cellStyle name="Uwaga 3" xfId="20399" hidden="1"/>
    <cellStyle name="Uwaga 3" xfId="20412" hidden="1"/>
    <cellStyle name="Uwaga 3" xfId="20414" hidden="1"/>
    <cellStyle name="Uwaga 3" xfId="20416" hidden="1"/>
    <cellStyle name="Uwaga 3" xfId="20427" hidden="1"/>
    <cellStyle name="Uwaga 3" xfId="20429" hidden="1"/>
    <cellStyle name="Uwaga 3" xfId="20431" hidden="1"/>
    <cellStyle name="Uwaga 3" xfId="20442" hidden="1"/>
    <cellStyle name="Uwaga 3" xfId="20444" hidden="1"/>
    <cellStyle name="Uwaga 3" xfId="20445" hidden="1"/>
    <cellStyle name="Uwaga 3" xfId="20457" hidden="1"/>
    <cellStyle name="Uwaga 3" xfId="20458" hidden="1"/>
    <cellStyle name="Uwaga 3" xfId="20459" hidden="1"/>
    <cellStyle name="Uwaga 3" xfId="20472" hidden="1"/>
    <cellStyle name="Uwaga 3" xfId="20474" hidden="1"/>
    <cellStyle name="Uwaga 3" xfId="20476" hidden="1"/>
    <cellStyle name="Uwaga 3" xfId="20487" hidden="1"/>
    <cellStyle name="Uwaga 3" xfId="20489" hidden="1"/>
    <cellStyle name="Uwaga 3" xfId="20491" hidden="1"/>
    <cellStyle name="Uwaga 3" xfId="20502" hidden="1"/>
    <cellStyle name="Uwaga 3" xfId="20504" hidden="1"/>
    <cellStyle name="Uwaga 3" xfId="20506" hidden="1"/>
    <cellStyle name="Uwaga 3" xfId="20517" hidden="1"/>
    <cellStyle name="Uwaga 3" xfId="20518" hidden="1"/>
    <cellStyle name="Uwaga 3" xfId="20520" hidden="1"/>
    <cellStyle name="Uwaga 3" xfId="20531" hidden="1"/>
    <cellStyle name="Uwaga 3" xfId="20533" hidden="1"/>
    <cellStyle name="Uwaga 3" xfId="20534" hidden="1"/>
    <cellStyle name="Uwaga 3" xfId="20543" hidden="1"/>
    <cellStyle name="Uwaga 3" xfId="20546" hidden="1"/>
    <cellStyle name="Uwaga 3" xfId="20548" hidden="1"/>
    <cellStyle name="Uwaga 3" xfId="20559" hidden="1"/>
    <cellStyle name="Uwaga 3" xfId="20561" hidden="1"/>
    <cellStyle name="Uwaga 3" xfId="20563" hidden="1"/>
    <cellStyle name="Uwaga 3" xfId="20575" hidden="1"/>
    <cellStyle name="Uwaga 3" xfId="20577" hidden="1"/>
    <cellStyle name="Uwaga 3" xfId="20579" hidden="1"/>
    <cellStyle name="Uwaga 3" xfId="20587" hidden="1"/>
    <cellStyle name="Uwaga 3" xfId="20589" hidden="1"/>
    <cellStyle name="Uwaga 3" xfId="20592" hidden="1"/>
    <cellStyle name="Uwaga 3" xfId="20582" hidden="1"/>
    <cellStyle name="Uwaga 3" xfId="20581" hidden="1"/>
    <cellStyle name="Uwaga 3" xfId="20580" hidden="1"/>
    <cellStyle name="Uwaga 3" xfId="20567" hidden="1"/>
    <cellStyle name="Uwaga 3" xfId="20566" hidden="1"/>
    <cellStyle name="Uwaga 3" xfId="20565" hidden="1"/>
    <cellStyle name="Uwaga 3" xfId="20552" hidden="1"/>
    <cellStyle name="Uwaga 3" xfId="20551" hidden="1"/>
    <cellStyle name="Uwaga 3" xfId="20550" hidden="1"/>
    <cellStyle name="Uwaga 3" xfId="20537" hidden="1"/>
    <cellStyle name="Uwaga 3" xfId="20536" hidden="1"/>
    <cellStyle name="Uwaga 3" xfId="20535" hidden="1"/>
    <cellStyle name="Uwaga 3" xfId="20522" hidden="1"/>
    <cellStyle name="Uwaga 3" xfId="20521" hidden="1"/>
    <cellStyle name="Uwaga 3" xfId="20519" hidden="1"/>
    <cellStyle name="Uwaga 3" xfId="20508" hidden="1"/>
    <cellStyle name="Uwaga 3" xfId="20505" hidden="1"/>
    <cellStyle name="Uwaga 3" xfId="20503" hidden="1"/>
    <cellStyle name="Uwaga 3" xfId="20493" hidden="1"/>
    <cellStyle name="Uwaga 3" xfId="20490" hidden="1"/>
    <cellStyle name="Uwaga 3" xfId="20488" hidden="1"/>
    <cellStyle name="Uwaga 3" xfId="20478" hidden="1"/>
    <cellStyle name="Uwaga 3" xfId="20475" hidden="1"/>
    <cellStyle name="Uwaga 3" xfId="20473" hidden="1"/>
    <cellStyle name="Uwaga 3" xfId="20463" hidden="1"/>
    <cellStyle name="Uwaga 3" xfId="20461" hidden="1"/>
    <cellStyle name="Uwaga 3" xfId="20460" hidden="1"/>
    <cellStyle name="Uwaga 3" xfId="20448" hidden="1"/>
    <cellStyle name="Uwaga 3" xfId="20446" hidden="1"/>
    <cellStyle name="Uwaga 3" xfId="20443" hidden="1"/>
    <cellStyle name="Uwaga 3" xfId="20433" hidden="1"/>
    <cellStyle name="Uwaga 3" xfId="20430" hidden="1"/>
    <cellStyle name="Uwaga 3" xfId="20428" hidden="1"/>
    <cellStyle name="Uwaga 3" xfId="20418" hidden="1"/>
    <cellStyle name="Uwaga 3" xfId="20415" hidden="1"/>
    <cellStyle name="Uwaga 3" xfId="20413" hidden="1"/>
    <cellStyle name="Uwaga 3" xfId="20403" hidden="1"/>
    <cellStyle name="Uwaga 3" xfId="20401" hidden="1"/>
    <cellStyle name="Uwaga 3" xfId="20400" hidden="1"/>
    <cellStyle name="Uwaga 3" xfId="20388" hidden="1"/>
    <cellStyle name="Uwaga 3" xfId="20385" hidden="1"/>
    <cellStyle name="Uwaga 3" xfId="20383" hidden="1"/>
    <cellStyle name="Uwaga 3" xfId="20373" hidden="1"/>
    <cellStyle name="Uwaga 3" xfId="20370" hidden="1"/>
    <cellStyle name="Uwaga 3" xfId="20368" hidden="1"/>
    <cellStyle name="Uwaga 3" xfId="20358" hidden="1"/>
    <cellStyle name="Uwaga 3" xfId="20355" hidden="1"/>
    <cellStyle name="Uwaga 3" xfId="20353" hidden="1"/>
    <cellStyle name="Uwaga 3" xfId="20343" hidden="1"/>
    <cellStyle name="Uwaga 3" xfId="20341" hidden="1"/>
    <cellStyle name="Uwaga 3" xfId="20340" hidden="1"/>
    <cellStyle name="Uwaga 3" xfId="20327" hidden="1"/>
    <cellStyle name="Uwaga 3" xfId="20324" hidden="1"/>
    <cellStyle name="Uwaga 3" xfId="20322" hidden="1"/>
    <cellStyle name="Uwaga 3" xfId="20312" hidden="1"/>
    <cellStyle name="Uwaga 3" xfId="20309" hidden="1"/>
    <cellStyle name="Uwaga 3" xfId="20307" hidden="1"/>
    <cellStyle name="Uwaga 3" xfId="20297" hidden="1"/>
    <cellStyle name="Uwaga 3" xfId="20294" hidden="1"/>
    <cellStyle name="Uwaga 3" xfId="20292" hidden="1"/>
    <cellStyle name="Uwaga 3" xfId="20283" hidden="1"/>
    <cellStyle name="Uwaga 3" xfId="20281" hidden="1"/>
    <cellStyle name="Uwaga 3" xfId="20280"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20" hidden="1"/>
    <cellStyle name="Uwaga 3" xfId="20207" hidden="1"/>
    <cellStyle name="Uwaga 3" xfId="20204" hidden="1"/>
    <cellStyle name="Uwaga 3" xfId="20202" hidden="1"/>
    <cellStyle name="Uwaga 3" xfId="20192" hidden="1"/>
    <cellStyle name="Uwaga 3" xfId="20189" hidden="1"/>
    <cellStyle name="Uwaga 3" xfId="20187" hidden="1"/>
    <cellStyle name="Uwaga 3" xfId="20177" hidden="1"/>
    <cellStyle name="Uwaga 3" xfId="20174" hidden="1"/>
    <cellStyle name="Uwaga 3" xfId="20172" hidden="1"/>
    <cellStyle name="Uwaga 3" xfId="20163" hidden="1"/>
    <cellStyle name="Uwaga 3" xfId="20161" hidden="1"/>
    <cellStyle name="Uwaga 3" xfId="20159" hidden="1"/>
    <cellStyle name="Uwaga 3" xfId="20147" hidden="1"/>
    <cellStyle name="Uwaga 3" xfId="20144" hidden="1"/>
    <cellStyle name="Uwaga 3" xfId="20142" hidden="1"/>
    <cellStyle name="Uwaga 3" xfId="20132" hidden="1"/>
    <cellStyle name="Uwaga 3" xfId="20129" hidden="1"/>
    <cellStyle name="Uwaga 3" xfId="20127" hidden="1"/>
    <cellStyle name="Uwaga 3" xfId="20117" hidden="1"/>
    <cellStyle name="Uwaga 3" xfId="20114" hidden="1"/>
    <cellStyle name="Uwaga 3" xfId="20112" hidden="1"/>
    <cellStyle name="Uwaga 3" xfId="20105" hidden="1"/>
    <cellStyle name="Uwaga 3" xfId="20102" hidden="1"/>
    <cellStyle name="Uwaga 3" xfId="20100" hidden="1"/>
    <cellStyle name="Uwaga 3" xfId="20090" hidden="1"/>
    <cellStyle name="Uwaga 3" xfId="20087" hidden="1"/>
    <cellStyle name="Uwaga 3" xfId="20084" hidden="1"/>
    <cellStyle name="Uwaga 3" xfId="20075" hidden="1"/>
    <cellStyle name="Uwaga 3" xfId="20071" hidden="1"/>
    <cellStyle name="Uwaga 3" xfId="20068" hidden="1"/>
    <cellStyle name="Uwaga 3" xfId="20060" hidden="1"/>
    <cellStyle name="Uwaga 3" xfId="20057" hidden="1"/>
    <cellStyle name="Uwaga 3" xfId="20054" hidden="1"/>
    <cellStyle name="Uwaga 3" xfId="20045" hidden="1"/>
    <cellStyle name="Uwaga 3" xfId="20042" hidden="1"/>
    <cellStyle name="Uwaga 3" xfId="20039" hidden="1"/>
    <cellStyle name="Uwaga 3" xfId="20029" hidden="1"/>
    <cellStyle name="Uwaga 3" xfId="20025" hidden="1"/>
    <cellStyle name="Uwaga 3" xfId="20022" hidden="1"/>
    <cellStyle name="Uwaga 3" xfId="20013" hidden="1"/>
    <cellStyle name="Uwaga 3" xfId="20009" hidden="1"/>
    <cellStyle name="Uwaga 3" xfId="20007" hidden="1"/>
    <cellStyle name="Uwaga 3" xfId="19999" hidden="1"/>
    <cellStyle name="Uwaga 3" xfId="19995" hidden="1"/>
    <cellStyle name="Uwaga 3" xfId="19992" hidden="1"/>
    <cellStyle name="Uwaga 3" xfId="19985" hidden="1"/>
    <cellStyle name="Uwaga 3" xfId="19982" hidden="1"/>
    <cellStyle name="Uwaga 3" xfId="19979" hidden="1"/>
    <cellStyle name="Uwaga 3" xfId="19970" hidden="1"/>
    <cellStyle name="Uwaga 3" xfId="19965" hidden="1"/>
    <cellStyle name="Uwaga 3" xfId="19962" hidden="1"/>
    <cellStyle name="Uwaga 3" xfId="19955" hidden="1"/>
    <cellStyle name="Uwaga 3" xfId="19950" hidden="1"/>
    <cellStyle name="Uwaga 3" xfId="19947" hidden="1"/>
    <cellStyle name="Uwaga 3" xfId="19940" hidden="1"/>
    <cellStyle name="Uwaga 3" xfId="19935" hidden="1"/>
    <cellStyle name="Uwaga 3" xfId="19932" hidden="1"/>
    <cellStyle name="Uwaga 3" xfId="19926" hidden="1"/>
    <cellStyle name="Uwaga 3" xfId="19922" hidden="1"/>
    <cellStyle name="Uwaga 3" xfId="19919" hidden="1"/>
    <cellStyle name="Uwaga 3" xfId="19911" hidden="1"/>
    <cellStyle name="Uwaga 3" xfId="19906" hidden="1"/>
    <cellStyle name="Uwaga 3" xfId="19902" hidden="1"/>
    <cellStyle name="Uwaga 3" xfId="19896" hidden="1"/>
    <cellStyle name="Uwaga 3" xfId="19891" hidden="1"/>
    <cellStyle name="Uwaga 3" xfId="19887" hidden="1"/>
    <cellStyle name="Uwaga 3" xfId="19881" hidden="1"/>
    <cellStyle name="Uwaga 3" xfId="19876" hidden="1"/>
    <cellStyle name="Uwaga 3" xfId="19872" hidden="1"/>
    <cellStyle name="Uwaga 3" xfId="19867" hidden="1"/>
    <cellStyle name="Uwaga 3" xfId="19863" hidden="1"/>
    <cellStyle name="Uwaga 3" xfId="19859" hidden="1"/>
    <cellStyle name="Uwaga 3" xfId="19851" hidden="1"/>
    <cellStyle name="Uwaga 3" xfId="19846" hidden="1"/>
    <cellStyle name="Uwaga 3" xfId="19842" hidden="1"/>
    <cellStyle name="Uwaga 3" xfId="19836" hidden="1"/>
    <cellStyle name="Uwaga 3" xfId="19831" hidden="1"/>
    <cellStyle name="Uwaga 3" xfId="19827" hidden="1"/>
    <cellStyle name="Uwaga 3" xfId="19821" hidden="1"/>
    <cellStyle name="Uwaga 3" xfId="19816" hidden="1"/>
    <cellStyle name="Uwaga 3" xfId="19812" hidden="1"/>
    <cellStyle name="Uwaga 3" xfId="19808" hidden="1"/>
    <cellStyle name="Uwaga 3" xfId="19803" hidden="1"/>
    <cellStyle name="Uwaga 3" xfId="19798" hidden="1"/>
    <cellStyle name="Uwaga 3" xfId="19793" hidden="1"/>
    <cellStyle name="Uwaga 3" xfId="19789" hidden="1"/>
    <cellStyle name="Uwaga 3" xfId="19785" hidden="1"/>
    <cellStyle name="Uwaga 3" xfId="19778" hidden="1"/>
    <cellStyle name="Uwaga 3" xfId="19774" hidden="1"/>
    <cellStyle name="Uwaga 3" xfId="19769" hidden="1"/>
    <cellStyle name="Uwaga 3" xfId="19763" hidden="1"/>
    <cellStyle name="Uwaga 3" xfId="19759" hidden="1"/>
    <cellStyle name="Uwaga 3" xfId="19754" hidden="1"/>
    <cellStyle name="Uwaga 3" xfId="19748" hidden="1"/>
    <cellStyle name="Uwaga 3" xfId="19744" hidden="1"/>
    <cellStyle name="Uwaga 3" xfId="19739" hidden="1"/>
    <cellStyle name="Uwaga 3" xfId="19733" hidden="1"/>
    <cellStyle name="Uwaga 3" xfId="19729" hidden="1"/>
    <cellStyle name="Uwaga 3" xfId="19725" hidden="1"/>
    <cellStyle name="Uwaga 3" xfId="20585" hidden="1"/>
    <cellStyle name="Uwaga 3" xfId="20584" hidden="1"/>
    <cellStyle name="Uwaga 3" xfId="20583" hidden="1"/>
    <cellStyle name="Uwaga 3" xfId="20570" hidden="1"/>
    <cellStyle name="Uwaga 3" xfId="20569" hidden="1"/>
    <cellStyle name="Uwaga 3" xfId="20568" hidden="1"/>
    <cellStyle name="Uwaga 3" xfId="20555" hidden="1"/>
    <cellStyle name="Uwaga 3" xfId="20554" hidden="1"/>
    <cellStyle name="Uwaga 3" xfId="20553" hidden="1"/>
    <cellStyle name="Uwaga 3" xfId="20540" hidden="1"/>
    <cellStyle name="Uwaga 3" xfId="20539" hidden="1"/>
    <cellStyle name="Uwaga 3" xfId="20538" hidden="1"/>
    <cellStyle name="Uwaga 3" xfId="20525" hidden="1"/>
    <cellStyle name="Uwaga 3" xfId="20524" hidden="1"/>
    <cellStyle name="Uwaga 3" xfId="20523" hidden="1"/>
    <cellStyle name="Uwaga 3" xfId="20511" hidden="1"/>
    <cellStyle name="Uwaga 3" xfId="20509" hidden="1"/>
    <cellStyle name="Uwaga 3" xfId="20507" hidden="1"/>
    <cellStyle name="Uwaga 3" xfId="20496" hidden="1"/>
    <cellStyle name="Uwaga 3" xfId="20494" hidden="1"/>
    <cellStyle name="Uwaga 3" xfId="20492" hidden="1"/>
    <cellStyle name="Uwaga 3" xfId="20481" hidden="1"/>
    <cellStyle name="Uwaga 3" xfId="20479" hidden="1"/>
    <cellStyle name="Uwaga 3" xfId="20477" hidden="1"/>
    <cellStyle name="Uwaga 3" xfId="20466" hidden="1"/>
    <cellStyle name="Uwaga 3" xfId="20464" hidden="1"/>
    <cellStyle name="Uwaga 3" xfId="20462" hidden="1"/>
    <cellStyle name="Uwaga 3" xfId="20451" hidden="1"/>
    <cellStyle name="Uwaga 3" xfId="20449" hidden="1"/>
    <cellStyle name="Uwaga 3" xfId="20447" hidden="1"/>
    <cellStyle name="Uwaga 3" xfId="20436" hidden="1"/>
    <cellStyle name="Uwaga 3" xfId="20434" hidden="1"/>
    <cellStyle name="Uwaga 3" xfId="20432" hidden="1"/>
    <cellStyle name="Uwaga 3" xfId="20421" hidden="1"/>
    <cellStyle name="Uwaga 3" xfId="20419" hidden="1"/>
    <cellStyle name="Uwaga 3" xfId="20417" hidden="1"/>
    <cellStyle name="Uwaga 3" xfId="20406" hidden="1"/>
    <cellStyle name="Uwaga 3" xfId="20404" hidden="1"/>
    <cellStyle name="Uwaga 3" xfId="20402" hidden="1"/>
    <cellStyle name="Uwaga 3" xfId="20391" hidden="1"/>
    <cellStyle name="Uwaga 3" xfId="20389" hidden="1"/>
    <cellStyle name="Uwaga 3" xfId="20387" hidden="1"/>
    <cellStyle name="Uwaga 3" xfId="20376" hidden="1"/>
    <cellStyle name="Uwaga 3" xfId="20374" hidden="1"/>
    <cellStyle name="Uwaga 3" xfId="20372" hidden="1"/>
    <cellStyle name="Uwaga 3" xfId="20361" hidden="1"/>
    <cellStyle name="Uwaga 3" xfId="20359" hidden="1"/>
    <cellStyle name="Uwaga 3" xfId="20357" hidden="1"/>
    <cellStyle name="Uwaga 3" xfId="20346" hidden="1"/>
    <cellStyle name="Uwaga 3" xfId="20344" hidden="1"/>
    <cellStyle name="Uwaga 3" xfId="20342" hidden="1"/>
    <cellStyle name="Uwaga 3" xfId="20331" hidden="1"/>
    <cellStyle name="Uwaga 3" xfId="20329" hidden="1"/>
    <cellStyle name="Uwaga 3" xfId="20326" hidden="1"/>
    <cellStyle name="Uwaga 3" xfId="20316" hidden="1"/>
    <cellStyle name="Uwaga 3" xfId="20313" hidden="1"/>
    <cellStyle name="Uwaga 3" xfId="20310" hidden="1"/>
    <cellStyle name="Uwaga 3" xfId="20301" hidden="1"/>
    <cellStyle name="Uwaga 3" xfId="20299" hidden="1"/>
    <cellStyle name="Uwaga 3" xfId="20296" hidden="1"/>
    <cellStyle name="Uwaga 3" xfId="20286" hidden="1"/>
    <cellStyle name="Uwaga 3" xfId="20284" hidden="1"/>
    <cellStyle name="Uwaga 3" xfId="20282" hidden="1"/>
    <cellStyle name="Uwaga 3" xfId="20271" hidden="1"/>
    <cellStyle name="Uwaga 3" xfId="20269" hidden="1"/>
    <cellStyle name="Uwaga 3" xfId="20267" hidden="1"/>
    <cellStyle name="Uwaga 3" xfId="20256" hidden="1"/>
    <cellStyle name="Uwaga 3" xfId="20254" hidden="1"/>
    <cellStyle name="Uwaga 3" xfId="20252" hidden="1"/>
    <cellStyle name="Uwaga 3" xfId="20241" hidden="1"/>
    <cellStyle name="Uwaga 3" xfId="20239" hidden="1"/>
    <cellStyle name="Uwaga 3" xfId="20237" hidden="1"/>
    <cellStyle name="Uwaga 3" xfId="20226" hidden="1"/>
    <cellStyle name="Uwaga 3" xfId="20224" hidden="1"/>
    <cellStyle name="Uwaga 3" xfId="20222" hidden="1"/>
    <cellStyle name="Uwaga 3" xfId="20211" hidden="1"/>
    <cellStyle name="Uwaga 3" xfId="20209" hidden="1"/>
    <cellStyle name="Uwaga 3" xfId="20206" hidden="1"/>
    <cellStyle name="Uwaga 3" xfId="20196" hidden="1"/>
    <cellStyle name="Uwaga 3" xfId="20193" hidden="1"/>
    <cellStyle name="Uwaga 3" xfId="20190" hidden="1"/>
    <cellStyle name="Uwaga 3" xfId="20181" hidden="1"/>
    <cellStyle name="Uwaga 3" xfId="20178" hidden="1"/>
    <cellStyle name="Uwaga 3" xfId="20175" hidden="1"/>
    <cellStyle name="Uwaga 3" xfId="20166" hidden="1"/>
    <cellStyle name="Uwaga 3" xfId="20164" hidden="1"/>
    <cellStyle name="Uwaga 3" xfId="20162" hidden="1"/>
    <cellStyle name="Uwaga 3" xfId="20151" hidden="1"/>
    <cellStyle name="Uwaga 3" xfId="20148" hidden="1"/>
    <cellStyle name="Uwaga 3" xfId="20145" hidden="1"/>
    <cellStyle name="Uwaga 3" xfId="20136" hidden="1"/>
    <cellStyle name="Uwaga 3" xfId="20133" hidden="1"/>
    <cellStyle name="Uwaga 3" xfId="20130" hidden="1"/>
    <cellStyle name="Uwaga 3" xfId="20121" hidden="1"/>
    <cellStyle name="Uwaga 3" xfId="20118" hidden="1"/>
    <cellStyle name="Uwaga 3" xfId="20115" hidden="1"/>
    <cellStyle name="Uwaga 3" xfId="20108" hidden="1"/>
    <cellStyle name="Uwaga 3" xfId="20104" hidden="1"/>
    <cellStyle name="Uwaga 3" xfId="20101" hidden="1"/>
    <cellStyle name="Uwaga 3" xfId="20093" hidden="1"/>
    <cellStyle name="Uwaga 3" xfId="20089" hidden="1"/>
    <cellStyle name="Uwaga 3" xfId="20086" hidden="1"/>
    <cellStyle name="Uwaga 3" xfId="20078" hidden="1"/>
    <cellStyle name="Uwaga 3" xfId="20074" hidden="1"/>
    <cellStyle name="Uwaga 3" xfId="20070" hidden="1"/>
    <cellStyle name="Uwaga 3" xfId="20063" hidden="1"/>
    <cellStyle name="Uwaga 3" xfId="20059" hidden="1"/>
    <cellStyle name="Uwaga 3" xfId="20056" hidden="1"/>
    <cellStyle name="Uwaga 3" xfId="20048" hidden="1"/>
    <cellStyle name="Uwaga 3" xfId="20044" hidden="1"/>
    <cellStyle name="Uwaga 3" xfId="20041" hidden="1"/>
    <cellStyle name="Uwaga 3" xfId="20032" hidden="1"/>
    <cellStyle name="Uwaga 3" xfId="20027" hidden="1"/>
    <cellStyle name="Uwaga 3" xfId="20023" hidden="1"/>
    <cellStyle name="Uwaga 3" xfId="20017" hidden="1"/>
    <cellStyle name="Uwaga 3" xfId="20012" hidden="1"/>
    <cellStyle name="Uwaga 3" xfId="20008" hidden="1"/>
    <cellStyle name="Uwaga 3" xfId="20002" hidden="1"/>
    <cellStyle name="Uwaga 3" xfId="19997" hidden="1"/>
    <cellStyle name="Uwaga 3" xfId="19993" hidden="1"/>
    <cellStyle name="Uwaga 3" xfId="19988" hidden="1"/>
    <cellStyle name="Uwaga 3" xfId="19984" hidden="1"/>
    <cellStyle name="Uwaga 3" xfId="19980" hidden="1"/>
    <cellStyle name="Uwaga 3" xfId="19973" hidden="1"/>
    <cellStyle name="Uwaga 3" xfId="19968" hidden="1"/>
    <cellStyle name="Uwaga 3" xfId="19964" hidden="1"/>
    <cellStyle name="Uwaga 3" xfId="19957" hidden="1"/>
    <cellStyle name="Uwaga 3" xfId="19952" hidden="1"/>
    <cellStyle name="Uwaga 3" xfId="19948" hidden="1"/>
    <cellStyle name="Uwaga 3" xfId="19943" hidden="1"/>
    <cellStyle name="Uwaga 3" xfId="19938" hidden="1"/>
    <cellStyle name="Uwaga 3" xfId="19934" hidden="1"/>
    <cellStyle name="Uwaga 3" xfId="19928" hidden="1"/>
    <cellStyle name="Uwaga 3" xfId="19924" hidden="1"/>
    <cellStyle name="Uwaga 3" xfId="19921" hidden="1"/>
    <cellStyle name="Uwaga 3" xfId="19914" hidden="1"/>
    <cellStyle name="Uwaga 3" xfId="19909" hidden="1"/>
    <cellStyle name="Uwaga 3" xfId="19904" hidden="1"/>
    <cellStyle name="Uwaga 3" xfId="19898" hidden="1"/>
    <cellStyle name="Uwaga 3" xfId="19893" hidden="1"/>
    <cellStyle name="Uwaga 3" xfId="19888" hidden="1"/>
    <cellStyle name="Uwaga 3" xfId="19883" hidden="1"/>
    <cellStyle name="Uwaga 3" xfId="19878" hidden="1"/>
    <cellStyle name="Uwaga 3" xfId="19873" hidden="1"/>
    <cellStyle name="Uwaga 3" xfId="19869" hidden="1"/>
    <cellStyle name="Uwaga 3" xfId="19865" hidden="1"/>
    <cellStyle name="Uwaga 3" xfId="19860" hidden="1"/>
    <cellStyle name="Uwaga 3" xfId="19853" hidden="1"/>
    <cellStyle name="Uwaga 3" xfId="19848" hidden="1"/>
    <cellStyle name="Uwaga 3" xfId="19843" hidden="1"/>
    <cellStyle name="Uwaga 3" xfId="19837" hidden="1"/>
    <cellStyle name="Uwaga 3" xfId="19832" hidden="1"/>
    <cellStyle name="Uwaga 3" xfId="19828" hidden="1"/>
    <cellStyle name="Uwaga 3" xfId="19823" hidden="1"/>
    <cellStyle name="Uwaga 3" xfId="19818" hidden="1"/>
    <cellStyle name="Uwaga 3" xfId="19813" hidden="1"/>
    <cellStyle name="Uwaga 3" xfId="19809" hidden="1"/>
    <cellStyle name="Uwaga 3" xfId="19804" hidden="1"/>
    <cellStyle name="Uwaga 3" xfId="19799" hidden="1"/>
    <cellStyle name="Uwaga 3" xfId="19794" hidden="1"/>
    <cellStyle name="Uwaga 3" xfId="19790" hidden="1"/>
    <cellStyle name="Uwaga 3" xfId="19786" hidden="1"/>
    <cellStyle name="Uwaga 3" xfId="19779" hidden="1"/>
    <cellStyle name="Uwaga 3" xfId="19775" hidden="1"/>
    <cellStyle name="Uwaga 3" xfId="19770" hidden="1"/>
    <cellStyle name="Uwaga 3" xfId="19764" hidden="1"/>
    <cellStyle name="Uwaga 3" xfId="19760" hidden="1"/>
    <cellStyle name="Uwaga 3" xfId="19755" hidden="1"/>
    <cellStyle name="Uwaga 3" xfId="19749" hidden="1"/>
    <cellStyle name="Uwaga 3" xfId="19745" hidden="1"/>
    <cellStyle name="Uwaga 3" xfId="19741" hidden="1"/>
    <cellStyle name="Uwaga 3" xfId="19734" hidden="1"/>
    <cellStyle name="Uwaga 3" xfId="19730" hidden="1"/>
    <cellStyle name="Uwaga 3" xfId="19726" hidden="1"/>
    <cellStyle name="Uwaga 3" xfId="20590" hidden="1"/>
    <cellStyle name="Uwaga 3" xfId="20588" hidden="1"/>
    <cellStyle name="Uwaga 3" xfId="20586" hidden="1"/>
    <cellStyle name="Uwaga 3" xfId="20573" hidden="1"/>
    <cellStyle name="Uwaga 3" xfId="20572" hidden="1"/>
    <cellStyle name="Uwaga 3" xfId="20571" hidden="1"/>
    <cellStyle name="Uwaga 3" xfId="20558" hidden="1"/>
    <cellStyle name="Uwaga 3" xfId="20557" hidden="1"/>
    <cellStyle name="Uwaga 3" xfId="20556" hidden="1"/>
    <cellStyle name="Uwaga 3" xfId="20544" hidden="1"/>
    <cellStyle name="Uwaga 3" xfId="20542" hidden="1"/>
    <cellStyle name="Uwaga 3" xfId="20541" hidden="1"/>
    <cellStyle name="Uwaga 3" xfId="20528" hidden="1"/>
    <cellStyle name="Uwaga 3" xfId="20527" hidden="1"/>
    <cellStyle name="Uwaga 3" xfId="20526" hidden="1"/>
    <cellStyle name="Uwaga 3" xfId="20514" hidden="1"/>
    <cellStyle name="Uwaga 3" xfId="20512" hidden="1"/>
    <cellStyle name="Uwaga 3" xfId="20510" hidden="1"/>
    <cellStyle name="Uwaga 3" xfId="20499" hidden="1"/>
    <cellStyle name="Uwaga 3" xfId="20497" hidden="1"/>
    <cellStyle name="Uwaga 3" xfId="20495" hidden="1"/>
    <cellStyle name="Uwaga 3" xfId="20484" hidden="1"/>
    <cellStyle name="Uwaga 3" xfId="20482" hidden="1"/>
    <cellStyle name="Uwaga 3" xfId="20480"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5" hidden="1"/>
    <cellStyle name="Uwaga 3" xfId="20274" hidden="1"/>
    <cellStyle name="Uwaga 3" xfId="20272" hidden="1"/>
    <cellStyle name="Uwaga 3" xfId="20270" hidden="1"/>
    <cellStyle name="Uwaga 3" xfId="20259" hidden="1"/>
    <cellStyle name="Uwaga 3" xfId="20257" hidden="1"/>
    <cellStyle name="Uwaga 3" xfId="20255"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4" hidden="1"/>
    <cellStyle name="Uwaga 3" xfId="20184" hidden="1"/>
    <cellStyle name="Uwaga 3" xfId="20182" hidden="1"/>
    <cellStyle name="Uwaga 3" xfId="20180" hidden="1"/>
    <cellStyle name="Uwaga 3" xfId="20169" hidden="1"/>
    <cellStyle name="Uwaga 3" xfId="20167" hidden="1"/>
    <cellStyle name="Uwaga 3" xfId="20165" hidden="1"/>
    <cellStyle name="Uwaga 3" xfId="20154" hidden="1"/>
    <cellStyle name="Uwaga 3" xfId="20152" hidden="1"/>
    <cellStyle name="Uwaga 3" xfId="20149" hidden="1"/>
    <cellStyle name="Uwaga 3" xfId="20139" hidden="1"/>
    <cellStyle name="Uwaga 3" xfId="20137" hidden="1"/>
    <cellStyle name="Uwaga 3" xfId="20134" hidden="1"/>
    <cellStyle name="Uwaga 3" xfId="20124" hidden="1"/>
    <cellStyle name="Uwaga 3" xfId="20122" hidden="1"/>
    <cellStyle name="Uwaga 3" xfId="20119" hidden="1"/>
    <cellStyle name="Uwaga 3" xfId="20110" hidden="1"/>
    <cellStyle name="Uwaga 3" xfId="20107" hidden="1"/>
    <cellStyle name="Uwaga 3" xfId="20103" hidden="1"/>
    <cellStyle name="Uwaga 3" xfId="20095" hidden="1"/>
    <cellStyle name="Uwaga 3" xfId="20092" hidden="1"/>
    <cellStyle name="Uwaga 3" xfId="20088" hidden="1"/>
    <cellStyle name="Uwaga 3" xfId="20080" hidden="1"/>
    <cellStyle name="Uwaga 3" xfId="20077" hidden="1"/>
    <cellStyle name="Uwaga 3" xfId="20073" hidden="1"/>
    <cellStyle name="Uwaga 3" xfId="20065" hidden="1"/>
    <cellStyle name="Uwaga 3" xfId="20062" hidden="1"/>
    <cellStyle name="Uwaga 3" xfId="20058" hidden="1"/>
    <cellStyle name="Uwaga 3" xfId="20050" hidden="1"/>
    <cellStyle name="Uwaga 3" xfId="20047" hidden="1"/>
    <cellStyle name="Uwaga 3" xfId="20043" hidden="1"/>
    <cellStyle name="Uwaga 3" xfId="20035" hidden="1"/>
    <cellStyle name="Uwaga 3" xfId="20031" hidden="1"/>
    <cellStyle name="Uwaga 3" xfId="20026" hidden="1"/>
    <cellStyle name="Uwaga 3" xfId="20020" hidden="1"/>
    <cellStyle name="Uwaga 3" xfId="20016" hidden="1"/>
    <cellStyle name="Uwaga 3" xfId="20011" hidden="1"/>
    <cellStyle name="Uwaga 3" xfId="20005" hidden="1"/>
    <cellStyle name="Uwaga 3" xfId="20001" hidden="1"/>
    <cellStyle name="Uwaga 3" xfId="19996" hidden="1"/>
    <cellStyle name="Uwaga 3" xfId="19990" hidden="1"/>
    <cellStyle name="Uwaga 3" xfId="19987" hidden="1"/>
    <cellStyle name="Uwaga 3" xfId="19983" hidden="1"/>
    <cellStyle name="Uwaga 3" xfId="19975" hidden="1"/>
    <cellStyle name="Uwaga 3" xfId="19972" hidden="1"/>
    <cellStyle name="Uwaga 3" xfId="19967" hidden="1"/>
    <cellStyle name="Uwaga 3" xfId="19960" hidden="1"/>
    <cellStyle name="Uwaga 3" xfId="19956" hidden="1"/>
    <cellStyle name="Uwaga 3" xfId="19951" hidden="1"/>
    <cellStyle name="Uwaga 3" xfId="19945" hidden="1"/>
    <cellStyle name="Uwaga 3" xfId="19941" hidden="1"/>
    <cellStyle name="Uwaga 3" xfId="19936" hidden="1"/>
    <cellStyle name="Uwaga 3" xfId="19930" hidden="1"/>
    <cellStyle name="Uwaga 3" xfId="19927" hidden="1"/>
    <cellStyle name="Uwaga 3" xfId="19923" hidden="1"/>
    <cellStyle name="Uwaga 3" xfId="19915" hidden="1"/>
    <cellStyle name="Uwaga 3" xfId="19910" hidden="1"/>
    <cellStyle name="Uwaga 3" xfId="19905" hidden="1"/>
    <cellStyle name="Uwaga 3" xfId="19900" hidden="1"/>
    <cellStyle name="Uwaga 3" xfId="19895" hidden="1"/>
    <cellStyle name="Uwaga 3" xfId="19890" hidden="1"/>
    <cellStyle name="Uwaga 3" xfId="19885" hidden="1"/>
    <cellStyle name="Uwaga 3" xfId="19880" hidden="1"/>
    <cellStyle name="Uwaga 3" xfId="19875" hidden="1"/>
    <cellStyle name="Uwaga 3" xfId="19870" hidden="1"/>
    <cellStyle name="Uwaga 3" xfId="19866" hidden="1"/>
    <cellStyle name="Uwaga 3" xfId="19861" hidden="1"/>
    <cellStyle name="Uwaga 3" xfId="19854" hidden="1"/>
    <cellStyle name="Uwaga 3" xfId="19849" hidden="1"/>
    <cellStyle name="Uwaga 3" xfId="19844" hidden="1"/>
    <cellStyle name="Uwaga 3" xfId="19839" hidden="1"/>
    <cellStyle name="Uwaga 3" xfId="19834" hidden="1"/>
    <cellStyle name="Uwaga 3" xfId="19829" hidden="1"/>
    <cellStyle name="Uwaga 3" xfId="19824" hidden="1"/>
    <cellStyle name="Uwaga 3" xfId="19819" hidden="1"/>
    <cellStyle name="Uwaga 3" xfId="19814" hidden="1"/>
    <cellStyle name="Uwaga 3" xfId="19810" hidden="1"/>
    <cellStyle name="Uwaga 3" xfId="19805" hidden="1"/>
    <cellStyle name="Uwaga 3" xfId="19800" hidden="1"/>
    <cellStyle name="Uwaga 3" xfId="19795" hidden="1"/>
    <cellStyle name="Uwaga 3" xfId="19791" hidden="1"/>
    <cellStyle name="Uwaga 3" xfId="19787" hidden="1"/>
    <cellStyle name="Uwaga 3" xfId="19780" hidden="1"/>
    <cellStyle name="Uwaga 3" xfId="19776" hidden="1"/>
    <cellStyle name="Uwaga 3" xfId="19771" hidden="1"/>
    <cellStyle name="Uwaga 3" xfId="19765" hidden="1"/>
    <cellStyle name="Uwaga 3" xfId="19761" hidden="1"/>
    <cellStyle name="Uwaga 3" xfId="19756" hidden="1"/>
    <cellStyle name="Uwaga 3" xfId="19750" hidden="1"/>
    <cellStyle name="Uwaga 3" xfId="19746" hidden="1"/>
    <cellStyle name="Uwaga 3" xfId="19742" hidden="1"/>
    <cellStyle name="Uwaga 3" xfId="19735" hidden="1"/>
    <cellStyle name="Uwaga 3" xfId="19731" hidden="1"/>
    <cellStyle name="Uwaga 3" xfId="19727" hidden="1"/>
    <cellStyle name="Uwaga 3" xfId="20594" hidden="1"/>
    <cellStyle name="Uwaga 3" xfId="20593" hidden="1"/>
    <cellStyle name="Uwaga 3" xfId="20591" hidden="1"/>
    <cellStyle name="Uwaga 3" xfId="20578" hidden="1"/>
    <cellStyle name="Uwaga 3" xfId="20576" hidden="1"/>
    <cellStyle name="Uwaga 3" xfId="20574" hidden="1"/>
    <cellStyle name="Uwaga 3" xfId="20564" hidden="1"/>
    <cellStyle name="Uwaga 3" xfId="20562" hidden="1"/>
    <cellStyle name="Uwaga 3" xfId="20560" hidden="1"/>
    <cellStyle name="Uwaga 3" xfId="20549" hidden="1"/>
    <cellStyle name="Uwaga 3" xfId="20547" hidden="1"/>
    <cellStyle name="Uwaga 3" xfId="20545" hidden="1"/>
    <cellStyle name="Uwaga 3" xfId="20532" hidden="1"/>
    <cellStyle name="Uwaga 3" xfId="20530" hidden="1"/>
    <cellStyle name="Uwaga 3" xfId="20529" hidden="1"/>
    <cellStyle name="Uwaga 3" xfId="20516" hidden="1"/>
    <cellStyle name="Uwaga 3" xfId="20515" hidden="1"/>
    <cellStyle name="Uwaga 3" xfId="20513" hidden="1"/>
    <cellStyle name="Uwaga 3" xfId="20501" hidden="1"/>
    <cellStyle name="Uwaga 3" xfId="20500" hidden="1"/>
    <cellStyle name="Uwaga 3" xfId="20498" hidden="1"/>
    <cellStyle name="Uwaga 3" xfId="20486" hidden="1"/>
    <cellStyle name="Uwaga 3" xfId="20485" hidden="1"/>
    <cellStyle name="Uwaga 3" xfId="20483" hidden="1"/>
    <cellStyle name="Uwaga 3" xfId="20471" hidden="1"/>
    <cellStyle name="Uwaga 3" xfId="20470" hidden="1"/>
    <cellStyle name="Uwaga 3" xfId="20468" hidden="1"/>
    <cellStyle name="Uwaga 3" xfId="20456" hidden="1"/>
    <cellStyle name="Uwaga 3" xfId="20455" hidden="1"/>
    <cellStyle name="Uwaga 3" xfId="20453" hidden="1"/>
    <cellStyle name="Uwaga 3" xfId="20441" hidden="1"/>
    <cellStyle name="Uwaga 3" xfId="20440" hidden="1"/>
    <cellStyle name="Uwaga 3" xfId="20438" hidden="1"/>
    <cellStyle name="Uwaga 3" xfId="20426" hidden="1"/>
    <cellStyle name="Uwaga 3" xfId="20425" hidden="1"/>
    <cellStyle name="Uwaga 3" xfId="20423" hidden="1"/>
    <cellStyle name="Uwaga 3" xfId="20411" hidden="1"/>
    <cellStyle name="Uwaga 3" xfId="20410" hidden="1"/>
    <cellStyle name="Uwaga 3" xfId="20408" hidden="1"/>
    <cellStyle name="Uwaga 3" xfId="20396" hidden="1"/>
    <cellStyle name="Uwaga 3" xfId="20395" hidden="1"/>
    <cellStyle name="Uwaga 3" xfId="20393" hidden="1"/>
    <cellStyle name="Uwaga 3" xfId="20381" hidden="1"/>
    <cellStyle name="Uwaga 3" xfId="20380" hidden="1"/>
    <cellStyle name="Uwaga 3" xfId="20378" hidden="1"/>
    <cellStyle name="Uwaga 3" xfId="20366" hidden="1"/>
    <cellStyle name="Uwaga 3" xfId="20365" hidden="1"/>
    <cellStyle name="Uwaga 3" xfId="20363" hidden="1"/>
    <cellStyle name="Uwaga 3" xfId="20351" hidden="1"/>
    <cellStyle name="Uwaga 3" xfId="20350" hidden="1"/>
    <cellStyle name="Uwaga 3" xfId="20348" hidden="1"/>
    <cellStyle name="Uwaga 3" xfId="20336" hidden="1"/>
    <cellStyle name="Uwaga 3" xfId="20335" hidden="1"/>
    <cellStyle name="Uwaga 3" xfId="20333" hidden="1"/>
    <cellStyle name="Uwaga 3" xfId="20321" hidden="1"/>
    <cellStyle name="Uwaga 3" xfId="20320" hidden="1"/>
    <cellStyle name="Uwaga 3" xfId="20318" hidden="1"/>
    <cellStyle name="Uwaga 3" xfId="20306" hidden="1"/>
    <cellStyle name="Uwaga 3" xfId="20305" hidden="1"/>
    <cellStyle name="Uwaga 3" xfId="20303" hidden="1"/>
    <cellStyle name="Uwaga 3" xfId="20291" hidden="1"/>
    <cellStyle name="Uwaga 3" xfId="20290" hidden="1"/>
    <cellStyle name="Uwaga 3" xfId="20288" hidden="1"/>
    <cellStyle name="Uwaga 3" xfId="20276" hidden="1"/>
    <cellStyle name="Uwaga 3" xfId="20275" hidden="1"/>
    <cellStyle name="Uwaga 3" xfId="20273" hidden="1"/>
    <cellStyle name="Uwaga 3" xfId="20261" hidden="1"/>
    <cellStyle name="Uwaga 3" xfId="20260" hidden="1"/>
    <cellStyle name="Uwaga 3" xfId="20258" hidden="1"/>
    <cellStyle name="Uwaga 3" xfId="20246" hidden="1"/>
    <cellStyle name="Uwaga 3" xfId="20245" hidden="1"/>
    <cellStyle name="Uwaga 3" xfId="20243" hidden="1"/>
    <cellStyle name="Uwaga 3" xfId="20231" hidden="1"/>
    <cellStyle name="Uwaga 3" xfId="20230" hidden="1"/>
    <cellStyle name="Uwaga 3" xfId="20228" hidden="1"/>
    <cellStyle name="Uwaga 3" xfId="20216" hidden="1"/>
    <cellStyle name="Uwaga 3" xfId="20215" hidden="1"/>
    <cellStyle name="Uwaga 3" xfId="20213" hidden="1"/>
    <cellStyle name="Uwaga 3" xfId="20201" hidden="1"/>
    <cellStyle name="Uwaga 3" xfId="20200" hidden="1"/>
    <cellStyle name="Uwaga 3" xfId="20198" hidden="1"/>
    <cellStyle name="Uwaga 3" xfId="20186" hidden="1"/>
    <cellStyle name="Uwaga 3" xfId="20185" hidden="1"/>
    <cellStyle name="Uwaga 3" xfId="20183" hidden="1"/>
    <cellStyle name="Uwaga 3" xfId="20171" hidden="1"/>
    <cellStyle name="Uwaga 3" xfId="20170" hidden="1"/>
    <cellStyle name="Uwaga 3" xfId="20168" hidden="1"/>
    <cellStyle name="Uwaga 3" xfId="20156" hidden="1"/>
    <cellStyle name="Uwaga 3" xfId="20155" hidden="1"/>
    <cellStyle name="Uwaga 3" xfId="20153" hidden="1"/>
    <cellStyle name="Uwaga 3" xfId="20141" hidden="1"/>
    <cellStyle name="Uwaga 3" xfId="20140" hidden="1"/>
    <cellStyle name="Uwaga 3" xfId="20138" hidden="1"/>
    <cellStyle name="Uwaga 3" xfId="20126" hidden="1"/>
    <cellStyle name="Uwaga 3" xfId="20125" hidden="1"/>
    <cellStyle name="Uwaga 3" xfId="20123" hidden="1"/>
    <cellStyle name="Uwaga 3" xfId="20111" hidden="1"/>
    <cellStyle name="Uwaga 3" xfId="20109" hidden="1"/>
    <cellStyle name="Uwaga 3" xfId="20106" hidden="1"/>
    <cellStyle name="Uwaga 3" xfId="20096" hidden="1"/>
    <cellStyle name="Uwaga 3" xfId="20094" hidden="1"/>
    <cellStyle name="Uwaga 3" xfId="20091" hidden="1"/>
    <cellStyle name="Uwaga 3" xfId="20081" hidden="1"/>
    <cellStyle name="Uwaga 3" xfId="20079" hidden="1"/>
    <cellStyle name="Uwaga 3" xfId="20076" hidden="1"/>
    <cellStyle name="Uwaga 3" xfId="20066" hidden="1"/>
    <cellStyle name="Uwaga 3" xfId="20064" hidden="1"/>
    <cellStyle name="Uwaga 3" xfId="20061" hidden="1"/>
    <cellStyle name="Uwaga 3" xfId="20051" hidden="1"/>
    <cellStyle name="Uwaga 3" xfId="20049" hidden="1"/>
    <cellStyle name="Uwaga 3" xfId="20046" hidden="1"/>
    <cellStyle name="Uwaga 3" xfId="20036" hidden="1"/>
    <cellStyle name="Uwaga 3" xfId="20034" hidden="1"/>
    <cellStyle name="Uwaga 3" xfId="20030" hidden="1"/>
    <cellStyle name="Uwaga 3" xfId="20021" hidden="1"/>
    <cellStyle name="Uwaga 3" xfId="20018" hidden="1"/>
    <cellStyle name="Uwaga 3" xfId="20014" hidden="1"/>
    <cellStyle name="Uwaga 3" xfId="20006" hidden="1"/>
    <cellStyle name="Uwaga 3" xfId="20004" hidden="1"/>
    <cellStyle name="Uwaga 3" xfId="20000" hidden="1"/>
    <cellStyle name="Uwaga 3" xfId="19991" hidden="1"/>
    <cellStyle name="Uwaga 3" xfId="19989" hidden="1"/>
    <cellStyle name="Uwaga 3" xfId="19986" hidden="1"/>
    <cellStyle name="Uwaga 3" xfId="19976" hidden="1"/>
    <cellStyle name="Uwaga 3" xfId="19974" hidden="1"/>
    <cellStyle name="Uwaga 3" xfId="19969" hidden="1"/>
    <cellStyle name="Uwaga 3" xfId="19961" hidden="1"/>
    <cellStyle name="Uwaga 3" xfId="19959" hidden="1"/>
    <cellStyle name="Uwaga 3" xfId="19954" hidden="1"/>
    <cellStyle name="Uwaga 3" xfId="19946" hidden="1"/>
    <cellStyle name="Uwaga 3" xfId="19944" hidden="1"/>
    <cellStyle name="Uwaga 3" xfId="19939" hidden="1"/>
    <cellStyle name="Uwaga 3" xfId="19931" hidden="1"/>
    <cellStyle name="Uwaga 3" xfId="19929" hidden="1"/>
    <cellStyle name="Uwaga 3" xfId="19925" hidden="1"/>
    <cellStyle name="Uwaga 3" xfId="19916" hidden="1"/>
    <cellStyle name="Uwaga 3" xfId="19913" hidden="1"/>
    <cellStyle name="Uwaga 3" xfId="19908"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8" hidden="1"/>
    <cellStyle name="Uwaga 3" xfId="19864" hidden="1"/>
    <cellStyle name="Uwaga 3" xfId="19855" hidden="1"/>
    <cellStyle name="Uwaga 3" xfId="19850" hidden="1"/>
    <cellStyle name="Uwaga 3" xfId="19845" hidden="1"/>
    <cellStyle name="Uwaga 3" xfId="19840" hidden="1"/>
    <cellStyle name="Uwaga 3" xfId="19835" hidden="1"/>
    <cellStyle name="Uwaga 3" xfId="19830" hidden="1"/>
    <cellStyle name="Uwaga 3" xfId="19825" hidden="1"/>
    <cellStyle name="Uwaga 3" xfId="19820" hidden="1"/>
    <cellStyle name="Uwaga 3" xfId="19815" hidden="1"/>
    <cellStyle name="Uwaga 3" xfId="19811" hidden="1"/>
    <cellStyle name="Uwaga 3" xfId="19806" hidden="1"/>
    <cellStyle name="Uwaga 3" xfId="19801" hidden="1"/>
    <cellStyle name="Uwaga 3" xfId="19796" hidden="1"/>
    <cellStyle name="Uwaga 3" xfId="19792" hidden="1"/>
    <cellStyle name="Uwaga 3" xfId="19788" hidden="1"/>
    <cellStyle name="Uwaga 3" xfId="19781" hidden="1"/>
    <cellStyle name="Uwaga 3" xfId="19777" hidden="1"/>
    <cellStyle name="Uwaga 3" xfId="19772" hidden="1"/>
    <cellStyle name="Uwaga 3" xfId="19766" hidden="1"/>
    <cellStyle name="Uwaga 3" xfId="19762" hidden="1"/>
    <cellStyle name="Uwaga 3" xfId="19757" hidden="1"/>
    <cellStyle name="Uwaga 3" xfId="19751" hidden="1"/>
    <cellStyle name="Uwaga 3" xfId="19747" hidden="1"/>
    <cellStyle name="Uwaga 3" xfId="19743" hidden="1"/>
    <cellStyle name="Uwaga 3" xfId="19736" hidden="1"/>
    <cellStyle name="Uwaga 3" xfId="19732" hidden="1"/>
    <cellStyle name="Uwaga 3" xfId="19728" hidden="1"/>
    <cellStyle name="Uwaga 3" xfId="20676" hidden="1"/>
    <cellStyle name="Uwaga 3" xfId="20677" hidden="1"/>
    <cellStyle name="Uwaga 3" xfId="20679" hidden="1"/>
    <cellStyle name="Uwaga 3" xfId="20685" hidden="1"/>
    <cellStyle name="Uwaga 3" xfId="20686" hidden="1"/>
    <cellStyle name="Uwaga 3" xfId="20689" hidden="1"/>
    <cellStyle name="Uwaga 3" xfId="20694" hidden="1"/>
    <cellStyle name="Uwaga 3" xfId="20695" hidden="1"/>
    <cellStyle name="Uwaga 3" xfId="20698" hidden="1"/>
    <cellStyle name="Uwaga 3" xfId="20703" hidden="1"/>
    <cellStyle name="Uwaga 3" xfId="20704" hidden="1"/>
    <cellStyle name="Uwaga 3" xfId="20705" hidden="1"/>
    <cellStyle name="Uwaga 3" xfId="20712" hidden="1"/>
    <cellStyle name="Uwaga 3" xfId="20715" hidden="1"/>
    <cellStyle name="Uwaga 3" xfId="20718" hidden="1"/>
    <cellStyle name="Uwaga 3" xfId="20724" hidden="1"/>
    <cellStyle name="Uwaga 3" xfId="20727" hidden="1"/>
    <cellStyle name="Uwaga 3" xfId="20729" hidden="1"/>
    <cellStyle name="Uwaga 3" xfId="20734" hidden="1"/>
    <cellStyle name="Uwaga 3" xfId="20737" hidden="1"/>
    <cellStyle name="Uwaga 3" xfId="20738" hidden="1"/>
    <cellStyle name="Uwaga 3" xfId="20742" hidden="1"/>
    <cellStyle name="Uwaga 3" xfId="20745" hidden="1"/>
    <cellStyle name="Uwaga 3" xfId="20747" hidden="1"/>
    <cellStyle name="Uwaga 3" xfId="20748" hidden="1"/>
    <cellStyle name="Uwaga 3" xfId="20749" hidden="1"/>
    <cellStyle name="Uwaga 3" xfId="20752" hidden="1"/>
    <cellStyle name="Uwaga 3" xfId="20759" hidden="1"/>
    <cellStyle name="Uwaga 3" xfId="20762" hidden="1"/>
    <cellStyle name="Uwaga 3" xfId="20765" hidden="1"/>
    <cellStyle name="Uwaga 3" xfId="20768" hidden="1"/>
    <cellStyle name="Uwaga 3" xfId="20771" hidden="1"/>
    <cellStyle name="Uwaga 3" xfId="20774" hidden="1"/>
    <cellStyle name="Uwaga 3" xfId="20776" hidden="1"/>
    <cellStyle name="Uwaga 3" xfId="20779" hidden="1"/>
    <cellStyle name="Uwaga 3" xfId="20782" hidden="1"/>
    <cellStyle name="Uwaga 3" xfId="20784" hidden="1"/>
    <cellStyle name="Uwaga 3" xfId="20785" hidden="1"/>
    <cellStyle name="Uwaga 3" xfId="20787" hidden="1"/>
    <cellStyle name="Uwaga 3" xfId="20794" hidden="1"/>
    <cellStyle name="Uwaga 3" xfId="20797" hidden="1"/>
    <cellStyle name="Uwaga 3" xfId="20800" hidden="1"/>
    <cellStyle name="Uwaga 3" xfId="20804" hidden="1"/>
    <cellStyle name="Uwaga 3" xfId="20807" hidden="1"/>
    <cellStyle name="Uwaga 3" xfId="20810" hidden="1"/>
    <cellStyle name="Uwaga 3" xfId="20812" hidden="1"/>
    <cellStyle name="Uwaga 3" xfId="20815" hidden="1"/>
    <cellStyle name="Uwaga 3" xfId="20818" hidden="1"/>
    <cellStyle name="Uwaga 3" xfId="20820" hidden="1"/>
    <cellStyle name="Uwaga 3" xfId="20821" hidden="1"/>
    <cellStyle name="Uwaga 3" xfId="20824" hidden="1"/>
    <cellStyle name="Uwaga 3" xfId="20831" hidden="1"/>
    <cellStyle name="Uwaga 3" xfId="20834" hidden="1"/>
    <cellStyle name="Uwaga 3" xfId="20837" hidden="1"/>
    <cellStyle name="Uwaga 3" xfId="20841" hidden="1"/>
    <cellStyle name="Uwaga 3" xfId="20844" hidden="1"/>
    <cellStyle name="Uwaga 3" xfId="20846" hidden="1"/>
    <cellStyle name="Uwaga 3" xfId="20849" hidden="1"/>
    <cellStyle name="Uwaga 3" xfId="20852" hidden="1"/>
    <cellStyle name="Uwaga 3" xfId="20855" hidden="1"/>
    <cellStyle name="Uwaga 3" xfId="20856" hidden="1"/>
    <cellStyle name="Uwaga 3" xfId="20857" hidden="1"/>
    <cellStyle name="Uwaga 3" xfId="20859" hidden="1"/>
    <cellStyle name="Uwaga 3" xfId="20865" hidden="1"/>
    <cellStyle name="Uwaga 3" xfId="20866" hidden="1"/>
    <cellStyle name="Uwaga 3" xfId="20868" hidden="1"/>
    <cellStyle name="Uwaga 3" xfId="20874" hidden="1"/>
    <cellStyle name="Uwaga 3" xfId="20876" hidden="1"/>
    <cellStyle name="Uwaga 3" xfId="20879" hidden="1"/>
    <cellStyle name="Uwaga 3" xfId="20883" hidden="1"/>
    <cellStyle name="Uwaga 3" xfId="20884" hidden="1"/>
    <cellStyle name="Uwaga 3" xfId="20886" hidden="1"/>
    <cellStyle name="Uwaga 3" xfId="20892" hidden="1"/>
    <cellStyle name="Uwaga 3" xfId="20893" hidden="1"/>
    <cellStyle name="Uwaga 3" xfId="20894" hidden="1"/>
    <cellStyle name="Uwaga 3" xfId="20902" hidden="1"/>
    <cellStyle name="Uwaga 3" xfId="20905" hidden="1"/>
    <cellStyle name="Uwaga 3" xfId="20908" hidden="1"/>
    <cellStyle name="Uwaga 3" xfId="20911" hidden="1"/>
    <cellStyle name="Uwaga 3" xfId="20914" hidden="1"/>
    <cellStyle name="Uwaga 3" xfId="20917" hidden="1"/>
    <cellStyle name="Uwaga 3" xfId="20920" hidden="1"/>
    <cellStyle name="Uwaga 3" xfId="20923" hidden="1"/>
    <cellStyle name="Uwaga 3" xfId="20926" hidden="1"/>
    <cellStyle name="Uwaga 3" xfId="20928" hidden="1"/>
    <cellStyle name="Uwaga 3" xfId="20929" hidden="1"/>
    <cellStyle name="Uwaga 3" xfId="20931" hidden="1"/>
    <cellStyle name="Uwaga 3" xfId="20938" hidden="1"/>
    <cellStyle name="Uwaga 3" xfId="20941" hidden="1"/>
    <cellStyle name="Uwaga 3" xfId="20944" hidden="1"/>
    <cellStyle name="Uwaga 3" xfId="20947" hidden="1"/>
    <cellStyle name="Uwaga 3" xfId="20950" hidden="1"/>
    <cellStyle name="Uwaga 3" xfId="20953" hidden="1"/>
    <cellStyle name="Uwaga 3" xfId="20956" hidden="1"/>
    <cellStyle name="Uwaga 3" xfId="20958" hidden="1"/>
    <cellStyle name="Uwaga 3" xfId="20961" hidden="1"/>
    <cellStyle name="Uwaga 3" xfId="20964" hidden="1"/>
    <cellStyle name="Uwaga 3" xfId="20965" hidden="1"/>
    <cellStyle name="Uwaga 3" xfId="20966" hidden="1"/>
    <cellStyle name="Uwaga 3" xfId="20973" hidden="1"/>
    <cellStyle name="Uwaga 3" xfId="20974" hidden="1"/>
    <cellStyle name="Uwaga 3" xfId="20976" hidden="1"/>
    <cellStyle name="Uwaga 3" xfId="20982" hidden="1"/>
    <cellStyle name="Uwaga 3" xfId="20983" hidden="1"/>
    <cellStyle name="Uwaga 3" xfId="20985" hidden="1"/>
    <cellStyle name="Uwaga 3" xfId="20991" hidden="1"/>
    <cellStyle name="Uwaga 3" xfId="20992" hidden="1"/>
    <cellStyle name="Uwaga 3" xfId="20994" hidden="1"/>
    <cellStyle name="Uwaga 3" xfId="21000" hidden="1"/>
    <cellStyle name="Uwaga 3" xfId="21001" hidden="1"/>
    <cellStyle name="Uwaga 3" xfId="21002" hidden="1"/>
    <cellStyle name="Uwaga 3" xfId="21010" hidden="1"/>
    <cellStyle name="Uwaga 3" xfId="21012" hidden="1"/>
    <cellStyle name="Uwaga 3" xfId="21015" hidden="1"/>
    <cellStyle name="Uwaga 3" xfId="21019" hidden="1"/>
    <cellStyle name="Uwaga 3" xfId="21022" hidden="1"/>
    <cellStyle name="Uwaga 3" xfId="21025" hidden="1"/>
    <cellStyle name="Uwaga 3" xfId="21028" hidden="1"/>
    <cellStyle name="Uwaga 3" xfId="21030" hidden="1"/>
    <cellStyle name="Uwaga 3" xfId="21033" hidden="1"/>
    <cellStyle name="Uwaga 3" xfId="21036" hidden="1"/>
    <cellStyle name="Uwaga 3" xfId="21037" hidden="1"/>
    <cellStyle name="Uwaga 3" xfId="21038" hidden="1"/>
    <cellStyle name="Uwaga 3" xfId="21045" hidden="1"/>
    <cellStyle name="Uwaga 3" xfId="21047" hidden="1"/>
    <cellStyle name="Uwaga 3" xfId="21049" hidden="1"/>
    <cellStyle name="Uwaga 3" xfId="21054" hidden="1"/>
    <cellStyle name="Uwaga 3" xfId="21056" hidden="1"/>
    <cellStyle name="Uwaga 3" xfId="21058" hidden="1"/>
    <cellStyle name="Uwaga 3" xfId="21063" hidden="1"/>
    <cellStyle name="Uwaga 3" xfId="21065" hidden="1"/>
    <cellStyle name="Uwaga 3" xfId="21067" hidden="1"/>
    <cellStyle name="Uwaga 3" xfId="21072" hidden="1"/>
    <cellStyle name="Uwaga 3" xfId="21073" hidden="1"/>
    <cellStyle name="Uwaga 3" xfId="21074" hidden="1"/>
    <cellStyle name="Uwaga 3" xfId="21081" hidden="1"/>
    <cellStyle name="Uwaga 3" xfId="21083" hidden="1"/>
    <cellStyle name="Uwaga 3" xfId="21085" hidden="1"/>
    <cellStyle name="Uwaga 3" xfId="21090" hidden="1"/>
    <cellStyle name="Uwaga 3" xfId="21092" hidden="1"/>
    <cellStyle name="Uwaga 3" xfId="21094" hidden="1"/>
    <cellStyle name="Uwaga 3" xfId="21099" hidden="1"/>
    <cellStyle name="Uwaga 3" xfId="21101" hidden="1"/>
    <cellStyle name="Uwaga 3" xfId="21102" hidden="1"/>
    <cellStyle name="Uwaga 3" xfId="21108" hidden="1"/>
    <cellStyle name="Uwaga 3" xfId="21109" hidden="1"/>
    <cellStyle name="Uwaga 3" xfId="21110" hidden="1"/>
    <cellStyle name="Uwaga 3" xfId="21117" hidden="1"/>
    <cellStyle name="Uwaga 3" xfId="21119" hidden="1"/>
    <cellStyle name="Uwaga 3" xfId="21121" hidden="1"/>
    <cellStyle name="Uwaga 3" xfId="21126" hidden="1"/>
    <cellStyle name="Uwaga 3" xfId="21128" hidden="1"/>
    <cellStyle name="Uwaga 3" xfId="21130" hidden="1"/>
    <cellStyle name="Uwaga 3" xfId="21135" hidden="1"/>
    <cellStyle name="Uwaga 3" xfId="21137" hidden="1"/>
    <cellStyle name="Uwaga 3" xfId="21139" hidden="1"/>
    <cellStyle name="Uwaga 3" xfId="21144" hidden="1"/>
    <cellStyle name="Uwaga 3" xfId="21145" hidden="1"/>
    <cellStyle name="Uwaga 3" xfId="21147" hidden="1"/>
    <cellStyle name="Uwaga 3" xfId="21153" hidden="1"/>
    <cellStyle name="Uwaga 3" xfId="21154" hidden="1"/>
    <cellStyle name="Uwaga 3" xfId="21155" hidden="1"/>
    <cellStyle name="Uwaga 3" xfId="21162" hidden="1"/>
    <cellStyle name="Uwaga 3" xfId="21163" hidden="1"/>
    <cellStyle name="Uwaga 3" xfId="21164" hidden="1"/>
    <cellStyle name="Uwaga 3" xfId="21171" hidden="1"/>
    <cellStyle name="Uwaga 3" xfId="21172" hidden="1"/>
    <cellStyle name="Uwaga 3" xfId="21173" hidden="1"/>
    <cellStyle name="Uwaga 3" xfId="21180" hidden="1"/>
    <cellStyle name="Uwaga 3" xfId="21181" hidden="1"/>
    <cellStyle name="Uwaga 3" xfId="21182" hidden="1"/>
    <cellStyle name="Uwaga 3" xfId="21189" hidden="1"/>
    <cellStyle name="Uwaga 3" xfId="21190" hidden="1"/>
    <cellStyle name="Uwaga 3" xfId="21191" hidden="1"/>
    <cellStyle name="Uwaga 3" xfId="21241" hidden="1"/>
    <cellStyle name="Uwaga 3" xfId="21242" hidden="1"/>
    <cellStyle name="Uwaga 3" xfId="21244" hidden="1"/>
    <cellStyle name="Uwaga 3" xfId="21256" hidden="1"/>
    <cellStyle name="Uwaga 3" xfId="21257" hidden="1"/>
    <cellStyle name="Uwaga 3" xfId="21262" hidden="1"/>
    <cellStyle name="Uwaga 3" xfId="21271" hidden="1"/>
    <cellStyle name="Uwaga 3" xfId="21272" hidden="1"/>
    <cellStyle name="Uwaga 3" xfId="21277" hidden="1"/>
    <cellStyle name="Uwaga 3" xfId="21286" hidden="1"/>
    <cellStyle name="Uwaga 3" xfId="21287" hidden="1"/>
    <cellStyle name="Uwaga 3" xfId="21288" hidden="1"/>
    <cellStyle name="Uwaga 3" xfId="21301" hidden="1"/>
    <cellStyle name="Uwaga 3" xfId="21306" hidden="1"/>
    <cellStyle name="Uwaga 3" xfId="21311" hidden="1"/>
    <cellStyle name="Uwaga 3" xfId="21321" hidden="1"/>
    <cellStyle name="Uwaga 3" xfId="21326" hidden="1"/>
    <cellStyle name="Uwaga 3" xfId="21330" hidden="1"/>
    <cellStyle name="Uwaga 3" xfId="21337" hidden="1"/>
    <cellStyle name="Uwaga 3" xfId="21342" hidden="1"/>
    <cellStyle name="Uwaga 3" xfId="21345" hidden="1"/>
    <cellStyle name="Uwaga 3" xfId="21351" hidden="1"/>
    <cellStyle name="Uwaga 3" xfId="21356" hidden="1"/>
    <cellStyle name="Uwaga 3" xfId="21360" hidden="1"/>
    <cellStyle name="Uwaga 3" xfId="21361" hidden="1"/>
    <cellStyle name="Uwaga 3" xfId="21362" hidden="1"/>
    <cellStyle name="Uwaga 3" xfId="21366" hidden="1"/>
    <cellStyle name="Uwaga 3" xfId="21378" hidden="1"/>
    <cellStyle name="Uwaga 3" xfId="21383" hidden="1"/>
    <cellStyle name="Uwaga 3" xfId="21388" hidden="1"/>
    <cellStyle name="Uwaga 3" xfId="21393" hidden="1"/>
    <cellStyle name="Uwaga 3" xfId="21398" hidden="1"/>
    <cellStyle name="Uwaga 3" xfId="21403" hidden="1"/>
    <cellStyle name="Uwaga 3" xfId="21407" hidden="1"/>
    <cellStyle name="Uwaga 3" xfId="21411" hidden="1"/>
    <cellStyle name="Uwaga 3" xfId="21416" hidden="1"/>
    <cellStyle name="Uwaga 3" xfId="21421" hidden="1"/>
    <cellStyle name="Uwaga 3" xfId="21422" hidden="1"/>
    <cellStyle name="Uwaga 3" xfId="21424" hidden="1"/>
    <cellStyle name="Uwaga 3" xfId="21437" hidden="1"/>
    <cellStyle name="Uwaga 3" xfId="21441" hidden="1"/>
    <cellStyle name="Uwaga 3" xfId="21446" hidden="1"/>
    <cellStyle name="Uwaga 3" xfId="21453" hidden="1"/>
    <cellStyle name="Uwaga 3" xfId="21457" hidden="1"/>
    <cellStyle name="Uwaga 3" xfId="21462" hidden="1"/>
    <cellStyle name="Uwaga 3" xfId="21467" hidden="1"/>
    <cellStyle name="Uwaga 3" xfId="21470" hidden="1"/>
    <cellStyle name="Uwaga 3" xfId="21475" hidden="1"/>
    <cellStyle name="Uwaga 3" xfId="21481" hidden="1"/>
    <cellStyle name="Uwaga 3" xfId="21482" hidden="1"/>
    <cellStyle name="Uwaga 3" xfId="21485" hidden="1"/>
    <cellStyle name="Uwaga 3" xfId="21498" hidden="1"/>
    <cellStyle name="Uwaga 3" xfId="21502" hidden="1"/>
    <cellStyle name="Uwaga 3" xfId="21507" hidden="1"/>
    <cellStyle name="Uwaga 3" xfId="21514" hidden="1"/>
    <cellStyle name="Uwaga 3" xfId="21519" hidden="1"/>
    <cellStyle name="Uwaga 3" xfId="21523" hidden="1"/>
    <cellStyle name="Uwaga 3" xfId="21528" hidden="1"/>
    <cellStyle name="Uwaga 3" xfId="21532" hidden="1"/>
    <cellStyle name="Uwaga 3" xfId="21537" hidden="1"/>
    <cellStyle name="Uwaga 3" xfId="21541" hidden="1"/>
    <cellStyle name="Uwaga 3" xfId="21542" hidden="1"/>
    <cellStyle name="Uwaga 3" xfId="21544" hidden="1"/>
    <cellStyle name="Uwaga 3" xfId="21556" hidden="1"/>
    <cellStyle name="Uwaga 3" xfId="21557" hidden="1"/>
    <cellStyle name="Uwaga 3" xfId="21559" hidden="1"/>
    <cellStyle name="Uwaga 3" xfId="21571" hidden="1"/>
    <cellStyle name="Uwaga 3" xfId="21573" hidden="1"/>
    <cellStyle name="Uwaga 3" xfId="21576" hidden="1"/>
    <cellStyle name="Uwaga 3" xfId="21586" hidden="1"/>
    <cellStyle name="Uwaga 3" xfId="21587" hidden="1"/>
    <cellStyle name="Uwaga 3" xfId="21589" hidden="1"/>
    <cellStyle name="Uwaga 3" xfId="21601" hidden="1"/>
    <cellStyle name="Uwaga 3" xfId="21602" hidden="1"/>
    <cellStyle name="Uwaga 3" xfId="21603" hidden="1"/>
    <cellStyle name="Uwaga 3" xfId="21617" hidden="1"/>
    <cellStyle name="Uwaga 3" xfId="21620" hidden="1"/>
    <cellStyle name="Uwaga 3" xfId="21624" hidden="1"/>
    <cellStyle name="Uwaga 3" xfId="21632" hidden="1"/>
    <cellStyle name="Uwaga 3" xfId="21635" hidden="1"/>
    <cellStyle name="Uwaga 3" xfId="21639" hidden="1"/>
    <cellStyle name="Uwaga 3" xfId="21647" hidden="1"/>
    <cellStyle name="Uwaga 3" xfId="21650" hidden="1"/>
    <cellStyle name="Uwaga 3" xfId="21654" hidden="1"/>
    <cellStyle name="Uwaga 3" xfId="21661" hidden="1"/>
    <cellStyle name="Uwaga 3" xfId="21662" hidden="1"/>
    <cellStyle name="Uwaga 3" xfId="21664" hidden="1"/>
    <cellStyle name="Uwaga 3" xfId="21677" hidden="1"/>
    <cellStyle name="Uwaga 3" xfId="21680" hidden="1"/>
    <cellStyle name="Uwaga 3" xfId="21683" hidden="1"/>
    <cellStyle name="Uwaga 3" xfId="21692" hidden="1"/>
    <cellStyle name="Uwaga 3" xfId="21695" hidden="1"/>
    <cellStyle name="Uwaga 3" xfId="21699" hidden="1"/>
    <cellStyle name="Uwaga 3" xfId="21707" hidden="1"/>
    <cellStyle name="Uwaga 3" xfId="21709" hidden="1"/>
    <cellStyle name="Uwaga 3" xfId="21712" hidden="1"/>
    <cellStyle name="Uwaga 3" xfId="21721" hidden="1"/>
    <cellStyle name="Uwaga 3" xfId="21722" hidden="1"/>
    <cellStyle name="Uwaga 3" xfId="21723" hidden="1"/>
    <cellStyle name="Uwaga 3" xfId="21736" hidden="1"/>
    <cellStyle name="Uwaga 3" xfId="21737" hidden="1"/>
    <cellStyle name="Uwaga 3" xfId="21739" hidden="1"/>
    <cellStyle name="Uwaga 3" xfId="21751" hidden="1"/>
    <cellStyle name="Uwaga 3" xfId="21752" hidden="1"/>
    <cellStyle name="Uwaga 3" xfId="21754" hidden="1"/>
    <cellStyle name="Uwaga 3" xfId="21766" hidden="1"/>
    <cellStyle name="Uwaga 3" xfId="21767" hidden="1"/>
    <cellStyle name="Uwaga 3" xfId="21769" hidden="1"/>
    <cellStyle name="Uwaga 3" xfId="21781" hidden="1"/>
    <cellStyle name="Uwaga 3" xfId="21782" hidden="1"/>
    <cellStyle name="Uwaga 3" xfId="21783" hidden="1"/>
    <cellStyle name="Uwaga 3" xfId="21797" hidden="1"/>
    <cellStyle name="Uwaga 3" xfId="21799" hidden="1"/>
    <cellStyle name="Uwaga 3" xfId="21802" hidden="1"/>
    <cellStyle name="Uwaga 3" xfId="21812" hidden="1"/>
    <cellStyle name="Uwaga 3" xfId="21815" hidden="1"/>
    <cellStyle name="Uwaga 3" xfId="21818" hidden="1"/>
    <cellStyle name="Uwaga 3" xfId="21827" hidden="1"/>
    <cellStyle name="Uwaga 3" xfId="21829" hidden="1"/>
    <cellStyle name="Uwaga 3" xfId="21832" hidden="1"/>
    <cellStyle name="Uwaga 3" xfId="21841" hidden="1"/>
    <cellStyle name="Uwaga 3" xfId="21842" hidden="1"/>
    <cellStyle name="Uwaga 3" xfId="21843" hidden="1"/>
    <cellStyle name="Uwaga 3" xfId="21856" hidden="1"/>
    <cellStyle name="Uwaga 3" xfId="21858" hidden="1"/>
    <cellStyle name="Uwaga 3" xfId="21860" hidden="1"/>
    <cellStyle name="Uwaga 3" xfId="21871" hidden="1"/>
    <cellStyle name="Uwaga 3" xfId="21873" hidden="1"/>
    <cellStyle name="Uwaga 3" xfId="21875" hidden="1"/>
    <cellStyle name="Uwaga 3" xfId="21886" hidden="1"/>
    <cellStyle name="Uwaga 3" xfId="21888" hidden="1"/>
    <cellStyle name="Uwaga 3" xfId="21890" hidden="1"/>
    <cellStyle name="Uwaga 3" xfId="21901" hidden="1"/>
    <cellStyle name="Uwaga 3" xfId="21902" hidden="1"/>
    <cellStyle name="Uwaga 3" xfId="21903" hidden="1"/>
    <cellStyle name="Uwaga 3" xfId="21916" hidden="1"/>
    <cellStyle name="Uwaga 3" xfId="21918" hidden="1"/>
    <cellStyle name="Uwaga 3" xfId="21920" hidden="1"/>
    <cellStyle name="Uwaga 3" xfId="21931" hidden="1"/>
    <cellStyle name="Uwaga 3" xfId="21933" hidden="1"/>
    <cellStyle name="Uwaga 3" xfId="21935" hidden="1"/>
    <cellStyle name="Uwaga 3" xfId="21946" hidden="1"/>
    <cellStyle name="Uwaga 3" xfId="21948" hidden="1"/>
    <cellStyle name="Uwaga 3" xfId="21949" hidden="1"/>
    <cellStyle name="Uwaga 3" xfId="21961" hidden="1"/>
    <cellStyle name="Uwaga 3" xfId="21962" hidden="1"/>
    <cellStyle name="Uwaga 3" xfId="21963" hidden="1"/>
    <cellStyle name="Uwaga 3" xfId="21976" hidden="1"/>
    <cellStyle name="Uwaga 3" xfId="21978" hidden="1"/>
    <cellStyle name="Uwaga 3" xfId="21980" hidden="1"/>
    <cellStyle name="Uwaga 3" xfId="21991" hidden="1"/>
    <cellStyle name="Uwaga 3" xfId="21993" hidden="1"/>
    <cellStyle name="Uwaga 3" xfId="21995" hidden="1"/>
    <cellStyle name="Uwaga 3" xfId="22006" hidden="1"/>
    <cellStyle name="Uwaga 3" xfId="22008" hidden="1"/>
    <cellStyle name="Uwaga 3" xfId="22010" hidden="1"/>
    <cellStyle name="Uwaga 3" xfId="22021" hidden="1"/>
    <cellStyle name="Uwaga 3" xfId="22022" hidden="1"/>
    <cellStyle name="Uwaga 3" xfId="22024" hidden="1"/>
    <cellStyle name="Uwaga 3" xfId="22035" hidden="1"/>
    <cellStyle name="Uwaga 3" xfId="22037" hidden="1"/>
    <cellStyle name="Uwaga 3" xfId="22038" hidden="1"/>
    <cellStyle name="Uwaga 3" xfId="22047" hidden="1"/>
    <cellStyle name="Uwaga 3" xfId="22050" hidden="1"/>
    <cellStyle name="Uwaga 3" xfId="22052" hidden="1"/>
    <cellStyle name="Uwaga 3" xfId="22063" hidden="1"/>
    <cellStyle name="Uwaga 3" xfId="22065" hidden="1"/>
    <cellStyle name="Uwaga 3" xfId="22067" hidden="1"/>
    <cellStyle name="Uwaga 3" xfId="22079" hidden="1"/>
    <cellStyle name="Uwaga 3" xfId="22081" hidden="1"/>
    <cellStyle name="Uwaga 3" xfId="22083" hidden="1"/>
    <cellStyle name="Uwaga 3" xfId="22091" hidden="1"/>
    <cellStyle name="Uwaga 3" xfId="22093" hidden="1"/>
    <cellStyle name="Uwaga 3" xfId="22096" hidden="1"/>
    <cellStyle name="Uwaga 3" xfId="22086" hidden="1"/>
    <cellStyle name="Uwaga 3" xfId="22085" hidden="1"/>
    <cellStyle name="Uwaga 3" xfId="22084" hidden="1"/>
    <cellStyle name="Uwaga 3" xfId="22071" hidden="1"/>
    <cellStyle name="Uwaga 3" xfId="22070" hidden="1"/>
    <cellStyle name="Uwaga 3" xfId="22069" hidden="1"/>
    <cellStyle name="Uwaga 3" xfId="22056" hidden="1"/>
    <cellStyle name="Uwaga 3" xfId="22055" hidden="1"/>
    <cellStyle name="Uwaga 3" xfId="22054" hidden="1"/>
    <cellStyle name="Uwaga 3" xfId="22041" hidden="1"/>
    <cellStyle name="Uwaga 3" xfId="22040" hidden="1"/>
    <cellStyle name="Uwaga 3" xfId="22039" hidden="1"/>
    <cellStyle name="Uwaga 3" xfId="22026" hidden="1"/>
    <cellStyle name="Uwaga 3" xfId="22025" hidden="1"/>
    <cellStyle name="Uwaga 3" xfId="22023"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7" hidden="1"/>
    <cellStyle name="Uwaga 3" xfId="21965" hidden="1"/>
    <cellStyle name="Uwaga 3" xfId="21964" hidden="1"/>
    <cellStyle name="Uwaga 3" xfId="21952" hidden="1"/>
    <cellStyle name="Uwaga 3" xfId="21950"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07" hidden="1"/>
    <cellStyle name="Uwaga 3" xfId="21905" hidden="1"/>
    <cellStyle name="Uwaga 3" xfId="21904" hidden="1"/>
    <cellStyle name="Uwaga 3" xfId="21892" hidden="1"/>
    <cellStyle name="Uwaga 3" xfId="21889" hidden="1"/>
    <cellStyle name="Uwaga 3" xfId="21887" hidden="1"/>
    <cellStyle name="Uwaga 3" xfId="21877" hidden="1"/>
    <cellStyle name="Uwaga 3" xfId="21874" hidden="1"/>
    <cellStyle name="Uwaga 3" xfId="21872" hidden="1"/>
    <cellStyle name="Uwaga 3" xfId="21862" hidden="1"/>
    <cellStyle name="Uwaga 3" xfId="21859" hidden="1"/>
    <cellStyle name="Uwaga 3" xfId="21857" hidden="1"/>
    <cellStyle name="Uwaga 3" xfId="21847" hidden="1"/>
    <cellStyle name="Uwaga 3" xfId="21845" hidden="1"/>
    <cellStyle name="Uwaga 3" xfId="21844" hidden="1"/>
    <cellStyle name="Uwaga 3" xfId="21831" hidden="1"/>
    <cellStyle name="Uwaga 3" xfId="21828" hidden="1"/>
    <cellStyle name="Uwaga 3" xfId="21826" hidden="1"/>
    <cellStyle name="Uwaga 3" xfId="21816" hidden="1"/>
    <cellStyle name="Uwaga 3" xfId="21813" hidden="1"/>
    <cellStyle name="Uwaga 3" xfId="21811" hidden="1"/>
    <cellStyle name="Uwaga 3" xfId="21801" hidden="1"/>
    <cellStyle name="Uwaga 3" xfId="21798" hidden="1"/>
    <cellStyle name="Uwaga 3" xfId="21796" hidden="1"/>
    <cellStyle name="Uwaga 3" xfId="21787" hidden="1"/>
    <cellStyle name="Uwaga 3" xfId="21785" hidden="1"/>
    <cellStyle name="Uwaga 3" xfId="21784" hidden="1"/>
    <cellStyle name="Uwaga 3" xfId="21772" hidden="1"/>
    <cellStyle name="Uwaga 3" xfId="21770" hidden="1"/>
    <cellStyle name="Uwaga 3" xfId="21768" hidden="1"/>
    <cellStyle name="Uwaga 3" xfId="21757" hidden="1"/>
    <cellStyle name="Uwaga 3" xfId="21755" hidden="1"/>
    <cellStyle name="Uwaga 3" xfId="21753" hidden="1"/>
    <cellStyle name="Uwaga 3" xfId="21742" hidden="1"/>
    <cellStyle name="Uwaga 3" xfId="21740" hidden="1"/>
    <cellStyle name="Uwaga 3" xfId="21738" hidden="1"/>
    <cellStyle name="Uwaga 3" xfId="21727" hidden="1"/>
    <cellStyle name="Uwaga 3" xfId="21725" hidden="1"/>
    <cellStyle name="Uwaga 3" xfId="21724" hidden="1"/>
    <cellStyle name="Uwaga 3" xfId="21711" hidden="1"/>
    <cellStyle name="Uwaga 3" xfId="21708" hidden="1"/>
    <cellStyle name="Uwaga 3" xfId="21706" hidden="1"/>
    <cellStyle name="Uwaga 3" xfId="21696" hidden="1"/>
    <cellStyle name="Uwaga 3" xfId="21693" hidden="1"/>
    <cellStyle name="Uwaga 3" xfId="21691" hidden="1"/>
    <cellStyle name="Uwaga 3" xfId="21681" hidden="1"/>
    <cellStyle name="Uwaga 3" xfId="21678" hidden="1"/>
    <cellStyle name="Uwaga 3" xfId="21676" hidden="1"/>
    <cellStyle name="Uwaga 3" xfId="21667" hidden="1"/>
    <cellStyle name="Uwaga 3" xfId="21665" hidden="1"/>
    <cellStyle name="Uwaga 3" xfId="21663" hidden="1"/>
    <cellStyle name="Uwaga 3" xfId="21651" hidden="1"/>
    <cellStyle name="Uwaga 3" xfId="21648" hidden="1"/>
    <cellStyle name="Uwaga 3" xfId="21646" hidden="1"/>
    <cellStyle name="Uwaga 3" xfId="21636" hidden="1"/>
    <cellStyle name="Uwaga 3" xfId="21633" hidden="1"/>
    <cellStyle name="Uwaga 3" xfId="21631" hidden="1"/>
    <cellStyle name="Uwaga 3" xfId="21621" hidden="1"/>
    <cellStyle name="Uwaga 3" xfId="21618" hidden="1"/>
    <cellStyle name="Uwaga 3" xfId="21616" hidden="1"/>
    <cellStyle name="Uwaga 3" xfId="21609" hidden="1"/>
    <cellStyle name="Uwaga 3" xfId="21606" hidden="1"/>
    <cellStyle name="Uwaga 3" xfId="21604" hidden="1"/>
    <cellStyle name="Uwaga 3" xfId="21594" hidden="1"/>
    <cellStyle name="Uwaga 3" xfId="21591" hidden="1"/>
    <cellStyle name="Uwaga 3" xfId="21588" hidden="1"/>
    <cellStyle name="Uwaga 3" xfId="21579" hidden="1"/>
    <cellStyle name="Uwaga 3" xfId="21575" hidden="1"/>
    <cellStyle name="Uwaga 3" xfId="21572" hidden="1"/>
    <cellStyle name="Uwaga 3" xfId="21564" hidden="1"/>
    <cellStyle name="Uwaga 3" xfId="21561" hidden="1"/>
    <cellStyle name="Uwaga 3" xfId="21558" hidden="1"/>
    <cellStyle name="Uwaga 3" xfId="21549" hidden="1"/>
    <cellStyle name="Uwaga 3" xfId="21546" hidden="1"/>
    <cellStyle name="Uwaga 3" xfId="21543" hidden="1"/>
    <cellStyle name="Uwaga 3" xfId="21533" hidden="1"/>
    <cellStyle name="Uwaga 3" xfId="21529" hidden="1"/>
    <cellStyle name="Uwaga 3" xfId="21526" hidden="1"/>
    <cellStyle name="Uwaga 3" xfId="21517" hidden="1"/>
    <cellStyle name="Uwaga 3" xfId="21513" hidden="1"/>
    <cellStyle name="Uwaga 3" xfId="21511" hidden="1"/>
    <cellStyle name="Uwaga 3" xfId="21503" hidden="1"/>
    <cellStyle name="Uwaga 3" xfId="21499" hidden="1"/>
    <cellStyle name="Uwaga 3" xfId="21496" hidden="1"/>
    <cellStyle name="Uwaga 3" xfId="21489" hidden="1"/>
    <cellStyle name="Uwaga 3" xfId="21486" hidden="1"/>
    <cellStyle name="Uwaga 3" xfId="21483" hidden="1"/>
    <cellStyle name="Uwaga 3" xfId="21474" hidden="1"/>
    <cellStyle name="Uwaga 3" xfId="21469" hidden="1"/>
    <cellStyle name="Uwaga 3" xfId="21466" hidden="1"/>
    <cellStyle name="Uwaga 3" xfId="21459" hidden="1"/>
    <cellStyle name="Uwaga 3" xfId="21454" hidden="1"/>
    <cellStyle name="Uwaga 3" xfId="21451" hidden="1"/>
    <cellStyle name="Uwaga 3" xfId="21444" hidden="1"/>
    <cellStyle name="Uwaga 3" xfId="21439" hidden="1"/>
    <cellStyle name="Uwaga 3" xfId="21436" hidden="1"/>
    <cellStyle name="Uwaga 3" xfId="21430" hidden="1"/>
    <cellStyle name="Uwaga 3" xfId="21426" hidden="1"/>
    <cellStyle name="Uwaga 3" xfId="21423" hidden="1"/>
    <cellStyle name="Uwaga 3" xfId="21415" hidden="1"/>
    <cellStyle name="Uwaga 3" xfId="21410" hidden="1"/>
    <cellStyle name="Uwaga 3" xfId="21406" hidden="1"/>
    <cellStyle name="Uwaga 3" xfId="21400" hidden="1"/>
    <cellStyle name="Uwaga 3" xfId="21395" hidden="1"/>
    <cellStyle name="Uwaga 3" xfId="21391" hidden="1"/>
    <cellStyle name="Uwaga 3" xfId="21385" hidden="1"/>
    <cellStyle name="Uwaga 3" xfId="21380" hidden="1"/>
    <cellStyle name="Uwaga 3" xfId="21376" hidden="1"/>
    <cellStyle name="Uwaga 3" xfId="21371" hidden="1"/>
    <cellStyle name="Uwaga 3" xfId="21367" hidden="1"/>
    <cellStyle name="Uwaga 3" xfId="21363" hidden="1"/>
    <cellStyle name="Uwaga 3" xfId="21355" hidden="1"/>
    <cellStyle name="Uwaga 3" xfId="21350" hidden="1"/>
    <cellStyle name="Uwaga 3" xfId="21346" hidden="1"/>
    <cellStyle name="Uwaga 3" xfId="21340" hidden="1"/>
    <cellStyle name="Uwaga 3" xfId="21335" hidden="1"/>
    <cellStyle name="Uwaga 3" xfId="21331" hidden="1"/>
    <cellStyle name="Uwaga 3" xfId="21325" hidden="1"/>
    <cellStyle name="Uwaga 3" xfId="21320" hidden="1"/>
    <cellStyle name="Uwaga 3" xfId="21316" hidden="1"/>
    <cellStyle name="Uwaga 3" xfId="21312" hidden="1"/>
    <cellStyle name="Uwaga 3" xfId="21307" hidden="1"/>
    <cellStyle name="Uwaga 3" xfId="21302" hidden="1"/>
    <cellStyle name="Uwaga 3" xfId="21297" hidden="1"/>
    <cellStyle name="Uwaga 3" xfId="21293" hidden="1"/>
    <cellStyle name="Uwaga 3" xfId="21289" hidden="1"/>
    <cellStyle name="Uwaga 3" xfId="21282" hidden="1"/>
    <cellStyle name="Uwaga 3" xfId="21278" hidden="1"/>
    <cellStyle name="Uwaga 3" xfId="21273" hidden="1"/>
    <cellStyle name="Uwaga 3" xfId="21267" hidden="1"/>
    <cellStyle name="Uwaga 3" xfId="21263" hidden="1"/>
    <cellStyle name="Uwaga 3" xfId="21258" hidden="1"/>
    <cellStyle name="Uwaga 3" xfId="21252" hidden="1"/>
    <cellStyle name="Uwaga 3" xfId="21248" hidden="1"/>
    <cellStyle name="Uwaga 3" xfId="21243" hidden="1"/>
    <cellStyle name="Uwaga 3" xfId="21237" hidden="1"/>
    <cellStyle name="Uwaga 3" xfId="21233" hidden="1"/>
    <cellStyle name="Uwaga 3" xfId="21229" hidden="1"/>
    <cellStyle name="Uwaga 3" xfId="22089" hidden="1"/>
    <cellStyle name="Uwaga 3" xfId="22088" hidden="1"/>
    <cellStyle name="Uwaga 3" xfId="22087" hidden="1"/>
    <cellStyle name="Uwaga 3" xfId="22074" hidden="1"/>
    <cellStyle name="Uwaga 3" xfId="22073" hidden="1"/>
    <cellStyle name="Uwaga 3" xfId="22072" hidden="1"/>
    <cellStyle name="Uwaga 3" xfId="22059" hidden="1"/>
    <cellStyle name="Uwaga 3" xfId="22058" hidden="1"/>
    <cellStyle name="Uwaga 3" xfId="22057" hidden="1"/>
    <cellStyle name="Uwaga 3" xfId="22044" hidden="1"/>
    <cellStyle name="Uwaga 3" xfId="22043" hidden="1"/>
    <cellStyle name="Uwaga 3" xfId="22042" hidden="1"/>
    <cellStyle name="Uwaga 3" xfId="22029" hidden="1"/>
    <cellStyle name="Uwaga 3" xfId="22028" hidden="1"/>
    <cellStyle name="Uwaga 3" xfId="22027" hidden="1"/>
    <cellStyle name="Uwaga 3" xfId="22015" hidden="1"/>
    <cellStyle name="Uwaga 3" xfId="22013" hidden="1"/>
    <cellStyle name="Uwaga 3" xfId="22011" hidden="1"/>
    <cellStyle name="Uwaga 3" xfId="22000" hidden="1"/>
    <cellStyle name="Uwaga 3" xfId="21998" hidden="1"/>
    <cellStyle name="Uwaga 3" xfId="21996" hidden="1"/>
    <cellStyle name="Uwaga 3" xfId="21985" hidden="1"/>
    <cellStyle name="Uwaga 3" xfId="21983" hidden="1"/>
    <cellStyle name="Uwaga 3" xfId="21981" hidden="1"/>
    <cellStyle name="Uwaga 3" xfId="21970" hidden="1"/>
    <cellStyle name="Uwaga 3" xfId="21968" hidden="1"/>
    <cellStyle name="Uwaga 3" xfId="21966" hidden="1"/>
    <cellStyle name="Uwaga 3" xfId="21955" hidden="1"/>
    <cellStyle name="Uwaga 3" xfId="21953" hidden="1"/>
    <cellStyle name="Uwaga 3" xfId="21951" hidden="1"/>
    <cellStyle name="Uwaga 3" xfId="21940" hidden="1"/>
    <cellStyle name="Uwaga 3" xfId="21938" hidden="1"/>
    <cellStyle name="Uwaga 3" xfId="21936" hidden="1"/>
    <cellStyle name="Uwaga 3" xfId="21925" hidden="1"/>
    <cellStyle name="Uwaga 3" xfId="21923" hidden="1"/>
    <cellStyle name="Uwaga 3" xfId="21921" hidden="1"/>
    <cellStyle name="Uwaga 3" xfId="21910" hidden="1"/>
    <cellStyle name="Uwaga 3" xfId="21908" hidden="1"/>
    <cellStyle name="Uwaga 3" xfId="21906" hidden="1"/>
    <cellStyle name="Uwaga 3" xfId="21895" hidden="1"/>
    <cellStyle name="Uwaga 3" xfId="21893" hidden="1"/>
    <cellStyle name="Uwaga 3" xfId="21891" hidden="1"/>
    <cellStyle name="Uwaga 3" xfId="21880" hidden="1"/>
    <cellStyle name="Uwaga 3" xfId="21878" hidden="1"/>
    <cellStyle name="Uwaga 3" xfId="21876" hidden="1"/>
    <cellStyle name="Uwaga 3" xfId="21865" hidden="1"/>
    <cellStyle name="Uwaga 3" xfId="21863" hidden="1"/>
    <cellStyle name="Uwaga 3" xfId="21861" hidden="1"/>
    <cellStyle name="Uwaga 3" xfId="21850" hidden="1"/>
    <cellStyle name="Uwaga 3" xfId="21848" hidden="1"/>
    <cellStyle name="Uwaga 3" xfId="21846" hidden="1"/>
    <cellStyle name="Uwaga 3" xfId="21835" hidden="1"/>
    <cellStyle name="Uwaga 3" xfId="21833" hidden="1"/>
    <cellStyle name="Uwaga 3" xfId="21830" hidden="1"/>
    <cellStyle name="Uwaga 3" xfId="21820" hidden="1"/>
    <cellStyle name="Uwaga 3" xfId="21817" hidden="1"/>
    <cellStyle name="Uwaga 3" xfId="21814" hidden="1"/>
    <cellStyle name="Uwaga 3" xfId="21805" hidden="1"/>
    <cellStyle name="Uwaga 3" xfId="21803" hidden="1"/>
    <cellStyle name="Uwaga 3" xfId="21800" hidden="1"/>
    <cellStyle name="Uwaga 3" xfId="21790" hidden="1"/>
    <cellStyle name="Uwaga 3" xfId="21788" hidden="1"/>
    <cellStyle name="Uwaga 3" xfId="21786" hidden="1"/>
    <cellStyle name="Uwaga 3" xfId="21775" hidden="1"/>
    <cellStyle name="Uwaga 3" xfId="21773" hidden="1"/>
    <cellStyle name="Uwaga 3" xfId="21771" hidden="1"/>
    <cellStyle name="Uwaga 3" xfId="21760" hidden="1"/>
    <cellStyle name="Uwaga 3" xfId="21758" hidden="1"/>
    <cellStyle name="Uwaga 3" xfId="21756" hidden="1"/>
    <cellStyle name="Uwaga 3" xfId="21745" hidden="1"/>
    <cellStyle name="Uwaga 3" xfId="21743" hidden="1"/>
    <cellStyle name="Uwaga 3" xfId="21741" hidden="1"/>
    <cellStyle name="Uwaga 3" xfId="21730" hidden="1"/>
    <cellStyle name="Uwaga 3" xfId="21728" hidden="1"/>
    <cellStyle name="Uwaga 3" xfId="21726" hidden="1"/>
    <cellStyle name="Uwaga 3" xfId="21715" hidden="1"/>
    <cellStyle name="Uwaga 3" xfId="21713" hidden="1"/>
    <cellStyle name="Uwaga 3" xfId="21710" hidden="1"/>
    <cellStyle name="Uwaga 3" xfId="21700" hidden="1"/>
    <cellStyle name="Uwaga 3" xfId="21697" hidden="1"/>
    <cellStyle name="Uwaga 3" xfId="21694" hidden="1"/>
    <cellStyle name="Uwaga 3" xfId="21685" hidden="1"/>
    <cellStyle name="Uwaga 3" xfId="21682" hidden="1"/>
    <cellStyle name="Uwaga 3" xfId="21679" hidden="1"/>
    <cellStyle name="Uwaga 3" xfId="21670" hidden="1"/>
    <cellStyle name="Uwaga 3" xfId="21668" hidden="1"/>
    <cellStyle name="Uwaga 3" xfId="21666" hidden="1"/>
    <cellStyle name="Uwaga 3" xfId="21655" hidden="1"/>
    <cellStyle name="Uwaga 3" xfId="21652" hidden="1"/>
    <cellStyle name="Uwaga 3" xfId="21649" hidden="1"/>
    <cellStyle name="Uwaga 3" xfId="21640" hidden="1"/>
    <cellStyle name="Uwaga 3" xfId="21637" hidden="1"/>
    <cellStyle name="Uwaga 3" xfId="21634" hidden="1"/>
    <cellStyle name="Uwaga 3" xfId="21625" hidden="1"/>
    <cellStyle name="Uwaga 3" xfId="21622" hidden="1"/>
    <cellStyle name="Uwaga 3" xfId="21619" hidden="1"/>
    <cellStyle name="Uwaga 3" xfId="21612" hidden="1"/>
    <cellStyle name="Uwaga 3" xfId="21608" hidden="1"/>
    <cellStyle name="Uwaga 3" xfId="21605" hidden="1"/>
    <cellStyle name="Uwaga 3" xfId="21597" hidden="1"/>
    <cellStyle name="Uwaga 3" xfId="21593" hidden="1"/>
    <cellStyle name="Uwaga 3" xfId="21590" hidden="1"/>
    <cellStyle name="Uwaga 3" xfId="21582" hidden="1"/>
    <cellStyle name="Uwaga 3" xfId="21578" hidden="1"/>
    <cellStyle name="Uwaga 3" xfId="21574" hidden="1"/>
    <cellStyle name="Uwaga 3" xfId="21567" hidden="1"/>
    <cellStyle name="Uwaga 3" xfId="21563" hidden="1"/>
    <cellStyle name="Uwaga 3" xfId="21560" hidden="1"/>
    <cellStyle name="Uwaga 3" xfId="21552" hidden="1"/>
    <cellStyle name="Uwaga 3" xfId="21548" hidden="1"/>
    <cellStyle name="Uwaga 3" xfId="21545" hidden="1"/>
    <cellStyle name="Uwaga 3" xfId="21536" hidden="1"/>
    <cellStyle name="Uwaga 3" xfId="21531" hidden="1"/>
    <cellStyle name="Uwaga 3" xfId="21527" hidden="1"/>
    <cellStyle name="Uwaga 3" xfId="21521" hidden="1"/>
    <cellStyle name="Uwaga 3" xfId="21516" hidden="1"/>
    <cellStyle name="Uwaga 3" xfId="21512" hidden="1"/>
    <cellStyle name="Uwaga 3" xfId="21506" hidden="1"/>
    <cellStyle name="Uwaga 3" xfId="21501" hidden="1"/>
    <cellStyle name="Uwaga 3" xfId="21497" hidden="1"/>
    <cellStyle name="Uwaga 3" xfId="21492" hidden="1"/>
    <cellStyle name="Uwaga 3" xfId="21488" hidden="1"/>
    <cellStyle name="Uwaga 3" xfId="21484" hidden="1"/>
    <cellStyle name="Uwaga 3" xfId="21477" hidden="1"/>
    <cellStyle name="Uwaga 3" xfId="21472" hidden="1"/>
    <cellStyle name="Uwaga 3" xfId="21468" hidden="1"/>
    <cellStyle name="Uwaga 3" xfId="21461" hidden="1"/>
    <cellStyle name="Uwaga 3" xfId="21456" hidden="1"/>
    <cellStyle name="Uwaga 3" xfId="21452" hidden="1"/>
    <cellStyle name="Uwaga 3" xfId="21447" hidden="1"/>
    <cellStyle name="Uwaga 3" xfId="21442" hidden="1"/>
    <cellStyle name="Uwaga 3" xfId="21438" hidden="1"/>
    <cellStyle name="Uwaga 3" xfId="21432" hidden="1"/>
    <cellStyle name="Uwaga 3" xfId="21428" hidden="1"/>
    <cellStyle name="Uwaga 3" xfId="21425" hidden="1"/>
    <cellStyle name="Uwaga 3" xfId="21418" hidden="1"/>
    <cellStyle name="Uwaga 3" xfId="21413" hidden="1"/>
    <cellStyle name="Uwaga 3" xfId="21408" hidden="1"/>
    <cellStyle name="Uwaga 3" xfId="21402" hidden="1"/>
    <cellStyle name="Uwaga 3" xfId="21397" hidden="1"/>
    <cellStyle name="Uwaga 3" xfId="21392" hidden="1"/>
    <cellStyle name="Uwaga 3" xfId="21387" hidden="1"/>
    <cellStyle name="Uwaga 3" xfId="21382" hidden="1"/>
    <cellStyle name="Uwaga 3" xfId="21377" hidden="1"/>
    <cellStyle name="Uwaga 3" xfId="21373" hidden="1"/>
    <cellStyle name="Uwaga 3" xfId="21369" hidden="1"/>
    <cellStyle name="Uwaga 3" xfId="21364" hidden="1"/>
    <cellStyle name="Uwaga 3" xfId="21357" hidden="1"/>
    <cellStyle name="Uwaga 3" xfId="21352" hidden="1"/>
    <cellStyle name="Uwaga 3" xfId="21347" hidden="1"/>
    <cellStyle name="Uwaga 3" xfId="21341" hidden="1"/>
    <cellStyle name="Uwaga 3" xfId="21336" hidden="1"/>
    <cellStyle name="Uwaga 3" xfId="21332" hidden="1"/>
    <cellStyle name="Uwaga 3" xfId="21327" hidden="1"/>
    <cellStyle name="Uwaga 3" xfId="21322" hidden="1"/>
    <cellStyle name="Uwaga 3" xfId="21317" hidden="1"/>
    <cellStyle name="Uwaga 3" xfId="21313" hidden="1"/>
    <cellStyle name="Uwaga 3" xfId="21308" hidden="1"/>
    <cellStyle name="Uwaga 3" xfId="21303" hidden="1"/>
    <cellStyle name="Uwaga 3" xfId="21298" hidden="1"/>
    <cellStyle name="Uwaga 3" xfId="21294" hidden="1"/>
    <cellStyle name="Uwaga 3" xfId="21290" hidden="1"/>
    <cellStyle name="Uwaga 3" xfId="21283" hidden="1"/>
    <cellStyle name="Uwaga 3" xfId="21279" hidden="1"/>
    <cellStyle name="Uwaga 3" xfId="21274" hidden="1"/>
    <cellStyle name="Uwaga 3" xfId="21268" hidden="1"/>
    <cellStyle name="Uwaga 3" xfId="21264" hidden="1"/>
    <cellStyle name="Uwaga 3" xfId="21259" hidden="1"/>
    <cellStyle name="Uwaga 3" xfId="21253" hidden="1"/>
    <cellStyle name="Uwaga 3" xfId="21249" hidden="1"/>
    <cellStyle name="Uwaga 3" xfId="21245" hidden="1"/>
    <cellStyle name="Uwaga 3" xfId="21238" hidden="1"/>
    <cellStyle name="Uwaga 3" xfId="21234" hidden="1"/>
    <cellStyle name="Uwaga 3" xfId="21230" hidden="1"/>
    <cellStyle name="Uwaga 3" xfId="22094" hidden="1"/>
    <cellStyle name="Uwaga 3" xfId="22092" hidden="1"/>
    <cellStyle name="Uwaga 3" xfId="22090" hidden="1"/>
    <cellStyle name="Uwaga 3" xfId="22077" hidden="1"/>
    <cellStyle name="Uwaga 3" xfId="22076" hidden="1"/>
    <cellStyle name="Uwaga 3" xfId="22075" hidden="1"/>
    <cellStyle name="Uwaga 3" xfId="22062" hidden="1"/>
    <cellStyle name="Uwaga 3" xfId="22061" hidden="1"/>
    <cellStyle name="Uwaga 3" xfId="22060" hidden="1"/>
    <cellStyle name="Uwaga 3" xfId="22048" hidden="1"/>
    <cellStyle name="Uwaga 3" xfId="22046" hidden="1"/>
    <cellStyle name="Uwaga 3" xfId="22045" hidden="1"/>
    <cellStyle name="Uwaga 3" xfId="22032" hidden="1"/>
    <cellStyle name="Uwaga 3" xfId="22031" hidden="1"/>
    <cellStyle name="Uwaga 3" xfId="22030" hidden="1"/>
    <cellStyle name="Uwaga 3" xfId="22018" hidden="1"/>
    <cellStyle name="Uwaga 3" xfId="22016" hidden="1"/>
    <cellStyle name="Uwaga 3" xfId="22014" hidden="1"/>
    <cellStyle name="Uwaga 3" xfId="22003" hidden="1"/>
    <cellStyle name="Uwaga 3" xfId="22001" hidden="1"/>
    <cellStyle name="Uwaga 3" xfId="21999" hidden="1"/>
    <cellStyle name="Uwaga 3" xfId="21988" hidden="1"/>
    <cellStyle name="Uwaga 3" xfId="21986" hidden="1"/>
    <cellStyle name="Uwaga 3" xfId="21984"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9" hidden="1"/>
    <cellStyle name="Uwaga 3" xfId="21778" hidden="1"/>
    <cellStyle name="Uwaga 3" xfId="21776" hidden="1"/>
    <cellStyle name="Uwaga 3" xfId="21774" hidden="1"/>
    <cellStyle name="Uwaga 3" xfId="21763" hidden="1"/>
    <cellStyle name="Uwaga 3" xfId="21761" hidden="1"/>
    <cellStyle name="Uwaga 3" xfId="21759"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8" hidden="1"/>
    <cellStyle name="Uwaga 3" xfId="21688" hidden="1"/>
    <cellStyle name="Uwaga 3" xfId="21686" hidden="1"/>
    <cellStyle name="Uwaga 3" xfId="21684" hidden="1"/>
    <cellStyle name="Uwaga 3" xfId="21673" hidden="1"/>
    <cellStyle name="Uwaga 3" xfId="21671" hidden="1"/>
    <cellStyle name="Uwaga 3" xfId="21669" hidden="1"/>
    <cellStyle name="Uwaga 3" xfId="21658" hidden="1"/>
    <cellStyle name="Uwaga 3" xfId="21656" hidden="1"/>
    <cellStyle name="Uwaga 3" xfId="21653" hidden="1"/>
    <cellStyle name="Uwaga 3" xfId="21643" hidden="1"/>
    <cellStyle name="Uwaga 3" xfId="21641" hidden="1"/>
    <cellStyle name="Uwaga 3" xfId="21638" hidden="1"/>
    <cellStyle name="Uwaga 3" xfId="21628" hidden="1"/>
    <cellStyle name="Uwaga 3" xfId="21626" hidden="1"/>
    <cellStyle name="Uwaga 3" xfId="21623" hidden="1"/>
    <cellStyle name="Uwaga 3" xfId="21614" hidden="1"/>
    <cellStyle name="Uwaga 3" xfId="21611" hidden="1"/>
    <cellStyle name="Uwaga 3" xfId="21607" hidden="1"/>
    <cellStyle name="Uwaga 3" xfId="21599" hidden="1"/>
    <cellStyle name="Uwaga 3" xfId="21596" hidden="1"/>
    <cellStyle name="Uwaga 3" xfId="21592" hidden="1"/>
    <cellStyle name="Uwaga 3" xfId="21584" hidden="1"/>
    <cellStyle name="Uwaga 3" xfId="21581" hidden="1"/>
    <cellStyle name="Uwaga 3" xfId="21577" hidden="1"/>
    <cellStyle name="Uwaga 3" xfId="21569" hidden="1"/>
    <cellStyle name="Uwaga 3" xfId="21566" hidden="1"/>
    <cellStyle name="Uwaga 3" xfId="21562" hidden="1"/>
    <cellStyle name="Uwaga 3" xfId="21554" hidden="1"/>
    <cellStyle name="Uwaga 3" xfId="21551" hidden="1"/>
    <cellStyle name="Uwaga 3" xfId="21547" hidden="1"/>
    <cellStyle name="Uwaga 3" xfId="21539" hidden="1"/>
    <cellStyle name="Uwaga 3" xfId="21535" hidden="1"/>
    <cellStyle name="Uwaga 3" xfId="21530" hidden="1"/>
    <cellStyle name="Uwaga 3" xfId="21524" hidden="1"/>
    <cellStyle name="Uwaga 3" xfId="21520" hidden="1"/>
    <cellStyle name="Uwaga 3" xfId="21515" hidden="1"/>
    <cellStyle name="Uwaga 3" xfId="21509" hidden="1"/>
    <cellStyle name="Uwaga 3" xfId="21505" hidden="1"/>
    <cellStyle name="Uwaga 3" xfId="21500" hidden="1"/>
    <cellStyle name="Uwaga 3" xfId="21494" hidden="1"/>
    <cellStyle name="Uwaga 3" xfId="21491" hidden="1"/>
    <cellStyle name="Uwaga 3" xfId="21487" hidden="1"/>
    <cellStyle name="Uwaga 3" xfId="21479" hidden="1"/>
    <cellStyle name="Uwaga 3" xfId="21476" hidden="1"/>
    <cellStyle name="Uwaga 3" xfId="21471" hidden="1"/>
    <cellStyle name="Uwaga 3" xfId="21464" hidden="1"/>
    <cellStyle name="Uwaga 3" xfId="21460" hidden="1"/>
    <cellStyle name="Uwaga 3" xfId="21455" hidden="1"/>
    <cellStyle name="Uwaga 3" xfId="21449" hidden="1"/>
    <cellStyle name="Uwaga 3" xfId="21445" hidden="1"/>
    <cellStyle name="Uwaga 3" xfId="21440" hidden="1"/>
    <cellStyle name="Uwaga 3" xfId="21434" hidden="1"/>
    <cellStyle name="Uwaga 3" xfId="21431" hidden="1"/>
    <cellStyle name="Uwaga 3" xfId="21427" hidden="1"/>
    <cellStyle name="Uwaga 3" xfId="21419" hidden="1"/>
    <cellStyle name="Uwaga 3" xfId="21414" hidden="1"/>
    <cellStyle name="Uwaga 3" xfId="21409" hidden="1"/>
    <cellStyle name="Uwaga 3" xfId="21404" hidden="1"/>
    <cellStyle name="Uwaga 3" xfId="21399" hidden="1"/>
    <cellStyle name="Uwaga 3" xfId="21394" hidden="1"/>
    <cellStyle name="Uwaga 3" xfId="21389" hidden="1"/>
    <cellStyle name="Uwaga 3" xfId="21384" hidden="1"/>
    <cellStyle name="Uwaga 3" xfId="21379" hidden="1"/>
    <cellStyle name="Uwaga 3" xfId="21374" hidden="1"/>
    <cellStyle name="Uwaga 3" xfId="21370" hidden="1"/>
    <cellStyle name="Uwaga 3" xfId="21365" hidden="1"/>
    <cellStyle name="Uwaga 3" xfId="21358" hidden="1"/>
    <cellStyle name="Uwaga 3" xfId="21353" hidden="1"/>
    <cellStyle name="Uwaga 3" xfId="21348" hidden="1"/>
    <cellStyle name="Uwaga 3" xfId="21343" hidden="1"/>
    <cellStyle name="Uwaga 3" xfId="21338" hidden="1"/>
    <cellStyle name="Uwaga 3" xfId="21333" hidden="1"/>
    <cellStyle name="Uwaga 3" xfId="21328" hidden="1"/>
    <cellStyle name="Uwaga 3" xfId="21323" hidden="1"/>
    <cellStyle name="Uwaga 3" xfId="21318" hidden="1"/>
    <cellStyle name="Uwaga 3" xfId="21314" hidden="1"/>
    <cellStyle name="Uwaga 3" xfId="21309" hidden="1"/>
    <cellStyle name="Uwaga 3" xfId="21304" hidden="1"/>
    <cellStyle name="Uwaga 3" xfId="21299" hidden="1"/>
    <cellStyle name="Uwaga 3" xfId="21295" hidden="1"/>
    <cellStyle name="Uwaga 3" xfId="21291" hidden="1"/>
    <cellStyle name="Uwaga 3" xfId="21284" hidden="1"/>
    <cellStyle name="Uwaga 3" xfId="21280" hidden="1"/>
    <cellStyle name="Uwaga 3" xfId="21275" hidden="1"/>
    <cellStyle name="Uwaga 3" xfId="21269" hidden="1"/>
    <cellStyle name="Uwaga 3" xfId="21265" hidden="1"/>
    <cellStyle name="Uwaga 3" xfId="21260" hidden="1"/>
    <cellStyle name="Uwaga 3" xfId="21254" hidden="1"/>
    <cellStyle name="Uwaga 3" xfId="21250" hidden="1"/>
    <cellStyle name="Uwaga 3" xfId="21246" hidden="1"/>
    <cellStyle name="Uwaga 3" xfId="21239" hidden="1"/>
    <cellStyle name="Uwaga 3" xfId="21235" hidden="1"/>
    <cellStyle name="Uwaga 3" xfId="21231" hidden="1"/>
    <cellStyle name="Uwaga 3" xfId="22098" hidden="1"/>
    <cellStyle name="Uwaga 3" xfId="22097" hidden="1"/>
    <cellStyle name="Uwaga 3" xfId="22095" hidden="1"/>
    <cellStyle name="Uwaga 3" xfId="22082" hidden="1"/>
    <cellStyle name="Uwaga 3" xfId="22080" hidden="1"/>
    <cellStyle name="Uwaga 3" xfId="22078" hidden="1"/>
    <cellStyle name="Uwaga 3" xfId="22068" hidden="1"/>
    <cellStyle name="Uwaga 3" xfId="22066" hidden="1"/>
    <cellStyle name="Uwaga 3" xfId="22064" hidden="1"/>
    <cellStyle name="Uwaga 3" xfId="22053" hidden="1"/>
    <cellStyle name="Uwaga 3" xfId="22051" hidden="1"/>
    <cellStyle name="Uwaga 3" xfId="22049" hidden="1"/>
    <cellStyle name="Uwaga 3" xfId="22036" hidden="1"/>
    <cellStyle name="Uwaga 3" xfId="22034" hidden="1"/>
    <cellStyle name="Uwaga 3" xfId="22033" hidden="1"/>
    <cellStyle name="Uwaga 3" xfId="22020" hidden="1"/>
    <cellStyle name="Uwaga 3" xfId="22019" hidden="1"/>
    <cellStyle name="Uwaga 3" xfId="22017" hidden="1"/>
    <cellStyle name="Uwaga 3" xfId="22005" hidden="1"/>
    <cellStyle name="Uwaga 3" xfId="22004" hidden="1"/>
    <cellStyle name="Uwaga 3" xfId="22002" hidden="1"/>
    <cellStyle name="Uwaga 3" xfId="21990" hidden="1"/>
    <cellStyle name="Uwaga 3" xfId="21989" hidden="1"/>
    <cellStyle name="Uwaga 3" xfId="21987" hidden="1"/>
    <cellStyle name="Uwaga 3" xfId="21975" hidden="1"/>
    <cellStyle name="Uwaga 3" xfId="21974" hidden="1"/>
    <cellStyle name="Uwaga 3" xfId="21972" hidden="1"/>
    <cellStyle name="Uwaga 3" xfId="21960" hidden="1"/>
    <cellStyle name="Uwaga 3" xfId="21959" hidden="1"/>
    <cellStyle name="Uwaga 3" xfId="21957" hidden="1"/>
    <cellStyle name="Uwaga 3" xfId="21945" hidden="1"/>
    <cellStyle name="Uwaga 3" xfId="21944" hidden="1"/>
    <cellStyle name="Uwaga 3" xfId="21942" hidden="1"/>
    <cellStyle name="Uwaga 3" xfId="21930" hidden="1"/>
    <cellStyle name="Uwaga 3" xfId="21929" hidden="1"/>
    <cellStyle name="Uwaga 3" xfId="21927" hidden="1"/>
    <cellStyle name="Uwaga 3" xfId="21915" hidden="1"/>
    <cellStyle name="Uwaga 3" xfId="21914" hidden="1"/>
    <cellStyle name="Uwaga 3" xfId="21912" hidden="1"/>
    <cellStyle name="Uwaga 3" xfId="21900" hidden="1"/>
    <cellStyle name="Uwaga 3" xfId="21899" hidden="1"/>
    <cellStyle name="Uwaga 3" xfId="21897" hidden="1"/>
    <cellStyle name="Uwaga 3" xfId="21885" hidden="1"/>
    <cellStyle name="Uwaga 3" xfId="21884" hidden="1"/>
    <cellStyle name="Uwaga 3" xfId="21882" hidden="1"/>
    <cellStyle name="Uwaga 3" xfId="21870" hidden="1"/>
    <cellStyle name="Uwaga 3" xfId="21869" hidden="1"/>
    <cellStyle name="Uwaga 3" xfId="21867" hidden="1"/>
    <cellStyle name="Uwaga 3" xfId="21855" hidden="1"/>
    <cellStyle name="Uwaga 3" xfId="21854" hidden="1"/>
    <cellStyle name="Uwaga 3" xfId="21852" hidden="1"/>
    <cellStyle name="Uwaga 3" xfId="21840" hidden="1"/>
    <cellStyle name="Uwaga 3" xfId="21839" hidden="1"/>
    <cellStyle name="Uwaga 3" xfId="21837" hidden="1"/>
    <cellStyle name="Uwaga 3" xfId="21825" hidden="1"/>
    <cellStyle name="Uwaga 3" xfId="21824" hidden="1"/>
    <cellStyle name="Uwaga 3" xfId="21822" hidden="1"/>
    <cellStyle name="Uwaga 3" xfId="21810" hidden="1"/>
    <cellStyle name="Uwaga 3" xfId="21809" hidden="1"/>
    <cellStyle name="Uwaga 3" xfId="21807" hidden="1"/>
    <cellStyle name="Uwaga 3" xfId="21795" hidden="1"/>
    <cellStyle name="Uwaga 3" xfId="21794" hidden="1"/>
    <cellStyle name="Uwaga 3" xfId="21792" hidden="1"/>
    <cellStyle name="Uwaga 3" xfId="21780" hidden="1"/>
    <cellStyle name="Uwaga 3" xfId="21779" hidden="1"/>
    <cellStyle name="Uwaga 3" xfId="21777" hidden="1"/>
    <cellStyle name="Uwaga 3" xfId="21765" hidden="1"/>
    <cellStyle name="Uwaga 3" xfId="21764" hidden="1"/>
    <cellStyle name="Uwaga 3" xfId="21762" hidden="1"/>
    <cellStyle name="Uwaga 3" xfId="21750" hidden="1"/>
    <cellStyle name="Uwaga 3" xfId="21749" hidden="1"/>
    <cellStyle name="Uwaga 3" xfId="21747" hidden="1"/>
    <cellStyle name="Uwaga 3" xfId="21735" hidden="1"/>
    <cellStyle name="Uwaga 3" xfId="21734" hidden="1"/>
    <cellStyle name="Uwaga 3" xfId="21732" hidden="1"/>
    <cellStyle name="Uwaga 3" xfId="21720" hidden="1"/>
    <cellStyle name="Uwaga 3" xfId="21719" hidden="1"/>
    <cellStyle name="Uwaga 3" xfId="21717" hidden="1"/>
    <cellStyle name="Uwaga 3" xfId="21705" hidden="1"/>
    <cellStyle name="Uwaga 3" xfId="21704" hidden="1"/>
    <cellStyle name="Uwaga 3" xfId="21702" hidden="1"/>
    <cellStyle name="Uwaga 3" xfId="21690" hidden="1"/>
    <cellStyle name="Uwaga 3" xfId="21689" hidden="1"/>
    <cellStyle name="Uwaga 3" xfId="21687" hidden="1"/>
    <cellStyle name="Uwaga 3" xfId="21675" hidden="1"/>
    <cellStyle name="Uwaga 3" xfId="21674" hidden="1"/>
    <cellStyle name="Uwaga 3" xfId="21672" hidden="1"/>
    <cellStyle name="Uwaga 3" xfId="21660" hidden="1"/>
    <cellStyle name="Uwaga 3" xfId="21659" hidden="1"/>
    <cellStyle name="Uwaga 3" xfId="21657" hidden="1"/>
    <cellStyle name="Uwaga 3" xfId="21645" hidden="1"/>
    <cellStyle name="Uwaga 3" xfId="21644" hidden="1"/>
    <cellStyle name="Uwaga 3" xfId="21642" hidden="1"/>
    <cellStyle name="Uwaga 3" xfId="21630" hidden="1"/>
    <cellStyle name="Uwaga 3" xfId="21629" hidden="1"/>
    <cellStyle name="Uwaga 3" xfId="21627" hidden="1"/>
    <cellStyle name="Uwaga 3" xfId="21615" hidden="1"/>
    <cellStyle name="Uwaga 3" xfId="21613" hidden="1"/>
    <cellStyle name="Uwaga 3" xfId="21610" hidden="1"/>
    <cellStyle name="Uwaga 3" xfId="21600" hidden="1"/>
    <cellStyle name="Uwaga 3" xfId="21598" hidden="1"/>
    <cellStyle name="Uwaga 3" xfId="21595" hidden="1"/>
    <cellStyle name="Uwaga 3" xfId="21585" hidden="1"/>
    <cellStyle name="Uwaga 3" xfId="21583" hidden="1"/>
    <cellStyle name="Uwaga 3" xfId="21580" hidden="1"/>
    <cellStyle name="Uwaga 3" xfId="21570" hidden="1"/>
    <cellStyle name="Uwaga 3" xfId="21568" hidden="1"/>
    <cellStyle name="Uwaga 3" xfId="21565" hidden="1"/>
    <cellStyle name="Uwaga 3" xfId="21555" hidden="1"/>
    <cellStyle name="Uwaga 3" xfId="21553" hidden="1"/>
    <cellStyle name="Uwaga 3" xfId="21550" hidden="1"/>
    <cellStyle name="Uwaga 3" xfId="21540" hidden="1"/>
    <cellStyle name="Uwaga 3" xfId="21538" hidden="1"/>
    <cellStyle name="Uwaga 3" xfId="21534" hidden="1"/>
    <cellStyle name="Uwaga 3" xfId="21525" hidden="1"/>
    <cellStyle name="Uwaga 3" xfId="21522" hidden="1"/>
    <cellStyle name="Uwaga 3" xfId="21518" hidden="1"/>
    <cellStyle name="Uwaga 3" xfId="21510" hidden="1"/>
    <cellStyle name="Uwaga 3" xfId="21508" hidden="1"/>
    <cellStyle name="Uwaga 3" xfId="21504" hidden="1"/>
    <cellStyle name="Uwaga 3" xfId="21495" hidden="1"/>
    <cellStyle name="Uwaga 3" xfId="21493" hidden="1"/>
    <cellStyle name="Uwaga 3" xfId="21490" hidden="1"/>
    <cellStyle name="Uwaga 3" xfId="21480" hidden="1"/>
    <cellStyle name="Uwaga 3" xfId="21478" hidden="1"/>
    <cellStyle name="Uwaga 3" xfId="21473" hidden="1"/>
    <cellStyle name="Uwaga 3" xfId="21465" hidden="1"/>
    <cellStyle name="Uwaga 3" xfId="21463" hidden="1"/>
    <cellStyle name="Uwaga 3" xfId="21458" hidden="1"/>
    <cellStyle name="Uwaga 3" xfId="21450" hidden="1"/>
    <cellStyle name="Uwaga 3" xfId="21448" hidden="1"/>
    <cellStyle name="Uwaga 3" xfId="21443" hidden="1"/>
    <cellStyle name="Uwaga 3" xfId="21435" hidden="1"/>
    <cellStyle name="Uwaga 3" xfId="21433" hidden="1"/>
    <cellStyle name="Uwaga 3" xfId="21429" hidden="1"/>
    <cellStyle name="Uwaga 3" xfId="21420" hidden="1"/>
    <cellStyle name="Uwaga 3" xfId="21417" hidden="1"/>
    <cellStyle name="Uwaga 3" xfId="21412" hidden="1"/>
    <cellStyle name="Uwaga 3" xfId="21405" hidden="1"/>
    <cellStyle name="Uwaga 3" xfId="21401" hidden="1"/>
    <cellStyle name="Uwaga 3" xfId="21396" hidden="1"/>
    <cellStyle name="Uwaga 3" xfId="21390" hidden="1"/>
    <cellStyle name="Uwaga 3" xfId="21386" hidden="1"/>
    <cellStyle name="Uwaga 3" xfId="21381" hidden="1"/>
    <cellStyle name="Uwaga 3" xfId="21375" hidden="1"/>
    <cellStyle name="Uwaga 3" xfId="21372" hidden="1"/>
    <cellStyle name="Uwaga 3" xfId="21368" hidden="1"/>
    <cellStyle name="Uwaga 3" xfId="21359" hidden="1"/>
    <cellStyle name="Uwaga 3" xfId="21354" hidden="1"/>
    <cellStyle name="Uwaga 3" xfId="21349" hidden="1"/>
    <cellStyle name="Uwaga 3" xfId="21344" hidden="1"/>
    <cellStyle name="Uwaga 3" xfId="21339" hidden="1"/>
    <cellStyle name="Uwaga 3" xfId="21334" hidden="1"/>
    <cellStyle name="Uwaga 3" xfId="21329" hidden="1"/>
    <cellStyle name="Uwaga 3" xfId="21324" hidden="1"/>
    <cellStyle name="Uwaga 3" xfId="21319" hidden="1"/>
    <cellStyle name="Uwaga 3" xfId="21315" hidden="1"/>
    <cellStyle name="Uwaga 3" xfId="21310" hidden="1"/>
    <cellStyle name="Uwaga 3" xfId="21305" hidden="1"/>
    <cellStyle name="Uwaga 3" xfId="21300" hidden="1"/>
    <cellStyle name="Uwaga 3" xfId="21296" hidden="1"/>
    <cellStyle name="Uwaga 3" xfId="21292" hidden="1"/>
    <cellStyle name="Uwaga 3" xfId="21285" hidden="1"/>
    <cellStyle name="Uwaga 3" xfId="21281" hidden="1"/>
    <cellStyle name="Uwaga 3" xfId="21276" hidden="1"/>
    <cellStyle name="Uwaga 3" xfId="21270" hidden="1"/>
    <cellStyle name="Uwaga 3" xfId="21266" hidden="1"/>
    <cellStyle name="Uwaga 3" xfId="21261" hidden="1"/>
    <cellStyle name="Uwaga 3" xfId="21255" hidden="1"/>
    <cellStyle name="Uwaga 3" xfId="21251" hidden="1"/>
    <cellStyle name="Uwaga 3" xfId="21247" hidden="1"/>
    <cellStyle name="Uwaga 3" xfId="21240" hidden="1"/>
    <cellStyle name="Uwaga 3" xfId="21236" hidden="1"/>
    <cellStyle name="Uwaga 3" xfId="21232" hidden="1"/>
    <cellStyle name="Uwaga 3" xfId="21185" hidden="1"/>
    <cellStyle name="Uwaga 3" xfId="21184" hidden="1"/>
    <cellStyle name="Uwaga 3" xfId="21183" hidden="1"/>
    <cellStyle name="Uwaga 3" xfId="21176" hidden="1"/>
    <cellStyle name="Uwaga 3" xfId="21175" hidden="1"/>
    <cellStyle name="Uwaga 3" xfId="21174" hidden="1"/>
    <cellStyle name="Uwaga 3" xfId="21167" hidden="1"/>
    <cellStyle name="Uwaga 3" xfId="21166" hidden="1"/>
    <cellStyle name="Uwaga 3" xfId="21165" hidden="1"/>
    <cellStyle name="Uwaga 3" xfId="21158" hidden="1"/>
    <cellStyle name="Uwaga 3" xfId="21157" hidden="1"/>
    <cellStyle name="Uwaga 3" xfId="21156" hidden="1"/>
    <cellStyle name="Uwaga 3" xfId="21149" hidden="1"/>
    <cellStyle name="Uwaga 3" xfId="21148" hidden="1"/>
    <cellStyle name="Uwaga 3" xfId="21146" hidden="1"/>
    <cellStyle name="Uwaga 3" xfId="21141" hidden="1"/>
    <cellStyle name="Uwaga 3" xfId="21138" hidden="1"/>
    <cellStyle name="Uwaga 3" xfId="21136" hidden="1"/>
    <cellStyle name="Uwaga 3" xfId="21132" hidden="1"/>
    <cellStyle name="Uwaga 3" xfId="21129" hidden="1"/>
    <cellStyle name="Uwaga 3" xfId="21127" hidden="1"/>
    <cellStyle name="Uwaga 3" xfId="21123" hidden="1"/>
    <cellStyle name="Uwaga 3" xfId="21120" hidden="1"/>
    <cellStyle name="Uwaga 3" xfId="21118" hidden="1"/>
    <cellStyle name="Uwaga 3" xfId="21114" hidden="1"/>
    <cellStyle name="Uwaga 3" xfId="21112" hidden="1"/>
    <cellStyle name="Uwaga 3" xfId="21111" hidden="1"/>
    <cellStyle name="Uwaga 3" xfId="21105" hidden="1"/>
    <cellStyle name="Uwaga 3" xfId="21103" hidden="1"/>
    <cellStyle name="Uwaga 3" xfId="21100" hidden="1"/>
    <cellStyle name="Uwaga 3" xfId="21096" hidden="1"/>
    <cellStyle name="Uwaga 3" xfId="21093" hidden="1"/>
    <cellStyle name="Uwaga 3" xfId="21091" hidden="1"/>
    <cellStyle name="Uwaga 3" xfId="21087" hidden="1"/>
    <cellStyle name="Uwaga 3" xfId="21084" hidden="1"/>
    <cellStyle name="Uwaga 3" xfId="21082" hidden="1"/>
    <cellStyle name="Uwaga 3" xfId="21078" hidden="1"/>
    <cellStyle name="Uwaga 3" xfId="21076" hidden="1"/>
    <cellStyle name="Uwaga 3" xfId="21075" hidden="1"/>
    <cellStyle name="Uwaga 3" xfId="21069" hidden="1"/>
    <cellStyle name="Uwaga 3" xfId="21066" hidden="1"/>
    <cellStyle name="Uwaga 3" xfId="21064" hidden="1"/>
    <cellStyle name="Uwaga 3" xfId="21060" hidden="1"/>
    <cellStyle name="Uwaga 3" xfId="21057" hidden="1"/>
    <cellStyle name="Uwaga 3" xfId="21055" hidden="1"/>
    <cellStyle name="Uwaga 3" xfId="21051" hidden="1"/>
    <cellStyle name="Uwaga 3" xfId="21048" hidden="1"/>
    <cellStyle name="Uwaga 3" xfId="21046" hidden="1"/>
    <cellStyle name="Uwaga 3" xfId="21042" hidden="1"/>
    <cellStyle name="Uwaga 3" xfId="21040" hidden="1"/>
    <cellStyle name="Uwaga 3" xfId="21039" hidden="1"/>
    <cellStyle name="Uwaga 3" xfId="21032" hidden="1"/>
    <cellStyle name="Uwaga 3" xfId="21029" hidden="1"/>
    <cellStyle name="Uwaga 3" xfId="21027" hidden="1"/>
    <cellStyle name="Uwaga 3" xfId="21023" hidden="1"/>
    <cellStyle name="Uwaga 3" xfId="21020" hidden="1"/>
    <cellStyle name="Uwaga 3" xfId="21018" hidden="1"/>
    <cellStyle name="Uwaga 3" xfId="21014" hidden="1"/>
    <cellStyle name="Uwaga 3" xfId="21011" hidden="1"/>
    <cellStyle name="Uwaga 3" xfId="21009" hidden="1"/>
    <cellStyle name="Uwaga 3" xfId="21006" hidden="1"/>
    <cellStyle name="Uwaga 3" xfId="21004" hidden="1"/>
    <cellStyle name="Uwaga 3" xfId="21003" hidden="1"/>
    <cellStyle name="Uwaga 3" xfId="20997" hidden="1"/>
    <cellStyle name="Uwaga 3" xfId="20995" hidden="1"/>
    <cellStyle name="Uwaga 3" xfId="20993" hidden="1"/>
    <cellStyle name="Uwaga 3" xfId="20988" hidden="1"/>
    <cellStyle name="Uwaga 3" xfId="20986" hidden="1"/>
    <cellStyle name="Uwaga 3" xfId="20984" hidden="1"/>
    <cellStyle name="Uwaga 3" xfId="20979" hidden="1"/>
    <cellStyle name="Uwaga 3" xfId="20977" hidden="1"/>
    <cellStyle name="Uwaga 3" xfId="20975" hidden="1"/>
    <cellStyle name="Uwaga 3" xfId="20970" hidden="1"/>
    <cellStyle name="Uwaga 3" xfId="20968" hidden="1"/>
    <cellStyle name="Uwaga 3" xfId="20967" hidden="1"/>
    <cellStyle name="Uwaga 3" xfId="20960" hidden="1"/>
    <cellStyle name="Uwaga 3" xfId="20957" hidden="1"/>
    <cellStyle name="Uwaga 3" xfId="20955" hidden="1"/>
    <cellStyle name="Uwaga 3" xfId="20951" hidden="1"/>
    <cellStyle name="Uwaga 3" xfId="20948" hidden="1"/>
    <cellStyle name="Uwaga 3" xfId="20946" hidden="1"/>
    <cellStyle name="Uwaga 3" xfId="20942" hidden="1"/>
    <cellStyle name="Uwaga 3" xfId="20939" hidden="1"/>
    <cellStyle name="Uwaga 3" xfId="20937" hidden="1"/>
    <cellStyle name="Uwaga 3" xfId="20934" hidden="1"/>
    <cellStyle name="Uwaga 3" xfId="20932" hidden="1"/>
    <cellStyle name="Uwaga 3" xfId="20930" hidden="1"/>
    <cellStyle name="Uwaga 3" xfId="20924" hidden="1"/>
    <cellStyle name="Uwaga 3" xfId="20921" hidden="1"/>
    <cellStyle name="Uwaga 3" xfId="20919" hidden="1"/>
    <cellStyle name="Uwaga 3" xfId="20915" hidden="1"/>
    <cellStyle name="Uwaga 3" xfId="20912" hidden="1"/>
    <cellStyle name="Uwaga 3" xfId="20910" hidden="1"/>
    <cellStyle name="Uwaga 3" xfId="20906" hidden="1"/>
    <cellStyle name="Uwaga 3" xfId="20903" hidden="1"/>
    <cellStyle name="Uwaga 3" xfId="20901" hidden="1"/>
    <cellStyle name="Uwaga 3" xfId="20899" hidden="1"/>
    <cellStyle name="Uwaga 3" xfId="20897" hidden="1"/>
    <cellStyle name="Uwaga 3" xfId="20895" hidden="1"/>
    <cellStyle name="Uwaga 3" xfId="20890" hidden="1"/>
    <cellStyle name="Uwaga 3" xfId="20888" hidden="1"/>
    <cellStyle name="Uwaga 3" xfId="20885" hidden="1"/>
    <cellStyle name="Uwaga 3" xfId="20881" hidden="1"/>
    <cellStyle name="Uwaga 3" xfId="20878" hidden="1"/>
    <cellStyle name="Uwaga 3" xfId="20875" hidden="1"/>
    <cellStyle name="Uwaga 3" xfId="20872" hidden="1"/>
    <cellStyle name="Uwaga 3" xfId="20870" hidden="1"/>
    <cellStyle name="Uwaga 3" xfId="20867" hidden="1"/>
    <cellStyle name="Uwaga 3" xfId="20863" hidden="1"/>
    <cellStyle name="Uwaga 3" xfId="20861" hidden="1"/>
    <cellStyle name="Uwaga 3" xfId="20858" hidden="1"/>
    <cellStyle name="Uwaga 3" xfId="20853" hidden="1"/>
    <cellStyle name="Uwaga 3" xfId="20850" hidden="1"/>
    <cellStyle name="Uwaga 3" xfId="20847" hidden="1"/>
    <cellStyle name="Uwaga 3" xfId="20843" hidden="1"/>
    <cellStyle name="Uwaga 3" xfId="20840" hidden="1"/>
    <cellStyle name="Uwaga 3" xfId="20838" hidden="1"/>
    <cellStyle name="Uwaga 3" xfId="20835" hidden="1"/>
    <cellStyle name="Uwaga 3" xfId="20832" hidden="1"/>
    <cellStyle name="Uwaga 3" xfId="20829" hidden="1"/>
    <cellStyle name="Uwaga 3" xfId="20827" hidden="1"/>
    <cellStyle name="Uwaga 3" xfId="20825" hidden="1"/>
    <cellStyle name="Uwaga 3" xfId="20822" hidden="1"/>
    <cellStyle name="Uwaga 3" xfId="20817" hidden="1"/>
    <cellStyle name="Uwaga 3" xfId="20814" hidden="1"/>
    <cellStyle name="Uwaga 3" xfId="20811" hidden="1"/>
    <cellStyle name="Uwaga 3" xfId="20808" hidden="1"/>
    <cellStyle name="Uwaga 3" xfId="20805" hidden="1"/>
    <cellStyle name="Uwaga 3" xfId="20802" hidden="1"/>
    <cellStyle name="Uwaga 3" xfId="20799" hidden="1"/>
    <cellStyle name="Uwaga 3" xfId="20796" hidden="1"/>
    <cellStyle name="Uwaga 3" xfId="20793" hidden="1"/>
    <cellStyle name="Uwaga 3" xfId="20791" hidden="1"/>
    <cellStyle name="Uwaga 3" xfId="20789" hidden="1"/>
    <cellStyle name="Uwaga 3" xfId="20786" hidden="1"/>
    <cellStyle name="Uwaga 3" xfId="20781" hidden="1"/>
    <cellStyle name="Uwaga 3" xfId="20778"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5" hidden="1"/>
    <cellStyle name="Uwaga 3" xfId="20753" hidden="1"/>
    <cellStyle name="Uwaga 3" xfId="20750" hidden="1"/>
    <cellStyle name="Uwaga 3" xfId="20744" hidden="1"/>
    <cellStyle name="Uwaga 3" xfId="20741" hidden="1"/>
    <cellStyle name="Uwaga 3" xfId="20739" hidden="1"/>
    <cellStyle name="Uwaga 3" xfId="20735" hidden="1"/>
    <cellStyle name="Uwaga 3" xfId="20732" hidden="1"/>
    <cellStyle name="Uwaga 3" xfId="20730" hidden="1"/>
    <cellStyle name="Uwaga 3" xfId="20726" hidden="1"/>
    <cellStyle name="Uwaga 3" xfId="20723" hidden="1"/>
    <cellStyle name="Uwaga 3" xfId="20721" hidden="1"/>
    <cellStyle name="Uwaga 3" xfId="20719" hidden="1"/>
    <cellStyle name="Uwaga 3" xfId="20716" hidden="1"/>
    <cellStyle name="Uwaga 3" xfId="20713" hidden="1"/>
    <cellStyle name="Uwaga 3" xfId="20710" hidden="1"/>
    <cellStyle name="Uwaga 3" xfId="20708" hidden="1"/>
    <cellStyle name="Uwaga 3" xfId="20706" hidden="1"/>
    <cellStyle name="Uwaga 3" xfId="20701" hidden="1"/>
    <cellStyle name="Uwaga 3" xfId="20699" hidden="1"/>
    <cellStyle name="Uwaga 3" xfId="20696" hidden="1"/>
    <cellStyle name="Uwaga 3" xfId="20692" hidden="1"/>
    <cellStyle name="Uwaga 3" xfId="20690" hidden="1"/>
    <cellStyle name="Uwaga 3" xfId="20687" hidden="1"/>
    <cellStyle name="Uwaga 3" xfId="20683" hidden="1"/>
    <cellStyle name="Uwaga 3" xfId="20681" hidden="1"/>
    <cellStyle name="Uwaga 3" xfId="20678" hidden="1"/>
    <cellStyle name="Uwaga 3" xfId="20674" hidden="1"/>
    <cellStyle name="Uwaga 3" xfId="20672" hidden="1"/>
    <cellStyle name="Uwaga 3" xfId="20670" hidden="1"/>
    <cellStyle name="Uwaga 3" xfId="22222" hidden="1"/>
    <cellStyle name="Uwaga 3" xfId="22223" hidden="1"/>
    <cellStyle name="Uwaga 3" xfId="22225" hidden="1"/>
    <cellStyle name="Uwaga 3" xfId="22237" hidden="1"/>
    <cellStyle name="Uwaga 3" xfId="22238" hidden="1"/>
    <cellStyle name="Uwaga 3" xfId="22243" hidden="1"/>
    <cellStyle name="Uwaga 3" xfId="22252" hidden="1"/>
    <cellStyle name="Uwaga 3" xfId="22253" hidden="1"/>
    <cellStyle name="Uwaga 3" xfId="22258" hidden="1"/>
    <cellStyle name="Uwaga 3" xfId="22267" hidden="1"/>
    <cellStyle name="Uwaga 3" xfId="22268" hidden="1"/>
    <cellStyle name="Uwaga 3" xfId="22269" hidden="1"/>
    <cellStyle name="Uwaga 3" xfId="22282" hidden="1"/>
    <cellStyle name="Uwaga 3" xfId="22287" hidden="1"/>
    <cellStyle name="Uwaga 3" xfId="22292" hidden="1"/>
    <cellStyle name="Uwaga 3" xfId="22302" hidden="1"/>
    <cellStyle name="Uwaga 3" xfId="22307" hidden="1"/>
    <cellStyle name="Uwaga 3" xfId="22311" hidden="1"/>
    <cellStyle name="Uwaga 3" xfId="22318" hidden="1"/>
    <cellStyle name="Uwaga 3" xfId="22323" hidden="1"/>
    <cellStyle name="Uwaga 3" xfId="22326" hidden="1"/>
    <cellStyle name="Uwaga 3" xfId="22332" hidden="1"/>
    <cellStyle name="Uwaga 3" xfId="22337" hidden="1"/>
    <cellStyle name="Uwaga 3" xfId="22341" hidden="1"/>
    <cellStyle name="Uwaga 3" xfId="22342" hidden="1"/>
    <cellStyle name="Uwaga 3" xfId="22343" hidden="1"/>
    <cellStyle name="Uwaga 3" xfId="22347" hidden="1"/>
    <cellStyle name="Uwaga 3" xfId="22359" hidden="1"/>
    <cellStyle name="Uwaga 3" xfId="22364" hidden="1"/>
    <cellStyle name="Uwaga 3" xfId="22369" hidden="1"/>
    <cellStyle name="Uwaga 3" xfId="22374" hidden="1"/>
    <cellStyle name="Uwaga 3" xfId="22379" hidden="1"/>
    <cellStyle name="Uwaga 3" xfId="22384" hidden="1"/>
    <cellStyle name="Uwaga 3" xfId="22388" hidden="1"/>
    <cellStyle name="Uwaga 3" xfId="22392" hidden="1"/>
    <cellStyle name="Uwaga 3" xfId="22397" hidden="1"/>
    <cellStyle name="Uwaga 3" xfId="22402" hidden="1"/>
    <cellStyle name="Uwaga 3" xfId="22403" hidden="1"/>
    <cellStyle name="Uwaga 3" xfId="22405" hidden="1"/>
    <cellStyle name="Uwaga 3" xfId="22418" hidden="1"/>
    <cellStyle name="Uwaga 3" xfId="22422" hidden="1"/>
    <cellStyle name="Uwaga 3" xfId="22427" hidden="1"/>
    <cellStyle name="Uwaga 3" xfId="22434" hidden="1"/>
    <cellStyle name="Uwaga 3" xfId="22438" hidden="1"/>
    <cellStyle name="Uwaga 3" xfId="22443" hidden="1"/>
    <cellStyle name="Uwaga 3" xfId="22448" hidden="1"/>
    <cellStyle name="Uwaga 3" xfId="22451" hidden="1"/>
    <cellStyle name="Uwaga 3" xfId="22456" hidden="1"/>
    <cellStyle name="Uwaga 3" xfId="22462" hidden="1"/>
    <cellStyle name="Uwaga 3" xfId="22463" hidden="1"/>
    <cellStyle name="Uwaga 3" xfId="22466" hidden="1"/>
    <cellStyle name="Uwaga 3" xfId="22479" hidden="1"/>
    <cellStyle name="Uwaga 3" xfId="22483" hidden="1"/>
    <cellStyle name="Uwaga 3" xfId="22488" hidden="1"/>
    <cellStyle name="Uwaga 3" xfId="22495" hidden="1"/>
    <cellStyle name="Uwaga 3" xfId="22500" hidden="1"/>
    <cellStyle name="Uwaga 3" xfId="22504" hidden="1"/>
    <cellStyle name="Uwaga 3" xfId="22509" hidden="1"/>
    <cellStyle name="Uwaga 3" xfId="22513" hidden="1"/>
    <cellStyle name="Uwaga 3" xfId="22518" hidden="1"/>
    <cellStyle name="Uwaga 3" xfId="22522" hidden="1"/>
    <cellStyle name="Uwaga 3" xfId="22523" hidden="1"/>
    <cellStyle name="Uwaga 3" xfId="22525" hidden="1"/>
    <cellStyle name="Uwaga 3" xfId="22537" hidden="1"/>
    <cellStyle name="Uwaga 3" xfId="22538" hidden="1"/>
    <cellStyle name="Uwaga 3" xfId="22540" hidden="1"/>
    <cellStyle name="Uwaga 3" xfId="22552" hidden="1"/>
    <cellStyle name="Uwaga 3" xfId="22554" hidden="1"/>
    <cellStyle name="Uwaga 3" xfId="22557" hidden="1"/>
    <cellStyle name="Uwaga 3" xfId="22567" hidden="1"/>
    <cellStyle name="Uwaga 3" xfId="22568" hidden="1"/>
    <cellStyle name="Uwaga 3" xfId="22570" hidden="1"/>
    <cellStyle name="Uwaga 3" xfId="22582" hidden="1"/>
    <cellStyle name="Uwaga 3" xfId="22583" hidden="1"/>
    <cellStyle name="Uwaga 3" xfId="22584" hidden="1"/>
    <cellStyle name="Uwaga 3" xfId="22598" hidden="1"/>
    <cellStyle name="Uwaga 3" xfId="22601" hidden="1"/>
    <cellStyle name="Uwaga 3" xfId="22605" hidden="1"/>
    <cellStyle name="Uwaga 3" xfId="22613" hidden="1"/>
    <cellStyle name="Uwaga 3" xfId="22616" hidden="1"/>
    <cellStyle name="Uwaga 3" xfId="22620" hidden="1"/>
    <cellStyle name="Uwaga 3" xfId="22628" hidden="1"/>
    <cellStyle name="Uwaga 3" xfId="22631" hidden="1"/>
    <cellStyle name="Uwaga 3" xfId="22635" hidden="1"/>
    <cellStyle name="Uwaga 3" xfId="22642" hidden="1"/>
    <cellStyle name="Uwaga 3" xfId="22643" hidden="1"/>
    <cellStyle name="Uwaga 3" xfId="22645" hidden="1"/>
    <cellStyle name="Uwaga 3" xfId="22658" hidden="1"/>
    <cellStyle name="Uwaga 3" xfId="22661" hidden="1"/>
    <cellStyle name="Uwaga 3" xfId="22664" hidden="1"/>
    <cellStyle name="Uwaga 3" xfId="22673" hidden="1"/>
    <cellStyle name="Uwaga 3" xfId="22676" hidden="1"/>
    <cellStyle name="Uwaga 3" xfId="22680" hidden="1"/>
    <cellStyle name="Uwaga 3" xfId="22688" hidden="1"/>
    <cellStyle name="Uwaga 3" xfId="22690" hidden="1"/>
    <cellStyle name="Uwaga 3" xfId="22693" hidden="1"/>
    <cellStyle name="Uwaga 3" xfId="22702" hidden="1"/>
    <cellStyle name="Uwaga 3" xfId="22703" hidden="1"/>
    <cellStyle name="Uwaga 3" xfId="22704" hidden="1"/>
    <cellStyle name="Uwaga 3" xfId="22717" hidden="1"/>
    <cellStyle name="Uwaga 3" xfId="22718" hidden="1"/>
    <cellStyle name="Uwaga 3" xfId="22720" hidden="1"/>
    <cellStyle name="Uwaga 3" xfId="22732" hidden="1"/>
    <cellStyle name="Uwaga 3" xfId="22733" hidden="1"/>
    <cellStyle name="Uwaga 3" xfId="22735" hidden="1"/>
    <cellStyle name="Uwaga 3" xfId="22747" hidden="1"/>
    <cellStyle name="Uwaga 3" xfId="22748" hidden="1"/>
    <cellStyle name="Uwaga 3" xfId="22750" hidden="1"/>
    <cellStyle name="Uwaga 3" xfId="22762" hidden="1"/>
    <cellStyle name="Uwaga 3" xfId="22763" hidden="1"/>
    <cellStyle name="Uwaga 3" xfId="22764" hidden="1"/>
    <cellStyle name="Uwaga 3" xfId="22778" hidden="1"/>
    <cellStyle name="Uwaga 3" xfId="22780" hidden="1"/>
    <cellStyle name="Uwaga 3" xfId="22783" hidden="1"/>
    <cellStyle name="Uwaga 3" xfId="22793" hidden="1"/>
    <cellStyle name="Uwaga 3" xfId="22796" hidden="1"/>
    <cellStyle name="Uwaga 3" xfId="22799" hidden="1"/>
    <cellStyle name="Uwaga 3" xfId="22808" hidden="1"/>
    <cellStyle name="Uwaga 3" xfId="22810" hidden="1"/>
    <cellStyle name="Uwaga 3" xfId="22813" hidden="1"/>
    <cellStyle name="Uwaga 3" xfId="22822" hidden="1"/>
    <cellStyle name="Uwaga 3" xfId="22823" hidden="1"/>
    <cellStyle name="Uwaga 3" xfId="22824" hidden="1"/>
    <cellStyle name="Uwaga 3" xfId="22837" hidden="1"/>
    <cellStyle name="Uwaga 3" xfId="22839" hidden="1"/>
    <cellStyle name="Uwaga 3" xfId="22841" hidden="1"/>
    <cellStyle name="Uwaga 3" xfId="22852" hidden="1"/>
    <cellStyle name="Uwaga 3" xfId="22854" hidden="1"/>
    <cellStyle name="Uwaga 3" xfId="22856" hidden="1"/>
    <cellStyle name="Uwaga 3" xfId="22867" hidden="1"/>
    <cellStyle name="Uwaga 3" xfId="22869" hidden="1"/>
    <cellStyle name="Uwaga 3" xfId="22871" hidden="1"/>
    <cellStyle name="Uwaga 3" xfId="22882" hidden="1"/>
    <cellStyle name="Uwaga 3" xfId="22883" hidden="1"/>
    <cellStyle name="Uwaga 3" xfId="22884" hidden="1"/>
    <cellStyle name="Uwaga 3" xfId="22897" hidden="1"/>
    <cellStyle name="Uwaga 3" xfId="22899" hidden="1"/>
    <cellStyle name="Uwaga 3" xfId="22901" hidden="1"/>
    <cellStyle name="Uwaga 3" xfId="22912" hidden="1"/>
    <cellStyle name="Uwaga 3" xfId="22914" hidden="1"/>
    <cellStyle name="Uwaga 3" xfId="22916" hidden="1"/>
    <cellStyle name="Uwaga 3" xfId="22927" hidden="1"/>
    <cellStyle name="Uwaga 3" xfId="22929" hidden="1"/>
    <cellStyle name="Uwaga 3" xfId="22930" hidden="1"/>
    <cellStyle name="Uwaga 3" xfId="22942" hidden="1"/>
    <cellStyle name="Uwaga 3" xfId="22943" hidden="1"/>
    <cellStyle name="Uwaga 3" xfId="22944" hidden="1"/>
    <cellStyle name="Uwaga 3" xfId="22957" hidden="1"/>
    <cellStyle name="Uwaga 3" xfId="22959" hidden="1"/>
    <cellStyle name="Uwaga 3" xfId="22961" hidden="1"/>
    <cellStyle name="Uwaga 3" xfId="22972" hidden="1"/>
    <cellStyle name="Uwaga 3" xfId="22974" hidden="1"/>
    <cellStyle name="Uwaga 3" xfId="22976" hidden="1"/>
    <cellStyle name="Uwaga 3" xfId="22987" hidden="1"/>
    <cellStyle name="Uwaga 3" xfId="22989" hidden="1"/>
    <cellStyle name="Uwaga 3" xfId="22991" hidden="1"/>
    <cellStyle name="Uwaga 3" xfId="23002" hidden="1"/>
    <cellStyle name="Uwaga 3" xfId="23003" hidden="1"/>
    <cellStyle name="Uwaga 3" xfId="23005" hidden="1"/>
    <cellStyle name="Uwaga 3" xfId="23016" hidden="1"/>
    <cellStyle name="Uwaga 3" xfId="23018" hidden="1"/>
    <cellStyle name="Uwaga 3" xfId="23019" hidden="1"/>
    <cellStyle name="Uwaga 3" xfId="23028" hidden="1"/>
    <cellStyle name="Uwaga 3" xfId="23031" hidden="1"/>
    <cellStyle name="Uwaga 3" xfId="23033" hidden="1"/>
    <cellStyle name="Uwaga 3" xfId="23044" hidden="1"/>
    <cellStyle name="Uwaga 3" xfId="23046" hidden="1"/>
    <cellStyle name="Uwaga 3" xfId="23048" hidden="1"/>
    <cellStyle name="Uwaga 3" xfId="23060" hidden="1"/>
    <cellStyle name="Uwaga 3" xfId="23062" hidden="1"/>
    <cellStyle name="Uwaga 3" xfId="23064" hidden="1"/>
    <cellStyle name="Uwaga 3" xfId="23072" hidden="1"/>
    <cellStyle name="Uwaga 3" xfId="23074" hidden="1"/>
    <cellStyle name="Uwaga 3" xfId="23077" hidden="1"/>
    <cellStyle name="Uwaga 3" xfId="23067" hidden="1"/>
    <cellStyle name="Uwaga 3" xfId="23066" hidden="1"/>
    <cellStyle name="Uwaga 3" xfId="23065" hidden="1"/>
    <cellStyle name="Uwaga 3" xfId="23052" hidden="1"/>
    <cellStyle name="Uwaga 3" xfId="23051" hidden="1"/>
    <cellStyle name="Uwaga 3" xfId="23050" hidden="1"/>
    <cellStyle name="Uwaga 3" xfId="23037" hidden="1"/>
    <cellStyle name="Uwaga 3" xfId="23036" hidden="1"/>
    <cellStyle name="Uwaga 3" xfId="23035" hidden="1"/>
    <cellStyle name="Uwaga 3" xfId="23022" hidden="1"/>
    <cellStyle name="Uwaga 3" xfId="23021" hidden="1"/>
    <cellStyle name="Uwaga 3" xfId="23020" hidden="1"/>
    <cellStyle name="Uwaga 3" xfId="23007" hidden="1"/>
    <cellStyle name="Uwaga 3" xfId="23006" hidden="1"/>
    <cellStyle name="Uwaga 3" xfId="23004" hidden="1"/>
    <cellStyle name="Uwaga 3" xfId="22993" hidden="1"/>
    <cellStyle name="Uwaga 3" xfId="22990" hidden="1"/>
    <cellStyle name="Uwaga 3" xfId="22988" hidden="1"/>
    <cellStyle name="Uwaga 3" xfId="22978" hidden="1"/>
    <cellStyle name="Uwaga 3" xfId="22975" hidden="1"/>
    <cellStyle name="Uwaga 3" xfId="22973" hidden="1"/>
    <cellStyle name="Uwaga 3" xfId="22963" hidden="1"/>
    <cellStyle name="Uwaga 3" xfId="22960" hidden="1"/>
    <cellStyle name="Uwaga 3" xfId="22958" hidden="1"/>
    <cellStyle name="Uwaga 3" xfId="22948" hidden="1"/>
    <cellStyle name="Uwaga 3" xfId="22946" hidden="1"/>
    <cellStyle name="Uwaga 3" xfId="22945" hidden="1"/>
    <cellStyle name="Uwaga 3" xfId="22933" hidden="1"/>
    <cellStyle name="Uwaga 3" xfId="22931" hidden="1"/>
    <cellStyle name="Uwaga 3" xfId="22928" hidden="1"/>
    <cellStyle name="Uwaga 3" xfId="22918" hidden="1"/>
    <cellStyle name="Uwaga 3" xfId="22915" hidden="1"/>
    <cellStyle name="Uwaga 3" xfId="22913" hidden="1"/>
    <cellStyle name="Uwaga 3" xfId="22903" hidden="1"/>
    <cellStyle name="Uwaga 3" xfId="22900" hidden="1"/>
    <cellStyle name="Uwaga 3" xfId="22898" hidden="1"/>
    <cellStyle name="Uwaga 3" xfId="22888" hidden="1"/>
    <cellStyle name="Uwaga 3" xfId="22886" hidden="1"/>
    <cellStyle name="Uwaga 3" xfId="22885" hidden="1"/>
    <cellStyle name="Uwaga 3" xfId="22873" hidden="1"/>
    <cellStyle name="Uwaga 3" xfId="22870" hidden="1"/>
    <cellStyle name="Uwaga 3" xfId="22868" hidden="1"/>
    <cellStyle name="Uwaga 3" xfId="22858" hidden="1"/>
    <cellStyle name="Uwaga 3" xfId="22855" hidden="1"/>
    <cellStyle name="Uwaga 3" xfId="22853" hidden="1"/>
    <cellStyle name="Uwaga 3" xfId="22843" hidden="1"/>
    <cellStyle name="Uwaga 3" xfId="22840" hidden="1"/>
    <cellStyle name="Uwaga 3" xfId="22838" hidden="1"/>
    <cellStyle name="Uwaga 3" xfId="22828" hidden="1"/>
    <cellStyle name="Uwaga 3" xfId="22826" hidden="1"/>
    <cellStyle name="Uwaga 3" xfId="22825" hidden="1"/>
    <cellStyle name="Uwaga 3" xfId="22812" hidden="1"/>
    <cellStyle name="Uwaga 3" xfId="22809" hidden="1"/>
    <cellStyle name="Uwaga 3" xfId="22807" hidden="1"/>
    <cellStyle name="Uwaga 3" xfId="22797" hidden="1"/>
    <cellStyle name="Uwaga 3" xfId="22794" hidden="1"/>
    <cellStyle name="Uwaga 3" xfId="22792" hidden="1"/>
    <cellStyle name="Uwaga 3" xfId="22782" hidden="1"/>
    <cellStyle name="Uwaga 3" xfId="22779" hidden="1"/>
    <cellStyle name="Uwaga 3" xfId="22777" hidden="1"/>
    <cellStyle name="Uwaga 3" xfId="22768" hidden="1"/>
    <cellStyle name="Uwaga 3" xfId="22766" hidden="1"/>
    <cellStyle name="Uwaga 3" xfId="22765" hidden="1"/>
    <cellStyle name="Uwaga 3" xfId="22753" hidden="1"/>
    <cellStyle name="Uwaga 3" xfId="22751" hidden="1"/>
    <cellStyle name="Uwaga 3" xfId="22749" hidden="1"/>
    <cellStyle name="Uwaga 3" xfId="22738" hidden="1"/>
    <cellStyle name="Uwaga 3" xfId="22736" hidden="1"/>
    <cellStyle name="Uwaga 3" xfId="22734" hidden="1"/>
    <cellStyle name="Uwaga 3" xfId="22723" hidden="1"/>
    <cellStyle name="Uwaga 3" xfId="22721" hidden="1"/>
    <cellStyle name="Uwaga 3" xfId="22719" hidden="1"/>
    <cellStyle name="Uwaga 3" xfId="22708" hidden="1"/>
    <cellStyle name="Uwaga 3" xfId="22706" hidden="1"/>
    <cellStyle name="Uwaga 3" xfId="22705" hidden="1"/>
    <cellStyle name="Uwaga 3" xfId="22692" hidden="1"/>
    <cellStyle name="Uwaga 3" xfId="22689" hidden="1"/>
    <cellStyle name="Uwaga 3" xfId="22687" hidden="1"/>
    <cellStyle name="Uwaga 3" xfId="22677" hidden="1"/>
    <cellStyle name="Uwaga 3" xfId="22674" hidden="1"/>
    <cellStyle name="Uwaga 3" xfId="22672" hidden="1"/>
    <cellStyle name="Uwaga 3" xfId="22662" hidden="1"/>
    <cellStyle name="Uwaga 3" xfId="22659" hidden="1"/>
    <cellStyle name="Uwaga 3" xfId="22657" hidden="1"/>
    <cellStyle name="Uwaga 3" xfId="22648" hidden="1"/>
    <cellStyle name="Uwaga 3" xfId="22646" hidden="1"/>
    <cellStyle name="Uwaga 3" xfId="22644" hidden="1"/>
    <cellStyle name="Uwaga 3" xfId="22632" hidden="1"/>
    <cellStyle name="Uwaga 3" xfId="22629" hidden="1"/>
    <cellStyle name="Uwaga 3" xfId="22627" hidden="1"/>
    <cellStyle name="Uwaga 3" xfId="22617" hidden="1"/>
    <cellStyle name="Uwaga 3" xfId="22614" hidden="1"/>
    <cellStyle name="Uwaga 3" xfId="22612" hidden="1"/>
    <cellStyle name="Uwaga 3" xfId="22602" hidden="1"/>
    <cellStyle name="Uwaga 3" xfId="22599" hidden="1"/>
    <cellStyle name="Uwaga 3" xfId="22597" hidden="1"/>
    <cellStyle name="Uwaga 3" xfId="22590" hidden="1"/>
    <cellStyle name="Uwaga 3" xfId="22587" hidden="1"/>
    <cellStyle name="Uwaga 3" xfId="22585" hidden="1"/>
    <cellStyle name="Uwaga 3" xfId="22575" hidden="1"/>
    <cellStyle name="Uwaga 3" xfId="22572" hidden="1"/>
    <cellStyle name="Uwaga 3" xfId="22569" hidden="1"/>
    <cellStyle name="Uwaga 3" xfId="22560" hidden="1"/>
    <cellStyle name="Uwaga 3" xfId="22556" hidden="1"/>
    <cellStyle name="Uwaga 3" xfId="22553" hidden="1"/>
    <cellStyle name="Uwaga 3" xfId="22545" hidden="1"/>
    <cellStyle name="Uwaga 3" xfId="22542" hidden="1"/>
    <cellStyle name="Uwaga 3" xfId="22539" hidden="1"/>
    <cellStyle name="Uwaga 3" xfId="22530" hidden="1"/>
    <cellStyle name="Uwaga 3" xfId="22527" hidden="1"/>
    <cellStyle name="Uwaga 3" xfId="22524" hidden="1"/>
    <cellStyle name="Uwaga 3" xfId="22514" hidden="1"/>
    <cellStyle name="Uwaga 3" xfId="22510" hidden="1"/>
    <cellStyle name="Uwaga 3" xfId="22507" hidden="1"/>
    <cellStyle name="Uwaga 3" xfId="22498" hidden="1"/>
    <cellStyle name="Uwaga 3" xfId="22494" hidden="1"/>
    <cellStyle name="Uwaga 3" xfId="22492" hidden="1"/>
    <cellStyle name="Uwaga 3" xfId="22484" hidden="1"/>
    <cellStyle name="Uwaga 3" xfId="22480" hidden="1"/>
    <cellStyle name="Uwaga 3" xfId="22477" hidden="1"/>
    <cellStyle name="Uwaga 3" xfId="22470" hidden="1"/>
    <cellStyle name="Uwaga 3" xfId="22467" hidden="1"/>
    <cellStyle name="Uwaga 3" xfId="22464" hidden="1"/>
    <cellStyle name="Uwaga 3" xfId="22455" hidden="1"/>
    <cellStyle name="Uwaga 3" xfId="22450" hidden="1"/>
    <cellStyle name="Uwaga 3" xfId="22447" hidden="1"/>
    <cellStyle name="Uwaga 3" xfId="22440" hidden="1"/>
    <cellStyle name="Uwaga 3" xfId="22435" hidden="1"/>
    <cellStyle name="Uwaga 3" xfId="22432" hidden="1"/>
    <cellStyle name="Uwaga 3" xfId="22425" hidden="1"/>
    <cellStyle name="Uwaga 3" xfId="22420" hidden="1"/>
    <cellStyle name="Uwaga 3" xfId="22417" hidden="1"/>
    <cellStyle name="Uwaga 3" xfId="22411" hidden="1"/>
    <cellStyle name="Uwaga 3" xfId="22407" hidden="1"/>
    <cellStyle name="Uwaga 3" xfId="22404" hidden="1"/>
    <cellStyle name="Uwaga 3" xfId="22396" hidden="1"/>
    <cellStyle name="Uwaga 3" xfId="22391" hidden="1"/>
    <cellStyle name="Uwaga 3" xfId="22387" hidden="1"/>
    <cellStyle name="Uwaga 3" xfId="22381" hidden="1"/>
    <cellStyle name="Uwaga 3" xfId="22376" hidden="1"/>
    <cellStyle name="Uwaga 3" xfId="22372" hidden="1"/>
    <cellStyle name="Uwaga 3" xfId="22366" hidden="1"/>
    <cellStyle name="Uwaga 3" xfId="22361" hidden="1"/>
    <cellStyle name="Uwaga 3" xfId="22357" hidden="1"/>
    <cellStyle name="Uwaga 3" xfId="22352" hidden="1"/>
    <cellStyle name="Uwaga 3" xfId="22348" hidden="1"/>
    <cellStyle name="Uwaga 3" xfId="22344" hidden="1"/>
    <cellStyle name="Uwaga 3" xfId="22336" hidden="1"/>
    <cellStyle name="Uwaga 3" xfId="22331" hidden="1"/>
    <cellStyle name="Uwaga 3" xfId="22327" hidden="1"/>
    <cellStyle name="Uwaga 3" xfId="22321" hidden="1"/>
    <cellStyle name="Uwaga 3" xfId="22316" hidden="1"/>
    <cellStyle name="Uwaga 3" xfId="22312" hidden="1"/>
    <cellStyle name="Uwaga 3" xfId="22306" hidden="1"/>
    <cellStyle name="Uwaga 3" xfId="22301" hidden="1"/>
    <cellStyle name="Uwaga 3" xfId="22297" hidden="1"/>
    <cellStyle name="Uwaga 3" xfId="22293" hidden="1"/>
    <cellStyle name="Uwaga 3" xfId="22288" hidden="1"/>
    <cellStyle name="Uwaga 3" xfId="22283" hidden="1"/>
    <cellStyle name="Uwaga 3" xfId="22278" hidden="1"/>
    <cellStyle name="Uwaga 3" xfId="22274" hidden="1"/>
    <cellStyle name="Uwaga 3" xfId="22270" hidden="1"/>
    <cellStyle name="Uwaga 3" xfId="22263" hidden="1"/>
    <cellStyle name="Uwaga 3" xfId="22259" hidden="1"/>
    <cellStyle name="Uwaga 3" xfId="22254" hidden="1"/>
    <cellStyle name="Uwaga 3" xfId="22248" hidden="1"/>
    <cellStyle name="Uwaga 3" xfId="22244" hidden="1"/>
    <cellStyle name="Uwaga 3" xfId="22239" hidden="1"/>
    <cellStyle name="Uwaga 3" xfId="22233" hidden="1"/>
    <cellStyle name="Uwaga 3" xfId="22229" hidden="1"/>
    <cellStyle name="Uwaga 3" xfId="22224" hidden="1"/>
    <cellStyle name="Uwaga 3" xfId="22218" hidden="1"/>
    <cellStyle name="Uwaga 3" xfId="22214" hidden="1"/>
    <cellStyle name="Uwaga 3" xfId="22210" hidden="1"/>
    <cellStyle name="Uwaga 3" xfId="23070" hidden="1"/>
    <cellStyle name="Uwaga 3" xfId="23069" hidden="1"/>
    <cellStyle name="Uwaga 3" xfId="23068" hidden="1"/>
    <cellStyle name="Uwaga 3" xfId="23055" hidden="1"/>
    <cellStyle name="Uwaga 3" xfId="23054" hidden="1"/>
    <cellStyle name="Uwaga 3" xfId="23053" hidden="1"/>
    <cellStyle name="Uwaga 3" xfId="23040" hidden="1"/>
    <cellStyle name="Uwaga 3" xfId="23039" hidden="1"/>
    <cellStyle name="Uwaga 3" xfId="23038" hidden="1"/>
    <cellStyle name="Uwaga 3" xfId="23025" hidden="1"/>
    <cellStyle name="Uwaga 3" xfId="23024" hidden="1"/>
    <cellStyle name="Uwaga 3" xfId="23023" hidden="1"/>
    <cellStyle name="Uwaga 3" xfId="23010" hidden="1"/>
    <cellStyle name="Uwaga 3" xfId="23009" hidden="1"/>
    <cellStyle name="Uwaga 3" xfId="23008" hidden="1"/>
    <cellStyle name="Uwaga 3" xfId="22996" hidden="1"/>
    <cellStyle name="Uwaga 3" xfId="22994" hidden="1"/>
    <cellStyle name="Uwaga 3" xfId="22992" hidden="1"/>
    <cellStyle name="Uwaga 3" xfId="22981" hidden="1"/>
    <cellStyle name="Uwaga 3" xfId="22979" hidden="1"/>
    <cellStyle name="Uwaga 3" xfId="22977" hidden="1"/>
    <cellStyle name="Uwaga 3" xfId="22966" hidden="1"/>
    <cellStyle name="Uwaga 3" xfId="22964" hidden="1"/>
    <cellStyle name="Uwaga 3" xfId="22962" hidden="1"/>
    <cellStyle name="Uwaga 3" xfId="22951" hidden="1"/>
    <cellStyle name="Uwaga 3" xfId="22949" hidden="1"/>
    <cellStyle name="Uwaga 3" xfId="22947" hidden="1"/>
    <cellStyle name="Uwaga 3" xfId="22936" hidden="1"/>
    <cellStyle name="Uwaga 3" xfId="22934" hidden="1"/>
    <cellStyle name="Uwaga 3" xfId="22932" hidden="1"/>
    <cellStyle name="Uwaga 3" xfId="22921" hidden="1"/>
    <cellStyle name="Uwaga 3" xfId="22919" hidden="1"/>
    <cellStyle name="Uwaga 3" xfId="22917" hidden="1"/>
    <cellStyle name="Uwaga 3" xfId="22906" hidden="1"/>
    <cellStyle name="Uwaga 3" xfId="22904" hidden="1"/>
    <cellStyle name="Uwaga 3" xfId="22902" hidden="1"/>
    <cellStyle name="Uwaga 3" xfId="22891" hidden="1"/>
    <cellStyle name="Uwaga 3" xfId="22889" hidden="1"/>
    <cellStyle name="Uwaga 3" xfId="22887" hidden="1"/>
    <cellStyle name="Uwaga 3" xfId="22876" hidden="1"/>
    <cellStyle name="Uwaga 3" xfId="22874" hidden="1"/>
    <cellStyle name="Uwaga 3" xfId="22872" hidden="1"/>
    <cellStyle name="Uwaga 3" xfId="22861" hidden="1"/>
    <cellStyle name="Uwaga 3" xfId="22859" hidden="1"/>
    <cellStyle name="Uwaga 3" xfId="22857" hidden="1"/>
    <cellStyle name="Uwaga 3" xfId="22846" hidden="1"/>
    <cellStyle name="Uwaga 3" xfId="22844" hidden="1"/>
    <cellStyle name="Uwaga 3" xfId="22842" hidden="1"/>
    <cellStyle name="Uwaga 3" xfId="22831" hidden="1"/>
    <cellStyle name="Uwaga 3" xfId="22829" hidden="1"/>
    <cellStyle name="Uwaga 3" xfId="22827" hidden="1"/>
    <cellStyle name="Uwaga 3" xfId="22816" hidden="1"/>
    <cellStyle name="Uwaga 3" xfId="22814" hidden="1"/>
    <cellStyle name="Uwaga 3" xfId="22811" hidden="1"/>
    <cellStyle name="Uwaga 3" xfId="22801" hidden="1"/>
    <cellStyle name="Uwaga 3" xfId="22798" hidden="1"/>
    <cellStyle name="Uwaga 3" xfId="22795" hidden="1"/>
    <cellStyle name="Uwaga 3" xfId="22786" hidden="1"/>
    <cellStyle name="Uwaga 3" xfId="22784" hidden="1"/>
    <cellStyle name="Uwaga 3" xfId="22781" hidden="1"/>
    <cellStyle name="Uwaga 3" xfId="22771" hidden="1"/>
    <cellStyle name="Uwaga 3" xfId="22769" hidden="1"/>
    <cellStyle name="Uwaga 3" xfId="22767" hidden="1"/>
    <cellStyle name="Uwaga 3" xfId="22756" hidden="1"/>
    <cellStyle name="Uwaga 3" xfId="22754" hidden="1"/>
    <cellStyle name="Uwaga 3" xfId="22752" hidden="1"/>
    <cellStyle name="Uwaga 3" xfId="22741" hidden="1"/>
    <cellStyle name="Uwaga 3" xfId="22739" hidden="1"/>
    <cellStyle name="Uwaga 3" xfId="22737" hidden="1"/>
    <cellStyle name="Uwaga 3" xfId="22726" hidden="1"/>
    <cellStyle name="Uwaga 3" xfId="22724" hidden="1"/>
    <cellStyle name="Uwaga 3" xfId="22722" hidden="1"/>
    <cellStyle name="Uwaga 3" xfId="22711" hidden="1"/>
    <cellStyle name="Uwaga 3" xfId="22709" hidden="1"/>
    <cellStyle name="Uwaga 3" xfId="22707" hidden="1"/>
    <cellStyle name="Uwaga 3" xfId="22696" hidden="1"/>
    <cellStyle name="Uwaga 3" xfId="22694" hidden="1"/>
    <cellStyle name="Uwaga 3" xfId="22691" hidden="1"/>
    <cellStyle name="Uwaga 3" xfId="22681" hidden="1"/>
    <cellStyle name="Uwaga 3" xfId="22678" hidden="1"/>
    <cellStyle name="Uwaga 3" xfId="22675" hidden="1"/>
    <cellStyle name="Uwaga 3" xfId="22666" hidden="1"/>
    <cellStyle name="Uwaga 3" xfId="22663" hidden="1"/>
    <cellStyle name="Uwaga 3" xfId="22660" hidden="1"/>
    <cellStyle name="Uwaga 3" xfId="22651" hidden="1"/>
    <cellStyle name="Uwaga 3" xfId="22649" hidden="1"/>
    <cellStyle name="Uwaga 3" xfId="22647" hidden="1"/>
    <cellStyle name="Uwaga 3" xfId="22636" hidden="1"/>
    <cellStyle name="Uwaga 3" xfId="22633" hidden="1"/>
    <cellStyle name="Uwaga 3" xfId="22630" hidden="1"/>
    <cellStyle name="Uwaga 3" xfId="22621" hidden="1"/>
    <cellStyle name="Uwaga 3" xfId="22618" hidden="1"/>
    <cellStyle name="Uwaga 3" xfId="22615" hidden="1"/>
    <cellStyle name="Uwaga 3" xfId="22606" hidden="1"/>
    <cellStyle name="Uwaga 3" xfId="22603" hidden="1"/>
    <cellStyle name="Uwaga 3" xfId="22600" hidden="1"/>
    <cellStyle name="Uwaga 3" xfId="22593" hidden="1"/>
    <cellStyle name="Uwaga 3" xfId="22589" hidden="1"/>
    <cellStyle name="Uwaga 3" xfId="22586" hidden="1"/>
    <cellStyle name="Uwaga 3" xfId="22578" hidden="1"/>
    <cellStyle name="Uwaga 3" xfId="22574" hidden="1"/>
    <cellStyle name="Uwaga 3" xfId="22571" hidden="1"/>
    <cellStyle name="Uwaga 3" xfId="22563" hidden="1"/>
    <cellStyle name="Uwaga 3" xfId="22559" hidden="1"/>
    <cellStyle name="Uwaga 3" xfId="22555" hidden="1"/>
    <cellStyle name="Uwaga 3" xfId="22548" hidden="1"/>
    <cellStyle name="Uwaga 3" xfId="22544" hidden="1"/>
    <cellStyle name="Uwaga 3" xfId="22541" hidden="1"/>
    <cellStyle name="Uwaga 3" xfId="22533" hidden="1"/>
    <cellStyle name="Uwaga 3" xfId="22529" hidden="1"/>
    <cellStyle name="Uwaga 3" xfId="22526" hidden="1"/>
    <cellStyle name="Uwaga 3" xfId="22517" hidden="1"/>
    <cellStyle name="Uwaga 3" xfId="22512" hidden="1"/>
    <cellStyle name="Uwaga 3" xfId="22508" hidden="1"/>
    <cellStyle name="Uwaga 3" xfId="22502" hidden="1"/>
    <cellStyle name="Uwaga 3" xfId="22497" hidden="1"/>
    <cellStyle name="Uwaga 3" xfId="22493" hidden="1"/>
    <cellStyle name="Uwaga 3" xfId="22487" hidden="1"/>
    <cellStyle name="Uwaga 3" xfId="22482" hidden="1"/>
    <cellStyle name="Uwaga 3" xfId="22478" hidden="1"/>
    <cellStyle name="Uwaga 3" xfId="22473" hidden="1"/>
    <cellStyle name="Uwaga 3" xfId="22469" hidden="1"/>
    <cellStyle name="Uwaga 3" xfId="22465" hidden="1"/>
    <cellStyle name="Uwaga 3" xfId="22458" hidden="1"/>
    <cellStyle name="Uwaga 3" xfId="22453" hidden="1"/>
    <cellStyle name="Uwaga 3" xfId="22449" hidden="1"/>
    <cellStyle name="Uwaga 3" xfId="22442" hidden="1"/>
    <cellStyle name="Uwaga 3" xfId="22437" hidden="1"/>
    <cellStyle name="Uwaga 3" xfId="22433" hidden="1"/>
    <cellStyle name="Uwaga 3" xfId="22428" hidden="1"/>
    <cellStyle name="Uwaga 3" xfId="22423" hidden="1"/>
    <cellStyle name="Uwaga 3" xfId="22419" hidden="1"/>
    <cellStyle name="Uwaga 3" xfId="22413" hidden="1"/>
    <cellStyle name="Uwaga 3" xfId="22409" hidden="1"/>
    <cellStyle name="Uwaga 3" xfId="22406" hidden="1"/>
    <cellStyle name="Uwaga 3" xfId="22399" hidden="1"/>
    <cellStyle name="Uwaga 3" xfId="22394" hidden="1"/>
    <cellStyle name="Uwaga 3" xfId="22389" hidden="1"/>
    <cellStyle name="Uwaga 3" xfId="22383" hidden="1"/>
    <cellStyle name="Uwaga 3" xfId="22378" hidden="1"/>
    <cellStyle name="Uwaga 3" xfId="22373" hidden="1"/>
    <cellStyle name="Uwaga 3" xfId="22368" hidden="1"/>
    <cellStyle name="Uwaga 3" xfId="22363" hidden="1"/>
    <cellStyle name="Uwaga 3" xfId="22358" hidden="1"/>
    <cellStyle name="Uwaga 3" xfId="22354" hidden="1"/>
    <cellStyle name="Uwaga 3" xfId="22350" hidden="1"/>
    <cellStyle name="Uwaga 3" xfId="22345" hidden="1"/>
    <cellStyle name="Uwaga 3" xfId="22338" hidden="1"/>
    <cellStyle name="Uwaga 3" xfId="22333" hidden="1"/>
    <cellStyle name="Uwaga 3" xfId="22328" hidden="1"/>
    <cellStyle name="Uwaga 3" xfId="22322" hidden="1"/>
    <cellStyle name="Uwaga 3" xfId="22317" hidden="1"/>
    <cellStyle name="Uwaga 3" xfId="22313" hidden="1"/>
    <cellStyle name="Uwaga 3" xfId="22308" hidden="1"/>
    <cellStyle name="Uwaga 3" xfId="22303" hidden="1"/>
    <cellStyle name="Uwaga 3" xfId="22298" hidden="1"/>
    <cellStyle name="Uwaga 3" xfId="22294" hidden="1"/>
    <cellStyle name="Uwaga 3" xfId="22289" hidden="1"/>
    <cellStyle name="Uwaga 3" xfId="22284" hidden="1"/>
    <cellStyle name="Uwaga 3" xfId="22279" hidden="1"/>
    <cellStyle name="Uwaga 3" xfId="22275" hidden="1"/>
    <cellStyle name="Uwaga 3" xfId="22271" hidden="1"/>
    <cellStyle name="Uwaga 3" xfId="22264" hidden="1"/>
    <cellStyle name="Uwaga 3" xfId="22260" hidden="1"/>
    <cellStyle name="Uwaga 3" xfId="22255" hidden="1"/>
    <cellStyle name="Uwaga 3" xfId="22249" hidden="1"/>
    <cellStyle name="Uwaga 3" xfId="22245" hidden="1"/>
    <cellStyle name="Uwaga 3" xfId="22240" hidden="1"/>
    <cellStyle name="Uwaga 3" xfId="22234" hidden="1"/>
    <cellStyle name="Uwaga 3" xfId="22230" hidden="1"/>
    <cellStyle name="Uwaga 3" xfId="22226" hidden="1"/>
    <cellStyle name="Uwaga 3" xfId="22219" hidden="1"/>
    <cellStyle name="Uwaga 3" xfId="22215" hidden="1"/>
    <cellStyle name="Uwaga 3" xfId="22211" hidden="1"/>
    <cellStyle name="Uwaga 3" xfId="23075" hidden="1"/>
    <cellStyle name="Uwaga 3" xfId="23073" hidden="1"/>
    <cellStyle name="Uwaga 3" xfId="23071" hidden="1"/>
    <cellStyle name="Uwaga 3" xfId="23058" hidden="1"/>
    <cellStyle name="Uwaga 3" xfId="23057" hidden="1"/>
    <cellStyle name="Uwaga 3" xfId="23056" hidden="1"/>
    <cellStyle name="Uwaga 3" xfId="23043" hidden="1"/>
    <cellStyle name="Uwaga 3" xfId="23042" hidden="1"/>
    <cellStyle name="Uwaga 3" xfId="23041" hidden="1"/>
    <cellStyle name="Uwaga 3" xfId="23029" hidden="1"/>
    <cellStyle name="Uwaga 3" xfId="23027" hidden="1"/>
    <cellStyle name="Uwaga 3" xfId="23026" hidden="1"/>
    <cellStyle name="Uwaga 3" xfId="23013" hidden="1"/>
    <cellStyle name="Uwaga 3" xfId="23012" hidden="1"/>
    <cellStyle name="Uwaga 3" xfId="23011" hidden="1"/>
    <cellStyle name="Uwaga 3" xfId="22999" hidden="1"/>
    <cellStyle name="Uwaga 3" xfId="22997" hidden="1"/>
    <cellStyle name="Uwaga 3" xfId="22995" hidden="1"/>
    <cellStyle name="Uwaga 3" xfId="22984" hidden="1"/>
    <cellStyle name="Uwaga 3" xfId="22982" hidden="1"/>
    <cellStyle name="Uwaga 3" xfId="22980" hidden="1"/>
    <cellStyle name="Uwaga 3" xfId="22969" hidden="1"/>
    <cellStyle name="Uwaga 3" xfId="22967" hidden="1"/>
    <cellStyle name="Uwaga 3" xfId="22965"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70" hidden="1"/>
    <cellStyle name="Uwaga 3" xfId="22759" hidden="1"/>
    <cellStyle name="Uwaga 3" xfId="22757" hidden="1"/>
    <cellStyle name="Uwaga 3" xfId="22755" hidden="1"/>
    <cellStyle name="Uwaga 3" xfId="22744" hidden="1"/>
    <cellStyle name="Uwaga 3" xfId="22742" hidden="1"/>
    <cellStyle name="Uwaga 3" xfId="22740"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79" hidden="1"/>
    <cellStyle name="Uwaga 3" xfId="22669" hidden="1"/>
    <cellStyle name="Uwaga 3" xfId="22667" hidden="1"/>
    <cellStyle name="Uwaga 3" xfId="22665" hidden="1"/>
    <cellStyle name="Uwaga 3" xfId="22654" hidden="1"/>
    <cellStyle name="Uwaga 3" xfId="22652" hidden="1"/>
    <cellStyle name="Uwaga 3" xfId="22650" hidden="1"/>
    <cellStyle name="Uwaga 3" xfId="22639" hidden="1"/>
    <cellStyle name="Uwaga 3" xfId="22637" hidden="1"/>
    <cellStyle name="Uwaga 3" xfId="22634" hidden="1"/>
    <cellStyle name="Uwaga 3" xfId="22624" hidden="1"/>
    <cellStyle name="Uwaga 3" xfId="22622" hidden="1"/>
    <cellStyle name="Uwaga 3" xfId="22619" hidden="1"/>
    <cellStyle name="Uwaga 3" xfId="22609" hidden="1"/>
    <cellStyle name="Uwaga 3" xfId="22607" hidden="1"/>
    <cellStyle name="Uwaga 3" xfId="22604" hidden="1"/>
    <cellStyle name="Uwaga 3" xfId="22595" hidden="1"/>
    <cellStyle name="Uwaga 3" xfId="22592" hidden="1"/>
    <cellStyle name="Uwaga 3" xfId="22588" hidden="1"/>
    <cellStyle name="Uwaga 3" xfId="22580" hidden="1"/>
    <cellStyle name="Uwaga 3" xfId="22577" hidden="1"/>
    <cellStyle name="Uwaga 3" xfId="22573" hidden="1"/>
    <cellStyle name="Uwaga 3" xfId="22565" hidden="1"/>
    <cellStyle name="Uwaga 3" xfId="22562" hidden="1"/>
    <cellStyle name="Uwaga 3" xfId="22558" hidden="1"/>
    <cellStyle name="Uwaga 3" xfId="22550" hidden="1"/>
    <cellStyle name="Uwaga 3" xfId="22547" hidden="1"/>
    <cellStyle name="Uwaga 3" xfId="22543" hidden="1"/>
    <cellStyle name="Uwaga 3" xfId="22535" hidden="1"/>
    <cellStyle name="Uwaga 3" xfId="22532" hidden="1"/>
    <cellStyle name="Uwaga 3" xfId="22528" hidden="1"/>
    <cellStyle name="Uwaga 3" xfId="22520" hidden="1"/>
    <cellStyle name="Uwaga 3" xfId="22516" hidden="1"/>
    <cellStyle name="Uwaga 3" xfId="22511" hidden="1"/>
    <cellStyle name="Uwaga 3" xfId="22505" hidden="1"/>
    <cellStyle name="Uwaga 3" xfId="22501" hidden="1"/>
    <cellStyle name="Uwaga 3" xfId="22496" hidden="1"/>
    <cellStyle name="Uwaga 3" xfId="22490" hidden="1"/>
    <cellStyle name="Uwaga 3" xfId="22486" hidden="1"/>
    <cellStyle name="Uwaga 3" xfId="22481" hidden="1"/>
    <cellStyle name="Uwaga 3" xfId="22475" hidden="1"/>
    <cellStyle name="Uwaga 3" xfId="22472" hidden="1"/>
    <cellStyle name="Uwaga 3" xfId="22468" hidden="1"/>
    <cellStyle name="Uwaga 3" xfId="22460" hidden="1"/>
    <cellStyle name="Uwaga 3" xfId="22457" hidden="1"/>
    <cellStyle name="Uwaga 3" xfId="22452" hidden="1"/>
    <cellStyle name="Uwaga 3" xfId="22445" hidden="1"/>
    <cellStyle name="Uwaga 3" xfId="22441" hidden="1"/>
    <cellStyle name="Uwaga 3" xfId="22436" hidden="1"/>
    <cellStyle name="Uwaga 3" xfId="22430" hidden="1"/>
    <cellStyle name="Uwaga 3" xfId="22426" hidden="1"/>
    <cellStyle name="Uwaga 3" xfId="22421" hidden="1"/>
    <cellStyle name="Uwaga 3" xfId="22415" hidden="1"/>
    <cellStyle name="Uwaga 3" xfId="22412" hidden="1"/>
    <cellStyle name="Uwaga 3" xfId="22408" hidden="1"/>
    <cellStyle name="Uwaga 3" xfId="22400" hidden="1"/>
    <cellStyle name="Uwaga 3" xfId="22395" hidden="1"/>
    <cellStyle name="Uwaga 3" xfId="22390" hidden="1"/>
    <cellStyle name="Uwaga 3" xfId="22385" hidden="1"/>
    <cellStyle name="Uwaga 3" xfId="22380" hidden="1"/>
    <cellStyle name="Uwaga 3" xfId="22375" hidden="1"/>
    <cellStyle name="Uwaga 3" xfId="22370" hidden="1"/>
    <cellStyle name="Uwaga 3" xfId="22365" hidden="1"/>
    <cellStyle name="Uwaga 3" xfId="22360" hidden="1"/>
    <cellStyle name="Uwaga 3" xfId="22355" hidden="1"/>
    <cellStyle name="Uwaga 3" xfId="22351" hidden="1"/>
    <cellStyle name="Uwaga 3" xfId="22346" hidden="1"/>
    <cellStyle name="Uwaga 3" xfId="22339" hidden="1"/>
    <cellStyle name="Uwaga 3" xfId="22334" hidden="1"/>
    <cellStyle name="Uwaga 3" xfId="22329" hidden="1"/>
    <cellStyle name="Uwaga 3" xfId="22324" hidden="1"/>
    <cellStyle name="Uwaga 3" xfId="22319" hidden="1"/>
    <cellStyle name="Uwaga 3" xfId="22314" hidden="1"/>
    <cellStyle name="Uwaga 3" xfId="22309" hidden="1"/>
    <cellStyle name="Uwaga 3" xfId="22304" hidden="1"/>
    <cellStyle name="Uwaga 3" xfId="22299" hidden="1"/>
    <cellStyle name="Uwaga 3" xfId="22295" hidden="1"/>
    <cellStyle name="Uwaga 3" xfId="22290" hidden="1"/>
    <cellStyle name="Uwaga 3" xfId="22285" hidden="1"/>
    <cellStyle name="Uwaga 3" xfId="22280" hidden="1"/>
    <cellStyle name="Uwaga 3" xfId="22276" hidden="1"/>
    <cellStyle name="Uwaga 3" xfId="22272" hidden="1"/>
    <cellStyle name="Uwaga 3" xfId="22265" hidden="1"/>
    <cellStyle name="Uwaga 3" xfId="22261" hidden="1"/>
    <cellStyle name="Uwaga 3" xfId="22256" hidden="1"/>
    <cellStyle name="Uwaga 3" xfId="22250" hidden="1"/>
    <cellStyle name="Uwaga 3" xfId="22246" hidden="1"/>
    <cellStyle name="Uwaga 3" xfId="22241" hidden="1"/>
    <cellStyle name="Uwaga 3" xfId="22235" hidden="1"/>
    <cellStyle name="Uwaga 3" xfId="22231" hidden="1"/>
    <cellStyle name="Uwaga 3" xfId="22227" hidden="1"/>
    <cellStyle name="Uwaga 3" xfId="22220" hidden="1"/>
    <cellStyle name="Uwaga 3" xfId="22216" hidden="1"/>
    <cellStyle name="Uwaga 3" xfId="22212" hidden="1"/>
    <cellStyle name="Uwaga 3" xfId="23079" hidden="1"/>
    <cellStyle name="Uwaga 3" xfId="23078" hidden="1"/>
    <cellStyle name="Uwaga 3" xfId="23076" hidden="1"/>
    <cellStyle name="Uwaga 3" xfId="23063" hidden="1"/>
    <cellStyle name="Uwaga 3" xfId="23061" hidden="1"/>
    <cellStyle name="Uwaga 3" xfId="23059" hidden="1"/>
    <cellStyle name="Uwaga 3" xfId="23049" hidden="1"/>
    <cellStyle name="Uwaga 3" xfId="23047" hidden="1"/>
    <cellStyle name="Uwaga 3" xfId="23045" hidden="1"/>
    <cellStyle name="Uwaga 3" xfId="23034" hidden="1"/>
    <cellStyle name="Uwaga 3" xfId="23032" hidden="1"/>
    <cellStyle name="Uwaga 3" xfId="23030" hidden="1"/>
    <cellStyle name="Uwaga 3" xfId="23017" hidden="1"/>
    <cellStyle name="Uwaga 3" xfId="23015" hidden="1"/>
    <cellStyle name="Uwaga 3" xfId="23014" hidden="1"/>
    <cellStyle name="Uwaga 3" xfId="23001" hidden="1"/>
    <cellStyle name="Uwaga 3" xfId="23000" hidden="1"/>
    <cellStyle name="Uwaga 3" xfId="22998" hidden="1"/>
    <cellStyle name="Uwaga 3" xfId="22986" hidden="1"/>
    <cellStyle name="Uwaga 3" xfId="22985" hidden="1"/>
    <cellStyle name="Uwaga 3" xfId="22983" hidden="1"/>
    <cellStyle name="Uwaga 3" xfId="22971" hidden="1"/>
    <cellStyle name="Uwaga 3" xfId="22970" hidden="1"/>
    <cellStyle name="Uwaga 3" xfId="22968" hidden="1"/>
    <cellStyle name="Uwaga 3" xfId="22956" hidden="1"/>
    <cellStyle name="Uwaga 3" xfId="22955" hidden="1"/>
    <cellStyle name="Uwaga 3" xfId="22953" hidden="1"/>
    <cellStyle name="Uwaga 3" xfId="22941" hidden="1"/>
    <cellStyle name="Uwaga 3" xfId="22940" hidden="1"/>
    <cellStyle name="Uwaga 3" xfId="22938" hidden="1"/>
    <cellStyle name="Uwaga 3" xfId="22926" hidden="1"/>
    <cellStyle name="Uwaga 3" xfId="22925" hidden="1"/>
    <cellStyle name="Uwaga 3" xfId="22923" hidden="1"/>
    <cellStyle name="Uwaga 3" xfId="22911" hidden="1"/>
    <cellStyle name="Uwaga 3" xfId="22910" hidden="1"/>
    <cellStyle name="Uwaga 3" xfId="22908" hidden="1"/>
    <cellStyle name="Uwaga 3" xfId="22896" hidden="1"/>
    <cellStyle name="Uwaga 3" xfId="22895" hidden="1"/>
    <cellStyle name="Uwaga 3" xfId="22893" hidden="1"/>
    <cellStyle name="Uwaga 3" xfId="22881" hidden="1"/>
    <cellStyle name="Uwaga 3" xfId="22880" hidden="1"/>
    <cellStyle name="Uwaga 3" xfId="22878" hidden="1"/>
    <cellStyle name="Uwaga 3" xfId="22866" hidden="1"/>
    <cellStyle name="Uwaga 3" xfId="22865" hidden="1"/>
    <cellStyle name="Uwaga 3" xfId="22863" hidden="1"/>
    <cellStyle name="Uwaga 3" xfId="22851" hidden="1"/>
    <cellStyle name="Uwaga 3" xfId="22850" hidden="1"/>
    <cellStyle name="Uwaga 3" xfId="22848" hidden="1"/>
    <cellStyle name="Uwaga 3" xfId="22836" hidden="1"/>
    <cellStyle name="Uwaga 3" xfId="22835" hidden="1"/>
    <cellStyle name="Uwaga 3" xfId="22833" hidden="1"/>
    <cellStyle name="Uwaga 3" xfId="22821" hidden="1"/>
    <cellStyle name="Uwaga 3" xfId="22820" hidden="1"/>
    <cellStyle name="Uwaga 3" xfId="22818" hidden="1"/>
    <cellStyle name="Uwaga 3" xfId="22806" hidden="1"/>
    <cellStyle name="Uwaga 3" xfId="22805" hidden="1"/>
    <cellStyle name="Uwaga 3" xfId="22803" hidden="1"/>
    <cellStyle name="Uwaga 3" xfId="22791" hidden="1"/>
    <cellStyle name="Uwaga 3" xfId="22790" hidden="1"/>
    <cellStyle name="Uwaga 3" xfId="22788" hidden="1"/>
    <cellStyle name="Uwaga 3" xfId="22776" hidden="1"/>
    <cellStyle name="Uwaga 3" xfId="22775" hidden="1"/>
    <cellStyle name="Uwaga 3" xfId="22773" hidden="1"/>
    <cellStyle name="Uwaga 3" xfId="22761" hidden="1"/>
    <cellStyle name="Uwaga 3" xfId="22760" hidden="1"/>
    <cellStyle name="Uwaga 3" xfId="22758" hidden="1"/>
    <cellStyle name="Uwaga 3" xfId="22746" hidden="1"/>
    <cellStyle name="Uwaga 3" xfId="22745" hidden="1"/>
    <cellStyle name="Uwaga 3" xfId="22743" hidden="1"/>
    <cellStyle name="Uwaga 3" xfId="22731" hidden="1"/>
    <cellStyle name="Uwaga 3" xfId="22730" hidden="1"/>
    <cellStyle name="Uwaga 3" xfId="22728" hidden="1"/>
    <cellStyle name="Uwaga 3" xfId="22716" hidden="1"/>
    <cellStyle name="Uwaga 3" xfId="22715" hidden="1"/>
    <cellStyle name="Uwaga 3" xfId="22713" hidden="1"/>
    <cellStyle name="Uwaga 3" xfId="22701" hidden="1"/>
    <cellStyle name="Uwaga 3" xfId="22700" hidden="1"/>
    <cellStyle name="Uwaga 3" xfId="22698" hidden="1"/>
    <cellStyle name="Uwaga 3" xfId="22686" hidden="1"/>
    <cellStyle name="Uwaga 3" xfId="22685" hidden="1"/>
    <cellStyle name="Uwaga 3" xfId="22683" hidden="1"/>
    <cellStyle name="Uwaga 3" xfId="22671" hidden="1"/>
    <cellStyle name="Uwaga 3" xfId="22670" hidden="1"/>
    <cellStyle name="Uwaga 3" xfId="22668" hidden="1"/>
    <cellStyle name="Uwaga 3" xfId="22656" hidden="1"/>
    <cellStyle name="Uwaga 3" xfId="22655" hidden="1"/>
    <cellStyle name="Uwaga 3" xfId="22653" hidden="1"/>
    <cellStyle name="Uwaga 3" xfId="22641" hidden="1"/>
    <cellStyle name="Uwaga 3" xfId="22640" hidden="1"/>
    <cellStyle name="Uwaga 3" xfId="22638" hidden="1"/>
    <cellStyle name="Uwaga 3" xfId="22626" hidden="1"/>
    <cellStyle name="Uwaga 3" xfId="22625" hidden="1"/>
    <cellStyle name="Uwaga 3" xfId="22623" hidden="1"/>
    <cellStyle name="Uwaga 3" xfId="22611" hidden="1"/>
    <cellStyle name="Uwaga 3" xfId="22610" hidden="1"/>
    <cellStyle name="Uwaga 3" xfId="22608" hidden="1"/>
    <cellStyle name="Uwaga 3" xfId="22596" hidden="1"/>
    <cellStyle name="Uwaga 3" xfId="22594" hidden="1"/>
    <cellStyle name="Uwaga 3" xfId="22591" hidden="1"/>
    <cellStyle name="Uwaga 3" xfId="22581" hidden="1"/>
    <cellStyle name="Uwaga 3" xfId="22579" hidden="1"/>
    <cellStyle name="Uwaga 3" xfId="22576" hidden="1"/>
    <cellStyle name="Uwaga 3" xfId="22566" hidden="1"/>
    <cellStyle name="Uwaga 3" xfId="22564" hidden="1"/>
    <cellStyle name="Uwaga 3" xfId="22561" hidden="1"/>
    <cellStyle name="Uwaga 3" xfId="22551" hidden="1"/>
    <cellStyle name="Uwaga 3" xfId="22549" hidden="1"/>
    <cellStyle name="Uwaga 3" xfId="22546" hidden="1"/>
    <cellStyle name="Uwaga 3" xfId="22536" hidden="1"/>
    <cellStyle name="Uwaga 3" xfId="22534" hidden="1"/>
    <cellStyle name="Uwaga 3" xfId="22531" hidden="1"/>
    <cellStyle name="Uwaga 3" xfId="22521" hidden="1"/>
    <cellStyle name="Uwaga 3" xfId="22519" hidden="1"/>
    <cellStyle name="Uwaga 3" xfId="22515" hidden="1"/>
    <cellStyle name="Uwaga 3" xfId="22506" hidden="1"/>
    <cellStyle name="Uwaga 3" xfId="22503" hidden="1"/>
    <cellStyle name="Uwaga 3" xfId="22499" hidden="1"/>
    <cellStyle name="Uwaga 3" xfId="22491" hidden="1"/>
    <cellStyle name="Uwaga 3" xfId="22489" hidden="1"/>
    <cellStyle name="Uwaga 3" xfId="22485" hidden="1"/>
    <cellStyle name="Uwaga 3" xfId="22476" hidden="1"/>
    <cellStyle name="Uwaga 3" xfId="22474" hidden="1"/>
    <cellStyle name="Uwaga 3" xfId="22471" hidden="1"/>
    <cellStyle name="Uwaga 3" xfId="22461" hidden="1"/>
    <cellStyle name="Uwaga 3" xfId="22459" hidden="1"/>
    <cellStyle name="Uwaga 3" xfId="22454" hidden="1"/>
    <cellStyle name="Uwaga 3" xfId="22446" hidden="1"/>
    <cellStyle name="Uwaga 3" xfId="22444" hidden="1"/>
    <cellStyle name="Uwaga 3" xfId="22439" hidden="1"/>
    <cellStyle name="Uwaga 3" xfId="22431" hidden="1"/>
    <cellStyle name="Uwaga 3" xfId="22429" hidden="1"/>
    <cellStyle name="Uwaga 3" xfId="22424" hidden="1"/>
    <cellStyle name="Uwaga 3" xfId="22416" hidden="1"/>
    <cellStyle name="Uwaga 3" xfId="22414" hidden="1"/>
    <cellStyle name="Uwaga 3" xfId="22410" hidden="1"/>
    <cellStyle name="Uwaga 3" xfId="22401" hidden="1"/>
    <cellStyle name="Uwaga 3" xfId="22398" hidden="1"/>
    <cellStyle name="Uwaga 3" xfId="22393" hidden="1"/>
    <cellStyle name="Uwaga 3" xfId="22386" hidden="1"/>
    <cellStyle name="Uwaga 3" xfId="22382" hidden="1"/>
    <cellStyle name="Uwaga 3" xfId="22377" hidden="1"/>
    <cellStyle name="Uwaga 3" xfId="22371" hidden="1"/>
    <cellStyle name="Uwaga 3" xfId="22367" hidden="1"/>
    <cellStyle name="Uwaga 3" xfId="22362" hidden="1"/>
    <cellStyle name="Uwaga 3" xfId="22356" hidden="1"/>
    <cellStyle name="Uwaga 3" xfId="22353" hidden="1"/>
    <cellStyle name="Uwaga 3" xfId="22349" hidden="1"/>
    <cellStyle name="Uwaga 3" xfId="22340" hidden="1"/>
    <cellStyle name="Uwaga 3" xfId="22335" hidden="1"/>
    <cellStyle name="Uwaga 3" xfId="22330" hidden="1"/>
    <cellStyle name="Uwaga 3" xfId="22325" hidden="1"/>
    <cellStyle name="Uwaga 3" xfId="22320" hidden="1"/>
    <cellStyle name="Uwaga 3" xfId="22315" hidden="1"/>
    <cellStyle name="Uwaga 3" xfId="22310" hidden="1"/>
    <cellStyle name="Uwaga 3" xfId="22305" hidden="1"/>
    <cellStyle name="Uwaga 3" xfId="22300" hidden="1"/>
    <cellStyle name="Uwaga 3" xfId="22296" hidden="1"/>
    <cellStyle name="Uwaga 3" xfId="22291" hidden="1"/>
    <cellStyle name="Uwaga 3" xfId="22286" hidden="1"/>
    <cellStyle name="Uwaga 3" xfId="22281" hidden="1"/>
    <cellStyle name="Uwaga 3" xfId="22277" hidden="1"/>
    <cellStyle name="Uwaga 3" xfId="22273" hidden="1"/>
    <cellStyle name="Uwaga 3" xfId="22266" hidden="1"/>
    <cellStyle name="Uwaga 3" xfId="22262" hidden="1"/>
    <cellStyle name="Uwaga 3" xfId="22257" hidden="1"/>
    <cellStyle name="Uwaga 3" xfId="22251" hidden="1"/>
    <cellStyle name="Uwaga 3" xfId="22247" hidden="1"/>
    <cellStyle name="Uwaga 3" xfId="22242" hidden="1"/>
    <cellStyle name="Uwaga 3" xfId="22236" hidden="1"/>
    <cellStyle name="Uwaga 3" xfId="22232" hidden="1"/>
    <cellStyle name="Uwaga 3" xfId="22228" hidden="1"/>
    <cellStyle name="Uwaga 3" xfId="22221" hidden="1"/>
    <cellStyle name="Uwaga 3" xfId="22217" hidden="1"/>
    <cellStyle name="Uwaga 3" xfId="22213" hidden="1"/>
    <cellStyle name="Uwaga 3" xfId="21188" hidden="1"/>
    <cellStyle name="Uwaga 3" xfId="21187" hidden="1"/>
    <cellStyle name="Uwaga 3" xfId="21186" hidden="1"/>
    <cellStyle name="Uwaga 3" xfId="21179" hidden="1"/>
    <cellStyle name="Uwaga 3" xfId="21178" hidden="1"/>
    <cellStyle name="Uwaga 3" xfId="21177" hidden="1"/>
    <cellStyle name="Uwaga 3" xfId="21170" hidden="1"/>
    <cellStyle name="Uwaga 3" xfId="21169" hidden="1"/>
    <cellStyle name="Uwaga 3" xfId="21168" hidden="1"/>
    <cellStyle name="Uwaga 3" xfId="21161" hidden="1"/>
    <cellStyle name="Uwaga 3" xfId="21160" hidden="1"/>
    <cellStyle name="Uwaga 3" xfId="21159" hidden="1"/>
    <cellStyle name="Uwaga 3" xfId="21152" hidden="1"/>
    <cellStyle name="Uwaga 3" xfId="21151" hidden="1"/>
    <cellStyle name="Uwaga 3" xfId="21150" hidden="1"/>
    <cellStyle name="Uwaga 3" xfId="21143" hidden="1"/>
    <cellStyle name="Uwaga 3" xfId="21142" hidden="1"/>
    <cellStyle name="Uwaga 3" xfId="21140" hidden="1"/>
    <cellStyle name="Uwaga 3" xfId="21134" hidden="1"/>
    <cellStyle name="Uwaga 3" xfId="21133" hidden="1"/>
    <cellStyle name="Uwaga 3" xfId="21131" hidden="1"/>
    <cellStyle name="Uwaga 3" xfId="21125" hidden="1"/>
    <cellStyle name="Uwaga 3" xfId="21124" hidden="1"/>
    <cellStyle name="Uwaga 3" xfId="21122" hidden="1"/>
    <cellStyle name="Uwaga 3" xfId="21116" hidden="1"/>
    <cellStyle name="Uwaga 3" xfId="21115" hidden="1"/>
    <cellStyle name="Uwaga 3" xfId="21113" hidden="1"/>
    <cellStyle name="Uwaga 3" xfId="21107" hidden="1"/>
    <cellStyle name="Uwaga 3" xfId="21106" hidden="1"/>
    <cellStyle name="Uwaga 3" xfId="21104" hidden="1"/>
    <cellStyle name="Uwaga 3" xfId="21098" hidden="1"/>
    <cellStyle name="Uwaga 3" xfId="21097" hidden="1"/>
    <cellStyle name="Uwaga 3" xfId="21095" hidden="1"/>
    <cellStyle name="Uwaga 3" xfId="21089" hidden="1"/>
    <cellStyle name="Uwaga 3" xfId="21088" hidden="1"/>
    <cellStyle name="Uwaga 3" xfId="21086" hidden="1"/>
    <cellStyle name="Uwaga 3" xfId="21080" hidden="1"/>
    <cellStyle name="Uwaga 3" xfId="21079" hidden="1"/>
    <cellStyle name="Uwaga 3" xfId="21077" hidden="1"/>
    <cellStyle name="Uwaga 3" xfId="21071" hidden="1"/>
    <cellStyle name="Uwaga 3" xfId="21070" hidden="1"/>
    <cellStyle name="Uwaga 3" xfId="21068" hidden="1"/>
    <cellStyle name="Uwaga 3" xfId="21062" hidden="1"/>
    <cellStyle name="Uwaga 3" xfId="21061" hidden="1"/>
    <cellStyle name="Uwaga 3" xfId="21059" hidden="1"/>
    <cellStyle name="Uwaga 3" xfId="21053" hidden="1"/>
    <cellStyle name="Uwaga 3" xfId="21052" hidden="1"/>
    <cellStyle name="Uwaga 3" xfId="21050" hidden="1"/>
    <cellStyle name="Uwaga 3" xfId="21044" hidden="1"/>
    <cellStyle name="Uwaga 3" xfId="21043" hidden="1"/>
    <cellStyle name="Uwaga 3" xfId="21041" hidden="1"/>
    <cellStyle name="Uwaga 3" xfId="21035" hidden="1"/>
    <cellStyle name="Uwaga 3" xfId="21034" hidden="1"/>
    <cellStyle name="Uwaga 3" xfId="21031" hidden="1"/>
    <cellStyle name="Uwaga 3" xfId="21026" hidden="1"/>
    <cellStyle name="Uwaga 3" xfId="21024" hidden="1"/>
    <cellStyle name="Uwaga 3" xfId="21021" hidden="1"/>
    <cellStyle name="Uwaga 3" xfId="21017" hidden="1"/>
    <cellStyle name="Uwaga 3" xfId="21016" hidden="1"/>
    <cellStyle name="Uwaga 3" xfId="21013" hidden="1"/>
    <cellStyle name="Uwaga 3" xfId="21008" hidden="1"/>
    <cellStyle name="Uwaga 3" xfId="21007" hidden="1"/>
    <cellStyle name="Uwaga 3" xfId="21005" hidden="1"/>
    <cellStyle name="Uwaga 3" xfId="20999" hidden="1"/>
    <cellStyle name="Uwaga 3" xfId="20998" hidden="1"/>
    <cellStyle name="Uwaga 3" xfId="20996" hidden="1"/>
    <cellStyle name="Uwaga 3" xfId="20990" hidden="1"/>
    <cellStyle name="Uwaga 3" xfId="20989" hidden="1"/>
    <cellStyle name="Uwaga 3" xfId="20987" hidden="1"/>
    <cellStyle name="Uwaga 3" xfId="20981" hidden="1"/>
    <cellStyle name="Uwaga 3" xfId="20980" hidden="1"/>
    <cellStyle name="Uwaga 3" xfId="20978" hidden="1"/>
    <cellStyle name="Uwaga 3" xfId="20972" hidden="1"/>
    <cellStyle name="Uwaga 3" xfId="20971" hidden="1"/>
    <cellStyle name="Uwaga 3" xfId="20969" hidden="1"/>
    <cellStyle name="Uwaga 3" xfId="20963" hidden="1"/>
    <cellStyle name="Uwaga 3" xfId="20962" hidden="1"/>
    <cellStyle name="Uwaga 3" xfId="20959" hidden="1"/>
    <cellStyle name="Uwaga 3" xfId="20954" hidden="1"/>
    <cellStyle name="Uwaga 3" xfId="20952" hidden="1"/>
    <cellStyle name="Uwaga 3" xfId="20949" hidden="1"/>
    <cellStyle name="Uwaga 3" xfId="20945" hidden="1"/>
    <cellStyle name="Uwaga 3" xfId="20943" hidden="1"/>
    <cellStyle name="Uwaga 3" xfId="20940" hidden="1"/>
    <cellStyle name="Uwaga 3" xfId="20936" hidden="1"/>
    <cellStyle name="Uwaga 3" xfId="20935" hidden="1"/>
    <cellStyle name="Uwaga 3" xfId="20933" hidden="1"/>
    <cellStyle name="Uwaga 3" xfId="20927" hidden="1"/>
    <cellStyle name="Uwaga 3" xfId="20925" hidden="1"/>
    <cellStyle name="Uwaga 3" xfId="20922" hidden="1"/>
    <cellStyle name="Uwaga 3" xfId="20918" hidden="1"/>
    <cellStyle name="Uwaga 3" xfId="20916" hidden="1"/>
    <cellStyle name="Uwaga 3" xfId="20913" hidden="1"/>
    <cellStyle name="Uwaga 3" xfId="20909" hidden="1"/>
    <cellStyle name="Uwaga 3" xfId="20907" hidden="1"/>
    <cellStyle name="Uwaga 3" xfId="20904" hidden="1"/>
    <cellStyle name="Uwaga 3" xfId="20900" hidden="1"/>
    <cellStyle name="Uwaga 3" xfId="20898" hidden="1"/>
    <cellStyle name="Uwaga 3" xfId="20896" hidden="1"/>
    <cellStyle name="Uwaga 3" xfId="20891" hidden="1"/>
    <cellStyle name="Uwaga 3" xfId="20889" hidden="1"/>
    <cellStyle name="Uwaga 3" xfId="20887" hidden="1"/>
    <cellStyle name="Uwaga 3" xfId="20882" hidden="1"/>
    <cellStyle name="Uwaga 3" xfId="20880" hidden="1"/>
    <cellStyle name="Uwaga 3" xfId="20877" hidden="1"/>
    <cellStyle name="Uwaga 3" xfId="20873" hidden="1"/>
    <cellStyle name="Uwaga 3" xfId="20871" hidden="1"/>
    <cellStyle name="Uwaga 3" xfId="20869" hidden="1"/>
    <cellStyle name="Uwaga 3" xfId="20864" hidden="1"/>
    <cellStyle name="Uwaga 3" xfId="20862" hidden="1"/>
    <cellStyle name="Uwaga 3" xfId="20860" hidden="1"/>
    <cellStyle name="Uwaga 3" xfId="20854" hidden="1"/>
    <cellStyle name="Uwaga 3" xfId="20851" hidden="1"/>
    <cellStyle name="Uwaga 3" xfId="20848" hidden="1"/>
    <cellStyle name="Uwaga 3" xfId="20845" hidden="1"/>
    <cellStyle name="Uwaga 3" xfId="20842" hidden="1"/>
    <cellStyle name="Uwaga 3" xfId="20839" hidden="1"/>
    <cellStyle name="Uwaga 3" xfId="20836" hidden="1"/>
    <cellStyle name="Uwaga 3" xfId="20833" hidden="1"/>
    <cellStyle name="Uwaga 3" xfId="20830" hidden="1"/>
    <cellStyle name="Uwaga 3" xfId="20828" hidden="1"/>
    <cellStyle name="Uwaga 3" xfId="20826" hidden="1"/>
    <cellStyle name="Uwaga 3" xfId="20823" hidden="1"/>
    <cellStyle name="Uwaga 3" xfId="20819" hidden="1"/>
    <cellStyle name="Uwaga 3" xfId="20816" hidden="1"/>
    <cellStyle name="Uwaga 3" xfId="20813" hidden="1"/>
    <cellStyle name="Uwaga 3" xfId="20809" hidden="1"/>
    <cellStyle name="Uwaga 3" xfId="20806" hidden="1"/>
    <cellStyle name="Uwaga 3" xfId="20803" hidden="1"/>
    <cellStyle name="Uwaga 3" xfId="20801" hidden="1"/>
    <cellStyle name="Uwaga 3" xfId="20798" hidden="1"/>
    <cellStyle name="Uwaga 3" xfId="20795" hidden="1"/>
    <cellStyle name="Uwaga 3" xfId="20792" hidden="1"/>
    <cellStyle name="Uwaga 3" xfId="20790" hidden="1"/>
    <cellStyle name="Uwaga 3" xfId="20788" hidden="1"/>
    <cellStyle name="Uwaga 3" xfId="20783" hidden="1"/>
    <cellStyle name="Uwaga 3" xfId="20780" hidden="1"/>
    <cellStyle name="Uwaga 3" xfId="20777" hidden="1"/>
    <cellStyle name="Uwaga 3" xfId="20773" hidden="1"/>
    <cellStyle name="Uwaga 3" xfId="20770" hidden="1"/>
    <cellStyle name="Uwaga 3" xfId="20767" hidden="1"/>
    <cellStyle name="Uwaga 3" xfId="20764" hidden="1"/>
    <cellStyle name="Uwaga 3" xfId="20761" hidden="1"/>
    <cellStyle name="Uwaga 3" xfId="20758" hidden="1"/>
    <cellStyle name="Uwaga 3" xfId="20756" hidden="1"/>
    <cellStyle name="Uwaga 3" xfId="20754" hidden="1"/>
    <cellStyle name="Uwaga 3" xfId="20751" hidden="1"/>
    <cellStyle name="Uwaga 3" xfId="20746" hidden="1"/>
    <cellStyle name="Uwaga 3" xfId="20743" hidden="1"/>
    <cellStyle name="Uwaga 3" xfId="20740" hidden="1"/>
    <cellStyle name="Uwaga 3" xfId="20736" hidden="1"/>
    <cellStyle name="Uwaga 3" xfId="20733" hidden="1"/>
    <cellStyle name="Uwaga 3" xfId="20731" hidden="1"/>
    <cellStyle name="Uwaga 3" xfId="20728" hidden="1"/>
    <cellStyle name="Uwaga 3" xfId="20725" hidden="1"/>
    <cellStyle name="Uwaga 3" xfId="20722" hidden="1"/>
    <cellStyle name="Uwaga 3" xfId="20720" hidden="1"/>
    <cellStyle name="Uwaga 3" xfId="20717" hidden="1"/>
    <cellStyle name="Uwaga 3" xfId="20714" hidden="1"/>
    <cellStyle name="Uwaga 3" xfId="20711" hidden="1"/>
    <cellStyle name="Uwaga 3" xfId="20709" hidden="1"/>
    <cellStyle name="Uwaga 3" xfId="20707" hidden="1"/>
    <cellStyle name="Uwaga 3" xfId="20702" hidden="1"/>
    <cellStyle name="Uwaga 3" xfId="20700" hidden="1"/>
    <cellStyle name="Uwaga 3" xfId="20697" hidden="1"/>
    <cellStyle name="Uwaga 3" xfId="20693" hidden="1"/>
    <cellStyle name="Uwaga 3" xfId="20691" hidden="1"/>
    <cellStyle name="Uwaga 3" xfId="20688" hidden="1"/>
    <cellStyle name="Uwaga 3" xfId="20684" hidden="1"/>
    <cellStyle name="Uwaga 3" xfId="20682" hidden="1"/>
    <cellStyle name="Uwaga 3" xfId="20680" hidden="1"/>
    <cellStyle name="Uwaga 3" xfId="20675" hidden="1"/>
    <cellStyle name="Uwaga 3" xfId="20673" hidden="1"/>
    <cellStyle name="Uwaga 3" xfId="20671" hidden="1"/>
    <cellStyle name="Uwaga 3" xfId="23167" hidden="1"/>
    <cellStyle name="Uwaga 3" xfId="23168" hidden="1"/>
    <cellStyle name="Uwaga 3" xfId="23170" hidden="1"/>
    <cellStyle name="Uwaga 3" xfId="23182" hidden="1"/>
    <cellStyle name="Uwaga 3" xfId="23183" hidden="1"/>
    <cellStyle name="Uwaga 3" xfId="23188" hidden="1"/>
    <cellStyle name="Uwaga 3" xfId="23197" hidden="1"/>
    <cellStyle name="Uwaga 3" xfId="23198" hidden="1"/>
    <cellStyle name="Uwaga 3" xfId="23203" hidden="1"/>
    <cellStyle name="Uwaga 3" xfId="23212" hidden="1"/>
    <cellStyle name="Uwaga 3" xfId="23213" hidden="1"/>
    <cellStyle name="Uwaga 3" xfId="23214" hidden="1"/>
    <cellStyle name="Uwaga 3" xfId="23227" hidden="1"/>
    <cellStyle name="Uwaga 3" xfId="23232" hidden="1"/>
    <cellStyle name="Uwaga 3" xfId="23237" hidden="1"/>
    <cellStyle name="Uwaga 3" xfId="23247" hidden="1"/>
    <cellStyle name="Uwaga 3" xfId="23252" hidden="1"/>
    <cellStyle name="Uwaga 3" xfId="23256" hidden="1"/>
    <cellStyle name="Uwaga 3" xfId="23263" hidden="1"/>
    <cellStyle name="Uwaga 3" xfId="23268" hidden="1"/>
    <cellStyle name="Uwaga 3" xfId="23271" hidden="1"/>
    <cellStyle name="Uwaga 3" xfId="23277" hidden="1"/>
    <cellStyle name="Uwaga 3" xfId="23282" hidden="1"/>
    <cellStyle name="Uwaga 3" xfId="23286" hidden="1"/>
    <cellStyle name="Uwaga 3" xfId="23287" hidden="1"/>
    <cellStyle name="Uwaga 3" xfId="23288" hidden="1"/>
    <cellStyle name="Uwaga 3" xfId="23292" hidden="1"/>
    <cellStyle name="Uwaga 3" xfId="23304" hidden="1"/>
    <cellStyle name="Uwaga 3" xfId="23309" hidden="1"/>
    <cellStyle name="Uwaga 3" xfId="23314" hidden="1"/>
    <cellStyle name="Uwaga 3" xfId="23319" hidden="1"/>
    <cellStyle name="Uwaga 3" xfId="23324" hidden="1"/>
    <cellStyle name="Uwaga 3" xfId="23329" hidden="1"/>
    <cellStyle name="Uwaga 3" xfId="23333" hidden="1"/>
    <cellStyle name="Uwaga 3" xfId="23337" hidden="1"/>
    <cellStyle name="Uwaga 3" xfId="23342" hidden="1"/>
    <cellStyle name="Uwaga 3" xfId="23347" hidden="1"/>
    <cellStyle name="Uwaga 3" xfId="23348" hidden="1"/>
    <cellStyle name="Uwaga 3" xfId="23350" hidden="1"/>
    <cellStyle name="Uwaga 3" xfId="23363" hidden="1"/>
    <cellStyle name="Uwaga 3" xfId="23367" hidden="1"/>
    <cellStyle name="Uwaga 3" xfId="23372" hidden="1"/>
    <cellStyle name="Uwaga 3" xfId="23379" hidden="1"/>
    <cellStyle name="Uwaga 3" xfId="23383" hidden="1"/>
    <cellStyle name="Uwaga 3" xfId="23388" hidden="1"/>
    <cellStyle name="Uwaga 3" xfId="23393" hidden="1"/>
    <cellStyle name="Uwaga 3" xfId="23396" hidden="1"/>
    <cellStyle name="Uwaga 3" xfId="23401" hidden="1"/>
    <cellStyle name="Uwaga 3" xfId="23407" hidden="1"/>
    <cellStyle name="Uwaga 3" xfId="23408" hidden="1"/>
    <cellStyle name="Uwaga 3" xfId="23411" hidden="1"/>
    <cellStyle name="Uwaga 3" xfId="23424" hidden="1"/>
    <cellStyle name="Uwaga 3" xfId="23428" hidden="1"/>
    <cellStyle name="Uwaga 3" xfId="23433" hidden="1"/>
    <cellStyle name="Uwaga 3" xfId="23440" hidden="1"/>
    <cellStyle name="Uwaga 3" xfId="23445" hidden="1"/>
    <cellStyle name="Uwaga 3" xfId="23449" hidden="1"/>
    <cellStyle name="Uwaga 3" xfId="23454" hidden="1"/>
    <cellStyle name="Uwaga 3" xfId="23458" hidden="1"/>
    <cellStyle name="Uwaga 3" xfId="23463" hidden="1"/>
    <cellStyle name="Uwaga 3" xfId="23467" hidden="1"/>
    <cellStyle name="Uwaga 3" xfId="23468" hidden="1"/>
    <cellStyle name="Uwaga 3" xfId="23470" hidden="1"/>
    <cellStyle name="Uwaga 3" xfId="23482" hidden="1"/>
    <cellStyle name="Uwaga 3" xfId="23483" hidden="1"/>
    <cellStyle name="Uwaga 3" xfId="23485" hidden="1"/>
    <cellStyle name="Uwaga 3" xfId="23497" hidden="1"/>
    <cellStyle name="Uwaga 3" xfId="23499" hidden="1"/>
    <cellStyle name="Uwaga 3" xfId="23502" hidden="1"/>
    <cellStyle name="Uwaga 3" xfId="23512" hidden="1"/>
    <cellStyle name="Uwaga 3" xfId="23513" hidden="1"/>
    <cellStyle name="Uwaga 3" xfId="23515" hidden="1"/>
    <cellStyle name="Uwaga 3" xfId="23527" hidden="1"/>
    <cellStyle name="Uwaga 3" xfId="23528" hidden="1"/>
    <cellStyle name="Uwaga 3" xfId="23529" hidden="1"/>
    <cellStyle name="Uwaga 3" xfId="23543" hidden="1"/>
    <cellStyle name="Uwaga 3" xfId="23546" hidden="1"/>
    <cellStyle name="Uwaga 3" xfId="23550" hidden="1"/>
    <cellStyle name="Uwaga 3" xfId="23558" hidden="1"/>
    <cellStyle name="Uwaga 3" xfId="23561" hidden="1"/>
    <cellStyle name="Uwaga 3" xfId="23565" hidden="1"/>
    <cellStyle name="Uwaga 3" xfId="23573" hidden="1"/>
    <cellStyle name="Uwaga 3" xfId="23576" hidden="1"/>
    <cellStyle name="Uwaga 3" xfId="23580" hidden="1"/>
    <cellStyle name="Uwaga 3" xfId="23587" hidden="1"/>
    <cellStyle name="Uwaga 3" xfId="23588" hidden="1"/>
    <cellStyle name="Uwaga 3" xfId="23590" hidden="1"/>
    <cellStyle name="Uwaga 3" xfId="23603" hidden="1"/>
    <cellStyle name="Uwaga 3" xfId="23606" hidden="1"/>
    <cellStyle name="Uwaga 3" xfId="23609" hidden="1"/>
    <cellStyle name="Uwaga 3" xfId="23618" hidden="1"/>
    <cellStyle name="Uwaga 3" xfId="23621" hidden="1"/>
    <cellStyle name="Uwaga 3" xfId="23625" hidden="1"/>
    <cellStyle name="Uwaga 3" xfId="23633" hidden="1"/>
    <cellStyle name="Uwaga 3" xfId="23635" hidden="1"/>
    <cellStyle name="Uwaga 3" xfId="23638" hidden="1"/>
    <cellStyle name="Uwaga 3" xfId="23647" hidden="1"/>
    <cellStyle name="Uwaga 3" xfId="23648" hidden="1"/>
    <cellStyle name="Uwaga 3" xfId="23649" hidden="1"/>
    <cellStyle name="Uwaga 3" xfId="23662" hidden="1"/>
    <cellStyle name="Uwaga 3" xfId="23663" hidden="1"/>
    <cellStyle name="Uwaga 3" xfId="23665" hidden="1"/>
    <cellStyle name="Uwaga 3" xfId="23677" hidden="1"/>
    <cellStyle name="Uwaga 3" xfId="23678" hidden="1"/>
    <cellStyle name="Uwaga 3" xfId="23680" hidden="1"/>
    <cellStyle name="Uwaga 3" xfId="23692" hidden="1"/>
    <cellStyle name="Uwaga 3" xfId="23693" hidden="1"/>
    <cellStyle name="Uwaga 3" xfId="23695" hidden="1"/>
    <cellStyle name="Uwaga 3" xfId="23707" hidden="1"/>
    <cellStyle name="Uwaga 3" xfId="23708" hidden="1"/>
    <cellStyle name="Uwaga 3" xfId="23709" hidden="1"/>
    <cellStyle name="Uwaga 3" xfId="23723" hidden="1"/>
    <cellStyle name="Uwaga 3" xfId="23725" hidden="1"/>
    <cellStyle name="Uwaga 3" xfId="23728" hidden="1"/>
    <cellStyle name="Uwaga 3" xfId="23738" hidden="1"/>
    <cellStyle name="Uwaga 3" xfId="23741" hidden="1"/>
    <cellStyle name="Uwaga 3" xfId="23744" hidden="1"/>
    <cellStyle name="Uwaga 3" xfId="23753" hidden="1"/>
    <cellStyle name="Uwaga 3" xfId="23755" hidden="1"/>
    <cellStyle name="Uwaga 3" xfId="23758" hidden="1"/>
    <cellStyle name="Uwaga 3" xfId="23767" hidden="1"/>
    <cellStyle name="Uwaga 3" xfId="23768" hidden="1"/>
    <cellStyle name="Uwaga 3" xfId="23769" hidden="1"/>
    <cellStyle name="Uwaga 3" xfId="23782" hidden="1"/>
    <cellStyle name="Uwaga 3" xfId="23784" hidden="1"/>
    <cellStyle name="Uwaga 3" xfId="23786" hidden="1"/>
    <cellStyle name="Uwaga 3" xfId="23797" hidden="1"/>
    <cellStyle name="Uwaga 3" xfId="23799" hidden="1"/>
    <cellStyle name="Uwaga 3" xfId="23801" hidden="1"/>
    <cellStyle name="Uwaga 3" xfId="23812" hidden="1"/>
    <cellStyle name="Uwaga 3" xfId="23814" hidden="1"/>
    <cellStyle name="Uwaga 3" xfId="23816" hidden="1"/>
    <cellStyle name="Uwaga 3" xfId="23827" hidden="1"/>
    <cellStyle name="Uwaga 3" xfId="23828" hidden="1"/>
    <cellStyle name="Uwaga 3" xfId="23829" hidden="1"/>
    <cellStyle name="Uwaga 3" xfId="23842" hidden="1"/>
    <cellStyle name="Uwaga 3" xfId="23844" hidden="1"/>
    <cellStyle name="Uwaga 3" xfId="23846" hidden="1"/>
    <cellStyle name="Uwaga 3" xfId="23857" hidden="1"/>
    <cellStyle name="Uwaga 3" xfId="23859" hidden="1"/>
    <cellStyle name="Uwaga 3" xfId="23861" hidden="1"/>
    <cellStyle name="Uwaga 3" xfId="23872" hidden="1"/>
    <cellStyle name="Uwaga 3" xfId="23874" hidden="1"/>
    <cellStyle name="Uwaga 3" xfId="23875" hidden="1"/>
    <cellStyle name="Uwaga 3" xfId="23887" hidden="1"/>
    <cellStyle name="Uwaga 3" xfId="23888" hidden="1"/>
    <cellStyle name="Uwaga 3" xfId="23889" hidden="1"/>
    <cellStyle name="Uwaga 3" xfId="23902" hidden="1"/>
    <cellStyle name="Uwaga 3" xfId="23904" hidden="1"/>
    <cellStyle name="Uwaga 3" xfId="23906" hidden="1"/>
    <cellStyle name="Uwaga 3" xfId="23917" hidden="1"/>
    <cellStyle name="Uwaga 3" xfId="23919" hidden="1"/>
    <cellStyle name="Uwaga 3" xfId="23921" hidden="1"/>
    <cellStyle name="Uwaga 3" xfId="23932" hidden="1"/>
    <cellStyle name="Uwaga 3" xfId="23934" hidden="1"/>
    <cellStyle name="Uwaga 3" xfId="23936" hidden="1"/>
    <cellStyle name="Uwaga 3" xfId="23947" hidden="1"/>
    <cellStyle name="Uwaga 3" xfId="23948" hidden="1"/>
    <cellStyle name="Uwaga 3" xfId="23950" hidden="1"/>
    <cellStyle name="Uwaga 3" xfId="23961" hidden="1"/>
    <cellStyle name="Uwaga 3" xfId="23963" hidden="1"/>
    <cellStyle name="Uwaga 3" xfId="23964" hidden="1"/>
    <cellStyle name="Uwaga 3" xfId="23973" hidden="1"/>
    <cellStyle name="Uwaga 3" xfId="23976" hidden="1"/>
    <cellStyle name="Uwaga 3" xfId="23978" hidden="1"/>
    <cellStyle name="Uwaga 3" xfId="23989" hidden="1"/>
    <cellStyle name="Uwaga 3" xfId="23991" hidden="1"/>
    <cellStyle name="Uwaga 3" xfId="23993" hidden="1"/>
    <cellStyle name="Uwaga 3" xfId="24005" hidden="1"/>
    <cellStyle name="Uwaga 3" xfId="24007" hidden="1"/>
    <cellStyle name="Uwaga 3" xfId="24009" hidden="1"/>
    <cellStyle name="Uwaga 3" xfId="24017" hidden="1"/>
    <cellStyle name="Uwaga 3" xfId="24019" hidden="1"/>
    <cellStyle name="Uwaga 3" xfId="24022" hidden="1"/>
    <cellStyle name="Uwaga 3" xfId="24012" hidden="1"/>
    <cellStyle name="Uwaga 3" xfId="24011" hidden="1"/>
    <cellStyle name="Uwaga 3" xfId="24010" hidden="1"/>
    <cellStyle name="Uwaga 3" xfId="23997" hidden="1"/>
    <cellStyle name="Uwaga 3" xfId="23996" hidden="1"/>
    <cellStyle name="Uwaga 3" xfId="23995" hidden="1"/>
    <cellStyle name="Uwaga 3" xfId="23982" hidden="1"/>
    <cellStyle name="Uwaga 3" xfId="23981" hidden="1"/>
    <cellStyle name="Uwaga 3" xfId="23980" hidden="1"/>
    <cellStyle name="Uwaga 3" xfId="23967" hidden="1"/>
    <cellStyle name="Uwaga 3" xfId="23966" hidden="1"/>
    <cellStyle name="Uwaga 3" xfId="23965" hidden="1"/>
    <cellStyle name="Uwaga 3" xfId="23952" hidden="1"/>
    <cellStyle name="Uwaga 3" xfId="23951" hidden="1"/>
    <cellStyle name="Uwaga 3" xfId="23949" hidden="1"/>
    <cellStyle name="Uwaga 3" xfId="23938" hidden="1"/>
    <cellStyle name="Uwaga 3" xfId="23935" hidden="1"/>
    <cellStyle name="Uwaga 3" xfId="23933" hidden="1"/>
    <cellStyle name="Uwaga 3" xfId="23923" hidden="1"/>
    <cellStyle name="Uwaga 3" xfId="23920" hidden="1"/>
    <cellStyle name="Uwaga 3" xfId="23918" hidden="1"/>
    <cellStyle name="Uwaga 3" xfId="23908" hidden="1"/>
    <cellStyle name="Uwaga 3" xfId="23905" hidden="1"/>
    <cellStyle name="Uwaga 3" xfId="23903" hidden="1"/>
    <cellStyle name="Uwaga 3" xfId="23893" hidden="1"/>
    <cellStyle name="Uwaga 3" xfId="23891" hidden="1"/>
    <cellStyle name="Uwaga 3" xfId="23890" hidden="1"/>
    <cellStyle name="Uwaga 3" xfId="23878" hidden="1"/>
    <cellStyle name="Uwaga 3" xfId="23876" hidden="1"/>
    <cellStyle name="Uwaga 3" xfId="23873" hidden="1"/>
    <cellStyle name="Uwaga 3" xfId="23863" hidden="1"/>
    <cellStyle name="Uwaga 3" xfId="23860" hidden="1"/>
    <cellStyle name="Uwaga 3" xfId="23858" hidden="1"/>
    <cellStyle name="Uwaga 3" xfId="23848" hidden="1"/>
    <cellStyle name="Uwaga 3" xfId="23845" hidden="1"/>
    <cellStyle name="Uwaga 3" xfId="23843" hidden="1"/>
    <cellStyle name="Uwaga 3" xfId="23833" hidden="1"/>
    <cellStyle name="Uwaga 3" xfId="23831" hidden="1"/>
    <cellStyle name="Uwaga 3" xfId="23830" hidden="1"/>
    <cellStyle name="Uwaga 3" xfId="23818" hidden="1"/>
    <cellStyle name="Uwaga 3" xfId="23815" hidden="1"/>
    <cellStyle name="Uwaga 3" xfId="23813" hidden="1"/>
    <cellStyle name="Uwaga 3" xfId="23803" hidden="1"/>
    <cellStyle name="Uwaga 3" xfId="23800" hidden="1"/>
    <cellStyle name="Uwaga 3" xfId="23798" hidden="1"/>
    <cellStyle name="Uwaga 3" xfId="23788" hidden="1"/>
    <cellStyle name="Uwaga 3" xfId="23785" hidden="1"/>
    <cellStyle name="Uwaga 3" xfId="23783" hidden="1"/>
    <cellStyle name="Uwaga 3" xfId="23773" hidden="1"/>
    <cellStyle name="Uwaga 3" xfId="23771" hidden="1"/>
    <cellStyle name="Uwaga 3" xfId="23770" hidden="1"/>
    <cellStyle name="Uwaga 3" xfId="23757" hidden="1"/>
    <cellStyle name="Uwaga 3" xfId="23754" hidden="1"/>
    <cellStyle name="Uwaga 3" xfId="23752" hidden="1"/>
    <cellStyle name="Uwaga 3" xfId="23742" hidden="1"/>
    <cellStyle name="Uwaga 3" xfId="23739" hidden="1"/>
    <cellStyle name="Uwaga 3" xfId="23737" hidden="1"/>
    <cellStyle name="Uwaga 3" xfId="23727" hidden="1"/>
    <cellStyle name="Uwaga 3" xfId="23724" hidden="1"/>
    <cellStyle name="Uwaga 3" xfId="23722" hidden="1"/>
    <cellStyle name="Uwaga 3" xfId="23713" hidden="1"/>
    <cellStyle name="Uwaga 3" xfId="23711" hidden="1"/>
    <cellStyle name="Uwaga 3" xfId="23710" hidden="1"/>
    <cellStyle name="Uwaga 3" xfId="23698" hidden="1"/>
    <cellStyle name="Uwaga 3" xfId="23696" hidden="1"/>
    <cellStyle name="Uwaga 3" xfId="23694" hidden="1"/>
    <cellStyle name="Uwaga 3" xfId="23683" hidden="1"/>
    <cellStyle name="Uwaga 3" xfId="23681" hidden="1"/>
    <cellStyle name="Uwaga 3" xfId="23679" hidden="1"/>
    <cellStyle name="Uwaga 3" xfId="23668" hidden="1"/>
    <cellStyle name="Uwaga 3" xfId="23666" hidden="1"/>
    <cellStyle name="Uwaga 3" xfId="23664" hidden="1"/>
    <cellStyle name="Uwaga 3" xfId="23653" hidden="1"/>
    <cellStyle name="Uwaga 3" xfId="23651" hidden="1"/>
    <cellStyle name="Uwaga 3" xfId="23650" hidden="1"/>
    <cellStyle name="Uwaga 3" xfId="23637" hidden="1"/>
    <cellStyle name="Uwaga 3" xfId="23634" hidden="1"/>
    <cellStyle name="Uwaga 3" xfId="23632" hidden="1"/>
    <cellStyle name="Uwaga 3" xfId="23622" hidden="1"/>
    <cellStyle name="Uwaga 3" xfId="23619" hidden="1"/>
    <cellStyle name="Uwaga 3" xfId="23617" hidden="1"/>
    <cellStyle name="Uwaga 3" xfId="23607" hidden="1"/>
    <cellStyle name="Uwaga 3" xfId="23604" hidden="1"/>
    <cellStyle name="Uwaga 3" xfId="23602" hidden="1"/>
    <cellStyle name="Uwaga 3" xfId="23593" hidden="1"/>
    <cellStyle name="Uwaga 3" xfId="23591" hidden="1"/>
    <cellStyle name="Uwaga 3" xfId="23589"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4" hidden="1"/>
    <cellStyle name="Uwaga 3" xfId="23542" hidden="1"/>
    <cellStyle name="Uwaga 3" xfId="23535" hidden="1"/>
    <cellStyle name="Uwaga 3" xfId="23532" hidden="1"/>
    <cellStyle name="Uwaga 3" xfId="23530" hidden="1"/>
    <cellStyle name="Uwaga 3" xfId="23520" hidden="1"/>
    <cellStyle name="Uwaga 3" xfId="23517" hidden="1"/>
    <cellStyle name="Uwaga 3" xfId="23514" hidden="1"/>
    <cellStyle name="Uwaga 3" xfId="23505" hidden="1"/>
    <cellStyle name="Uwaga 3" xfId="23501" hidden="1"/>
    <cellStyle name="Uwaga 3" xfId="23498" hidden="1"/>
    <cellStyle name="Uwaga 3" xfId="23490" hidden="1"/>
    <cellStyle name="Uwaga 3" xfId="23487" hidden="1"/>
    <cellStyle name="Uwaga 3" xfId="23484" hidden="1"/>
    <cellStyle name="Uwaga 3" xfId="23475" hidden="1"/>
    <cellStyle name="Uwaga 3" xfId="23472" hidden="1"/>
    <cellStyle name="Uwaga 3" xfId="23469" hidden="1"/>
    <cellStyle name="Uwaga 3" xfId="23459" hidden="1"/>
    <cellStyle name="Uwaga 3" xfId="23455" hidden="1"/>
    <cellStyle name="Uwaga 3" xfId="23452" hidden="1"/>
    <cellStyle name="Uwaga 3" xfId="23443" hidden="1"/>
    <cellStyle name="Uwaga 3" xfId="23439" hidden="1"/>
    <cellStyle name="Uwaga 3" xfId="23437" hidden="1"/>
    <cellStyle name="Uwaga 3" xfId="23429" hidden="1"/>
    <cellStyle name="Uwaga 3" xfId="23425" hidden="1"/>
    <cellStyle name="Uwaga 3" xfId="23422" hidden="1"/>
    <cellStyle name="Uwaga 3" xfId="23415" hidden="1"/>
    <cellStyle name="Uwaga 3" xfId="23412" hidden="1"/>
    <cellStyle name="Uwaga 3" xfId="23409" hidden="1"/>
    <cellStyle name="Uwaga 3" xfId="23400" hidden="1"/>
    <cellStyle name="Uwaga 3" xfId="23395" hidden="1"/>
    <cellStyle name="Uwaga 3" xfId="23392" hidden="1"/>
    <cellStyle name="Uwaga 3" xfId="23385" hidden="1"/>
    <cellStyle name="Uwaga 3" xfId="23380" hidden="1"/>
    <cellStyle name="Uwaga 3" xfId="23377" hidden="1"/>
    <cellStyle name="Uwaga 3" xfId="23370" hidden="1"/>
    <cellStyle name="Uwaga 3" xfId="23365" hidden="1"/>
    <cellStyle name="Uwaga 3" xfId="23362" hidden="1"/>
    <cellStyle name="Uwaga 3" xfId="23356" hidden="1"/>
    <cellStyle name="Uwaga 3" xfId="23352" hidden="1"/>
    <cellStyle name="Uwaga 3" xfId="23349" hidden="1"/>
    <cellStyle name="Uwaga 3" xfId="23341" hidden="1"/>
    <cellStyle name="Uwaga 3" xfId="23336" hidden="1"/>
    <cellStyle name="Uwaga 3" xfId="23332" hidden="1"/>
    <cellStyle name="Uwaga 3" xfId="23326" hidden="1"/>
    <cellStyle name="Uwaga 3" xfId="23321" hidden="1"/>
    <cellStyle name="Uwaga 3" xfId="23317" hidden="1"/>
    <cellStyle name="Uwaga 3" xfId="23311" hidden="1"/>
    <cellStyle name="Uwaga 3" xfId="23306" hidden="1"/>
    <cellStyle name="Uwaga 3" xfId="23302" hidden="1"/>
    <cellStyle name="Uwaga 3" xfId="23297" hidden="1"/>
    <cellStyle name="Uwaga 3" xfId="23293" hidden="1"/>
    <cellStyle name="Uwaga 3" xfId="23289" hidden="1"/>
    <cellStyle name="Uwaga 3" xfId="23281" hidden="1"/>
    <cellStyle name="Uwaga 3" xfId="23276" hidden="1"/>
    <cellStyle name="Uwaga 3" xfId="23272" hidden="1"/>
    <cellStyle name="Uwaga 3" xfId="23266" hidden="1"/>
    <cellStyle name="Uwaga 3" xfId="23261" hidden="1"/>
    <cellStyle name="Uwaga 3" xfId="23257" hidden="1"/>
    <cellStyle name="Uwaga 3" xfId="23251" hidden="1"/>
    <cellStyle name="Uwaga 3" xfId="23246" hidden="1"/>
    <cellStyle name="Uwaga 3" xfId="23242" hidden="1"/>
    <cellStyle name="Uwaga 3" xfId="23238" hidden="1"/>
    <cellStyle name="Uwaga 3" xfId="23233" hidden="1"/>
    <cellStyle name="Uwaga 3" xfId="23228" hidden="1"/>
    <cellStyle name="Uwaga 3" xfId="23223" hidden="1"/>
    <cellStyle name="Uwaga 3" xfId="23219" hidden="1"/>
    <cellStyle name="Uwaga 3" xfId="23215" hidden="1"/>
    <cellStyle name="Uwaga 3" xfId="23208" hidden="1"/>
    <cellStyle name="Uwaga 3" xfId="23204" hidden="1"/>
    <cellStyle name="Uwaga 3" xfId="23199" hidden="1"/>
    <cellStyle name="Uwaga 3" xfId="23193" hidden="1"/>
    <cellStyle name="Uwaga 3" xfId="23189" hidden="1"/>
    <cellStyle name="Uwaga 3" xfId="23184" hidden="1"/>
    <cellStyle name="Uwaga 3" xfId="23178" hidden="1"/>
    <cellStyle name="Uwaga 3" xfId="23174" hidden="1"/>
    <cellStyle name="Uwaga 3" xfId="23169" hidden="1"/>
    <cellStyle name="Uwaga 3" xfId="23163" hidden="1"/>
    <cellStyle name="Uwaga 3" xfId="23159" hidden="1"/>
    <cellStyle name="Uwaga 3" xfId="23155" hidden="1"/>
    <cellStyle name="Uwaga 3" xfId="24015" hidden="1"/>
    <cellStyle name="Uwaga 3" xfId="24014" hidden="1"/>
    <cellStyle name="Uwaga 3" xfId="24013" hidden="1"/>
    <cellStyle name="Uwaga 3" xfId="24000" hidden="1"/>
    <cellStyle name="Uwaga 3" xfId="23999" hidden="1"/>
    <cellStyle name="Uwaga 3" xfId="23998" hidden="1"/>
    <cellStyle name="Uwaga 3" xfId="23985" hidden="1"/>
    <cellStyle name="Uwaga 3" xfId="23984" hidden="1"/>
    <cellStyle name="Uwaga 3" xfId="23983" hidden="1"/>
    <cellStyle name="Uwaga 3" xfId="23970" hidden="1"/>
    <cellStyle name="Uwaga 3" xfId="23969" hidden="1"/>
    <cellStyle name="Uwaga 3" xfId="23968" hidden="1"/>
    <cellStyle name="Uwaga 3" xfId="23955" hidden="1"/>
    <cellStyle name="Uwaga 3" xfId="23954" hidden="1"/>
    <cellStyle name="Uwaga 3" xfId="23953" hidden="1"/>
    <cellStyle name="Uwaga 3" xfId="23941" hidden="1"/>
    <cellStyle name="Uwaga 3" xfId="23939" hidden="1"/>
    <cellStyle name="Uwaga 3" xfId="23937" hidden="1"/>
    <cellStyle name="Uwaga 3" xfId="23926" hidden="1"/>
    <cellStyle name="Uwaga 3" xfId="23924" hidden="1"/>
    <cellStyle name="Uwaga 3" xfId="23922" hidden="1"/>
    <cellStyle name="Uwaga 3" xfId="23911" hidden="1"/>
    <cellStyle name="Uwaga 3" xfId="23909" hidden="1"/>
    <cellStyle name="Uwaga 3" xfId="23907" hidden="1"/>
    <cellStyle name="Uwaga 3" xfId="23896" hidden="1"/>
    <cellStyle name="Uwaga 3" xfId="23894" hidden="1"/>
    <cellStyle name="Uwaga 3" xfId="23892" hidden="1"/>
    <cellStyle name="Uwaga 3" xfId="23881" hidden="1"/>
    <cellStyle name="Uwaga 3" xfId="23879" hidden="1"/>
    <cellStyle name="Uwaga 3" xfId="23877" hidden="1"/>
    <cellStyle name="Uwaga 3" xfId="23866" hidden="1"/>
    <cellStyle name="Uwaga 3" xfId="23864" hidden="1"/>
    <cellStyle name="Uwaga 3" xfId="23862" hidden="1"/>
    <cellStyle name="Uwaga 3" xfId="23851" hidden="1"/>
    <cellStyle name="Uwaga 3" xfId="23849" hidden="1"/>
    <cellStyle name="Uwaga 3" xfId="23847" hidden="1"/>
    <cellStyle name="Uwaga 3" xfId="23836" hidden="1"/>
    <cellStyle name="Uwaga 3" xfId="23834" hidden="1"/>
    <cellStyle name="Uwaga 3" xfId="23832" hidden="1"/>
    <cellStyle name="Uwaga 3" xfId="23821" hidden="1"/>
    <cellStyle name="Uwaga 3" xfId="23819" hidden="1"/>
    <cellStyle name="Uwaga 3" xfId="23817" hidden="1"/>
    <cellStyle name="Uwaga 3" xfId="23806" hidden="1"/>
    <cellStyle name="Uwaga 3" xfId="23804" hidden="1"/>
    <cellStyle name="Uwaga 3" xfId="23802" hidden="1"/>
    <cellStyle name="Uwaga 3" xfId="23791" hidden="1"/>
    <cellStyle name="Uwaga 3" xfId="23789" hidden="1"/>
    <cellStyle name="Uwaga 3" xfId="23787" hidden="1"/>
    <cellStyle name="Uwaga 3" xfId="23776" hidden="1"/>
    <cellStyle name="Uwaga 3" xfId="23774" hidden="1"/>
    <cellStyle name="Uwaga 3" xfId="23772" hidden="1"/>
    <cellStyle name="Uwaga 3" xfId="23761" hidden="1"/>
    <cellStyle name="Uwaga 3" xfId="23759" hidden="1"/>
    <cellStyle name="Uwaga 3" xfId="23756" hidden="1"/>
    <cellStyle name="Uwaga 3" xfId="23746" hidden="1"/>
    <cellStyle name="Uwaga 3" xfId="23743" hidden="1"/>
    <cellStyle name="Uwaga 3" xfId="23740" hidden="1"/>
    <cellStyle name="Uwaga 3" xfId="23731" hidden="1"/>
    <cellStyle name="Uwaga 3" xfId="23729" hidden="1"/>
    <cellStyle name="Uwaga 3" xfId="23726" hidden="1"/>
    <cellStyle name="Uwaga 3" xfId="23716" hidden="1"/>
    <cellStyle name="Uwaga 3" xfId="23714" hidden="1"/>
    <cellStyle name="Uwaga 3" xfId="23712" hidden="1"/>
    <cellStyle name="Uwaga 3" xfId="23701" hidden="1"/>
    <cellStyle name="Uwaga 3" xfId="23699" hidden="1"/>
    <cellStyle name="Uwaga 3" xfId="23697" hidden="1"/>
    <cellStyle name="Uwaga 3" xfId="23686" hidden="1"/>
    <cellStyle name="Uwaga 3" xfId="23684" hidden="1"/>
    <cellStyle name="Uwaga 3" xfId="23682" hidden="1"/>
    <cellStyle name="Uwaga 3" xfId="23671" hidden="1"/>
    <cellStyle name="Uwaga 3" xfId="23669" hidden="1"/>
    <cellStyle name="Uwaga 3" xfId="23667" hidden="1"/>
    <cellStyle name="Uwaga 3" xfId="23656" hidden="1"/>
    <cellStyle name="Uwaga 3" xfId="23654" hidden="1"/>
    <cellStyle name="Uwaga 3" xfId="23652" hidden="1"/>
    <cellStyle name="Uwaga 3" xfId="23641" hidden="1"/>
    <cellStyle name="Uwaga 3" xfId="23639" hidden="1"/>
    <cellStyle name="Uwaga 3" xfId="23636" hidden="1"/>
    <cellStyle name="Uwaga 3" xfId="23626" hidden="1"/>
    <cellStyle name="Uwaga 3" xfId="23623" hidden="1"/>
    <cellStyle name="Uwaga 3" xfId="23620" hidden="1"/>
    <cellStyle name="Uwaga 3" xfId="23611" hidden="1"/>
    <cellStyle name="Uwaga 3" xfId="23608" hidden="1"/>
    <cellStyle name="Uwaga 3" xfId="23605" hidden="1"/>
    <cellStyle name="Uwaga 3" xfId="23596" hidden="1"/>
    <cellStyle name="Uwaga 3" xfId="23594" hidden="1"/>
    <cellStyle name="Uwaga 3" xfId="23592" hidden="1"/>
    <cellStyle name="Uwaga 3" xfId="23581" hidden="1"/>
    <cellStyle name="Uwaga 3" xfId="23578" hidden="1"/>
    <cellStyle name="Uwaga 3" xfId="23575" hidden="1"/>
    <cellStyle name="Uwaga 3" xfId="23566" hidden="1"/>
    <cellStyle name="Uwaga 3" xfId="23563" hidden="1"/>
    <cellStyle name="Uwaga 3" xfId="23560" hidden="1"/>
    <cellStyle name="Uwaga 3" xfId="23551" hidden="1"/>
    <cellStyle name="Uwaga 3" xfId="23548" hidden="1"/>
    <cellStyle name="Uwaga 3" xfId="23545" hidden="1"/>
    <cellStyle name="Uwaga 3" xfId="23538" hidden="1"/>
    <cellStyle name="Uwaga 3" xfId="23534" hidden="1"/>
    <cellStyle name="Uwaga 3" xfId="23531" hidden="1"/>
    <cellStyle name="Uwaga 3" xfId="23523" hidden="1"/>
    <cellStyle name="Uwaga 3" xfId="23519" hidden="1"/>
    <cellStyle name="Uwaga 3" xfId="23516" hidden="1"/>
    <cellStyle name="Uwaga 3" xfId="23508" hidden="1"/>
    <cellStyle name="Uwaga 3" xfId="23504" hidden="1"/>
    <cellStyle name="Uwaga 3" xfId="23500" hidden="1"/>
    <cellStyle name="Uwaga 3" xfId="23493" hidden="1"/>
    <cellStyle name="Uwaga 3" xfId="23489" hidden="1"/>
    <cellStyle name="Uwaga 3" xfId="23486" hidden="1"/>
    <cellStyle name="Uwaga 3" xfId="23478" hidden="1"/>
    <cellStyle name="Uwaga 3" xfId="23474" hidden="1"/>
    <cellStyle name="Uwaga 3" xfId="23471" hidden="1"/>
    <cellStyle name="Uwaga 3" xfId="23462" hidden="1"/>
    <cellStyle name="Uwaga 3" xfId="23457" hidden="1"/>
    <cellStyle name="Uwaga 3" xfId="23453" hidden="1"/>
    <cellStyle name="Uwaga 3" xfId="23447" hidden="1"/>
    <cellStyle name="Uwaga 3" xfId="23442" hidden="1"/>
    <cellStyle name="Uwaga 3" xfId="23438" hidden="1"/>
    <cellStyle name="Uwaga 3" xfId="23432" hidden="1"/>
    <cellStyle name="Uwaga 3" xfId="23427" hidden="1"/>
    <cellStyle name="Uwaga 3" xfId="23423" hidden="1"/>
    <cellStyle name="Uwaga 3" xfId="23418" hidden="1"/>
    <cellStyle name="Uwaga 3" xfId="23414" hidden="1"/>
    <cellStyle name="Uwaga 3" xfId="23410" hidden="1"/>
    <cellStyle name="Uwaga 3" xfId="23403" hidden="1"/>
    <cellStyle name="Uwaga 3" xfId="23398" hidden="1"/>
    <cellStyle name="Uwaga 3" xfId="23394" hidden="1"/>
    <cellStyle name="Uwaga 3" xfId="23387" hidden="1"/>
    <cellStyle name="Uwaga 3" xfId="23382" hidden="1"/>
    <cellStyle name="Uwaga 3" xfId="23378" hidden="1"/>
    <cellStyle name="Uwaga 3" xfId="23373" hidden="1"/>
    <cellStyle name="Uwaga 3" xfId="23368" hidden="1"/>
    <cellStyle name="Uwaga 3" xfId="23364" hidden="1"/>
    <cellStyle name="Uwaga 3" xfId="23358" hidden="1"/>
    <cellStyle name="Uwaga 3" xfId="23354" hidden="1"/>
    <cellStyle name="Uwaga 3" xfId="23351" hidden="1"/>
    <cellStyle name="Uwaga 3" xfId="23344" hidden="1"/>
    <cellStyle name="Uwaga 3" xfId="23339" hidden="1"/>
    <cellStyle name="Uwaga 3" xfId="23334" hidden="1"/>
    <cellStyle name="Uwaga 3" xfId="23328" hidden="1"/>
    <cellStyle name="Uwaga 3" xfId="23323" hidden="1"/>
    <cellStyle name="Uwaga 3" xfId="23318" hidden="1"/>
    <cellStyle name="Uwaga 3" xfId="23313" hidden="1"/>
    <cellStyle name="Uwaga 3" xfId="23308" hidden="1"/>
    <cellStyle name="Uwaga 3" xfId="23303" hidden="1"/>
    <cellStyle name="Uwaga 3" xfId="23299" hidden="1"/>
    <cellStyle name="Uwaga 3" xfId="23295" hidden="1"/>
    <cellStyle name="Uwaga 3" xfId="23290" hidden="1"/>
    <cellStyle name="Uwaga 3" xfId="23283" hidden="1"/>
    <cellStyle name="Uwaga 3" xfId="23278" hidden="1"/>
    <cellStyle name="Uwaga 3" xfId="23273" hidden="1"/>
    <cellStyle name="Uwaga 3" xfId="23267" hidden="1"/>
    <cellStyle name="Uwaga 3" xfId="23262" hidden="1"/>
    <cellStyle name="Uwaga 3" xfId="23258" hidden="1"/>
    <cellStyle name="Uwaga 3" xfId="23253" hidden="1"/>
    <cellStyle name="Uwaga 3" xfId="23248" hidden="1"/>
    <cellStyle name="Uwaga 3" xfId="23243" hidden="1"/>
    <cellStyle name="Uwaga 3" xfId="23239" hidden="1"/>
    <cellStyle name="Uwaga 3" xfId="23234" hidden="1"/>
    <cellStyle name="Uwaga 3" xfId="23229" hidden="1"/>
    <cellStyle name="Uwaga 3" xfId="23224" hidden="1"/>
    <cellStyle name="Uwaga 3" xfId="23220" hidden="1"/>
    <cellStyle name="Uwaga 3" xfId="23216" hidden="1"/>
    <cellStyle name="Uwaga 3" xfId="23209" hidden="1"/>
    <cellStyle name="Uwaga 3" xfId="23205" hidden="1"/>
    <cellStyle name="Uwaga 3" xfId="23200" hidden="1"/>
    <cellStyle name="Uwaga 3" xfId="23194" hidden="1"/>
    <cellStyle name="Uwaga 3" xfId="23190" hidden="1"/>
    <cellStyle name="Uwaga 3" xfId="23185" hidden="1"/>
    <cellStyle name="Uwaga 3" xfId="23179" hidden="1"/>
    <cellStyle name="Uwaga 3" xfId="23175" hidden="1"/>
    <cellStyle name="Uwaga 3" xfId="23171" hidden="1"/>
    <cellStyle name="Uwaga 3" xfId="23164" hidden="1"/>
    <cellStyle name="Uwaga 3" xfId="23160" hidden="1"/>
    <cellStyle name="Uwaga 3" xfId="23156" hidden="1"/>
    <cellStyle name="Uwaga 3" xfId="24020" hidden="1"/>
    <cellStyle name="Uwaga 3" xfId="24018" hidden="1"/>
    <cellStyle name="Uwaga 3" xfId="24016" hidden="1"/>
    <cellStyle name="Uwaga 3" xfId="24003" hidden="1"/>
    <cellStyle name="Uwaga 3" xfId="24002" hidden="1"/>
    <cellStyle name="Uwaga 3" xfId="24001" hidden="1"/>
    <cellStyle name="Uwaga 3" xfId="23988" hidden="1"/>
    <cellStyle name="Uwaga 3" xfId="23987" hidden="1"/>
    <cellStyle name="Uwaga 3" xfId="23986" hidden="1"/>
    <cellStyle name="Uwaga 3" xfId="23974" hidden="1"/>
    <cellStyle name="Uwaga 3" xfId="23972" hidden="1"/>
    <cellStyle name="Uwaga 3" xfId="23971" hidden="1"/>
    <cellStyle name="Uwaga 3" xfId="23958" hidden="1"/>
    <cellStyle name="Uwaga 3" xfId="23957" hidden="1"/>
    <cellStyle name="Uwaga 3" xfId="23956" hidden="1"/>
    <cellStyle name="Uwaga 3" xfId="23944" hidden="1"/>
    <cellStyle name="Uwaga 3" xfId="23942" hidden="1"/>
    <cellStyle name="Uwaga 3" xfId="23940" hidden="1"/>
    <cellStyle name="Uwaga 3" xfId="23929" hidden="1"/>
    <cellStyle name="Uwaga 3" xfId="23927" hidden="1"/>
    <cellStyle name="Uwaga 3" xfId="23925" hidden="1"/>
    <cellStyle name="Uwaga 3" xfId="23914" hidden="1"/>
    <cellStyle name="Uwaga 3" xfId="23912" hidden="1"/>
    <cellStyle name="Uwaga 3" xfId="23910"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5" hidden="1"/>
    <cellStyle name="Uwaga 3" xfId="23704" hidden="1"/>
    <cellStyle name="Uwaga 3" xfId="23702" hidden="1"/>
    <cellStyle name="Uwaga 3" xfId="23700" hidden="1"/>
    <cellStyle name="Uwaga 3" xfId="23689" hidden="1"/>
    <cellStyle name="Uwaga 3" xfId="23687" hidden="1"/>
    <cellStyle name="Uwaga 3" xfId="23685"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4" hidden="1"/>
    <cellStyle name="Uwaga 3" xfId="23614" hidden="1"/>
    <cellStyle name="Uwaga 3" xfId="23612" hidden="1"/>
    <cellStyle name="Uwaga 3" xfId="23610" hidden="1"/>
    <cellStyle name="Uwaga 3" xfId="23599" hidden="1"/>
    <cellStyle name="Uwaga 3" xfId="23597" hidden="1"/>
    <cellStyle name="Uwaga 3" xfId="23595" hidden="1"/>
    <cellStyle name="Uwaga 3" xfId="23584" hidden="1"/>
    <cellStyle name="Uwaga 3" xfId="23582" hidden="1"/>
    <cellStyle name="Uwaga 3" xfId="23579" hidden="1"/>
    <cellStyle name="Uwaga 3" xfId="23569" hidden="1"/>
    <cellStyle name="Uwaga 3" xfId="23567" hidden="1"/>
    <cellStyle name="Uwaga 3" xfId="23564" hidden="1"/>
    <cellStyle name="Uwaga 3" xfId="23554" hidden="1"/>
    <cellStyle name="Uwaga 3" xfId="23552" hidden="1"/>
    <cellStyle name="Uwaga 3" xfId="23549" hidden="1"/>
    <cellStyle name="Uwaga 3" xfId="23540" hidden="1"/>
    <cellStyle name="Uwaga 3" xfId="23537" hidden="1"/>
    <cellStyle name="Uwaga 3" xfId="23533" hidden="1"/>
    <cellStyle name="Uwaga 3" xfId="23525" hidden="1"/>
    <cellStyle name="Uwaga 3" xfId="23522" hidden="1"/>
    <cellStyle name="Uwaga 3" xfId="23518" hidden="1"/>
    <cellStyle name="Uwaga 3" xfId="23510" hidden="1"/>
    <cellStyle name="Uwaga 3" xfId="23507" hidden="1"/>
    <cellStyle name="Uwaga 3" xfId="23503" hidden="1"/>
    <cellStyle name="Uwaga 3" xfId="23495" hidden="1"/>
    <cellStyle name="Uwaga 3" xfId="23492" hidden="1"/>
    <cellStyle name="Uwaga 3" xfId="23488" hidden="1"/>
    <cellStyle name="Uwaga 3" xfId="23480" hidden="1"/>
    <cellStyle name="Uwaga 3" xfId="23477" hidden="1"/>
    <cellStyle name="Uwaga 3" xfId="23473" hidden="1"/>
    <cellStyle name="Uwaga 3" xfId="23465" hidden="1"/>
    <cellStyle name="Uwaga 3" xfId="23461" hidden="1"/>
    <cellStyle name="Uwaga 3" xfId="23456" hidden="1"/>
    <cellStyle name="Uwaga 3" xfId="23450" hidden="1"/>
    <cellStyle name="Uwaga 3" xfId="23446" hidden="1"/>
    <cellStyle name="Uwaga 3" xfId="23441" hidden="1"/>
    <cellStyle name="Uwaga 3" xfId="23435" hidden="1"/>
    <cellStyle name="Uwaga 3" xfId="23431" hidden="1"/>
    <cellStyle name="Uwaga 3" xfId="23426" hidden="1"/>
    <cellStyle name="Uwaga 3" xfId="23420" hidden="1"/>
    <cellStyle name="Uwaga 3" xfId="23417" hidden="1"/>
    <cellStyle name="Uwaga 3" xfId="23413" hidden="1"/>
    <cellStyle name="Uwaga 3" xfId="23405" hidden="1"/>
    <cellStyle name="Uwaga 3" xfId="23402" hidden="1"/>
    <cellStyle name="Uwaga 3" xfId="23397" hidden="1"/>
    <cellStyle name="Uwaga 3" xfId="23390" hidden="1"/>
    <cellStyle name="Uwaga 3" xfId="23386" hidden="1"/>
    <cellStyle name="Uwaga 3" xfId="23381" hidden="1"/>
    <cellStyle name="Uwaga 3" xfId="23375" hidden="1"/>
    <cellStyle name="Uwaga 3" xfId="23371" hidden="1"/>
    <cellStyle name="Uwaga 3" xfId="23366" hidden="1"/>
    <cellStyle name="Uwaga 3" xfId="23360" hidden="1"/>
    <cellStyle name="Uwaga 3" xfId="23357" hidden="1"/>
    <cellStyle name="Uwaga 3" xfId="23353" hidden="1"/>
    <cellStyle name="Uwaga 3" xfId="23345" hidden="1"/>
    <cellStyle name="Uwaga 3" xfId="23340" hidden="1"/>
    <cellStyle name="Uwaga 3" xfId="23335" hidden="1"/>
    <cellStyle name="Uwaga 3" xfId="23330" hidden="1"/>
    <cellStyle name="Uwaga 3" xfId="23325" hidden="1"/>
    <cellStyle name="Uwaga 3" xfId="23320" hidden="1"/>
    <cellStyle name="Uwaga 3" xfId="23315" hidden="1"/>
    <cellStyle name="Uwaga 3" xfId="23310" hidden="1"/>
    <cellStyle name="Uwaga 3" xfId="23305" hidden="1"/>
    <cellStyle name="Uwaga 3" xfId="23300" hidden="1"/>
    <cellStyle name="Uwaga 3" xfId="23296" hidden="1"/>
    <cellStyle name="Uwaga 3" xfId="23291" hidden="1"/>
    <cellStyle name="Uwaga 3" xfId="23284" hidden="1"/>
    <cellStyle name="Uwaga 3" xfId="23279" hidden="1"/>
    <cellStyle name="Uwaga 3" xfId="23274" hidden="1"/>
    <cellStyle name="Uwaga 3" xfId="23269" hidden="1"/>
    <cellStyle name="Uwaga 3" xfId="23264" hidden="1"/>
    <cellStyle name="Uwaga 3" xfId="23259" hidden="1"/>
    <cellStyle name="Uwaga 3" xfId="23254" hidden="1"/>
    <cellStyle name="Uwaga 3" xfId="23249" hidden="1"/>
    <cellStyle name="Uwaga 3" xfId="23244" hidden="1"/>
    <cellStyle name="Uwaga 3" xfId="23240" hidden="1"/>
    <cellStyle name="Uwaga 3" xfId="23235" hidden="1"/>
    <cellStyle name="Uwaga 3" xfId="23230" hidden="1"/>
    <cellStyle name="Uwaga 3" xfId="23225" hidden="1"/>
    <cellStyle name="Uwaga 3" xfId="23221" hidden="1"/>
    <cellStyle name="Uwaga 3" xfId="23217" hidden="1"/>
    <cellStyle name="Uwaga 3" xfId="23210" hidden="1"/>
    <cellStyle name="Uwaga 3" xfId="23206" hidden="1"/>
    <cellStyle name="Uwaga 3" xfId="23201" hidden="1"/>
    <cellStyle name="Uwaga 3" xfId="23195" hidden="1"/>
    <cellStyle name="Uwaga 3" xfId="23191" hidden="1"/>
    <cellStyle name="Uwaga 3" xfId="23186" hidden="1"/>
    <cellStyle name="Uwaga 3" xfId="23180" hidden="1"/>
    <cellStyle name="Uwaga 3" xfId="23176" hidden="1"/>
    <cellStyle name="Uwaga 3" xfId="23172" hidden="1"/>
    <cellStyle name="Uwaga 3" xfId="23165" hidden="1"/>
    <cellStyle name="Uwaga 3" xfId="23161" hidden="1"/>
    <cellStyle name="Uwaga 3" xfId="23157" hidden="1"/>
    <cellStyle name="Uwaga 3" xfId="24024" hidden="1"/>
    <cellStyle name="Uwaga 3" xfId="24023" hidden="1"/>
    <cellStyle name="Uwaga 3" xfId="24021" hidden="1"/>
    <cellStyle name="Uwaga 3" xfId="24008" hidden="1"/>
    <cellStyle name="Uwaga 3" xfId="24006" hidden="1"/>
    <cellStyle name="Uwaga 3" xfId="24004" hidden="1"/>
    <cellStyle name="Uwaga 3" xfId="23994" hidden="1"/>
    <cellStyle name="Uwaga 3" xfId="23992" hidden="1"/>
    <cellStyle name="Uwaga 3" xfId="23990" hidden="1"/>
    <cellStyle name="Uwaga 3" xfId="23979" hidden="1"/>
    <cellStyle name="Uwaga 3" xfId="23977" hidden="1"/>
    <cellStyle name="Uwaga 3" xfId="23975" hidden="1"/>
    <cellStyle name="Uwaga 3" xfId="23962" hidden="1"/>
    <cellStyle name="Uwaga 3" xfId="23960" hidden="1"/>
    <cellStyle name="Uwaga 3" xfId="23959" hidden="1"/>
    <cellStyle name="Uwaga 3" xfId="23946" hidden="1"/>
    <cellStyle name="Uwaga 3" xfId="23945" hidden="1"/>
    <cellStyle name="Uwaga 3" xfId="23943" hidden="1"/>
    <cellStyle name="Uwaga 3" xfId="23931" hidden="1"/>
    <cellStyle name="Uwaga 3" xfId="23930" hidden="1"/>
    <cellStyle name="Uwaga 3" xfId="23928" hidden="1"/>
    <cellStyle name="Uwaga 3" xfId="23916" hidden="1"/>
    <cellStyle name="Uwaga 3" xfId="23915" hidden="1"/>
    <cellStyle name="Uwaga 3" xfId="23913" hidden="1"/>
    <cellStyle name="Uwaga 3" xfId="23901" hidden="1"/>
    <cellStyle name="Uwaga 3" xfId="23900" hidden="1"/>
    <cellStyle name="Uwaga 3" xfId="23898" hidden="1"/>
    <cellStyle name="Uwaga 3" xfId="23886" hidden="1"/>
    <cellStyle name="Uwaga 3" xfId="23885" hidden="1"/>
    <cellStyle name="Uwaga 3" xfId="23883" hidden="1"/>
    <cellStyle name="Uwaga 3" xfId="23871" hidden="1"/>
    <cellStyle name="Uwaga 3" xfId="23870" hidden="1"/>
    <cellStyle name="Uwaga 3" xfId="23868" hidden="1"/>
    <cellStyle name="Uwaga 3" xfId="23856" hidden="1"/>
    <cellStyle name="Uwaga 3" xfId="23855" hidden="1"/>
    <cellStyle name="Uwaga 3" xfId="23853" hidden="1"/>
    <cellStyle name="Uwaga 3" xfId="23841" hidden="1"/>
    <cellStyle name="Uwaga 3" xfId="23840" hidden="1"/>
    <cellStyle name="Uwaga 3" xfId="23838" hidden="1"/>
    <cellStyle name="Uwaga 3" xfId="23826" hidden="1"/>
    <cellStyle name="Uwaga 3" xfId="23825" hidden="1"/>
    <cellStyle name="Uwaga 3" xfId="23823" hidden="1"/>
    <cellStyle name="Uwaga 3" xfId="23811" hidden="1"/>
    <cellStyle name="Uwaga 3" xfId="23810" hidden="1"/>
    <cellStyle name="Uwaga 3" xfId="23808" hidden="1"/>
    <cellStyle name="Uwaga 3" xfId="23796" hidden="1"/>
    <cellStyle name="Uwaga 3" xfId="23795" hidden="1"/>
    <cellStyle name="Uwaga 3" xfId="23793" hidden="1"/>
    <cellStyle name="Uwaga 3" xfId="23781" hidden="1"/>
    <cellStyle name="Uwaga 3" xfId="23780" hidden="1"/>
    <cellStyle name="Uwaga 3" xfId="23778" hidden="1"/>
    <cellStyle name="Uwaga 3" xfId="23766" hidden="1"/>
    <cellStyle name="Uwaga 3" xfId="23765" hidden="1"/>
    <cellStyle name="Uwaga 3" xfId="23763" hidden="1"/>
    <cellStyle name="Uwaga 3" xfId="23751" hidden="1"/>
    <cellStyle name="Uwaga 3" xfId="23750" hidden="1"/>
    <cellStyle name="Uwaga 3" xfId="23748" hidden="1"/>
    <cellStyle name="Uwaga 3" xfId="23736" hidden="1"/>
    <cellStyle name="Uwaga 3" xfId="23735" hidden="1"/>
    <cellStyle name="Uwaga 3" xfId="23733" hidden="1"/>
    <cellStyle name="Uwaga 3" xfId="23721" hidden="1"/>
    <cellStyle name="Uwaga 3" xfId="23720" hidden="1"/>
    <cellStyle name="Uwaga 3" xfId="23718" hidden="1"/>
    <cellStyle name="Uwaga 3" xfId="23706" hidden="1"/>
    <cellStyle name="Uwaga 3" xfId="23705" hidden="1"/>
    <cellStyle name="Uwaga 3" xfId="23703" hidden="1"/>
    <cellStyle name="Uwaga 3" xfId="23691" hidden="1"/>
    <cellStyle name="Uwaga 3" xfId="23690" hidden="1"/>
    <cellStyle name="Uwaga 3" xfId="23688" hidden="1"/>
    <cellStyle name="Uwaga 3" xfId="23676" hidden="1"/>
    <cellStyle name="Uwaga 3" xfId="23675" hidden="1"/>
    <cellStyle name="Uwaga 3" xfId="23673" hidden="1"/>
    <cellStyle name="Uwaga 3" xfId="23661" hidden="1"/>
    <cellStyle name="Uwaga 3" xfId="23660" hidden="1"/>
    <cellStyle name="Uwaga 3" xfId="23658" hidden="1"/>
    <cellStyle name="Uwaga 3" xfId="23646" hidden="1"/>
    <cellStyle name="Uwaga 3" xfId="23645" hidden="1"/>
    <cellStyle name="Uwaga 3" xfId="23643" hidden="1"/>
    <cellStyle name="Uwaga 3" xfId="23631" hidden="1"/>
    <cellStyle name="Uwaga 3" xfId="23630" hidden="1"/>
    <cellStyle name="Uwaga 3" xfId="23628" hidden="1"/>
    <cellStyle name="Uwaga 3" xfId="23616" hidden="1"/>
    <cellStyle name="Uwaga 3" xfId="23615" hidden="1"/>
    <cellStyle name="Uwaga 3" xfId="23613" hidden="1"/>
    <cellStyle name="Uwaga 3" xfId="23601" hidden="1"/>
    <cellStyle name="Uwaga 3" xfId="23600" hidden="1"/>
    <cellStyle name="Uwaga 3" xfId="23598" hidden="1"/>
    <cellStyle name="Uwaga 3" xfId="23586" hidden="1"/>
    <cellStyle name="Uwaga 3" xfId="23585" hidden="1"/>
    <cellStyle name="Uwaga 3" xfId="23583" hidden="1"/>
    <cellStyle name="Uwaga 3" xfId="23571" hidden="1"/>
    <cellStyle name="Uwaga 3" xfId="23570" hidden="1"/>
    <cellStyle name="Uwaga 3" xfId="23568" hidden="1"/>
    <cellStyle name="Uwaga 3" xfId="23556" hidden="1"/>
    <cellStyle name="Uwaga 3" xfId="23555" hidden="1"/>
    <cellStyle name="Uwaga 3" xfId="23553" hidden="1"/>
    <cellStyle name="Uwaga 3" xfId="23541" hidden="1"/>
    <cellStyle name="Uwaga 3" xfId="23539" hidden="1"/>
    <cellStyle name="Uwaga 3" xfId="23536" hidden="1"/>
    <cellStyle name="Uwaga 3" xfId="23526" hidden="1"/>
    <cellStyle name="Uwaga 3" xfId="23524" hidden="1"/>
    <cellStyle name="Uwaga 3" xfId="23521" hidden="1"/>
    <cellStyle name="Uwaga 3" xfId="23511" hidden="1"/>
    <cellStyle name="Uwaga 3" xfId="23509" hidden="1"/>
    <cellStyle name="Uwaga 3" xfId="23506" hidden="1"/>
    <cellStyle name="Uwaga 3" xfId="23496" hidden="1"/>
    <cellStyle name="Uwaga 3" xfId="23494" hidden="1"/>
    <cellStyle name="Uwaga 3" xfId="23491" hidden="1"/>
    <cellStyle name="Uwaga 3" xfId="23481" hidden="1"/>
    <cellStyle name="Uwaga 3" xfId="23479" hidden="1"/>
    <cellStyle name="Uwaga 3" xfId="23476" hidden="1"/>
    <cellStyle name="Uwaga 3" xfId="23466" hidden="1"/>
    <cellStyle name="Uwaga 3" xfId="23464" hidden="1"/>
    <cellStyle name="Uwaga 3" xfId="23460" hidden="1"/>
    <cellStyle name="Uwaga 3" xfId="23451" hidden="1"/>
    <cellStyle name="Uwaga 3" xfId="23448" hidden="1"/>
    <cellStyle name="Uwaga 3" xfId="23444" hidden="1"/>
    <cellStyle name="Uwaga 3" xfId="23436" hidden="1"/>
    <cellStyle name="Uwaga 3" xfId="23434" hidden="1"/>
    <cellStyle name="Uwaga 3" xfId="23430" hidden="1"/>
    <cellStyle name="Uwaga 3" xfId="23421" hidden="1"/>
    <cellStyle name="Uwaga 3" xfId="23419" hidden="1"/>
    <cellStyle name="Uwaga 3" xfId="23416" hidden="1"/>
    <cellStyle name="Uwaga 3" xfId="23406" hidden="1"/>
    <cellStyle name="Uwaga 3" xfId="23404" hidden="1"/>
    <cellStyle name="Uwaga 3" xfId="23399" hidden="1"/>
    <cellStyle name="Uwaga 3" xfId="23391" hidden="1"/>
    <cellStyle name="Uwaga 3" xfId="23389" hidden="1"/>
    <cellStyle name="Uwaga 3" xfId="23384" hidden="1"/>
    <cellStyle name="Uwaga 3" xfId="23376" hidden="1"/>
    <cellStyle name="Uwaga 3" xfId="23374" hidden="1"/>
    <cellStyle name="Uwaga 3" xfId="23369" hidden="1"/>
    <cellStyle name="Uwaga 3" xfId="23361" hidden="1"/>
    <cellStyle name="Uwaga 3" xfId="23359" hidden="1"/>
    <cellStyle name="Uwaga 3" xfId="23355" hidden="1"/>
    <cellStyle name="Uwaga 3" xfId="23346" hidden="1"/>
    <cellStyle name="Uwaga 3" xfId="23343" hidden="1"/>
    <cellStyle name="Uwaga 3" xfId="23338" hidden="1"/>
    <cellStyle name="Uwaga 3" xfId="23331" hidden="1"/>
    <cellStyle name="Uwaga 3" xfId="23327" hidden="1"/>
    <cellStyle name="Uwaga 3" xfId="23322" hidden="1"/>
    <cellStyle name="Uwaga 3" xfId="23316" hidden="1"/>
    <cellStyle name="Uwaga 3" xfId="23312" hidden="1"/>
    <cellStyle name="Uwaga 3" xfId="23307" hidden="1"/>
    <cellStyle name="Uwaga 3" xfId="23301" hidden="1"/>
    <cellStyle name="Uwaga 3" xfId="23298" hidden="1"/>
    <cellStyle name="Uwaga 3" xfId="23294" hidden="1"/>
    <cellStyle name="Uwaga 3" xfId="23285" hidden="1"/>
    <cellStyle name="Uwaga 3" xfId="23280" hidden="1"/>
    <cellStyle name="Uwaga 3" xfId="23275" hidden="1"/>
    <cellStyle name="Uwaga 3" xfId="23270" hidden="1"/>
    <cellStyle name="Uwaga 3" xfId="23265" hidden="1"/>
    <cellStyle name="Uwaga 3" xfId="23260" hidden="1"/>
    <cellStyle name="Uwaga 3" xfId="23255" hidden="1"/>
    <cellStyle name="Uwaga 3" xfId="23250" hidden="1"/>
    <cellStyle name="Uwaga 3" xfId="23245" hidden="1"/>
    <cellStyle name="Uwaga 3" xfId="23241" hidden="1"/>
    <cellStyle name="Uwaga 3" xfId="23236" hidden="1"/>
    <cellStyle name="Uwaga 3" xfId="23231" hidden="1"/>
    <cellStyle name="Uwaga 3" xfId="23226" hidden="1"/>
    <cellStyle name="Uwaga 3" xfId="23222" hidden="1"/>
    <cellStyle name="Uwaga 3" xfId="23218" hidden="1"/>
    <cellStyle name="Uwaga 3" xfId="23211" hidden="1"/>
    <cellStyle name="Uwaga 3" xfId="23207" hidden="1"/>
    <cellStyle name="Uwaga 3" xfId="23202" hidden="1"/>
    <cellStyle name="Uwaga 3" xfId="23196" hidden="1"/>
    <cellStyle name="Uwaga 3" xfId="23192" hidden="1"/>
    <cellStyle name="Uwaga 3" xfId="23187" hidden="1"/>
    <cellStyle name="Uwaga 3" xfId="23181" hidden="1"/>
    <cellStyle name="Uwaga 3" xfId="23177" hidden="1"/>
    <cellStyle name="Uwaga 3" xfId="23173" hidden="1"/>
    <cellStyle name="Uwaga 3" xfId="23166" hidden="1"/>
    <cellStyle name="Uwaga 3" xfId="23162" hidden="1"/>
    <cellStyle name="Uwaga 3" xfId="23158" hidden="1"/>
    <cellStyle name="Uwaga 3" xfId="24106" hidden="1"/>
    <cellStyle name="Uwaga 3" xfId="24107" hidden="1"/>
    <cellStyle name="Uwaga 3" xfId="24109" hidden="1"/>
    <cellStyle name="Uwaga 3" xfId="24115" hidden="1"/>
    <cellStyle name="Uwaga 3" xfId="24116" hidden="1"/>
    <cellStyle name="Uwaga 3" xfId="24119" hidden="1"/>
    <cellStyle name="Uwaga 3" xfId="24124" hidden="1"/>
    <cellStyle name="Uwaga 3" xfId="24125" hidden="1"/>
    <cellStyle name="Uwaga 3" xfId="24128" hidden="1"/>
    <cellStyle name="Uwaga 3" xfId="24133" hidden="1"/>
    <cellStyle name="Uwaga 3" xfId="24134" hidden="1"/>
    <cellStyle name="Uwaga 3" xfId="24135" hidden="1"/>
    <cellStyle name="Uwaga 3" xfId="24142" hidden="1"/>
    <cellStyle name="Uwaga 3" xfId="24145" hidden="1"/>
    <cellStyle name="Uwaga 3" xfId="24148" hidden="1"/>
    <cellStyle name="Uwaga 3" xfId="24154" hidden="1"/>
    <cellStyle name="Uwaga 3" xfId="24157" hidden="1"/>
    <cellStyle name="Uwaga 3" xfId="24159" hidden="1"/>
    <cellStyle name="Uwaga 3" xfId="24164" hidden="1"/>
    <cellStyle name="Uwaga 3" xfId="24167" hidden="1"/>
    <cellStyle name="Uwaga 3" xfId="24168" hidden="1"/>
    <cellStyle name="Uwaga 3" xfId="24172" hidden="1"/>
    <cellStyle name="Uwaga 3" xfId="24175" hidden="1"/>
    <cellStyle name="Uwaga 3" xfId="24177" hidden="1"/>
    <cellStyle name="Uwaga 3" xfId="24178" hidden="1"/>
    <cellStyle name="Uwaga 3" xfId="24179" hidden="1"/>
    <cellStyle name="Uwaga 3" xfId="24182" hidden="1"/>
    <cellStyle name="Uwaga 3" xfId="24189" hidden="1"/>
    <cellStyle name="Uwaga 3" xfId="24192" hidden="1"/>
    <cellStyle name="Uwaga 3" xfId="24195" hidden="1"/>
    <cellStyle name="Uwaga 3" xfId="24198" hidden="1"/>
    <cellStyle name="Uwaga 3" xfId="24201" hidden="1"/>
    <cellStyle name="Uwaga 3" xfId="24204" hidden="1"/>
    <cellStyle name="Uwaga 3" xfId="24206" hidden="1"/>
    <cellStyle name="Uwaga 3" xfId="24209" hidden="1"/>
    <cellStyle name="Uwaga 3" xfId="24212" hidden="1"/>
    <cellStyle name="Uwaga 3" xfId="24214" hidden="1"/>
    <cellStyle name="Uwaga 3" xfId="24215" hidden="1"/>
    <cellStyle name="Uwaga 3" xfId="24217" hidden="1"/>
    <cellStyle name="Uwaga 3" xfId="24224" hidden="1"/>
    <cellStyle name="Uwaga 3" xfId="24227" hidden="1"/>
    <cellStyle name="Uwaga 3" xfId="24230" hidden="1"/>
    <cellStyle name="Uwaga 3" xfId="24234" hidden="1"/>
    <cellStyle name="Uwaga 3" xfId="24237" hidden="1"/>
    <cellStyle name="Uwaga 3" xfId="24240" hidden="1"/>
    <cellStyle name="Uwaga 3" xfId="24242" hidden="1"/>
    <cellStyle name="Uwaga 3" xfId="24245" hidden="1"/>
    <cellStyle name="Uwaga 3" xfId="24248" hidden="1"/>
    <cellStyle name="Uwaga 3" xfId="24250" hidden="1"/>
    <cellStyle name="Uwaga 3" xfId="24251" hidden="1"/>
    <cellStyle name="Uwaga 3" xfId="24254" hidden="1"/>
    <cellStyle name="Uwaga 3" xfId="24261" hidden="1"/>
    <cellStyle name="Uwaga 3" xfId="24264" hidden="1"/>
    <cellStyle name="Uwaga 3" xfId="24267" hidden="1"/>
    <cellStyle name="Uwaga 3" xfId="24271" hidden="1"/>
    <cellStyle name="Uwaga 3" xfId="24274" hidden="1"/>
    <cellStyle name="Uwaga 3" xfId="24276" hidden="1"/>
    <cellStyle name="Uwaga 3" xfId="24279" hidden="1"/>
    <cellStyle name="Uwaga 3" xfId="24282" hidden="1"/>
    <cellStyle name="Uwaga 3" xfId="24285" hidden="1"/>
    <cellStyle name="Uwaga 3" xfId="24286" hidden="1"/>
    <cellStyle name="Uwaga 3" xfId="24287" hidden="1"/>
    <cellStyle name="Uwaga 3" xfId="24289" hidden="1"/>
    <cellStyle name="Uwaga 3" xfId="24295" hidden="1"/>
    <cellStyle name="Uwaga 3" xfId="24296" hidden="1"/>
    <cellStyle name="Uwaga 3" xfId="24298" hidden="1"/>
    <cellStyle name="Uwaga 3" xfId="24304" hidden="1"/>
    <cellStyle name="Uwaga 3" xfId="24306" hidden="1"/>
    <cellStyle name="Uwaga 3" xfId="24309" hidden="1"/>
    <cellStyle name="Uwaga 3" xfId="24313" hidden="1"/>
    <cellStyle name="Uwaga 3" xfId="24314" hidden="1"/>
    <cellStyle name="Uwaga 3" xfId="24316" hidden="1"/>
    <cellStyle name="Uwaga 3" xfId="24322" hidden="1"/>
    <cellStyle name="Uwaga 3" xfId="24323" hidden="1"/>
    <cellStyle name="Uwaga 3" xfId="24324" hidden="1"/>
    <cellStyle name="Uwaga 3" xfId="24332" hidden="1"/>
    <cellStyle name="Uwaga 3" xfId="24335" hidden="1"/>
    <cellStyle name="Uwaga 3" xfId="24338" hidden="1"/>
    <cellStyle name="Uwaga 3" xfId="24341" hidden="1"/>
    <cellStyle name="Uwaga 3" xfId="24344" hidden="1"/>
    <cellStyle name="Uwaga 3" xfId="24347" hidden="1"/>
    <cellStyle name="Uwaga 3" xfId="24350" hidden="1"/>
    <cellStyle name="Uwaga 3" xfId="24353" hidden="1"/>
    <cellStyle name="Uwaga 3" xfId="24356" hidden="1"/>
    <cellStyle name="Uwaga 3" xfId="24358" hidden="1"/>
    <cellStyle name="Uwaga 3" xfId="24359" hidden="1"/>
    <cellStyle name="Uwaga 3" xfId="24361" hidden="1"/>
    <cellStyle name="Uwaga 3" xfId="24368" hidden="1"/>
    <cellStyle name="Uwaga 3" xfId="24371" hidden="1"/>
    <cellStyle name="Uwaga 3" xfId="24374" hidden="1"/>
    <cellStyle name="Uwaga 3" xfId="24377" hidden="1"/>
    <cellStyle name="Uwaga 3" xfId="24380" hidden="1"/>
    <cellStyle name="Uwaga 3" xfId="24383" hidden="1"/>
    <cellStyle name="Uwaga 3" xfId="24386" hidden="1"/>
    <cellStyle name="Uwaga 3" xfId="24388" hidden="1"/>
    <cellStyle name="Uwaga 3" xfId="24391" hidden="1"/>
    <cellStyle name="Uwaga 3" xfId="24394" hidden="1"/>
    <cellStyle name="Uwaga 3" xfId="24395" hidden="1"/>
    <cellStyle name="Uwaga 3" xfId="24396" hidden="1"/>
    <cellStyle name="Uwaga 3" xfId="24403" hidden="1"/>
    <cellStyle name="Uwaga 3" xfId="24404" hidden="1"/>
    <cellStyle name="Uwaga 3" xfId="24406" hidden="1"/>
    <cellStyle name="Uwaga 3" xfId="24412" hidden="1"/>
    <cellStyle name="Uwaga 3" xfId="24413" hidden="1"/>
    <cellStyle name="Uwaga 3" xfId="24415" hidden="1"/>
    <cellStyle name="Uwaga 3" xfId="24421" hidden="1"/>
    <cellStyle name="Uwaga 3" xfId="24422" hidden="1"/>
    <cellStyle name="Uwaga 3" xfId="24424" hidden="1"/>
    <cellStyle name="Uwaga 3" xfId="24430" hidden="1"/>
    <cellStyle name="Uwaga 3" xfId="24431" hidden="1"/>
    <cellStyle name="Uwaga 3" xfId="24432" hidden="1"/>
    <cellStyle name="Uwaga 3" xfId="24440" hidden="1"/>
    <cellStyle name="Uwaga 3" xfId="24442" hidden="1"/>
    <cellStyle name="Uwaga 3" xfId="24445" hidden="1"/>
    <cellStyle name="Uwaga 3" xfId="24449" hidden="1"/>
    <cellStyle name="Uwaga 3" xfId="24452" hidden="1"/>
    <cellStyle name="Uwaga 3" xfId="24455" hidden="1"/>
    <cellStyle name="Uwaga 3" xfId="24458" hidden="1"/>
    <cellStyle name="Uwaga 3" xfId="24460" hidden="1"/>
    <cellStyle name="Uwaga 3" xfId="24463" hidden="1"/>
    <cellStyle name="Uwaga 3" xfId="24466" hidden="1"/>
    <cellStyle name="Uwaga 3" xfId="24467" hidden="1"/>
    <cellStyle name="Uwaga 3" xfId="24468" hidden="1"/>
    <cellStyle name="Uwaga 3" xfId="24475" hidden="1"/>
    <cellStyle name="Uwaga 3" xfId="24477" hidden="1"/>
    <cellStyle name="Uwaga 3" xfId="24479" hidden="1"/>
    <cellStyle name="Uwaga 3" xfId="24484" hidden="1"/>
    <cellStyle name="Uwaga 3" xfId="24486" hidden="1"/>
    <cellStyle name="Uwaga 3" xfId="24488" hidden="1"/>
    <cellStyle name="Uwaga 3" xfId="24493" hidden="1"/>
    <cellStyle name="Uwaga 3" xfId="24495" hidden="1"/>
    <cellStyle name="Uwaga 3" xfId="24497" hidden="1"/>
    <cellStyle name="Uwaga 3" xfId="24502" hidden="1"/>
    <cellStyle name="Uwaga 3" xfId="24503" hidden="1"/>
    <cellStyle name="Uwaga 3" xfId="24504" hidden="1"/>
    <cellStyle name="Uwaga 3" xfId="24511" hidden="1"/>
    <cellStyle name="Uwaga 3" xfId="24513" hidden="1"/>
    <cellStyle name="Uwaga 3" xfId="24515" hidden="1"/>
    <cellStyle name="Uwaga 3" xfId="24520" hidden="1"/>
    <cellStyle name="Uwaga 3" xfId="24522" hidden="1"/>
    <cellStyle name="Uwaga 3" xfId="24524" hidden="1"/>
    <cellStyle name="Uwaga 3" xfId="24529" hidden="1"/>
    <cellStyle name="Uwaga 3" xfId="24531" hidden="1"/>
    <cellStyle name="Uwaga 3" xfId="24532" hidden="1"/>
    <cellStyle name="Uwaga 3" xfId="24538" hidden="1"/>
    <cellStyle name="Uwaga 3" xfId="24539" hidden="1"/>
    <cellStyle name="Uwaga 3" xfId="24540" hidden="1"/>
    <cellStyle name="Uwaga 3" xfId="24547" hidden="1"/>
    <cellStyle name="Uwaga 3" xfId="24549" hidden="1"/>
    <cellStyle name="Uwaga 3" xfId="24551" hidden="1"/>
    <cellStyle name="Uwaga 3" xfId="24556" hidden="1"/>
    <cellStyle name="Uwaga 3" xfId="24558" hidden="1"/>
    <cellStyle name="Uwaga 3" xfId="24560" hidden="1"/>
    <cellStyle name="Uwaga 3" xfId="24565" hidden="1"/>
    <cellStyle name="Uwaga 3" xfId="24567" hidden="1"/>
    <cellStyle name="Uwaga 3" xfId="24569" hidden="1"/>
    <cellStyle name="Uwaga 3" xfId="24574" hidden="1"/>
    <cellStyle name="Uwaga 3" xfId="24575" hidden="1"/>
    <cellStyle name="Uwaga 3" xfId="24577" hidden="1"/>
    <cellStyle name="Uwaga 3" xfId="24583" hidden="1"/>
    <cellStyle name="Uwaga 3" xfId="24584" hidden="1"/>
    <cellStyle name="Uwaga 3" xfId="24585" hidden="1"/>
    <cellStyle name="Uwaga 3" xfId="24592" hidden="1"/>
    <cellStyle name="Uwaga 3" xfId="24593" hidden="1"/>
    <cellStyle name="Uwaga 3" xfId="24594" hidden="1"/>
    <cellStyle name="Uwaga 3" xfId="24601" hidden="1"/>
    <cellStyle name="Uwaga 3" xfId="24602" hidden="1"/>
    <cellStyle name="Uwaga 3" xfId="24603" hidden="1"/>
    <cellStyle name="Uwaga 3" xfId="24610" hidden="1"/>
    <cellStyle name="Uwaga 3" xfId="24611" hidden="1"/>
    <cellStyle name="Uwaga 3" xfId="24612" hidden="1"/>
    <cellStyle name="Uwaga 3" xfId="24619" hidden="1"/>
    <cellStyle name="Uwaga 3" xfId="24620" hidden="1"/>
    <cellStyle name="Uwaga 3" xfId="24621" hidden="1"/>
    <cellStyle name="Uwaga 3" xfId="24671" hidden="1"/>
    <cellStyle name="Uwaga 3" xfId="24672" hidden="1"/>
    <cellStyle name="Uwaga 3" xfId="24674" hidden="1"/>
    <cellStyle name="Uwaga 3" xfId="24686" hidden="1"/>
    <cellStyle name="Uwaga 3" xfId="24687" hidden="1"/>
    <cellStyle name="Uwaga 3" xfId="24692" hidden="1"/>
    <cellStyle name="Uwaga 3" xfId="24701" hidden="1"/>
    <cellStyle name="Uwaga 3" xfId="24702" hidden="1"/>
    <cellStyle name="Uwaga 3" xfId="24707" hidden="1"/>
    <cellStyle name="Uwaga 3" xfId="24716" hidden="1"/>
    <cellStyle name="Uwaga 3" xfId="24717" hidden="1"/>
    <cellStyle name="Uwaga 3" xfId="24718" hidden="1"/>
    <cellStyle name="Uwaga 3" xfId="24731" hidden="1"/>
    <cellStyle name="Uwaga 3" xfId="24736" hidden="1"/>
    <cellStyle name="Uwaga 3" xfId="24741" hidden="1"/>
    <cellStyle name="Uwaga 3" xfId="24751" hidden="1"/>
    <cellStyle name="Uwaga 3" xfId="24756" hidden="1"/>
    <cellStyle name="Uwaga 3" xfId="24760" hidden="1"/>
    <cellStyle name="Uwaga 3" xfId="24767" hidden="1"/>
    <cellStyle name="Uwaga 3" xfId="24772" hidden="1"/>
    <cellStyle name="Uwaga 3" xfId="24775" hidden="1"/>
    <cellStyle name="Uwaga 3" xfId="24781" hidden="1"/>
    <cellStyle name="Uwaga 3" xfId="24786" hidden="1"/>
    <cellStyle name="Uwaga 3" xfId="24790" hidden="1"/>
    <cellStyle name="Uwaga 3" xfId="24791" hidden="1"/>
    <cellStyle name="Uwaga 3" xfId="24792" hidden="1"/>
    <cellStyle name="Uwaga 3" xfId="24796" hidden="1"/>
    <cellStyle name="Uwaga 3" xfId="24808" hidden="1"/>
    <cellStyle name="Uwaga 3" xfId="24813" hidden="1"/>
    <cellStyle name="Uwaga 3" xfId="24818" hidden="1"/>
    <cellStyle name="Uwaga 3" xfId="24823" hidden="1"/>
    <cellStyle name="Uwaga 3" xfId="24828" hidden="1"/>
    <cellStyle name="Uwaga 3" xfId="24833" hidden="1"/>
    <cellStyle name="Uwaga 3" xfId="24837" hidden="1"/>
    <cellStyle name="Uwaga 3" xfId="24841" hidden="1"/>
    <cellStyle name="Uwaga 3" xfId="24846" hidden="1"/>
    <cellStyle name="Uwaga 3" xfId="24851" hidden="1"/>
    <cellStyle name="Uwaga 3" xfId="24852" hidden="1"/>
    <cellStyle name="Uwaga 3" xfId="24854" hidden="1"/>
    <cellStyle name="Uwaga 3" xfId="24867" hidden="1"/>
    <cellStyle name="Uwaga 3" xfId="24871" hidden="1"/>
    <cellStyle name="Uwaga 3" xfId="24876" hidden="1"/>
    <cellStyle name="Uwaga 3" xfId="24883" hidden="1"/>
    <cellStyle name="Uwaga 3" xfId="24887" hidden="1"/>
    <cellStyle name="Uwaga 3" xfId="24892" hidden="1"/>
    <cellStyle name="Uwaga 3" xfId="24897" hidden="1"/>
    <cellStyle name="Uwaga 3" xfId="24900" hidden="1"/>
    <cellStyle name="Uwaga 3" xfId="24905" hidden="1"/>
    <cellStyle name="Uwaga 3" xfId="24911" hidden="1"/>
    <cellStyle name="Uwaga 3" xfId="24912" hidden="1"/>
    <cellStyle name="Uwaga 3" xfId="24915" hidden="1"/>
    <cellStyle name="Uwaga 3" xfId="24928" hidden="1"/>
    <cellStyle name="Uwaga 3" xfId="24932" hidden="1"/>
    <cellStyle name="Uwaga 3" xfId="24937" hidden="1"/>
    <cellStyle name="Uwaga 3" xfId="24944" hidden="1"/>
    <cellStyle name="Uwaga 3" xfId="24949" hidden="1"/>
    <cellStyle name="Uwaga 3" xfId="24953" hidden="1"/>
    <cellStyle name="Uwaga 3" xfId="24958" hidden="1"/>
    <cellStyle name="Uwaga 3" xfId="24962" hidden="1"/>
    <cellStyle name="Uwaga 3" xfId="24967" hidden="1"/>
    <cellStyle name="Uwaga 3" xfId="24971" hidden="1"/>
    <cellStyle name="Uwaga 3" xfId="24972" hidden="1"/>
    <cellStyle name="Uwaga 3" xfId="24974" hidden="1"/>
    <cellStyle name="Uwaga 3" xfId="24986" hidden="1"/>
    <cellStyle name="Uwaga 3" xfId="24987" hidden="1"/>
    <cellStyle name="Uwaga 3" xfId="24989" hidden="1"/>
    <cellStyle name="Uwaga 3" xfId="25001" hidden="1"/>
    <cellStyle name="Uwaga 3" xfId="25003" hidden="1"/>
    <cellStyle name="Uwaga 3" xfId="25006" hidden="1"/>
    <cellStyle name="Uwaga 3" xfId="25016" hidden="1"/>
    <cellStyle name="Uwaga 3" xfId="25017" hidden="1"/>
    <cellStyle name="Uwaga 3" xfId="25019" hidden="1"/>
    <cellStyle name="Uwaga 3" xfId="25031" hidden="1"/>
    <cellStyle name="Uwaga 3" xfId="25032" hidden="1"/>
    <cellStyle name="Uwaga 3" xfId="25033" hidden="1"/>
    <cellStyle name="Uwaga 3" xfId="25047" hidden="1"/>
    <cellStyle name="Uwaga 3" xfId="25050" hidden="1"/>
    <cellStyle name="Uwaga 3" xfId="25054" hidden="1"/>
    <cellStyle name="Uwaga 3" xfId="25062" hidden="1"/>
    <cellStyle name="Uwaga 3" xfId="25065" hidden="1"/>
    <cellStyle name="Uwaga 3" xfId="25069" hidden="1"/>
    <cellStyle name="Uwaga 3" xfId="25077" hidden="1"/>
    <cellStyle name="Uwaga 3" xfId="25080" hidden="1"/>
    <cellStyle name="Uwaga 3" xfId="25084" hidden="1"/>
    <cellStyle name="Uwaga 3" xfId="25091" hidden="1"/>
    <cellStyle name="Uwaga 3" xfId="25092" hidden="1"/>
    <cellStyle name="Uwaga 3" xfId="25094" hidden="1"/>
    <cellStyle name="Uwaga 3" xfId="25107" hidden="1"/>
    <cellStyle name="Uwaga 3" xfId="25110" hidden="1"/>
    <cellStyle name="Uwaga 3" xfId="25113" hidden="1"/>
    <cellStyle name="Uwaga 3" xfId="25122" hidden="1"/>
    <cellStyle name="Uwaga 3" xfId="25125" hidden="1"/>
    <cellStyle name="Uwaga 3" xfId="25129" hidden="1"/>
    <cellStyle name="Uwaga 3" xfId="25137" hidden="1"/>
    <cellStyle name="Uwaga 3" xfId="25139" hidden="1"/>
    <cellStyle name="Uwaga 3" xfId="25142" hidden="1"/>
    <cellStyle name="Uwaga 3" xfId="25151" hidden="1"/>
    <cellStyle name="Uwaga 3" xfId="25152" hidden="1"/>
    <cellStyle name="Uwaga 3" xfId="25153" hidden="1"/>
    <cellStyle name="Uwaga 3" xfId="25166" hidden="1"/>
    <cellStyle name="Uwaga 3" xfId="25167" hidden="1"/>
    <cellStyle name="Uwaga 3" xfId="25169" hidden="1"/>
    <cellStyle name="Uwaga 3" xfId="25181" hidden="1"/>
    <cellStyle name="Uwaga 3" xfId="25182" hidden="1"/>
    <cellStyle name="Uwaga 3" xfId="25184" hidden="1"/>
    <cellStyle name="Uwaga 3" xfId="25196" hidden="1"/>
    <cellStyle name="Uwaga 3" xfId="25197" hidden="1"/>
    <cellStyle name="Uwaga 3" xfId="25199" hidden="1"/>
    <cellStyle name="Uwaga 3" xfId="25211" hidden="1"/>
    <cellStyle name="Uwaga 3" xfId="25212" hidden="1"/>
    <cellStyle name="Uwaga 3" xfId="25213" hidden="1"/>
    <cellStyle name="Uwaga 3" xfId="25227" hidden="1"/>
    <cellStyle name="Uwaga 3" xfId="25229" hidden="1"/>
    <cellStyle name="Uwaga 3" xfId="25232" hidden="1"/>
    <cellStyle name="Uwaga 3" xfId="25242" hidden="1"/>
    <cellStyle name="Uwaga 3" xfId="25245" hidden="1"/>
    <cellStyle name="Uwaga 3" xfId="25248" hidden="1"/>
    <cellStyle name="Uwaga 3" xfId="25257" hidden="1"/>
    <cellStyle name="Uwaga 3" xfId="25259" hidden="1"/>
    <cellStyle name="Uwaga 3" xfId="25262" hidden="1"/>
    <cellStyle name="Uwaga 3" xfId="25271" hidden="1"/>
    <cellStyle name="Uwaga 3" xfId="25272" hidden="1"/>
    <cellStyle name="Uwaga 3" xfId="25273" hidden="1"/>
    <cellStyle name="Uwaga 3" xfId="25286" hidden="1"/>
    <cellStyle name="Uwaga 3" xfId="25288" hidden="1"/>
    <cellStyle name="Uwaga 3" xfId="25290" hidden="1"/>
    <cellStyle name="Uwaga 3" xfId="25301" hidden="1"/>
    <cellStyle name="Uwaga 3" xfId="25303" hidden="1"/>
    <cellStyle name="Uwaga 3" xfId="25305" hidden="1"/>
    <cellStyle name="Uwaga 3" xfId="25316" hidden="1"/>
    <cellStyle name="Uwaga 3" xfId="25318" hidden="1"/>
    <cellStyle name="Uwaga 3" xfId="25320" hidden="1"/>
    <cellStyle name="Uwaga 3" xfId="25331" hidden="1"/>
    <cellStyle name="Uwaga 3" xfId="25332" hidden="1"/>
    <cellStyle name="Uwaga 3" xfId="25333" hidden="1"/>
    <cellStyle name="Uwaga 3" xfId="25346" hidden="1"/>
    <cellStyle name="Uwaga 3" xfId="25348" hidden="1"/>
    <cellStyle name="Uwaga 3" xfId="25350" hidden="1"/>
    <cellStyle name="Uwaga 3" xfId="25361" hidden="1"/>
    <cellStyle name="Uwaga 3" xfId="25363" hidden="1"/>
    <cellStyle name="Uwaga 3" xfId="25365" hidden="1"/>
    <cellStyle name="Uwaga 3" xfId="25376" hidden="1"/>
    <cellStyle name="Uwaga 3" xfId="25378" hidden="1"/>
    <cellStyle name="Uwaga 3" xfId="25379" hidden="1"/>
    <cellStyle name="Uwaga 3" xfId="25391" hidden="1"/>
    <cellStyle name="Uwaga 3" xfId="25392" hidden="1"/>
    <cellStyle name="Uwaga 3" xfId="25393" hidden="1"/>
    <cellStyle name="Uwaga 3" xfId="25406" hidden="1"/>
    <cellStyle name="Uwaga 3" xfId="25408" hidden="1"/>
    <cellStyle name="Uwaga 3" xfId="25410" hidden="1"/>
    <cellStyle name="Uwaga 3" xfId="25421" hidden="1"/>
    <cellStyle name="Uwaga 3" xfId="25423" hidden="1"/>
    <cellStyle name="Uwaga 3" xfId="25425" hidden="1"/>
    <cellStyle name="Uwaga 3" xfId="25436" hidden="1"/>
    <cellStyle name="Uwaga 3" xfId="25438" hidden="1"/>
    <cellStyle name="Uwaga 3" xfId="25440" hidden="1"/>
    <cellStyle name="Uwaga 3" xfId="25451" hidden="1"/>
    <cellStyle name="Uwaga 3" xfId="25452" hidden="1"/>
    <cellStyle name="Uwaga 3" xfId="25454" hidden="1"/>
    <cellStyle name="Uwaga 3" xfId="25465" hidden="1"/>
    <cellStyle name="Uwaga 3" xfId="25467" hidden="1"/>
    <cellStyle name="Uwaga 3" xfId="25468" hidden="1"/>
    <cellStyle name="Uwaga 3" xfId="25477" hidden="1"/>
    <cellStyle name="Uwaga 3" xfId="25480" hidden="1"/>
    <cellStyle name="Uwaga 3" xfId="25482" hidden="1"/>
    <cellStyle name="Uwaga 3" xfId="25493" hidden="1"/>
    <cellStyle name="Uwaga 3" xfId="25495" hidden="1"/>
    <cellStyle name="Uwaga 3" xfId="25497" hidden="1"/>
    <cellStyle name="Uwaga 3" xfId="25509" hidden="1"/>
    <cellStyle name="Uwaga 3" xfId="25511" hidden="1"/>
    <cellStyle name="Uwaga 3" xfId="25513" hidden="1"/>
    <cellStyle name="Uwaga 3" xfId="25521" hidden="1"/>
    <cellStyle name="Uwaga 3" xfId="25523" hidden="1"/>
    <cellStyle name="Uwaga 3" xfId="25526" hidden="1"/>
    <cellStyle name="Uwaga 3" xfId="25516" hidden="1"/>
    <cellStyle name="Uwaga 3" xfId="25515" hidden="1"/>
    <cellStyle name="Uwaga 3" xfId="25514" hidden="1"/>
    <cellStyle name="Uwaga 3" xfId="25501" hidden="1"/>
    <cellStyle name="Uwaga 3" xfId="25500" hidden="1"/>
    <cellStyle name="Uwaga 3" xfId="25499" hidden="1"/>
    <cellStyle name="Uwaga 3" xfId="25486" hidden="1"/>
    <cellStyle name="Uwaga 3" xfId="25485" hidden="1"/>
    <cellStyle name="Uwaga 3" xfId="25484" hidden="1"/>
    <cellStyle name="Uwaga 3" xfId="25471" hidden="1"/>
    <cellStyle name="Uwaga 3" xfId="25470" hidden="1"/>
    <cellStyle name="Uwaga 3" xfId="25469" hidden="1"/>
    <cellStyle name="Uwaga 3" xfId="25456" hidden="1"/>
    <cellStyle name="Uwaga 3" xfId="25455" hidden="1"/>
    <cellStyle name="Uwaga 3" xfId="25453" hidden="1"/>
    <cellStyle name="Uwaga 3" xfId="25442" hidden="1"/>
    <cellStyle name="Uwaga 3" xfId="25439" hidden="1"/>
    <cellStyle name="Uwaga 3" xfId="25437" hidden="1"/>
    <cellStyle name="Uwaga 3" xfId="25427" hidden="1"/>
    <cellStyle name="Uwaga 3" xfId="25424" hidden="1"/>
    <cellStyle name="Uwaga 3" xfId="25422" hidden="1"/>
    <cellStyle name="Uwaga 3" xfId="25412" hidden="1"/>
    <cellStyle name="Uwaga 3" xfId="25409" hidden="1"/>
    <cellStyle name="Uwaga 3" xfId="25407" hidden="1"/>
    <cellStyle name="Uwaga 3" xfId="25397" hidden="1"/>
    <cellStyle name="Uwaga 3" xfId="25395" hidden="1"/>
    <cellStyle name="Uwaga 3" xfId="25394" hidden="1"/>
    <cellStyle name="Uwaga 3" xfId="25382" hidden="1"/>
    <cellStyle name="Uwaga 3" xfId="25380" hidden="1"/>
    <cellStyle name="Uwaga 3" xfId="25377" hidden="1"/>
    <cellStyle name="Uwaga 3" xfId="25367" hidden="1"/>
    <cellStyle name="Uwaga 3" xfId="25364" hidden="1"/>
    <cellStyle name="Uwaga 3" xfId="25362" hidden="1"/>
    <cellStyle name="Uwaga 3" xfId="25352" hidden="1"/>
    <cellStyle name="Uwaga 3" xfId="25349" hidden="1"/>
    <cellStyle name="Uwaga 3" xfId="25347" hidden="1"/>
    <cellStyle name="Uwaga 3" xfId="25337" hidden="1"/>
    <cellStyle name="Uwaga 3" xfId="25335" hidden="1"/>
    <cellStyle name="Uwaga 3" xfId="25334" hidden="1"/>
    <cellStyle name="Uwaga 3" xfId="25322" hidden="1"/>
    <cellStyle name="Uwaga 3" xfId="25319" hidden="1"/>
    <cellStyle name="Uwaga 3" xfId="25317" hidden="1"/>
    <cellStyle name="Uwaga 3" xfId="25307" hidden="1"/>
    <cellStyle name="Uwaga 3" xfId="25304" hidden="1"/>
    <cellStyle name="Uwaga 3" xfId="25302" hidden="1"/>
    <cellStyle name="Uwaga 3" xfId="25292" hidden="1"/>
    <cellStyle name="Uwaga 3" xfId="25289" hidden="1"/>
    <cellStyle name="Uwaga 3" xfId="25287" hidden="1"/>
    <cellStyle name="Uwaga 3" xfId="25277" hidden="1"/>
    <cellStyle name="Uwaga 3" xfId="25275" hidden="1"/>
    <cellStyle name="Uwaga 3" xfId="25274" hidden="1"/>
    <cellStyle name="Uwaga 3" xfId="25261" hidden="1"/>
    <cellStyle name="Uwaga 3" xfId="25258" hidden="1"/>
    <cellStyle name="Uwaga 3" xfId="25256" hidden="1"/>
    <cellStyle name="Uwaga 3" xfId="25246" hidden="1"/>
    <cellStyle name="Uwaga 3" xfId="25243" hidden="1"/>
    <cellStyle name="Uwaga 3" xfId="25241" hidden="1"/>
    <cellStyle name="Uwaga 3" xfId="25231" hidden="1"/>
    <cellStyle name="Uwaga 3" xfId="25228" hidden="1"/>
    <cellStyle name="Uwaga 3" xfId="25226" hidden="1"/>
    <cellStyle name="Uwaga 3" xfId="25217" hidden="1"/>
    <cellStyle name="Uwaga 3" xfId="25215" hidden="1"/>
    <cellStyle name="Uwaga 3" xfId="25214" hidden="1"/>
    <cellStyle name="Uwaga 3" xfId="25202" hidden="1"/>
    <cellStyle name="Uwaga 3" xfId="25200" hidden="1"/>
    <cellStyle name="Uwaga 3" xfId="25198" hidden="1"/>
    <cellStyle name="Uwaga 3" xfId="25187" hidden="1"/>
    <cellStyle name="Uwaga 3" xfId="25185" hidden="1"/>
    <cellStyle name="Uwaga 3" xfId="25183" hidden="1"/>
    <cellStyle name="Uwaga 3" xfId="25172" hidden="1"/>
    <cellStyle name="Uwaga 3" xfId="25170" hidden="1"/>
    <cellStyle name="Uwaga 3" xfId="25168" hidden="1"/>
    <cellStyle name="Uwaga 3" xfId="25157" hidden="1"/>
    <cellStyle name="Uwaga 3" xfId="25155" hidden="1"/>
    <cellStyle name="Uwaga 3" xfId="25154" hidden="1"/>
    <cellStyle name="Uwaga 3" xfId="25141" hidden="1"/>
    <cellStyle name="Uwaga 3" xfId="25138" hidden="1"/>
    <cellStyle name="Uwaga 3" xfId="25136" hidden="1"/>
    <cellStyle name="Uwaga 3" xfId="25126" hidden="1"/>
    <cellStyle name="Uwaga 3" xfId="25123" hidden="1"/>
    <cellStyle name="Uwaga 3" xfId="25121" hidden="1"/>
    <cellStyle name="Uwaga 3" xfId="25111" hidden="1"/>
    <cellStyle name="Uwaga 3" xfId="25108" hidden="1"/>
    <cellStyle name="Uwaga 3" xfId="25106" hidden="1"/>
    <cellStyle name="Uwaga 3" xfId="25097" hidden="1"/>
    <cellStyle name="Uwaga 3" xfId="25095" hidden="1"/>
    <cellStyle name="Uwaga 3" xfId="25093" hidden="1"/>
    <cellStyle name="Uwaga 3" xfId="25081" hidden="1"/>
    <cellStyle name="Uwaga 3" xfId="25078" hidden="1"/>
    <cellStyle name="Uwaga 3" xfId="25076" hidden="1"/>
    <cellStyle name="Uwaga 3" xfId="25066" hidden="1"/>
    <cellStyle name="Uwaga 3" xfId="25063" hidden="1"/>
    <cellStyle name="Uwaga 3" xfId="25061" hidden="1"/>
    <cellStyle name="Uwaga 3" xfId="25051" hidden="1"/>
    <cellStyle name="Uwaga 3" xfId="25048" hidden="1"/>
    <cellStyle name="Uwaga 3" xfId="25046" hidden="1"/>
    <cellStyle name="Uwaga 3" xfId="25039" hidden="1"/>
    <cellStyle name="Uwaga 3" xfId="25036" hidden="1"/>
    <cellStyle name="Uwaga 3" xfId="25034" hidden="1"/>
    <cellStyle name="Uwaga 3" xfId="25024" hidden="1"/>
    <cellStyle name="Uwaga 3" xfId="25021" hidden="1"/>
    <cellStyle name="Uwaga 3" xfId="25018" hidden="1"/>
    <cellStyle name="Uwaga 3" xfId="25009" hidden="1"/>
    <cellStyle name="Uwaga 3" xfId="25005" hidden="1"/>
    <cellStyle name="Uwaga 3" xfId="25002" hidden="1"/>
    <cellStyle name="Uwaga 3" xfId="24994" hidden="1"/>
    <cellStyle name="Uwaga 3" xfId="24991" hidden="1"/>
    <cellStyle name="Uwaga 3" xfId="24988" hidden="1"/>
    <cellStyle name="Uwaga 3" xfId="24979" hidden="1"/>
    <cellStyle name="Uwaga 3" xfId="24976" hidden="1"/>
    <cellStyle name="Uwaga 3" xfId="24973" hidden="1"/>
    <cellStyle name="Uwaga 3" xfId="24963" hidden="1"/>
    <cellStyle name="Uwaga 3" xfId="24959" hidden="1"/>
    <cellStyle name="Uwaga 3" xfId="24956" hidden="1"/>
    <cellStyle name="Uwaga 3" xfId="24947" hidden="1"/>
    <cellStyle name="Uwaga 3" xfId="24943" hidden="1"/>
    <cellStyle name="Uwaga 3" xfId="24941" hidden="1"/>
    <cellStyle name="Uwaga 3" xfId="24933" hidden="1"/>
    <cellStyle name="Uwaga 3" xfId="24929" hidden="1"/>
    <cellStyle name="Uwaga 3" xfId="24926" hidden="1"/>
    <cellStyle name="Uwaga 3" xfId="24919" hidden="1"/>
    <cellStyle name="Uwaga 3" xfId="24916" hidden="1"/>
    <cellStyle name="Uwaga 3" xfId="24913" hidden="1"/>
    <cellStyle name="Uwaga 3" xfId="24904" hidden="1"/>
    <cellStyle name="Uwaga 3" xfId="24899" hidden="1"/>
    <cellStyle name="Uwaga 3" xfId="24896" hidden="1"/>
    <cellStyle name="Uwaga 3" xfId="24889" hidden="1"/>
    <cellStyle name="Uwaga 3" xfId="24884" hidden="1"/>
    <cellStyle name="Uwaga 3" xfId="24881" hidden="1"/>
    <cellStyle name="Uwaga 3" xfId="24874" hidden="1"/>
    <cellStyle name="Uwaga 3" xfId="24869" hidden="1"/>
    <cellStyle name="Uwaga 3" xfId="24866" hidden="1"/>
    <cellStyle name="Uwaga 3" xfId="24860" hidden="1"/>
    <cellStyle name="Uwaga 3" xfId="24856" hidden="1"/>
    <cellStyle name="Uwaga 3" xfId="24853" hidden="1"/>
    <cellStyle name="Uwaga 3" xfId="24845" hidden="1"/>
    <cellStyle name="Uwaga 3" xfId="24840" hidden="1"/>
    <cellStyle name="Uwaga 3" xfId="24836" hidden="1"/>
    <cellStyle name="Uwaga 3" xfId="24830" hidden="1"/>
    <cellStyle name="Uwaga 3" xfId="24825" hidden="1"/>
    <cellStyle name="Uwaga 3" xfId="24821" hidden="1"/>
    <cellStyle name="Uwaga 3" xfId="24815" hidden="1"/>
    <cellStyle name="Uwaga 3" xfId="24810" hidden="1"/>
    <cellStyle name="Uwaga 3" xfId="24806" hidden="1"/>
    <cellStyle name="Uwaga 3" xfId="24801" hidden="1"/>
    <cellStyle name="Uwaga 3" xfId="24797" hidden="1"/>
    <cellStyle name="Uwaga 3" xfId="24793" hidden="1"/>
    <cellStyle name="Uwaga 3" xfId="24785" hidden="1"/>
    <cellStyle name="Uwaga 3" xfId="24780" hidden="1"/>
    <cellStyle name="Uwaga 3" xfId="24776" hidden="1"/>
    <cellStyle name="Uwaga 3" xfId="24770" hidden="1"/>
    <cellStyle name="Uwaga 3" xfId="24765" hidden="1"/>
    <cellStyle name="Uwaga 3" xfId="24761" hidden="1"/>
    <cellStyle name="Uwaga 3" xfId="24755" hidden="1"/>
    <cellStyle name="Uwaga 3" xfId="24750" hidden="1"/>
    <cellStyle name="Uwaga 3" xfId="24746" hidden="1"/>
    <cellStyle name="Uwaga 3" xfId="24742" hidden="1"/>
    <cellStyle name="Uwaga 3" xfId="24737" hidden="1"/>
    <cellStyle name="Uwaga 3" xfId="24732" hidden="1"/>
    <cellStyle name="Uwaga 3" xfId="24727" hidden="1"/>
    <cellStyle name="Uwaga 3" xfId="24723" hidden="1"/>
    <cellStyle name="Uwaga 3" xfId="24719" hidden="1"/>
    <cellStyle name="Uwaga 3" xfId="24712" hidden="1"/>
    <cellStyle name="Uwaga 3" xfId="24708" hidden="1"/>
    <cellStyle name="Uwaga 3" xfId="24703" hidden="1"/>
    <cellStyle name="Uwaga 3" xfId="24697" hidden="1"/>
    <cellStyle name="Uwaga 3" xfId="24693" hidden="1"/>
    <cellStyle name="Uwaga 3" xfId="24688" hidden="1"/>
    <cellStyle name="Uwaga 3" xfId="24682" hidden="1"/>
    <cellStyle name="Uwaga 3" xfId="24678" hidden="1"/>
    <cellStyle name="Uwaga 3" xfId="24673" hidden="1"/>
    <cellStyle name="Uwaga 3" xfId="24667" hidden="1"/>
    <cellStyle name="Uwaga 3" xfId="24663" hidden="1"/>
    <cellStyle name="Uwaga 3" xfId="24659" hidden="1"/>
    <cellStyle name="Uwaga 3" xfId="25519" hidden="1"/>
    <cellStyle name="Uwaga 3" xfId="25518" hidden="1"/>
    <cellStyle name="Uwaga 3" xfId="25517" hidden="1"/>
    <cellStyle name="Uwaga 3" xfId="25504" hidden="1"/>
    <cellStyle name="Uwaga 3" xfId="25503" hidden="1"/>
    <cellStyle name="Uwaga 3" xfId="25502" hidden="1"/>
    <cellStyle name="Uwaga 3" xfId="25489" hidden="1"/>
    <cellStyle name="Uwaga 3" xfId="25488" hidden="1"/>
    <cellStyle name="Uwaga 3" xfId="25487" hidden="1"/>
    <cellStyle name="Uwaga 3" xfId="25474" hidden="1"/>
    <cellStyle name="Uwaga 3" xfId="25473" hidden="1"/>
    <cellStyle name="Uwaga 3" xfId="25472" hidden="1"/>
    <cellStyle name="Uwaga 3" xfId="25459" hidden="1"/>
    <cellStyle name="Uwaga 3" xfId="25458" hidden="1"/>
    <cellStyle name="Uwaga 3" xfId="25457" hidden="1"/>
    <cellStyle name="Uwaga 3" xfId="25445" hidden="1"/>
    <cellStyle name="Uwaga 3" xfId="25443" hidden="1"/>
    <cellStyle name="Uwaga 3" xfId="25441" hidden="1"/>
    <cellStyle name="Uwaga 3" xfId="25430" hidden="1"/>
    <cellStyle name="Uwaga 3" xfId="25428" hidden="1"/>
    <cellStyle name="Uwaga 3" xfId="25426" hidden="1"/>
    <cellStyle name="Uwaga 3" xfId="25415" hidden="1"/>
    <cellStyle name="Uwaga 3" xfId="25413" hidden="1"/>
    <cellStyle name="Uwaga 3" xfId="25411" hidden="1"/>
    <cellStyle name="Uwaga 3" xfId="25400" hidden="1"/>
    <cellStyle name="Uwaga 3" xfId="25398" hidden="1"/>
    <cellStyle name="Uwaga 3" xfId="25396" hidden="1"/>
    <cellStyle name="Uwaga 3" xfId="25385" hidden="1"/>
    <cellStyle name="Uwaga 3" xfId="25383" hidden="1"/>
    <cellStyle name="Uwaga 3" xfId="25381" hidden="1"/>
    <cellStyle name="Uwaga 3" xfId="25370" hidden="1"/>
    <cellStyle name="Uwaga 3" xfId="25368" hidden="1"/>
    <cellStyle name="Uwaga 3" xfId="25366" hidden="1"/>
    <cellStyle name="Uwaga 3" xfId="25355" hidden="1"/>
    <cellStyle name="Uwaga 3" xfId="25353" hidden="1"/>
    <cellStyle name="Uwaga 3" xfId="25351" hidden="1"/>
    <cellStyle name="Uwaga 3" xfId="25340" hidden="1"/>
    <cellStyle name="Uwaga 3" xfId="25338" hidden="1"/>
    <cellStyle name="Uwaga 3" xfId="25336" hidden="1"/>
    <cellStyle name="Uwaga 3" xfId="25325" hidden="1"/>
    <cellStyle name="Uwaga 3" xfId="25323" hidden="1"/>
    <cellStyle name="Uwaga 3" xfId="25321" hidden="1"/>
    <cellStyle name="Uwaga 3" xfId="25310" hidden="1"/>
    <cellStyle name="Uwaga 3" xfId="25308" hidden="1"/>
    <cellStyle name="Uwaga 3" xfId="25306" hidden="1"/>
    <cellStyle name="Uwaga 3" xfId="25295" hidden="1"/>
    <cellStyle name="Uwaga 3" xfId="25293" hidden="1"/>
    <cellStyle name="Uwaga 3" xfId="25291" hidden="1"/>
    <cellStyle name="Uwaga 3" xfId="25280" hidden="1"/>
    <cellStyle name="Uwaga 3" xfId="25278" hidden="1"/>
    <cellStyle name="Uwaga 3" xfId="25276" hidden="1"/>
    <cellStyle name="Uwaga 3" xfId="25265" hidden="1"/>
    <cellStyle name="Uwaga 3" xfId="25263" hidden="1"/>
    <cellStyle name="Uwaga 3" xfId="25260" hidden="1"/>
    <cellStyle name="Uwaga 3" xfId="25250" hidden="1"/>
    <cellStyle name="Uwaga 3" xfId="25247" hidden="1"/>
    <cellStyle name="Uwaga 3" xfId="25244" hidden="1"/>
    <cellStyle name="Uwaga 3" xfId="25235" hidden="1"/>
    <cellStyle name="Uwaga 3" xfId="25233" hidden="1"/>
    <cellStyle name="Uwaga 3" xfId="25230" hidden="1"/>
    <cellStyle name="Uwaga 3" xfId="25220" hidden="1"/>
    <cellStyle name="Uwaga 3" xfId="25218" hidden="1"/>
    <cellStyle name="Uwaga 3" xfId="25216" hidden="1"/>
    <cellStyle name="Uwaga 3" xfId="25205" hidden="1"/>
    <cellStyle name="Uwaga 3" xfId="25203" hidden="1"/>
    <cellStyle name="Uwaga 3" xfId="25201" hidden="1"/>
    <cellStyle name="Uwaga 3" xfId="25190" hidden="1"/>
    <cellStyle name="Uwaga 3" xfId="25188" hidden="1"/>
    <cellStyle name="Uwaga 3" xfId="25186" hidden="1"/>
    <cellStyle name="Uwaga 3" xfId="25175" hidden="1"/>
    <cellStyle name="Uwaga 3" xfId="25173" hidden="1"/>
    <cellStyle name="Uwaga 3" xfId="25171" hidden="1"/>
    <cellStyle name="Uwaga 3" xfId="25160" hidden="1"/>
    <cellStyle name="Uwaga 3" xfId="25158" hidden="1"/>
    <cellStyle name="Uwaga 3" xfId="25156" hidden="1"/>
    <cellStyle name="Uwaga 3" xfId="25145" hidden="1"/>
    <cellStyle name="Uwaga 3" xfId="25143" hidden="1"/>
    <cellStyle name="Uwaga 3" xfId="25140" hidden="1"/>
    <cellStyle name="Uwaga 3" xfId="25130" hidden="1"/>
    <cellStyle name="Uwaga 3" xfId="25127" hidden="1"/>
    <cellStyle name="Uwaga 3" xfId="25124" hidden="1"/>
    <cellStyle name="Uwaga 3" xfId="25115" hidden="1"/>
    <cellStyle name="Uwaga 3" xfId="25112" hidden="1"/>
    <cellStyle name="Uwaga 3" xfId="25109" hidden="1"/>
    <cellStyle name="Uwaga 3" xfId="25100" hidden="1"/>
    <cellStyle name="Uwaga 3" xfId="25098" hidden="1"/>
    <cellStyle name="Uwaga 3" xfId="25096" hidden="1"/>
    <cellStyle name="Uwaga 3" xfId="25085" hidden="1"/>
    <cellStyle name="Uwaga 3" xfId="25082" hidden="1"/>
    <cellStyle name="Uwaga 3" xfId="25079" hidden="1"/>
    <cellStyle name="Uwaga 3" xfId="25070" hidden="1"/>
    <cellStyle name="Uwaga 3" xfId="25067" hidden="1"/>
    <cellStyle name="Uwaga 3" xfId="25064" hidden="1"/>
    <cellStyle name="Uwaga 3" xfId="25055" hidden="1"/>
    <cellStyle name="Uwaga 3" xfId="25052" hidden="1"/>
    <cellStyle name="Uwaga 3" xfId="25049" hidden="1"/>
    <cellStyle name="Uwaga 3" xfId="25042" hidden="1"/>
    <cellStyle name="Uwaga 3" xfId="25038" hidden="1"/>
    <cellStyle name="Uwaga 3" xfId="25035" hidden="1"/>
    <cellStyle name="Uwaga 3" xfId="25027" hidden="1"/>
    <cellStyle name="Uwaga 3" xfId="25023" hidden="1"/>
    <cellStyle name="Uwaga 3" xfId="25020" hidden="1"/>
    <cellStyle name="Uwaga 3" xfId="25012" hidden="1"/>
    <cellStyle name="Uwaga 3" xfId="25008" hidden="1"/>
    <cellStyle name="Uwaga 3" xfId="25004" hidden="1"/>
    <cellStyle name="Uwaga 3" xfId="24997" hidden="1"/>
    <cellStyle name="Uwaga 3" xfId="24993" hidden="1"/>
    <cellStyle name="Uwaga 3" xfId="24990" hidden="1"/>
    <cellStyle name="Uwaga 3" xfId="24982" hidden="1"/>
    <cellStyle name="Uwaga 3" xfId="24978" hidden="1"/>
    <cellStyle name="Uwaga 3" xfId="24975" hidden="1"/>
    <cellStyle name="Uwaga 3" xfId="24966" hidden="1"/>
    <cellStyle name="Uwaga 3" xfId="24961" hidden="1"/>
    <cellStyle name="Uwaga 3" xfId="24957" hidden="1"/>
    <cellStyle name="Uwaga 3" xfId="24951" hidden="1"/>
    <cellStyle name="Uwaga 3" xfId="24946" hidden="1"/>
    <cellStyle name="Uwaga 3" xfId="24942" hidden="1"/>
    <cellStyle name="Uwaga 3" xfId="24936" hidden="1"/>
    <cellStyle name="Uwaga 3" xfId="24931" hidden="1"/>
    <cellStyle name="Uwaga 3" xfId="24927" hidden="1"/>
    <cellStyle name="Uwaga 3" xfId="24922" hidden="1"/>
    <cellStyle name="Uwaga 3" xfId="24918" hidden="1"/>
    <cellStyle name="Uwaga 3" xfId="24914" hidden="1"/>
    <cellStyle name="Uwaga 3" xfId="24907" hidden="1"/>
    <cellStyle name="Uwaga 3" xfId="24902" hidden="1"/>
    <cellStyle name="Uwaga 3" xfId="24898" hidden="1"/>
    <cellStyle name="Uwaga 3" xfId="24891" hidden="1"/>
    <cellStyle name="Uwaga 3" xfId="24886" hidden="1"/>
    <cellStyle name="Uwaga 3" xfId="24882" hidden="1"/>
    <cellStyle name="Uwaga 3" xfId="24877" hidden="1"/>
    <cellStyle name="Uwaga 3" xfId="24872" hidden="1"/>
    <cellStyle name="Uwaga 3" xfId="24868" hidden="1"/>
    <cellStyle name="Uwaga 3" xfId="24862" hidden="1"/>
    <cellStyle name="Uwaga 3" xfId="24858" hidden="1"/>
    <cellStyle name="Uwaga 3" xfId="24855" hidden="1"/>
    <cellStyle name="Uwaga 3" xfId="24848" hidden="1"/>
    <cellStyle name="Uwaga 3" xfId="24843" hidden="1"/>
    <cellStyle name="Uwaga 3" xfId="24838" hidden="1"/>
    <cellStyle name="Uwaga 3" xfId="24832" hidden="1"/>
    <cellStyle name="Uwaga 3" xfId="24827" hidden="1"/>
    <cellStyle name="Uwaga 3" xfId="24822" hidden="1"/>
    <cellStyle name="Uwaga 3" xfId="24817" hidden="1"/>
    <cellStyle name="Uwaga 3" xfId="24812" hidden="1"/>
    <cellStyle name="Uwaga 3" xfId="24807" hidden="1"/>
    <cellStyle name="Uwaga 3" xfId="24803" hidden="1"/>
    <cellStyle name="Uwaga 3" xfId="24799" hidden="1"/>
    <cellStyle name="Uwaga 3" xfId="24794" hidden="1"/>
    <cellStyle name="Uwaga 3" xfId="24787" hidden="1"/>
    <cellStyle name="Uwaga 3" xfId="24782" hidden="1"/>
    <cellStyle name="Uwaga 3" xfId="24777" hidden="1"/>
    <cellStyle name="Uwaga 3" xfId="24771" hidden="1"/>
    <cellStyle name="Uwaga 3" xfId="24766" hidden="1"/>
    <cellStyle name="Uwaga 3" xfId="24762" hidden="1"/>
    <cellStyle name="Uwaga 3" xfId="24757" hidden="1"/>
    <cellStyle name="Uwaga 3" xfId="24752" hidden="1"/>
    <cellStyle name="Uwaga 3" xfId="24747" hidden="1"/>
    <cellStyle name="Uwaga 3" xfId="24743" hidden="1"/>
    <cellStyle name="Uwaga 3" xfId="24738" hidden="1"/>
    <cellStyle name="Uwaga 3" xfId="24733" hidden="1"/>
    <cellStyle name="Uwaga 3" xfId="24728" hidden="1"/>
    <cellStyle name="Uwaga 3" xfId="24724" hidden="1"/>
    <cellStyle name="Uwaga 3" xfId="24720" hidden="1"/>
    <cellStyle name="Uwaga 3" xfId="24713" hidden="1"/>
    <cellStyle name="Uwaga 3" xfId="24709" hidden="1"/>
    <cellStyle name="Uwaga 3" xfId="24704" hidden="1"/>
    <cellStyle name="Uwaga 3" xfId="24698" hidden="1"/>
    <cellStyle name="Uwaga 3" xfId="24694" hidden="1"/>
    <cellStyle name="Uwaga 3" xfId="24689" hidden="1"/>
    <cellStyle name="Uwaga 3" xfId="24683" hidden="1"/>
    <cellStyle name="Uwaga 3" xfId="24679" hidden="1"/>
    <cellStyle name="Uwaga 3" xfId="24675" hidden="1"/>
    <cellStyle name="Uwaga 3" xfId="24668" hidden="1"/>
    <cellStyle name="Uwaga 3" xfId="24664" hidden="1"/>
    <cellStyle name="Uwaga 3" xfId="24660" hidden="1"/>
    <cellStyle name="Uwaga 3" xfId="25524" hidden="1"/>
    <cellStyle name="Uwaga 3" xfId="25522" hidden="1"/>
    <cellStyle name="Uwaga 3" xfId="25520" hidden="1"/>
    <cellStyle name="Uwaga 3" xfId="25507" hidden="1"/>
    <cellStyle name="Uwaga 3" xfId="25506" hidden="1"/>
    <cellStyle name="Uwaga 3" xfId="25505" hidden="1"/>
    <cellStyle name="Uwaga 3" xfId="25492" hidden="1"/>
    <cellStyle name="Uwaga 3" xfId="25491" hidden="1"/>
    <cellStyle name="Uwaga 3" xfId="25490" hidden="1"/>
    <cellStyle name="Uwaga 3" xfId="25478" hidden="1"/>
    <cellStyle name="Uwaga 3" xfId="25476" hidden="1"/>
    <cellStyle name="Uwaga 3" xfId="25475" hidden="1"/>
    <cellStyle name="Uwaga 3" xfId="25462" hidden="1"/>
    <cellStyle name="Uwaga 3" xfId="25461" hidden="1"/>
    <cellStyle name="Uwaga 3" xfId="25460" hidden="1"/>
    <cellStyle name="Uwaga 3" xfId="25448" hidden="1"/>
    <cellStyle name="Uwaga 3" xfId="25446" hidden="1"/>
    <cellStyle name="Uwaga 3" xfId="25444" hidden="1"/>
    <cellStyle name="Uwaga 3" xfId="25433" hidden="1"/>
    <cellStyle name="Uwaga 3" xfId="25431" hidden="1"/>
    <cellStyle name="Uwaga 3" xfId="25429" hidden="1"/>
    <cellStyle name="Uwaga 3" xfId="25418" hidden="1"/>
    <cellStyle name="Uwaga 3" xfId="25416" hidden="1"/>
    <cellStyle name="Uwaga 3" xfId="25414"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9" hidden="1"/>
    <cellStyle name="Uwaga 3" xfId="25208" hidden="1"/>
    <cellStyle name="Uwaga 3" xfId="25206" hidden="1"/>
    <cellStyle name="Uwaga 3" xfId="25204" hidden="1"/>
    <cellStyle name="Uwaga 3" xfId="25193" hidden="1"/>
    <cellStyle name="Uwaga 3" xfId="25191" hidden="1"/>
    <cellStyle name="Uwaga 3" xfId="25189"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8" hidden="1"/>
    <cellStyle name="Uwaga 3" xfId="25118" hidden="1"/>
    <cellStyle name="Uwaga 3" xfId="25116" hidden="1"/>
    <cellStyle name="Uwaga 3" xfId="25114" hidden="1"/>
    <cellStyle name="Uwaga 3" xfId="25103" hidden="1"/>
    <cellStyle name="Uwaga 3" xfId="25101" hidden="1"/>
    <cellStyle name="Uwaga 3" xfId="25099" hidden="1"/>
    <cellStyle name="Uwaga 3" xfId="25088" hidden="1"/>
    <cellStyle name="Uwaga 3" xfId="25086" hidden="1"/>
    <cellStyle name="Uwaga 3" xfId="25083" hidden="1"/>
    <cellStyle name="Uwaga 3" xfId="25073" hidden="1"/>
    <cellStyle name="Uwaga 3" xfId="25071" hidden="1"/>
    <cellStyle name="Uwaga 3" xfId="25068" hidden="1"/>
    <cellStyle name="Uwaga 3" xfId="25058" hidden="1"/>
    <cellStyle name="Uwaga 3" xfId="25056" hidden="1"/>
    <cellStyle name="Uwaga 3" xfId="25053" hidden="1"/>
    <cellStyle name="Uwaga 3" xfId="25044" hidden="1"/>
    <cellStyle name="Uwaga 3" xfId="25041" hidden="1"/>
    <cellStyle name="Uwaga 3" xfId="25037" hidden="1"/>
    <cellStyle name="Uwaga 3" xfId="25029" hidden="1"/>
    <cellStyle name="Uwaga 3" xfId="25026" hidden="1"/>
    <cellStyle name="Uwaga 3" xfId="25022" hidden="1"/>
    <cellStyle name="Uwaga 3" xfId="25014" hidden="1"/>
    <cellStyle name="Uwaga 3" xfId="25011" hidden="1"/>
    <cellStyle name="Uwaga 3" xfId="25007" hidden="1"/>
    <cellStyle name="Uwaga 3" xfId="24999" hidden="1"/>
    <cellStyle name="Uwaga 3" xfId="24996" hidden="1"/>
    <cellStyle name="Uwaga 3" xfId="24992" hidden="1"/>
    <cellStyle name="Uwaga 3" xfId="24984" hidden="1"/>
    <cellStyle name="Uwaga 3" xfId="24981" hidden="1"/>
    <cellStyle name="Uwaga 3" xfId="24977" hidden="1"/>
    <cellStyle name="Uwaga 3" xfId="24969" hidden="1"/>
    <cellStyle name="Uwaga 3" xfId="24965" hidden="1"/>
    <cellStyle name="Uwaga 3" xfId="24960" hidden="1"/>
    <cellStyle name="Uwaga 3" xfId="24954" hidden="1"/>
    <cellStyle name="Uwaga 3" xfId="24950" hidden="1"/>
    <cellStyle name="Uwaga 3" xfId="24945" hidden="1"/>
    <cellStyle name="Uwaga 3" xfId="24939" hidden="1"/>
    <cellStyle name="Uwaga 3" xfId="24935" hidden="1"/>
    <cellStyle name="Uwaga 3" xfId="24930" hidden="1"/>
    <cellStyle name="Uwaga 3" xfId="24924" hidden="1"/>
    <cellStyle name="Uwaga 3" xfId="24921" hidden="1"/>
    <cellStyle name="Uwaga 3" xfId="24917" hidden="1"/>
    <cellStyle name="Uwaga 3" xfId="24909" hidden="1"/>
    <cellStyle name="Uwaga 3" xfId="24906" hidden="1"/>
    <cellStyle name="Uwaga 3" xfId="24901" hidden="1"/>
    <cellStyle name="Uwaga 3" xfId="24894" hidden="1"/>
    <cellStyle name="Uwaga 3" xfId="24890" hidden="1"/>
    <cellStyle name="Uwaga 3" xfId="24885" hidden="1"/>
    <cellStyle name="Uwaga 3" xfId="24879" hidden="1"/>
    <cellStyle name="Uwaga 3" xfId="24875" hidden="1"/>
    <cellStyle name="Uwaga 3" xfId="24870" hidden="1"/>
    <cellStyle name="Uwaga 3" xfId="24864" hidden="1"/>
    <cellStyle name="Uwaga 3" xfId="24861" hidden="1"/>
    <cellStyle name="Uwaga 3" xfId="24857" hidden="1"/>
    <cellStyle name="Uwaga 3" xfId="24849" hidden="1"/>
    <cellStyle name="Uwaga 3" xfId="24844" hidden="1"/>
    <cellStyle name="Uwaga 3" xfId="24839" hidden="1"/>
    <cellStyle name="Uwaga 3" xfId="24834" hidden="1"/>
    <cellStyle name="Uwaga 3" xfId="24829" hidden="1"/>
    <cellStyle name="Uwaga 3" xfId="24824" hidden="1"/>
    <cellStyle name="Uwaga 3" xfId="24819" hidden="1"/>
    <cellStyle name="Uwaga 3" xfId="24814" hidden="1"/>
    <cellStyle name="Uwaga 3" xfId="24809" hidden="1"/>
    <cellStyle name="Uwaga 3" xfId="24804" hidden="1"/>
    <cellStyle name="Uwaga 3" xfId="24800" hidden="1"/>
    <cellStyle name="Uwaga 3" xfId="24795" hidden="1"/>
    <cellStyle name="Uwaga 3" xfId="24788" hidden="1"/>
    <cellStyle name="Uwaga 3" xfId="24783" hidden="1"/>
    <cellStyle name="Uwaga 3" xfId="24778" hidden="1"/>
    <cellStyle name="Uwaga 3" xfId="24773" hidden="1"/>
    <cellStyle name="Uwaga 3" xfId="24768" hidden="1"/>
    <cellStyle name="Uwaga 3" xfId="24763" hidden="1"/>
    <cellStyle name="Uwaga 3" xfId="24758" hidden="1"/>
    <cellStyle name="Uwaga 3" xfId="24753" hidden="1"/>
    <cellStyle name="Uwaga 3" xfId="24748" hidden="1"/>
    <cellStyle name="Uwaga 3" xfId="24744" hidden="1"/>
    <cellStyle name="Uwaga 3" xfId="24739" hidden="1"/>
    <cellStyle name="Uwaga 3" xfId="24734" hidden="1"/>
    <cellStyle name="Uwaga 3" xfId="24729" hidden="1"/>
    <cellStyle name="Uwaga 3" xfId="24725" hidden="1"/>
    <cellStyle name="Uwaga 3" xfId="24721" hidden="1"/>
    <cellStyle name="Uwaga 3" xfId="24714" hidden="1"/>
    <cellStyle name="Uwaga 3" xfId="24710" hidden="1"/>
    <cellStyle name="Uwaga 3" xfId="24705" hidden="1"/>
    <cellStyle name="Uwaga 3" xfId="24699" hidden="1"/>
    <cellStyle name="Uwaga 3" xfId="24695" hidden="1"/>
    <cellStyle name="Uwaga 3" xfId="24690" hidden="1"/>
    <cellStyle name="Uwaga 3" xfId="24684" hidden="1"/>
    <cellStyle name="Uwaga 3" xfId="24680" hidden="1"/>
    <cellStyle name="Uwaga 3" xfId="24676" hidden="1"/>
    <cellStyle name="Uwaga 3" xfId="24669" hidden="1"/>
    <cellStyle name="Uwaga 3" xfId="24665" hidden="1"/>
    <cellStyle name="Uwaga 3" xfId="24661" hidden="1"/>
    <cellStyle name="Uwaga 3" xfId="25528" hidden="1"/>
    <cellStyle name="Uwaga 3" xfId="25527" hidden="1"/>
    <cellStyle name="Uwaga 3" xfId="25525" hidden="1"/>
    <cellStyle name="Uwaga 3" xfId="25512" hidden="1"/>
    <cellStyle name="Uwaga 3" xfId="25510" hidden="1"/>
    <cellStyle name="Uwaga 3" xfId="25508" hidden="1"/>
    <cellStyle name="Uwaga 3" xfId="25498" hidden="1"/>
    <cellStyle name="Uwaga 3" xfId="25496" hidden="1"/>
    <cellStyle name="Uwaga 3" xfId="25494" hidden="1"/>
    <cellStyle name="Uwaga 3" xfId="25483" hidden="1"/>
    <cellStyle name="Uwaga 3" xfId="25481" hidden="1"/>
    <cellStyle name="Uwaga 3" xfId="25479" hidden="1"/>
    <cellStyle name="Uwaga 3" xfId="25466" hidden="1"/>
    <cellStyle name="Uwaga 3" xfId="25464" hidden="1"/>
    <cellStyle name="Uwaga 3" xfId="25463" hidden="1"/>
    <cellStyle name="Uwaga 3" xfId="25450" hidden="1"/>
    <cellStyle name="Uwaga 3" xfId="25449" hidden="1"/>
    <cellStyle name="Uwaga 3" xfId="25447" hidden="1"/>
    <cellStyle name="Uwaga 3" xfId="25435" hidden="1"/>
    <cellStyle name="Uwaga 3" xfId="25434" hidden="1"/>
    <cellStyle name="Uwaga 3" xfId="25432" hidden="1"/>
    <cellStyle name="Uwaga 3" xfId="25420" hidden="1"/>
    <cellStyle name="Uwaga 3" xfId="25419" hidden="1"/>
    <cellStyle name="Uwaga 3" xfId="25417" hidden="1"/>
    <cellStyle name="Uwaga 3" xfId="25405" hidden="1"/>
    <cellStyle name="Uwaga 3" xfId="25404" hidden="1"/>
    <cellStyle name="Uwaga 3" xfId="25402" hidden="1"/>
    <cellStyle name="Uwaga 3" xfId="25390" hidden="1"/>
    <cellStyle name="Uwaga 3" xfId="25389" hidden="1"/>
    <cellStyle name="Uwaga 3" xfId="25387" hidden="1"/>
    <cellStyle name="Uwaga 3" xfId="25375" hidden="1"/>
    <cellStyle name="Uwaga 3" xfId="25374" hidden="1"/>
    <cellStyle name="Uwaga 3" xfId="25372" hidden="1"/>
    <cellStyle name="Uwaga 3" xfId="25360" hidden="1"/>
    <cellStyle name="Uwaga 3" xfId="25359" hidden="1"/>
    <cellStyle name="Uwaga 3" xfId="25357" hidden="1"/>
    <cellStyle name="Uwaga 3" xfId="25345" hidden="1"/>
    <cellStyle name="Uwaga 3" xfId="25344" hidden="1"/>
    <cellStyle name="Uwaga 3" xfId="25342" hidden="1"/>
    <cellStyle name="Uwaga 3" xfId="25330" hidden="1"/>
    <cellStyle name="Uwaga 3" xfId="25329" hidden="1"/>
    <cellStyle name="Uwaga 3" xfId="25327" hidden="1"/>
    <cellStyle name="Uwaga 3" xfId="25315" hidden="1"/>
    <cellStyle name="Uwaga 3" xfId="25314" hidden="1"/>
    <cellStyle name="Uwaga 3" xfId="25312" hidden="1"/>
    <cellStyle name="Uwaga 3" xfId="25300" hidden="1"/>
    <cellStyle name="Uwaga 3" xfId="25299" hidden="1"/>
    <cellStyle name="Uwaga 3" xfId="25297" hidden="1"/>
    <cellStyle name="Uwaga 3" xfId="25285" hidden="1"/>
    <cellStyle name="Uwaga 3" xfId="25284" hidden="1"/>
    <cellStyle name="Uwaga 3" xfId="25282" hidden="1"/>
    <cellStyle name="Uwaga 3" xfId="25270" hidden="1"/>
    <cellStyle name="Uwaga 3" xfId="25269" hidden="1"/>
    <cellStyle name="Uwaga 3" xfId="25267" hidden="1"/>
    <cellStyle name="Uwaga 3" xfId="25255" hidden="1"/>
    <cellStyle name="Uwaga 3" xfId="25254" hidden="1"/>
    <cellStyle name="Uwaga 3" xfId="25252" hidden="1"/>
    <cellStyle name="Uwaga 3" xfId="25240" hidden="1"/>
    <cellStyle name="Uwaga 3" xfId="25239" hidden="1"/>
    <cellStyle name="Uwaga 3" xfId="25237" hidden="1"/>
    <cellStyle name="Uwaga 3" xfId="25225" hidden="1"/>
    <cellStyle name="Uwaga 3" xfId="25224" hidden="1"/>
    <cellStyle name="Uwaga 3" xfId="25222" hidden="1"/>
    <cellStyle name="Uwaga 3" xfId="25210" hidden="1"/>
    <cellStyle name="Uwaga 3" xfId="25209" hidden="1"/>
    <cellStyle name="Uwaga 3" xfId="25207" hidden="1"/>
    <cellStyle name="Uwaga 3" xfId="25195" hidden="1"/>
    <cellStyle name="Uwaga 3" xfId="25194" hidden="1"/>
    <cellStyle name="Uwaga 3" xfId="25192" hidden="1"/>
    <cellStyle name="Uwaga 3" xfId="25180" hidden="1"/>
    <cellStyle name="Uwaga 3" xfId="25179" hidden="1"/>
    <cellStyle name="Uwaga 3" xfId="25177" hidden="1"/>
    <cellStyle name="Uwaga 3" xfId="25165" hidden="1"/>
    <cellStyle name="Uwaga 3" xfId="25164" hidden="1"/>
    <cellStyle name="Uwaga 3" xfId="25162" hidden="1"/>
    <cellStyle name="Uwaga 3" xfId="25150" hidden="1"/>
    <cellStyle name="Uwaga 3" xfId="25149" hidden="1"/>
    <cellStyle name="Uwaga 3" xfId="25147" hidden="1"/>
    <cellStyle name="Uwaga 3" xfId="25135" hidden="1"/>
    <cellStyle name="Uwaga 3" xfId="25134" hidden="1"/>
    <cellStyle name="Uwaga 3" xfId="25132" hidden="1"/>
    <cellStyle name="Uwaga 3" xfId="25120" hidden="1"/>
    <cellStyle name="Uwaga 3" xfId="25119" hidden="1"/>
    <cellStyle name="Uwaga 3" xfId="25117" hidden="1"/>
    <cellStyle name="Uwaga 3" xfId="25105" hidden="1"/>
    <cellStyle name="Uwaga 3" xfId="25104" hidden="1"/>
    <cellStyle name="Uwaga 3" xfId="25102" hidden="1"/>
    <cellStyle name="Uwaga 3" xfId="25090" hidden="1"/>
    <cellStyle name="Uwaga 3" xfId="25089" hidden="1"/>
    <cellStyle name="Uwaga 3" xfId="25087" hidden="1"/>
    <cellStyle name="Uwaga 3" xfId="25075" hidden="1"/>
    <cellStyle name="Uwaga 3" xfId="25074" hidden="1"/>
    <cellStyle name="Uwaga 3" xfId="25072" hidden="1"/>
    <cellStyle name="Uwaga 3" xfId="25060" hidden="1"/>
    <cellStyle name="Uwaga 3" xfId="25059" hidden="1"/>
    <cellStyle name="Uwaga 3" xfId="25057" hidden="1"/>
    <cellStyle name="Uwaga 3" xfId="25045" hidden="1"/>
    <cellStyle name="Uwaga 3" xfId="25043" hidden="1"/>
    <cellStyle name="Uwaga 3" xfId="25040" hidden="1"/>
    <cellStyle name="Uwaga 3" xfId="25030" hidden="1"/>
    <cellStyle name="Uwaga 3" xfId="25028" hidden="1"/>
    <cellStyle name="Uwaga 3" xfId="25025" hidden="1"/>
    <cellStyle name="Uwaga 3" xfId="25015" hidden="1"/>
    <cellStyle name="Uwaga 3" xfId="25013" hidden="1"/>
    <cellStyle name="Uwaga 3" xfId="25010" hidden="1"/>
    <cellStyle name="Uwaga 3" xfId="25000" hidden="1"/>
    <cellStyle name="Uwaga 3" xfId="24998" hidden="1"/>
    <cellStyle name="Uwaga 3" xfId="24995" hidden="1"/>
    <cellStyle name="Uwaga 3" xfId="24985" hidden="1"/>
    <cellStyle name="Uwaga 3" xfId="24983" hidden="1"/>
    <cellStyle name="Uwaga 3" xfId="24980" hidden="1"/>
    <cellStyle name="Uwaga 3" xfId="24970" hidden="1"/>
    <cellStyle name="Uwaga 3" xfId="24968" hidden="1"/>
    <cellStyle name="Uwaga 3" xfId="24964" hidden="1"/>
    <cellStyle name="Uwaga 3" xfId="24955" hidden="1"/>
    <cellStyle name="Uwaga 3" xfId="24952" hidden="1"/>
    <cellStyle name="Uwaga 3" xfId="24948" hidden="1"/>
    <cellStyle name="Uwaga 3" xfId="24940" hidden="1"/>
    <cellStyle name="Uwaga 3" xfId="24938" hidden="1"/>
    <cellStyle name="Uwaga 3" xfId="24934" hidden="1"/>
    <cellStyle name="Uwaga 3" xfId="24925" hidden="1"/>
    <cellStyle name="Uwaga 3" xfId="24923" hidden="1"/>
    <cellStyle name="Uwaga 3" xfId="24920" hidden="1"/>
    <cellStyle name="Uwaga 3" xfId="24910" hidden="1"/>
    <cellStyle name="Uwaga 3" xfId="24908" hidden="1"/>
    <cellStyle name="Uwaga 3" xfId="24903" hidden="1"/>
    <cellStyle name="Uwaga 3" xfId="24895" hidden="1"/>
    <cellStyle name="Uwaga 3" xfId="24893" hidden="1"/>
    <cellStyle name="Uwaga 3" xfId="24888" hidden="1"/>
    <cellStyle name="Uwaga 3" xfId="24880" hidden="1"/>
    <cellStyle name="Uwaga 3" xfId="24878" hidden="1"/>
    <cellStyle name="Uwaga 3" xfId="24873" hidden="1"/>
    <cellStyle name="Uwaga 3" xfId="24865" hidden="1"/>
    <cellStyle name="Uwaga 3" xfId="24863" hidden="1"/>
    <cellStyle name="Uwaga 3" xfId="24859" hidden="1"/>
    <cellStyle name="Uwaga 3" xfId="24850" hidden="1"/>
    <cellStyle name="Uwaga 3" xfId="24847" hidden="1"/>
    <cellStyle name="Uwaga 3" xfId="24842" hidden="1"/>
    <cellStyle name="Uwaga 3" xfId="24835" hidden="1"/>
    <cellStyle name="Uwaga 3" xfId="24831" hidden="1"/>
    <cellStyle name="Uwaga 3" xfId="24826" hidden="1"/>
    <cellStyle name="Uwaga 3" xfId="24820" hidden="1"/>
    <cellStyle name="Uwaga 3" xfId="24816" hidden="1"/>
    <cellStyle name="Uwaga 3" xfId="24811" hidden="1"/>
    <cellStyle name="Uwaga 3" xfId="24805" hidden="1"/>
    <cellStyle name="Uwaga 3" xfId="24802" hidden="1"/>
    <cellStyle name="Uwaga 3" xfId="24798" hidden="1"/>
    <cellStyle name="Uwaga 3" xfId="24789" hidden="1"/>
    <cellStyle name="Uwaga 3" xfId="24784" hidden="1"/>
    <cellStyle name="Uwaga 3" xfId="24779" hidden="1"/>
    <cellStyle name="Uwaga 3" xfId="24774" hidden="1"/>
    <cellStyle name="Uwaga 3" xfId="24769" hidden="1"/>
    <cellStyle name="Uwaga 3" xfId="24764" hidden="1"/>
    <cellStyle name="Uwaga 3" xfId="24759" hidden="1"/>
    <cellStyle name="Uwaga 3" xfId="24754" hidden="1"/>
    <cellStyle name="Uwaga 3" xfId="24749" hidden="1"/>
    <cellStyle name="Uwaga 3" xfId="24745" hidden="1"/>
    <cellStyle name="Uwaga 3" xfId="24740" hidden="1"/>
    <cellStyle name="Uwaga 3" xfId="24735" hidden="1"/>
    <cellStyle name="Uwaga 3" xfId="24730" hidden="1"/>
    <cellStyle name="Uwaga 3" xfId="24726" hidden="1"/>
    <cellStyle name="Uwaga 3" xfId="24722" hidden="1"/>
    <cellStyle name="Uwaga 3" xfId="24715" hidden="1"/>
    <cellStyle name="Uwaga 3" xfId="24711" hidden="1"/>
    <cellStyle name="Uwaga 3" xfId="24706" hidden="1"/>
    <cellStyle name="Uwaga 3" xfId="24700" hidden="1"/>
    <cellStyle name="Uwaga 3" xfId="24696" hidden="1"/>
    <cellStyle name="Uwaga 3" xfId="24691" hidden="1"/>
    <cellStyle name="Uwaga 3" xfId="24685" hidden="1"/>
    <cellStyle name="Uwaga 3" xfId="24681" hidden="1"/>
    <cellStyle name="Uwaga 3" xfId="24677" hidden="1"/>
    <cellStyle name="Uwaga 3" xfId="24670" hidden="1"/>
    <cellStyle name="Uwaga 3" xfId="24666" hidden="1"/>
    <cellStyle name="Uwaga 3" xfId="24662" hidden="1"/>
    <cellStyle name="Uwaga 3" xfId="24615" hidden="1"/>
    <cellStyle name="Uwaga 3" xfId="24614" hidden="1"/>
    <cellStyle name="Uwaga 3" xfId="24613" hidden="1"/>
    <cellStyle name="Uwaga 3" xfId="24606" hidden="1"/>
    <cellStyle name="Uwaga 3" xfId="24605" hidden="1"/>
    <cellStyle name="Uwaga 3" xfId="24604" hidden="1"/>
    <cellStyle name="Uwaga 3" xfId="24597" hidden="1"/>
    <cellStyle name="Uwaga 3" xfId="24596" hidden="1"/>
    <cellStyle name="Uwaga 3" xfId="24595" hidden="1"/>
    <cellStyle name="Uwaga 3" xfId="24588" hidden="1"/>
    <cellStyle name="Uwaga 3" xfId="24587" hidden="1"/>
    <cellStyle name="Uwaga 3" xfId="24586" hidden="1"/>
    <cellStyle name="Uwaga 3" xfId="24579" hidden="1"/>
    <cellStyle name="Uwaga 3" xfId="24578" hidden="1"/>
    <cellStyle name="Uwaga 3" xfId="24576" hidden="1"/>
    <cellStyle name="Uwaga 3" xfId="24571" hidden="1"/>
    <cellStyle name="Uwaga 3" xfId="24568" hidden="1"/>
    <cellStyle name="Uwaga 3" xfId="24566" hidden="1"/>
    <cellStyle name="Uwaga 3" xfId="24562" hidden="1"/>
    <cellStyle name="Uwaga 3" xfId="24559" hidden="1"/>
    <cellStyle name="Uwaga 3" xfId="24557" hidden="1"/>
    <cellStyle name="Uwaga 3" xfId="24553" hidden="1"/>
    <cellStyle name="Uwaga 3" xfId="24550" hidden="1"/>
    <cellStyle name="Uwaga 3" xfId="24548" hidden="1"/>
    <cellStyle name="Uwaga 3" xfId="24544" hidden="1"/>
    <cellStyle name="Uwaga 3" xfId="24542" hidden="1"/>
    <cellStyle name="Uwaga 3" xfId="24541" hidden="1"/>
    <cellStyle name="Uwaga 3" xfId="24535" hidden="1"/>
    <cellStyle name="Uwaga 3" xfId="24533" hidden="1"/>
    <cellStyle name="Uwaga 3" xfId="24530" hidden="1"/>
    <cellStyle name="Uwaga 3" xfId="24526" hidden="1"/>
    <cellStyle name="Uwaga 3" xfId="24523" hidden="1"/>
    <cellStyle name="Uwaga 3" xfId="24521" hidden="1"/>
    <cellStyle name="Uwaga 3" xfId="24517" hidden="1"/>
    <cellStyle name="Uwaga 3" xfId="24514" hidden="1"/>
    <cellStyle name="Uwaga 3" xfId="24512" hidden="1"/>
    <cellStyle name="Uwaga 3" xfId="24508" hidden="1"/>
    <cellStyle name="Uwaga 3" xfId="24506" hidden="1"/>
    <cellStyle name="Uwaga 3" xfId="24505" hidden="1"/>
    <cellStyle name="Uwaga 3" xfId="24499" hidden="1"/>
    <cellStyle name="Uwaga 3" xfId="24496" hidden="1"/>
    <cellStyle name="Uwaga 3" xfId="24494" hidden="1"/>
    <cellStyle name="Uwaga 3" xfId="24490" hidden="1"/>
    <cellStyle name="Uwaga 3" xfId="24487" hidden="1"/>
    <cellStyle name="Uwaga 3" xfId="24485" hidden="1"/>
    <cellStyle name="Uwaga 3" xfId="24481" hidden="1"/>
    <cellStyle name="Uwaga 3" xfId="24478" hidden="1"/>
    <cellStyle name="Uwaga 3" xfId="24476" hidden="1"/>
    <cellStyle name="Uwaga 3" xfId="24472" hidden="1"/>
    <cellStyle name="Uwaga 3" xfId="24470" hidden="1"/>
    <cellStyle name="Uwaga 3" xfId="24469" hidden="1"/>
    <cellStyle name="Uwaga 3" xfId="24462" hidden="1"/>
    <cellStyle name="Uwaga 3" xfId="24459" hidden="1"/>
    <cellStyle name="Uwaga 3" xfId="24457" hidden="1"/>
    <cellStyle name="Uwaga 3" xfId="24453" hidden="1"/>
    <cellStyle name="Uwaga 3" xfId="24450" hidden="1"/>
    <cellStyle name="Uwaga 3" xfId="24448" hidden="1"/>
    <cellStyle name="Uwaga 3" xfId="24444" hidden="1"/>
    <cellStyle name="Uwaga 3" xfId="24441" hidden="1"/>
    <cellStyle name="Uwaga 3" xfId="24439" hidden="1"/>
    <cellStyle name="Uwaga 3" xfId="24436" hidden="1"/>
    <cellStyle name="Uwaga 3" xfId="24434" hidden="1"/>
    <cellStyle name="Uwaga 3" xfId="24433" hidden="1"/>
    <cellStyle name="Uwaga 3" xfId="24427" hidden="1"/>
    <cellStyle name="Uwaga 3" xfId="24425" hidden="1"/>
    <cellStyle name="Uwaga 3" xfId="24423" hidden="1"/>
    <cellStyle name="Uwaga 3" xfId="24418" hidden="1"/>
    <cellStyle name="Uwaga 3" xfId="24416" hidden="1"/>
    <cellStyle name="Uwaga 3" xfId="24414" hidden="1"/>
    <cellStyle name="Uwaga 3" xfId="24409" hidden="1"/>
    <cellStyle name="Uwaga 3" xfId="24407" hidden="1"/>
    <cellStyle name="Uwaga 3" xfId="24405" hidden="1"/>
    <cellStyle name="Uwaga 3" xfId="24400" hidden="1"/>
    <cellStyle name="Uwaga 3" xfId="24398" hidden="1"/>
    <cellStyle name="Uwaga 3" xfId="24397" hidden="1"/>
    <cellStyle name="Uwaga 3" xfId="24390" hidden="1"/>
    <cellStyle name="Uwaga 3" xfId="24387" hidden="1"/>
    <cellStyle name="Uwaga 3" xfId="24385" hidden="1"/>
    <cellStyle name="Uwaga 3" xfId="24381" hidden="1"/>
    <cellStyle name="Uwaga 3" xfId="24378" hidden="1"/>
    <cellStyle name="Uwaga 3" xfId="24376" hidden="1"/>
    <cellStyle name="Uwaga 3" xfId="24372" hidden="1"/>
    <cellStyle name="Uwaga 3" xfId="24369" hidden="1"/>
    <cellStyle name="Uwaga 3" xfId="24367" hidden="1"/>
    <cellStyle name="Uwaga 3" xfId="24364" hidden="1"/>
    <cellStyle name="Uwaga 3" xfId="24362" hidden="1"/>
    <cellStyle name="Uwaga 3" xfId="24360" hidden="1"/>
    <cellStyle name="Uwaga 3" xfId="24354" hidden="1"/>
    <cellStyle name="Uwaga 3" xfId="24351" hidden="1"/>
    <cellStyle name="Uwaga 3" xfId="24349" hidden="1"/>
    <cellStyle name="Uwaga 3" xfId="24345" hidden="1"/>
    <cellStyle name="Uwaga 3" xfId="24342" hidden="1"/>
    <cellStyle name="Uwaga 3" xfId="24340" hidden="1"/>
    <cellStyle name="Uwaga 3" xfId="24336" hidden="1"/>
    <cellStyle name="Uwaga 3" xfId="24333" hidden="1"/>
    <cellStyle name="Uwaga 3" xfId="24331" hidden="1"/>
    <cellStyle name="Uwaga 3" xfId="24329" hidden="1"/>
    <cellStyle name="Uwaga 3" xfId="24327" hidden="1"/>
    <cellStyle name="Uwaga 3" xfId="24325" hidden="1"/>
    <cellStyle name="Uwaga 3" xfId="24320" hidden="1"/>
    <cellStyle name="Uwaga 3" xfId="24318" hidden="1"/>
    <cellStyle name="Uwaga 3" xfId="24315" hidden="1"/>
    <cellStyle name="Uwaga 3" xfId="24311" hidden="1"/>
    <cellStyle name="Uwaga 3" xfId="24308" hidden="1"/>
    <cellStyle name="Uwaga 3" xfId="24305" hidden="1"/>
    <cellStyle name="Uwaga 3" xfId="24302" hidden="1"/>
    <cellStyle name="Uwaga 3" xfId="24300" hidden="1"/>
    <cellStyle name="Uwaga 3" xfId="24297" hidden="1"/>
    <cellStyle name="Uwaga 3" xfId="24293" hidden="1"/>
    <cellStyle name="Uwaga 3" xfId="24291" hidden="1"/>
    <cellStyle name="Uwaga 3" xfId="24288" hidden="1"/>
    <cellStyle name="Uwaga 3" xfId="24283" hidden="1"/>
    <cellStyle name="Uwaga 3" xfId="24280" hidden="1"/>
    <cellStyle name="Uwaga 3" xfId="24277" hidden="1"/>
    <cellStyle name="Uwaga 3" xfId="24273" hidden="1"/>
    <cellStyle name="Uwaga 3" xfId="24270" hidden="1"/>
    <cellStyle name="Uwaga 3" xfId="24268" hidden="1"/>
    <cellStyle name="Uwaga 3" xfId="24265" hidden="1"/>
    <cellStyle name="Uwaga 3" xfId="24262" hidden="1"/>
    <cellStyle name="Uwaga 3" xfId="24259" hidden="1"/>
    <cellStyle name="Uwaga 3" xfId="24257" hidden="1"/>
    <cellStyle name="Uwaga 3" xfId="24255" hidden="1"/>
    <cellStyle name="Uwaga 3" xfId="24252" hidden="1"/>
    <cellStyle name="Uwaga 3" xfId="24247" hidden="1"/>
    <cellStyle name="Uwaga 3" xfId="24244" hidden="1"/>
    <cellStyle name="Uwaga 3" xfId="24241" hidden="1"/>
    <cellStyle name="Uwaga 3" xfId="24238" hidden="1"/>
    <cellStyle name="Uwaga 3" xfId="24235" hidden="1"/>
    <cellStyle name="Uwaga 3" xfId="24232" hidden="1"/>
    <cellStyle name="Uwaga 3" xfId="24229" hidden="1"/>
    <cellStyle name="Uwaga 3" xfId="24226" hidden="1"/>
    <cellStyle name="Uwaga 3" xfId="24223" hidden="1"/>
    <cellStyle name="Uwaga 3" xfId="24221" hidden="1"/>
    <cellStyle name="Uwaga 3" xfId="24219" hidden="1"/>
    <cellStyle name="Uwaga 3" xfId="24216" hidden="1"/>
    <cellStyle name="Uwaga 3" xfId="24211" hidden="1"/>
    <cellStyle name="Uwaga 3" xfId="24208"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5" hidden="1"/>
    <cellStyle name="Uwaga 3" xfId="24183" hidden="1"/>
    <cellStyle name="Uwaga 3" xfId="24180" hidden="1"/>
    <cellStyle name="Uwaga 3" xfId="24174" hidden="1"/>
    <cellStyle name="Uwaga 3" xfId="24171" hidden="1"/>
    <cellStyle name="Uwaga 3" xfId="24169" hidden="1"/>
    <cellStyle name="Uwaga 3" xfId="24165" hidden="1"/>
    <cellStyle name="Uwaga 3" xfId="24162" hidden="1"/>
    <cellStyle name="Uwaga 3" xfId="24160" hidden="1"/>
    <cellStyle name="Uwaga 3" xfId="24156" hidden="1"/>
    <cellStyle name="Uwaga 3" xfId="24153" hidden="1"/>
    <cellStyle name="Uwaga 3" xfId="24151" hidden="1"/>
    <cellStyle name="Uwaga 3" xfId="24149" hidden="1"/>
    <cellStyle name="Uwaga 3" xfId="24146" hidden="1"/>
    <cellStyle name="Uwaga 3" xfId="24143" hidden="1"/>
    <cellStyle name="Uwaga 3" xfId="24140" hidden="1"/>
    <cellStyle name="Uwaga 3" xfId="24138" hidden="1"/>
    <cellStyle name="Uwaga 3" xfId="24136" hidden="1"/>
    <cellStyle name="Uwaga 3" xfId="24131" hidden="1"/>
    <cellStyle name="Uwaga 3" xfId="24129" hidden="1"/>
    <cellStyle name="Uwaga 3" xfId="24126" hidden="1"/>
    <cellStyle name="Uwaga 3" xfId="24122" hidden="1"/>
    <cellStyle name="Uwaga 3" xfId="24120" hidden="1"/>
    <cellStyle name="Uwaga 3" xfId="24117" hidden="1"/>
    <cellStyle name="Uwaga 3" xfId="24113" hidden="1"/>
    <cellStyle name="Uwaga 3" xfId="24111" hidden="1"/>
    <cellStyle name="Uwaga 3" xfId="24108" hidden="1"/>
    <cellStyle name="Uwaga 3" xfId="24104" hidden="1"/>
    <cellStyle name="Uwaga 3" xfId="24102" hidden="1"/>
    <cellStyle name="Uwaga 3" xfId="24100" hidden="1"/>
    <cellStyle name="Uwaga 3" xfId="25652" hidden="1"/>
    <cellStyle name="Uwaga 3" xfId="25653" hidden="1"/>
    <cellStyle name="Uwaga 3" xfId="25655" hidden="1"/>
    <cellStyle name="Uwaga 3" xfId="25667" hidden="1"/>
    <cellStyle name="Uwaga 3" xfId="25668" hidden="1"/>
    <cellStyle name="Uwaga 3" xfId="25673" hidden="1"/>
    <cellStyle name="Uwaga 3" xfId="25682" hidden="1"/>
    <cellStyle name="Uwaga 3" xfId="25683" hidden="1"/>
    <cellStyle name="Uwaga 3" xfId="25688" hidden="1"/>
    <cellStyle name="Uwaga 3" xfId="25697" hidden="1"/>
    <cellStyle name="Uwaga 3" xfId="25698" hidden="1"/>
    <cellStyle name="Uwaga 3" xfId="25699" hidden="1"/>
    <cellStyle name="Uwaga 3" xfId="25712" hidden="1"/>
    <cellStyle name="Uwaga 3" xfId="25717" hidden="1"/>
    <cellStyle name="Uwaga 3" xfId="25722" hidden="1"/>
    <cellStyle name="Uwaga 3" xfId="25732" hidden="1"/>
    <cellStyle name="Uwaga 3" xfId="25737" hidden="1"/>
    <cellStyle name="Uwaga 3" xfId="25741" hidden="1"/>
    <cellStyle name="Uwaga 3" xfId="25748" hidden="1"/>
    <cellStyle name="Uwaga 3" xfId="25753" hidden="1"/>
    <cellStyle name="Uwaga 3" xfId="25756" hidden="1"/>
    <cellStyle name="Uwaga 3" xfId="25762" hidden="1"/>
    <cellStyle name="Uwaga 3" xfId="25767" hidden="1"/>
    <cellStyle name="Uwaga 3" xfId="25771" hidden="1"/>
    <cellStyle name="Uwaga 3" xfId="25772" hidden="1"/>
    <cellStyle name="Uwaga 3" xfId="25773" hidden="1"/>
    <cellStyle name="Uwaga 3" xfId="25777" hidden="1"/>
    <cellStyle name="Uwaga 3" xfId="25789" hidden="1"/>
    <cellStyle name="Uwaga 3" xfId="25794" hidden="1"/>
    <cellStyle name="Uwaga 3" xfId="25799" hidden="1"/>
    <cellStyle name="Uwaga 3" xfId="25804" hidden="1"/>
    <cellStyle name="Uwaga 3" xfId="25809" hidden="1"/>
    <cellStyle name="Uwaga 3" xfId="25814" hidden="1"/>
    <cellStyle name="Uwaga 3" xfId="25818" hidden="1"/>
    <cellStyle name="Uwaga 3" xfId="25822" hidden="1"/>
    <cellStyle name="Uwaga 3" xfId="25827" hidden="1"/>
    <cellStyle name="Uwaga 3" xfId="25832" hidden="1"/>
    <cellStyle name="Uwaga 3" xfId="25833" hidden="1"/>
    <cellStyle name="Uwaga 3" xfId="25835" hidden="1"/>
    <cellStyle name="Uwaga 3" xfId="25848" hidden="1"/>
    <cellStyle name="Uwaga 3" xfId="25852" hidden="1"/>
    <cellStyle name="Uwaga 3" xfId="25857" hidden="1"/>
    <cellStyle name="Uwaga 3" xfId="25864" hidden="1"/>
    <cellStyle name="Uwaga 3" xfId="25868" hidden="1"/>
    <cellStyle name="Uwaga 3" xfId="25873" hidden="1"/>
    <cellStyle name="Uwaga 3" xfId="25878" hidden="1"/>
    <cellStyle name="Uwaga 3" xfId="25881" hidden="1"/>
    <cellStyle name="Uwaga 3" xfId="25886" hidden="1"/>
    <cellStyle name="Uwaga 3" xfId="25892" hidden="1"/>
    <cellStyle name="Uwaga 3" xfId="25893" hidden="1"/>
    <cellStyle name="Uwaga 3" xfId="25896" hidden="1"/>
    <cellStyle name="Uwaga 3" xfId="25909" hidden="1"/>
    <cellStyle name="Uwaga 3" xfId="25913" hidden="1"/>
    <cellStyle name="Uwaga 3" xfId="25918" hidden="1"/>
    <cellStyle name="Uwaga 3" xfId="25925" hidden="1"/>
    <cellStyle name="Uwaga 3" xfId="25930" hidden="1"/>
    <cellStyle name="Uwaga 3" xfId="25934" hidden="1"/>
    <cellStyle name="Uwaga 3" xfId="25939" hidden="1"/>
    <cellStyle name="Uwaga 3" xfId="25943" hidden="1"/>
    <cellStyle name="Uwaga 3" xfId="25948" hidden="1"/>
    <cellStyle name="Uwaga 3" xfId="25952" hidden="1"/>
    <cellStyle name="Uwaga 3" xfId="25953" hidden="1"/>
    <cellStyle name="Uwaga 3" xfId="25955" hidden="1"/>
    <cellStyle name="Uwaga 3" xfId="25967" hidden="1"/>
    <cellStyle name="Uwaga 3" xfId="25968" hidden="1"/>
    <cellStyle name="Uwaga 3" xfId="25970" hidden="1"/>
    <cellStyle name="Uwaga 3" xfId="25982" hidden="1"/>
    <cellStyle name="Uwaga 3" xfId="25984" hidden="1"/>
    <cellStyle name="Uwaga 3" xfId="25987" hidden="1"/>
    <cellStyle name="Uwaga 3" xfId="25997" hidden="1"/>
    <cellStyle name="Uwaga 3" xfId="25998" hidden="1"/>
    <cellStyle name="Uwaga 3" xfId="26000" hidden="1"/>
    <cellStyle name="Uwaga 3" xfId="26012" hidden="1"/>
    <cellStyle name="Uwaga 3" xfId="26013" hidden="1"/>
    <cellStyle name="Uwaga 3" xfId="26014" hidden="1"/>
    <cellStyle name="Uwaga 3" xfId="26028" hidden="1"/>
    <cellStyle name="Uwaga 3" xfId="26031" hidden="1"/>
    <cellStyle name="Uwaga 3" xfId="26035" hidden="1"/>
    <cellStyle name="Uwaga 3" xfId="26043" hidden="1"/>
    <cellStyle name="Uwaga 3" xfId="26046" hidden="1"/>
    <cellStyle name="Uwaga 3" xfId="26050" hidden="1"/>
    <cellStyle name="Uwaga 3" xfId="26058" hidden="1"/>
    <cellStyle name="Uwaga 3" xfId="26061" hidden="1"/>
    <cellStyle name="Uwaga 3" xfId="26065" hidden="1"/>
    <cellStyle name="Uwaga 3" xfId="26072" hidden="1"/>
    <cellStyle name="Uwaga 3" xfId="26073" hidden="1"/>
    <cellStyle name="Uwaga 3" xfId="26075" hidden="1"/>
    <cellStyle name="Uwaga 3" xfId="26088" hidden="1"/>
    <cellStyle name="Uwaga 3" xfId="26091" hidden="1"/>
    <cellStyle name="Uwaga 3" xfId="26094" hidden="1"/>
    <cellStyle name="Uwaga 3" xfId="26103" hidden="1"/>
    <cellStyle name="Uwaga 3" xfId="26106" hidden="1"/>
    <cellStyle name="Uwaga 3" xfId="26110" hidden="1"/>
    <cellStyle name="Uwaga 3" xfId="26118" hidden="1"/>
    <cellStyle name="Uwaga 3" xfId="26120" hidden="1"/>
    <cellStyle name="Uwaga 3" xfId="26123" hidden="1"/>
    <cellStyle name="Uwaga 3" xfId="26132" hidden="1"/>
    <cellStyle name="Uwaga 3" xfId="26133" hidden="1"/>
    <cellStyle name="Uwaga 3" xfId="26134" hidden="1"/>
    <cellStyle name="Uwaga 3" xfId="26147" hidden="1"/>
    <cellStyle name="Uwaga 3" xfId="26148" hidden="1"/>
    <cellStyle name="Uwaga 3" xfId="26150" hidden="1"/>
    <cellStyle name="Uwaga 3" xfId="26162" hidden="1"/>
    <cellStyle name="Uwaga 3" xfId="26163" hidden="1"/>
    <cellStyle name="Uwaga 3" xfId="26165" hidden="1"/>
    <cellStyle name="Uwaga 3" xfId="26177" hidden="1"/>
    <cellStyle name="Uwaga 3" xfId="26178" hidden="1"/>
    <cellStyle name="Uwaga 3" xfId="26180" hidden="1"/>
    <cellStyle name="Uwaga 3" xfId="26192" hidden="1"/>
    <cellStyle name="Uwaga 3" xfId="26193" hidden="1"/>
    <cellStyle name="Uwaga 3" xfId="26194" hidden="1"/>
    <cellStyle name="Uwaga 3" xfId="26208" hidden="1"/>
    <cellStyle name="Uwaga 3" xfId="26210" hidden="1"/>
    <cellStyle name="Uwaga 3" xfId="26213" hidden="1"/>
    <cellStyle name="Uwaga 3" xfId="26223" hidden="1"/>
    <cellStyle name="Uwaga 3" xfId="26226" hidden="1"/>
    <cellStyle name="Uwaga 3" xfId="26229" hidden="1"/>
    <cellStyle name="Uwaga 3" xfId="26238" hidden="1"/>
    <cellStyle name="Uwaga 3" xfId="26240" hidden="1"/>
    <cellStyle name="Uwaga 3" xfId="26243" hidden="1"/>
    <cellStyle name="Uwaga 3" xfId="26252" hidden="1"/>
    <cellStyle name="Uwaga 3" xfId="26253" hidden="1"/>
    <cellStyle name="Uwaga 3" xfId="26254" hidden="1"/>
    <cellStyle name="Uwaga 3" xfId="26267" hidden="1"/>
    <cellStyle name="Uwaga 3" xfId="26269" hidden="1"/>
    <cellStyle name="Uwaga 3" xfId="26271" hidden="1"/>
    <cellStyle name="Uwaga 3" xfId="26282" hidden="1"/>
    <cellStyle name="Uwaga 3" xfId="26284" hidden="1"/>
    <cellStyle name="Uwaga 3" xfId="26286" hidden="1"/>
    <cellStyle name="Uwaga 3" xfId="26297" hidden="1"/>
    <cellStyle name="Uwaga 3" xfId="26299" hidden="1"/>
    <cellStyle name="Uwaga 3" xfId="26301" hidden="1"/>
    <cellStyle name="Uwaga 3" xfId="26312" hidden="1"/>
    <cellStyle name="Uwaga 3" xfId="26313" hidden="1"/>
    <cellStyle name="Uwaga 3" xfId="26314" hidden="1"/>
    <cellStyle name="Uwaga 3" xfId="26327" hidden="1"/>
    <cellStyle name="Uwaga 3" xfId="26329" hidden="1"/>
    <cellStyle name="Uwaga 3" xfId="26331" hidden="1"/>
    <cellStyle name="Uwaga 3" xfId="26342" hidden="1"/>
    <cellStyle name="Uwaga 3" xfId="26344" hidden="1"/>
    <cellStyle name="Uwaga 3" xfId="26346" hidden="1"/>
    <cellStyle name="Uwaga 3" xfId="26357" hidden="1"/>
    <cellStyle name="Uwaga 3" xfId="26359" hidden="1"/>
    <cellStyle name="Uwaga 3" xfId="26360" hidden="1"/>
    <cellStyle name="Uwaga 3" xfId="26372" hidden="1"/>
    <cellStyle name="Uwaga 3" xfId="26373" hidden="1"/>
    <cellStyle name="Uwaga 3" xfId="26374" hidden="1"/>
    <cellStyle name="Uwaga 3" xfId="26387" hidden="1"/>
    <cellStyle name="Uwaga 3" xfId="26389" hidden="1"/>
    <cellStyle name="Uwaga 3" xfId="26391" hidden="1"/>
    <cellStyle name="Uwaga 3" xfId="26402" hidden="1"/>
    <cellStyle name="Uwaga 3" xfId="26404" hidden="1"/>
    <cellStyle name="Uwaga 3" xfId="26406" hidden="1"/>
    <cellStyle name="Uwaga 3" xfId="26417" hidden="1"/>
    <cellStyle name="Uwaga 3" xfId="26419" hidden="1"/>
    <cellStyle name="Uwaga 3" xfId="26421" hidden="1"/>
    <cellStyle name="Uwaga 3" xfId="26432" hidden="1"/>
    <cellStyle name="Uwaga 3" xfId="26433" hidden="1"/>
    <cellStyle name="Uwaga 3" xfId="26435" hidden="1"/>
    <cellStyle name="Uwaga 3" xfId="26446" hidden="1"/>
    <cellStyle name="Uwaga 3" xfId="26448" hidden="1"/>
    <cellStyle name="Uwaga 3" xfId="26449" hidden="1"/>
    <cellStyle name="Uwaga 3" xfId="26458" hidden="1"/>
    <cellStyle name="Uwaga 3" xfId="26461" hidden="1"/>
    <cellStyle name="Uwaga 3" xfId="26463" hidden="1"/>
    <cellStyle name="Uwaga 3" xfId="26474" hidden="1"/>
    <cellStyle name="Uwaga 3" xfId="26476" hidden="1"/>
    <cellStyle name="Uwaga 3" xfId="26478" hidden="1"/>
    <cellStyle name="Uwaga 3" xfId="26490" hidden="1"/>
    <cellStyle name="Uwaga 3" xfId="26492" hidden="1"/>
    <cellStyle name="Uwaga 3" xfId="26494" hidden="1"/>
    <cellStyle name="Uwaga 3" xfId="26502" hidden="1"/>
    <cellStyle name="Uwaga 3" xfId="26504" hidden="1"/>
    <cellStyle name="Uwaga 3" xfId="26507" hidden="1"/>
    <cellStyle name="Uwaga 3" xfId="26497" hidden="1"/>
    <cellStyle name="Uwaga 3" xfId="26496" hidden="1"/>
    <cellStyle name="Uwaga 3" xfId="26495" hidden="1"/>
    <cellStyle name="Uwaga 3" xfId="26482" hidden="1"/>
    <cellStyle name="Uwaga 3" xfId="26481" hidden="1"/>
    <cellStyle name="Uwaga 3" xfId="26480" hidden="1"/>
    <cellStyle name="Uwaga 3" xfId="26467" hidden="1"/>
    <cellStyle name="Uwaga 3" xfId="26466" hidden="1"/>
    <cellStyle name="Uwaga 3" xfId="26465" hidden="1"/>
    <cellStyle name="Uwaga 3" xfId="26452" hidden="1"/>
    <cellStyle name="Uwaga 3" xfId="26451" hidden="1"/>
    <cellStyle name="Uwaga 3" xfId="26450" hidden="1"/>
    <cellStyle name="Uwaga 3" xfId="26437" hidden="1"/>
    <cellStyle name="Uwaga 3" xfId="26436" hidden="1"/>
    <cellStyle name="Uwaga 3" xfId="26434" hidden="1"/>
    <cellStyle name="Uwaga 3" xfId="26423" hidden="1"/>
    <cellStyle name="Uwaga 3" xfId="26420" hidden="1"/>
    <cellStyle name="Uwaga 3" xfId="26418" hidden="1"/>
    <cellStyle name="Uwaga 3" xfId="26408" hidden="1"/>
    <cellStyle name="Uwaga 3" xfId="26405" hidden="1"/>
    <cellStyle name="Uwaga 3" xfId="26403" hidden="1"/>
    <cellStyle name="Uwaga 3" xfId="26393" hidden="1"/>
    <cellStyle name="Uwaga 3" xfId="26390" hidden="1"/>
    <cellStyle name="Uwaga 3" xfId="26388" hidden="1"/>
    <cellStyle name="Uwaga 3" xfId="26378" hidden="1"/>
    <cellStyle name="Uwaga 3" xfId="26376" hidden="1"/>
    <cellStyle name="Uwaga 3" xfId="26375" hidden="1"/>
    <cellStyle name="Uwaga 3" xfId="26363" hidden="1"/>
    <cellStyle name="Uwaga 3" xfId="26361" hidden="1"/>
    <cellStyle name="Uwaga 3" xfId="26358" hidden="1"/>
    <cellStyle name="Uwaga 3" xfId="26348" hidden="1"/>
    <cellStyle name="Uwaga 3" xfId="26345" hidden="1"/>
    <cellStyle name="Uwaga 3" xfId="26343" hidden="1"/>
    <cellStyle name="Uwaga 3" xfId="26333" hidden="1"/>
    <cellStyle name="Uwaga 3" xfId="26330" hidden="1"/>
    <cellStyle name="Uwaga 3" xfId="26328" hidden="1"/>
    <cellStyle name="Uwaga 3" xfId="26318" hidden="1"/>
    <cellStyle name="Uwaga 3" xfId="26316" hidden="1"/>
    <cellStyle name="Uwaga 3" xfId="26315" hidden="1"/>
    <cellStyle name="Uwaga 3" xfId="26303" hidden="1"/>
    <cellStyle name="Uwaga 3" xfId="26300" hidden="1"/>
    <cellStyle name="Uwaga 3" xfId="26298" hidden="1"/>
    <cellStyle name="Uwaga 3" xfId="26288" hidden="1"/>
    <cellStyle name="Uwaga 3" xfId="26285" hidden="1"/>
    <cellStyle name="Uwaga 3" xfId="26283" hidden="1"/>
    <cellStyle name="Uwaga 3" xfId="26273" hidden="1"/>
    <cellStyle name="Uwaga 3" xfId="26270" hidden="1"/>
    <cellStyle name="Uwaga 3" xfId="26268" hidden="1"/>
    <cellStyle name="Uwaga 3" xfId="26258" hidden="1"/>
    <cellStyle name="Uwaga 3" xfId="26256" hidden="1"/>
    <cellStyle name="Uwaga 3" xfId="26255" hidden="1"/>
    <cellStyle name="Uwaga 3" xfId="26242" hidden="1"/>
    <cellStyle name="Uwaga 3" xfId="26239" hidden="1"/>
    <cellStyle name="Uwaga 3" xfId="26237" hidden="1"/>
    <cellStyle name="Uwaga 3" xfId="26227" hidden="1"/>
    <cellStyle name="Uwaga 3" xfId="26224" hidden="1"/>
    <cellStyle name="Uwaga 3" xfId="26222" hidden="1"/>
    <cellStyle name="Uwaga 3" xfId="26212" hidden="1"/>
    <cellStyle name="Uwaga 3" xfId="26209" hidden="1"/>
    <cellStyle name="Uwaga 3" xfId="26207" hidden="1"/>
    <cellStyle name="Uwaga 3" xfId="26198" hidden="1"/>
    <cellStyle name="Uwaga 3" xfId="26196" hidden="1"/>
    <cellStyle name="Uwaga 3" xfId="26195" hidden="1"/>
    <cellStyle name="Uwaga 3" xfId="26183" hidden="1"/>
    <cellStyle name="Uwaga 3" xfId="26181" hidden="1"/>
    <cellStyle name="Uwaga 3" xfId="26179" hidden="1"/>
    <cellStyle name="Uwaga 3" xfId="26168" hidden="1"/>
    <cellStyle name="Uwaga 3" xfId="26166" hidden="1"/>
    <cellStyle name="Uwaga 3" xfId="26164" hidden="1"/>
    <cellStyle name="Uwaga 3" xfId="26153" hidden="1"/>
    <cellStyle name="Uwaga 3" xfId="26151" hidden="1"/>
    <cellStyle name="Uwaga 3" xfId="26149" hidden="1"/>
    <cellStyle name="Uwaga 3" xfId="26138" hidden="1"/>
    <cellStyle name="Uwaga 3" xfId="26136" hidden="1"/>
    <cellStyle name="Uwaga 3" xfId="26135" hidden="1"/>
    <cellStyle name="Uwaga 3" xfId="26122" hidden="1"/>
    <cellStyle name="Uwaga 3" xfId="26119" hidden="1"/>
    <cellStyle name="Uwaga 3" xfId="26117" hidden="1"/>
    <cellStyle name="Uwaga 3" xfId="26107" hidden="1"/>
    <cellStyle name="Uwaga 3" xfId="26104" hidden="1"/>
    <cellStyle name="Uwaga 3" xfId="26102" hidden="1"/>
    <cellStyle name="Uwaga 3" xfId="26092" hidden="1"/>
    <cellStyle name="Uwaga 3" xfId="26089" hidden="1"/>
    <cellStyle name="Uwaga 3" xfId="26087" hidden="1"/>
    <cellStyle name="Uwaga 3" xfId="26078" hidden="1"/>
    <cellStyle name="Uwaga 3" xfId="26076" hidden="1"/>
    <cellStyle name="Uwaga 3" xfId="26074"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20" hidden="1"/>
    <cellStyle name="Uwaga 3" xfId="26017" hidden="1"/>
    <cellStyle name="Uwaga 3" xfId="26015" hidden="1"/>
    <cellStyle name="Uwaga 3" xfId="26005" hidden="1"/>
    <cellStyle name="Uwaga 3" xfId="26002" hidden="1"/>
    <cellStyle name="Uwaga 3" xfId="25999" hidden="1"/>
    <cellStyle name="Uwaga 3" xfId="25990" hidden="1"/>
    <cellStyle name="Uwaga 3" xfId="25986" hidden="1"/>
    <cellStyle name="Uwaga 3" xfId="25983" hidden="1"/>
    <cellStyle name="Uwaga 3" xfId="25975" hidden="1"/>
    <cellStyle name="Uwaga 3" xfId="25972" hidden="1"/>
    <cellStyle name="Uwaga 3" xfId="25969" hidden="1"/>
    <cellStyle name="Uwaga 3" xfId="25960" hidden="1"/>
    <cellStyle name="Uwaga 3" xfId="25957" hidden="1"/>
    <cellStyle name="Uwaga 3" xfId="25954" hidden="1"/>
    <cellStyle name="Uwaga 3" xfId="25944" hidden="1"/>
    <cellStyle name="Uwaga 3" xfId="25940" hidden="1"/>
    <cellStyle name="Uwaga 3" xfId="25937" hidden="1"/>
    <cellStyle name="Uwaga 3" xfId="25928" hidden="1"/>
    <cellStyle name="Uwaga 3" xfId="25924" hidden="1"/>
    <cellStyle name="Uwaga 3" xfId="25922" hidden="1"/>
    <cellStyle name="Uwaga 3" xfId="25914" hidden="1"/>
    <cellStyle name="Uwaga 3" xfId="25910" hidden="1"/>
    <cellStyle name="Uwaga 3" xfId="25907" hidden="1"/>
    <cellStyle name="Uwaga 3" xfId="25900" hidden="1"/>
    <cellStyle name="Uwaga 3" xfId="25897" hidden="1"/>
    <cellStyle name="Uwaga 3" xfId="25894" hidden="1"/>
    <cellStyle name="Uwaga 3" xfId="25885" hidden="1"/>
    <cellStyle name="Uwaga 3" xfId="25880" hidden="1"/>
    <cellStyle name="Uwaga 3" xfId="25877" hidden="1"/>
    <cellStyle name="Uwaga 3" xfId="25870" hidden="1"/>
    <cellStyle name="Uwaga 3" xfId="25865" hidden="1"/>
    <cellStyle name="Uwaga 3" xfId="25862" hidden="1"/>
    <cellStyle name="Uwaga 3" xfId="25855" hidden="1"/>
    <cellStyle name="Uwaga 3" xfId="25850" hidden="1"/>
    <cellStyle name="Uwaga 3" xfId="25847" hidden="1"/>
    <cellStyle name="Uwaga 3" xfId="25841" hidden="1"/>
    <cellStyle name="Uwaga 3" xfId="25837" hidden="1"/>
    <cellStyle name="Uwaga 3" xfId="25834" hidden="1"/>
    <cellStyle name="Uwaga 3" xfId="25826" hidden="1"/>
    <cellStyle name="Uwaga 3" xfId="25821" hidden="1"/>
    <cellStyle name="Uwaga 3" xfId="25817" hidden="1"/>
    <cellStyle name="Uwaga 3" xfId="25811" hidden="1"/>
    <cellStyle name="Uwaga 3" xfId="25806" hidden="1"/>
    <cellStyle name="Uwaga 3" xfId="25802" hidden="1"/>
    <cellStyle name="Uwaga 3" xfId="25796" hidden="1"/>
    <cellStyle name="Uwaga 3" xfId="25791" hidden="1"/>
    <cellStyle name="Uwaga 3" xfId="25787" hidden="1"/>
    <cellStyle name="Uwaga 3" xfId="25782" hidden="1"/>
    <cellStyle name="Uwaga 3" xfId="25778" hidden="1"/>
    <cellStyle name="Uwaga 3" xfId="25774" hidden="1"/>
    <cellStyle name="Uwaga 3" xfId="25766" hidden="1"/>
    <cellStyle name="Uwaga 3" xfId="25761" hidden="1"/>
    <cellStyle name="Uwaga 3" xfId="25757" hidden="1"/>
    <cellStyle name="Uwaga 3" xfId="25751" hidden="1"/>
    <cellStyle name="Uwaga 3" xfId="25746" hidden="1"/>
    <cellStyle name="Uwaga 3" xfId="25742" hidden="1"/>
    <cellStyle name="Uwaga 3" xfId="25736" hidden="1"/>
    <cellStyle name="Uwaga 3" xfId="25731" hidden="1"/>
    <cellStyle name="Uwaga 3" xfId="25727" hidden="1"/>
    <cellStyle name="Uwaga 3" xfId="25723" hidden="1"/>
    <cellStyle name="Uwaga 3" xfId="25718" hidden="1"/>
    <cellStyle name="Uwaga 3" xfId="25713" hidden="1"/>
    <cellStyle name="Uwaga 3" xfId="25708" hidden="1"/>
    <cellStyle name="Uwaga 3" xfId="25704" hidden="1"/>
    <cellStyle name="Uwaga 3" xfId="25700" hidden="1"/>
    <cellStyle name="Uwaga 3" xfId="25693" hidden="1"/>
    <cellStyle name="Uwaga 3" xfId="25689" hidden="1"/>
    <cellStyle name="Uwaga 3" xfId="25684" hidden="1"/>
    <cellStyle name="Uwaga 3" xfId="25678" hidden="1"/>
    <cellStyle name="Uwaga 3" xfId="25674" hidden="1"/>
    <cellStyle name="Uwaga 3" xfId="25669" hidden="1"/>
    <cellStyle name="Uwaga 3" xfId="25663" hidden="1"/>
    <cellStyle name="Uwaga 3" xfId="25659" hidden="1"/>
    <cellStyle name="Uwaga 3" xfId="25654" hidden="1"/>
    <cellStyle name="Uwaga 3" xfId="25648" hidden="1"/>
    <cellStyle name="Uwaga 3" xfId="25644" hidden="1"/>
    <cellStyle name="Uwaga 3" xfId="25640" hidden="1"/>
    <cellStyle name="Uwaga 3" xfId="26500" hidden="1"/>
    <cellStyle name="Uwaga 3" xfId="26499" hidden="1"/>
    <cellStyle name="Uwaga 3" xfId="26498" hidden="1"/>
    <cellStyle name="Uwaga 3" xfId="26485" hidden="1"/>
    <cellStyle name="Uwaga 3" xfId="26484" hidden="1"/>
    <cellStyle name="Uwaga 3" xfId="26483" hidden="1"/>
    <cellStyle name="Uwaga 3" xfId="26470" hidden="1"/>
    <cellStyle name="Uwaga 3" xfId="26469" hidden="1"/>
    <cellStyle name="Uwaga 3" xfId="26468" hidden="1"/>
    <cellStyle name="Uwaga 3" xfId="26455" hidden="1"/>
    <cellStyle name="Uwaga 3" xfId="26454" hidden="1"/>
    <cellStyle name="Uwaga 3" xfId="26453" hidden="1"/>
    <cellStyle name="Uwaga 3" xfId="26440" hidden="1"/>
    <cellStyle name="Uwaga 3" xfId="26439" hidden="1"/>
    <cellStyle name="Uwaga 3" xfId="26438" hidden="1"/>
    <cellStyle name="Uwaga 3" xfId="26426" hidden="1"/>
    <cellStyle name="Uwaga 3" xfId="26424" hidden="1"/>
    <cellStyle name="Uwaga 3" xfId="26422" hidden="1"/>
    <cellStyle name="Uwaga 3" xfId="26411" hidden="1"/>
    <cellStyle name="Uwaga 3" xfId="26409" hidden="1"/>
    <cellStyle name="Uwaga 3" xfId="26407" hidden="1"/>
    <cellStyle name="Uwaga 3" xfId="26396" hidden="1"/>
    <cellStyle name="Uwaga 3" xfId="26394" hidden="1"/>
    <cellStyle name="Uwaga 3" xfId="26392" hidden="1"/>
    <cellStyle name="Uwaga 3" xfId="26381" hidden="1"/>
    <cellStyle name="Uwaga 3" xfId="26379" hidden="1"/>
    <cellStyle name="Uwaga 3" xfId="26377" hidden="1"/>
    <cellStyle name="Uwaga 3" xfId="26366" hidden="1"/>
    <cellStyle name="Uwaga 3" xfId="26364" hidden="1"/>
    <cellStyle name="Uwaga 3" xfId="26362" hidden="1"/>
    <cellStyle name="Uwaga 3" xfId="26351" hidden="1"/>
    <cellStyle name="Uwaga 3" xfId="26349" hidden="1"/>
    <cellStyle name="Uwaga 3" xfId="26347" hidden="1"/>
    <cellStyle name="Uwaga 3" xfId="26336" hidden="1"/>
    <cellStyle name="Uwaga 3" xfId="26334" hidden="1"/>
    <cellStyle name="Uwaga 3" xfId="26332" hidden="1"/>
    <cellStyle name="Uwaga 3" xfId="26321" hidden="1"/>
    <cellStyle name="Uwaga 3" xfId="26319" hidden="1"/>
    <cellStyle name="Uwaga 3" xfId="26317" hidden="1"/>
    <cellStyle name="Uwaga 3" xfId="26306" hidden="1"/>
    <cellStyle name="Uwaga 3" xfId="26304" hidden="1"/>
    <cellStyle name="Uwaga 3" xfId="26302" hidden="1"/>
    <cellStyle name="Uwaga 3" xfId="26291" hidden="1"/>
    <cellStyle name="Uwaga 3" xfId="26289" hidden="1"/>
    <cellStyle name="Uwaga 3" xfId="26287" hidden="1"/>
    <cellStyle name="Uwaga 3" xfId="26276" hidden="1"/>
    <cellStyle name="Uwaga 3" xfId="26274" hidden="1"/>
    <cellStyle name="Uwaga 3" xfId="26272" hidden="1"/>
    <cellStyle name="Uwaga 3" xfId="26261" hidden="1"/>
    <cellStyle name="Uwaga 3" xfId="26259" hidden="1"/>
    <cellStyle name="Uwaga 3" xfId="26257" hidden="1"/>
    <cellStyle name="Uwaga 3" xfId="26246" hidden="1"/>
    <cellStyle name="Uwaga 3" xfId="26244" hidden="1"/>
    <cellStyle name="Uwaga 3" xfId="26241" hidden="1"/>
    <cellStyle name="Uwaga 3" xfId="26231" hidden="1"/>
    <cellStyle name="Uwaga 3" xfId="26228" hidden="1"/>
    <cellStyle name="Uwaga 3" xfId="26225" hidden="1"/>
    <cellStyle name="Uwaga 3" xfId="26216" hidden="1"/>
    <cellStyle name="Uwaga 3" xfId="26214" hidden="1"/>
    <cellStyle name="Uwaga 3" xfId="26211" hidden="1"/>
    <cellStyle name="Uwaga 3" xfId="26201" hidden="1"/>
    <cellStyle name="Uwaga 3" xfId="26199" hidden="1"/>
    <cellStyle name="Uwaga 3" xfId="26197" hidden="1"/>
    <cellStyle name="Uwaga 3" xfId="26186" hidden="1"/>
    <cellStyle name="Uwaga 3" xfId="26184" hidden="1"/>
    <cellStyle name="Uwaga 3" xfId="26182" hidden="1"/>
    <cellStyle name="Uwaga 3" xfId="26171" hidden="1"/>
    <cellStyle name="Uwaga 3" xfId="26169" hidden="1"/>
    <cellStyle name="Uwaga 3" xfId="26167" hidden="1"/>
    <cellStyle name="Uwaga 3" xfId="26156" hidden="1"/>
    <cellStyle name="Uwaga 3" xfId="26154" hidden="1"/>
    <cellStyle name="Uwaga 3" xfId="26152" hidden="1"/>
    <cellStyle name="Uwaga 3" xfId="26141" hidden="1"/>
    <cellStyle name="Uwaga 3" xfId="26139" hidden="1"/>
    <cellStyle name="Uwaga 3" xfId="26137" hidden="1"/>
    <cellStyle name="Uwaga 3" xfId="26126" hidden="1"/>
    <cellStyle name="Uwaga 3" xfId="26124" hidden="1"/>
    <cellStyle name="Uwaga 3" xfId="26121" hidden="1"/>
    <cellStyle name="Uwaga 3" xfId="26111" hidden="1"/>
    <cellStyle name="Uwaga 3" xfId="26108" hidden="1"/>
    <cellStyle name="Uwaga 3" xfId="26105" hidden="1"/>
    <cellStyle name="Uwaga 3" xfId="26096" hidden="1"/>
    <cellStyle name="Uwaga 3" xfId="26093" hidden="1"/>
    <cellStyle name="Uwaga 3" xfId="26090" hidden="1"/>
    <cellStyle name="Uwaga 3" xfId="26081" hidden="1"/>
    <cellStyle name="Uwaga 3" xfId="26079" hidden="1"/>
    <cellStyle name="Uwaga 3" xfId="26077" hidden="1"/>
    <cellStyle name="Uwaga 3" xfId="26066" hidden="1"/>
    <cellStyle name="Uwaga 3" xfId="26063" hidden="1"/>
    <cellStyle name="Uwaga 3" xfId="26060" hidden="1"/>
    <cellStyle name="Uwaga 3" xfId="26051" hidden="1"/>
    <cellStyle name="Uwaga 3" xfId="26048" hidden="1"/>
    <cellStyle name="Uwaga 3" xfId="26045" hidden="1"/>
    <cellStyle name="Uwaga 3" xfId="26036" hidden="1"/>
    <cellStyle name="Uwaga 3" xfId="26033" hidden="1"/>
    <cellStyle name="Uwaga 3" xfId="26030" hidden="1"/>
    <cellStyle name="Uwaga 3" xfId="26023" hidden="1"/>
    <cellStyle name="Uwaga 3" xfId="26019" hidden="1"/>
    <cellStyle name="Uwaga 3" xfId="26016" hidden="1"/>
    <cellStyle name="Uwaga 3" xfId="26008" hidden="1"/>
    <cellStyle name="Uwaga 3" xfId="26004" hidden="1"/>
    <cellStyle name="Uwaga 3" xfId="26001" hidden="1"/>
    <cellStyle name="Uwaga 3" xfId="25993" hidden="1"/>
    <cellStyle name="Uwaga 3" xfId="25989" hidden="1"/>
    <cellStyle name="Uwaga 3" xfId="25985" hidden="1"/>
    <cellStyle name="Uwaga 3" xfId="25978" hidden="1"/>
    <cellStyle name="Uwaga 3" xfId="25974" hidden="1"/>
    <cellStyle name="Uwaga 3" xfId="25971" hidden="1"/>
    <cellStyle name="Uwaga 3" xfId="25963" hidden="1"/>
    <cellStyle name="Uwaga 3" xfId="25959" hidden="1"/>
    <cellStyle name="Uwaga 3" xfId="25956" hidden="1"/>
    <cellStyle name="Uwaga 3" xfId="25947" hidden="1"/>
    <cellStyle name="Uwaga 3" xfId="25942" hidden="1"/>
    <cellStyle name="Uwaga 3" xfId="25938" hidden="1"/>
    <cellStyle name="Uwaga 3" xfId="25932" hidden="1"/>
    <cellStyle name="Uwaga 3" xfId="25927" hidden="1"/>
    <cellStyle name="Uwaga 3" xfId="25923" hidden="1"/>
    <cellStyle name="Uwaga 3" xfId="25917" hidden="1"/>
    <cellStyle name="Uwaga 3" xfId="25912" hidden="1"/>
    <cellStyle name="Uwaga 3" xfId="25908" hidden="1"/>
    <cellStyle name="Uwaga 3" xfId="25903" hidden="1"/>
    <cellStyle name="Uwaga 3" xfId="25899" hidden="1"/>
    <cellStyle name="Uwaga 3" xfId="25895" hidden="1"/>
    <cellStyle name="Uwaga 3" xfId="25888" hidden="1"/>
    <cellStyle name="Uwaga 3" xfId="25883" hidden="1"/>
    <cellStyle name="Uwaga 3" xfId="25879" hidden="1"/>
    <cellStyle name="Uwaga 3" xfId="25872" hidden="1"/>
    <cellStyle name="Uwaga 3" xfId="25867" hidden="1"/>
    <cellStyle name="Uwaga 3" xfId="25863" hidden="1"/>
    <cellStyle name="Uwaga 3" xfId="25858" hidden="1"/>
    <cellStyle name="Uwaga 3" xfId="25853" hidden="1"/>
    <cellStyle name="Uwaga 3" xfId="25849" hidden="1"/>
    <cellStyle name="Uwaga 3" xfId="25843" hidden="1"/>
    <cellStyle name="Uwaga 3" xfId="25839" hidden="1"/>
    <cellStyle name="Uwaga 3" xfId="25836" hidden="1"/>
    <cellStyle name="Uwaga 3" xfId="25829" hidden="1"/>
    <cellStyle name="Uwaga 3" xfId="25824" hidden="1"/>
    <cellStyle name="Uwaga 3" xfId="25819" hidden="1"/>
    <cellStyle name="Uwaga 3" xfId="25813" hidden="1"/>
    <cellStyle name="Uwaga 3" xfId="25808" hidden="1"/>
    <cellStyle name="Uwaga 3" xfId="25803" hidden="1"/>
    <cellStyle name="Uwaga 3" xfId="25798" hidden="1"/>
    <cellStyle name="Uwaga 3" xfId="25793" hidden="1"/>
    <cellStyle name="Uwaga 3" xfId="25788" hidden="1"/>
    <cellStyle name="Uwaga 3" xfId="25784" hidden="1"/>
    <cellStyle name="Uwaga 3" xfId="25780" hidden="1"/>
    <cellStyle name="Uwaga 3" xfId="25775" hidden="1"/>
    <cellStyle name="Uwaga 3" xfId="25768" hidden="1"/>
    <cellStyle name="Uwaga 3" xfId="25763" hidden="1"/>
    <cellStyle name="Uwaga 3" xfId="25758" hidden="1"/>
    <cellStyle name="Uwaga 3" xfId="25752" hidden="1"/>
    <cellStyle name="Uwaga 3" xfId="25747" hidden="1"/>
    <cellStyle name="Uwaga 3" xfId="25743" hidden="1"/>
    <cellStyle name="Uwaga 3" xfId="25738" hidden="1"/>
    <cellStyle name="Uwaga 3" xfId="25733" hidden="1"/>
    <cellStyle name="Uwaga 3" xfId="25728" hidden="1"/>
    <cellStyle name="Uwaga 3" xfId="25724" hidden="1"/>
    <cellStyle name="Uwaga 3" xfId="25719" hidden="1"/>
    <cellStyle name="Uwaga 3" xfId="25714" hidden="1"/>
    <cellStyle name="Uwaga 3" xfId="25709" hidden="1"/>
    <cellStyle name="Uwaga 3" xfId="25705" hidden="1"/>
    <cellStyle name="Uwaga 3" xfId="25701" hidden="1"/>
    <cellStyle name="Uwaga 3" xfId="25694" hidden="1"/>
    <cellStyle name="Uwaga 3" xfId="25690" hidden="1"/>
    <cellStyle name="Uwaga 3" xfId="25685" hidden="1"/>
    <cellStyle name="Uwaga 3" xfId="25679" hidden="1"/>
    <cellStyle name="Uwaga 3" xfId="25675" hidden="1"/>
    <cellStyle name="Uwaga 3" xfId="25670" hidden="1"/>
    <cellStyle name="Uwaga 3" xfId="25664" hidden="1"/>
    <cellStyle name="Uwaga 3" xfId="25660" hidden="1"/>
    <cellStyle name="Uwaga 3" xfId="25656" hidden="1"/>
    <cellStyle name="Uwaga 3" xfId="25649" hidden="1"/>
    <cellStyle name="Uwaga 3" xfId="25645" hidden="1"/>
    <cellStyle name="Uwaga 3" xfId="25641" hidden="1"/>
    <cellStyle name="Uwaga 3" xfId="26505" hidden="1"/>
    <cellStyle name="Uwaga 3" xfId="26503" hidden="1"/>
    <cellStyle name="Uwaga 3" xfId="26501" hidden="1"/>
    <cellStyle name="Uwaga 3" xfId="26488" hidden="1"/>
    <cellStyle name="Uwaga 3" xfId="26487" hidden="1"/>
    <cellStyle name="Uwaga 3" xfId="26486" hidden="1"/>
    <cellStyle name="Uwaga 3" xfId="26473" hidden="1"/>
    <cellStyle name="Uwaga 3" xfId="26472" hidden="1"/>
    <cellStyle name="Uwaga 3" xfId="26471" hidden="1"/>
    <cellStyle name="Uwaga 3" xfId="26459" hidden="1"/>
    <cellStyle name="Uwaga 3" xfId="26457" hidden="1"/>
    <cellStyle name="Uwaga 3" xfId="26456" hidden="1"/>
    <cellStyle name="Uwaga 3" xfId="26443" hidden="1"/>
    <cellStyle name="Uwaga 3" xfId="26442" hidden="1"/>
    <cellStyle name="Uwaga 3" xfId="26441" hidden="1"/>
    <cellStyle name="Uwaga 3" xfId="26429" hidden="1"/>
    <cellStyle name="Uwaga 3" xfId="26427" hidden="1"/>
    <cellStyle name="Uwaga 3" xfId="26425" hidden="1"/>
    <cellStyle name="Uwaga 3" xfId="26414" hidden="1"/>
    <cellStyle name="Uwaga 3" xfId="26412" hidden="1"/>
    <cellStyle name="Uwaga 3" xfId="26410" hidden="1"/>
    <cellStyle name="Uwaga 3" xfId="26399" hidden="1"/>
    <cellStyle name="Uwaga 3" xfId="26397" hidden="1"/>
    <cellStyle name="Uwaga 3" xfId="26395"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200" hidden="1"/>
    <cellStyle name="Uwaga 3" xfId="26189" hidden="1"/>
    <cellStyle name="Uwaga 3" xfId="26187" hidden="1"/>
    <cellStyle name="Uwaga 3" xfId="26185" hidden="1"/>
    <cellStyle name="Uwaga 3" xfId="26174" hidden="1"/>
    <cellStyle name="Uwaga 3" xfId="26172" hidden="1"/>
    <cellStyle name="Uwaga 3" xfId="26170"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09" hidden="1"/>
    <cellStyle name="Uwaga 3" xfId="26099" hidden="1"/>
    <cellStyle name="Uwaga 3" xfId="26097" hidden="1"/>
    <cellStyle name="Uwaga 3" xfId="26095" hidden="1"/>
    <cellStyle name="Uwaga 3" xfId="26084" hidden="1"/>
    <cellStyle name="Uwaga 3" xfId="26082" hidden="1"/>
    <cellStyle name="Uwaga 3" xfId="26080" hidden="1"/>
    <cellStyle name="Uwaga 3" xfId="26069" hidden="1"/>
    <cellStyle name="Uwaga 3" xfId="26067" hidden="1"/>
    <cellStyle name="Uwaga 3" xfId="26064" hidden="1"/>
    <cellStyle name="Uwaga 3" xfId="26054" hidden="1"/>
    <cellStyle name="Uwaga 3" xfId="26052" hidden="1"/>
    <cellStyle name="Uwaga 3" xfId="26049" hidden="1"/>
    <cellStyle name="Uwaga 3" xfId="26039" hidden="1"/>
    <cellStyle name="Uwaga 3" xfId="26037" hidden="1"/>
    <cellStyle name="Uwaga 3" xfId="26034" hidden="1"/>
    <cellStyle name="Uwaga 3" xfId="26025" hidden="1"/>
    <cellStyle name="Uwaga 3" xfId="26022" hidden="1"/>
    <cellStyle name="Uwaga 3" xfId="26018" hidden="1"/>
    <cellStyle name="Uwaga 3" xfId="26010" hidden="1"/>
    <cellStyle name="Uwaga 3" xfId="26007" hidden="1"/>
    <cellStyle name="Uwaga 3" xfId="26003" hidden="1"/>
    <cellStyle name="Uwaga 3" xfId="25995" hidden="1"/>
    <cellStyle name="Uwaga 3" xfId="25992" hidden="1"/>
    <cellStyle name="Uwaga 3" xfId="25988" hidden="1"/>
    <cellStyle name="Uwaga 3" xfId="25980" hidden="1"/>
    <cellStyle name="Uwaga 3" xfId="25977" hidden="1"/>
    <cellStyle name="Uwaga 3" xfId="25973" hidden="1"/>
    <cellStyle name="Uwaga 3" xfId="25965" hidden="1"/>
    <cellStyle name="Uwaga 3" xfId="25962" hidden="1"/>
    <cellStyle name="Uwaga 3" xfId="25958" hidden="1"/>
    <cellStyle name="Uwaga 3" xfId="25950" hidden="1"/>
    <cellStyle name="Uwaga 3" xfId="25946" hidden="1"/>
    <cellStyle name="Uwaga 3" xfId="25941" hidden="1"/>
    <cellStyle name="Uwaga 3" xfId="25935" hidden="1"/>
    <cellStyle name="Uwaga 3" xfId="25931" hidden="1"/>
    <cellStyle name="Uwaga 3" xfId="25926" hidden="1"/>
    <cellStyle name="Uwaga 3" xfId="25920" hidden="1"/>
    <cellStyle name="Uwaga 3" xfId="25916" hidden="1"/>
    <cellStyle name="Uwaga 3" xfId="25911" hidden="1"/>
    <cellStyle name="Uwaga 3" xfId="25905" hidden="1"/>
    <cellStyle name="Uwaga 3" xfId="25902" hidden="1"/>
    <cellStyle name="Uwaga 3" xfId="25898" hidden="1"/>
    <cellStyle name="Uwaga 3" xfId="25890" hidden="1"/>
    <cellStyle name="Uwaga 3" xfId="25887" hidden="1"/>
    <cellStyle name="Uwaga 3" xfId="25882" hidden="1"/>
    <cellStyle name="Uwaga 3" xfId="25875" hidden="1"/>
    <cellStyle name="Uwaga 3" xfId="25871" hidden="1"/>
    <cellStyle name="Uwaga 3" xfId="25866" hidden="1"/>
    <cellStyle name="Uwaga 3" xfId="25860" hidden="1"/>
    <cellStyle name="Uwaga 3" xfId="25856" hidden="1"/>
    <cellStyle name="Uwaga 3" xfId="25851" hidden="1"/>
    <cellStyle name="Uwaga 3" xfId="25845" hidden="1"/>
    <cellStyle name="Uwaga 3" xfId="25842" hidden="1"/>
    <cellStyle name="Uwaga 3" xfId="25838" hidden="1"/>
    <cellStyle name="Uwaga 3" xfId="25830" hidden="1"/>
    <cellStyle name="Uwaga 3" xfId="25825" hidden="1"/>
    <cellStyle name="Uwaga 3" xfId="25820" hidden="1"/>
    <cellStyle name="Uwaga 3" xfId="25815" hidden="1"/>
    <cellStyle name="Uwaga 3" xfId="25810" hidden="1"/>
    <cellStyle name="Uwaga 3" xfId="25805" hidden="1"/>
    <cellStyle name="Uwaga 3" xfId="25800" hidden="1"/>
    <cellStyle name="Uwaga 3" xfId="25795" hidden="1"/>
    <cellStyle name="Uwaga 3" xfId="25790" hidden="1"/>
    <cellStyle name="Uwaga 3" xfId="25785" hidden="1"/>
    <cellStyle name="Uwaga 3" xfId="25781" hidden="1"/>
    <cellStyle name="Uwaga 3" xfId="25776" hidden="1"/>
    <cellStyle name="Uwaga 3" xfId="25769" hidden="1"/>
    <cellStyle name="Uwaga 3" xfId="25764" hidden="1"/>
    <cellStyle name="Uwaga 3" xfId="25759" hidden="1"/>
    <cellStyle name="Uwaga 3" xfId="25754" hidden="1"/>
    <cellStyle name="Uwaga 3" xfId="25749" hidden="1"/>
    <cellStyle name="Uwaga 3" xfId="25744" hidden="1"/>
    <cellStyle name="Uwaga 3" xfId="25739" hidden="1"/>
    <cellStyle name="Uwaga 3" xfId="25734" hidden="1"/>
    <cellStyle name="Uwaga 3" xfId="25729" hidden="1"/>
    <cellStyle name="Uwaga 3" xfId="25725" hidden="1"/>
    <cellStyle name="Uwaga 3" xfId="25720" hidden="1"/>
    <cellStyle name="Uwaga 3" xfId="25715" hidden="1"/>
    <cellStyle name="Uwaga 3" xfId="25710" hidden="1"/>
    <cellStyle name="Uwaga 3" xfId="25706" hidden="1"/>
    <cellStyle name="Uwaga 3" xfId="25702" hidden="1"/>
    <cellStyle name="Uwaga 3" xfId="25695" hidden="1"/>
    <cellStyle name="Uwaga 3" xfId="25691" hidden="1"/>
    <cellStyle name="Uwaga 3" xfId="25686" hidden="1"/>
    <cellStyle name="Uwaga 3" xfId="25680" hidden="1"/>
    <cellStyle name="Uwaga 3" xfId="25676" hidden="1"/>
    <cellStyle name="Uwaga 3" xfId="25671" hidden="1"/>
    <cellStyle name="Uwaga 3" xfId="25665" hidden="1"/>
    <cellStyle name="Uwaga 3" xfId="25661" hidden="1"/>
    <cellStyle name="Uwaga 3" xfId="25657" hidden="1"/>
    <cellStyle name="Uwaga 3" xfId="25650" hidden="1"/>
    <cellStyle name="Uwaga 3" xfId="25646" hidden="1"/>
    <cellStyle name="Uwaga 3" xfId="25642" hidden="1"/>
    <cellStyle name="Uwaga 3" xfId="26509" hidden="1"/>
    <cellStyle name="Uwaga 3" xfId="26508" hidden="1"/>
    <cellStyle name="Uwaga 3" xfId="26506" hidden="1"/>
    <cellStyle name="Uwaga 3" xfId="26493" hidden="1"/>
    <cellStyle name="Uwaga 3" xfId="26491" hidden="1"/>
    <cellStyle name="Uwaga 3" xfId="26489" hidden="1"/>
    <cellStyle name="Uwaga 3" xfId="26479" hidden="1"/>
    <cellStyle name="Uwaga 3" xfId="26477" hidden="1"/>
    <cellStyle name="Uwaga 3" xfId="26475" hidden="1"/>
    <cellStyle name="Uwaga 3" xfId="26464" hidden="1"/>
    <cellStyle name="Uwaga 3" xfId="26462" hidden="1"/>
    <cellStyle name="Uwaga 3" xfId="26460" hidden="1"/>
    <cellStyle name="Uwaga 3" xfId="26447" hidden="1"/>
    <cellStyle name="Uwaga 3" xfId="26445" hidden="1"/>
    <cellStyle name="Uwaga 3" xfId="26444" hidden="1"/>
    <cellStyle name="Uwaga 3" xfId="26431" hidden="1"/>
    <cellStyle name="Uwaga 3" xfId="26430" hidden="1"/>
    <cellStyle name="Uwaga 3" xfId="26428" hidden="1"/>
    <cellStyle name="Uwaga 3" xfId="26416" hidden="1"/>
    <cellStyle name="Uwaga 3" xfId="26415" hidden="1"/>
    <cellStyle name="Uwaga 3" xfId="26413" hidden="1"/>
    <cellStyle name="Uwaga 3" xfId="26401" hidden="1"/>
    <cellStyle name="Uwaga 3" xfId="26400" hidden="1"/>
    <cellStyle name="Uwaga 3" xfId="26398" hidden="1"/>
    <cellStyle name="Uwaga 3" xfId="26386" hidden="1"/>
    <cellStyle name="Uwaga 3" xfId="26385" hidden="1"/>
    <cellStyle name="Uwaga 3" xfId="26383" hidden="1"/>
    <cellStyle name="Uwaga 3" xfId="26371" hidden="1"/>
    <cellStyle name="Uwaga 3" xfId="26370" hidden="1"/>
    <cellStyle name="Uwaga 3" xfId="26368" hidden="1"/>
    <cellStyle name="Uwaga 3" xfId="26356" hidden="1"/>
    <cellStyle name="Uwaga 3" xfId="26355" hidden="1"/>
    <cellStyle name="Uwaga 3" xfId="26353" hidden="1"/>
    <cellStyle name="Uwaga 3" xfId="26341" hidden="1"/>
    <cellStyle name="Uwaga 3" xfId="26340" hidden="1"/>
    <cellStyle name="Uwaga 3" xfId="26338" hidden="1"/>
    <cellStyle name="Uwaga 3" xfId="26326" hidden="1"/>
    <cellStyle name="Uwaga 3" xfId="26325" hidden="1"/>
    <cellStyle name="Uwaga 3" xfId="26323" hidden="1"/>
    <cellStyle name="Uwaga 3" xfId="26311" hidden="1"/>
    <cellStyle name="Uwaga 3" xfId="26310" hidden="1"/>
    <cellStyle name="Uwaga 3" xfId="26308" hidden="1"/>
    <cellStyle name="Uwaga 3" xfId="26296" hidden="1"/>
    <cellStyle name="Uwaga 3" xfId="26295" hidden="1"/>
    <cellStyle name="Uwaga 3" xfId="26293" hidden="1"/>
    <cellStyle name="Uwaga 3" xfId="26281" hidden="1"/>
    <cellStyle name="Uwaga 3" xfId="26280" hidden="1"/>
    <cellStyle name="Uwaga 3" xfId="26278" hidden="1"/>
    <cellStyle name="Uwaga 3" xfId="26266" hidden="1"/>
    <cellStyle name="Uwaga 3" xfId="26265" hidden="1"/>
    <cellStyle name="Uwaga 3" xfId="26263" hidden="1"/>
    <cellStyle name="Uwaga 3" xfId="26251" hidden="1"/>
    <cellStyle name="Uwaga 3" xfId="26250" hidden="1"/>
    <cellStyle name="Uwaga 3" xfId="26248" hidden="1"/>
    <cellStyle name="Uwaga 3" xfId="26236" hidden="1"/>
    <cellStyle name="Uwaga 3" xfId="26235" hidden="1"/>
    <cellStyle name="Uwaga 3" xfId="26233" hidden="1"/>
    <cellStyle name="Uwaga 3" xfId="26221" hidden="1"/>
    <cellStyle name="Uwaga 3" xfId="26220" hidden="1"/>
    <cellStyle name="Uwaga 3" xfId="26218" hidden="1"/>
    <cellStyle name="Uwaga 3" xfId="26206" hidden="1"/>
    <cellStyle name="Uwaga 3" xfId="26205" hidden="1"/>
    <cellStyle name="Uwaga 3" xfId="26203" hidden="1"/>
    <cellStyle name="Uwaga 3" xfId="26191" hidden="1"/>
    <cellStyle name="Uwaga 3" xfId="26190" hidden="1"/>
    <cellStyle name="Uwaga 3" xfId="26188" hidden="1"/>
    <cellStyle name="Uwaga 3" xfId="26176" hidden="1"/>
    <cellStyle name="Uwaga 3" xfId="26175" hidden="1"/>
    <cellStyle name="Uwaga 3" xfId="26173" hidden="1"/>
    <cellStyle name="Uwaga 3" xfId="26161" hidden="1"/>
    <cellStyle name="Uwaga 3" xfId="26160" hidden="1"/>
    <cellStyle name="Uwaga 3" xfId="26158" hidden="1"/>
    <cellStyle name="Uwaga 3" xfId="26146" hidden="1"/>
    <cellStyle name="Uwaga 3" xfId="26145" hidden="1"/>
    <cellStyle name="Uwaga 3" xfId="26143" hidden="1"/>
    <cellStyle name="Uwaga 3" xfId="26131" hidden="1"/>
    <cellStyle name="Uwaga 3" xfId="26130" hidden="1"/>
    <cellStyle name="Uwaga 3" xfId="26128" hidden="1"/>
    <cellStyle name="Uwaga 3" xfId="26116" hidden="1"/>
    <cellStyle name="Uwaga 3" xfId="26115" hidden="1"/>
    <cellStyle name="Uwaga 3" xfId="26113" hidden="1"/>
    <cellStyle name="Uwaga 3" xfId="26101" hidden="1"/>
    <cellStyle name="Uwaga 3" xfId="26100" hidden="1"/>
    <cellStyle name="Uwaga 3" xfId="26098" hidden="1"/>
    <cellStyle name="Uwaga 3" xfId="26086" hidden="1"/>
    <cellStyle name="Uwaga 3" xfId="26085" hidden="1"/>
    <cellStyle name="Uwaga 3" xfId="26083" hidden="1"/>
    <cellStyle name="Uwaga 3" xfId="26071" hidden="1"/>
    <cellStyle name="Uwaga 3" xfId="26070" hidden="1"/>
    <cellStyle name="Uwaga 3" xfId="26068" hidden="1"/>
    <cellStyle name="Uwaga 3" xfId="26056" hidden="1"/>
    <cellStyle name="Uwaga 3" xfId="26055" hidden="1"/>
    <cellStyle name="Uwaga 3" xfId="26053" hidden="1"/>
    <cellStyle name="Uwaga 3" xfId="26041" hidden="1"/>
    <cellStyle name="Uwaga 3" xfId="26040" hidden="1"/>
    <cellStyle name="Uwaga 3" xfId="26038" hidden="1"/>
    <cellStyle name="Uwaga 3" xfId="26026" hidden="1"/>
    <cellStyle name="Uwaga 3" xfId="26024" hidden="1"/>
    <cellStyle name="Uwaga 3" xfId="26021" hidden="1"/>
    <cellStyle name="Uwaga 3" xfId="26011" hidden="1"/>
    <cellStyle name="Uwaga 3" xfId="26009" hidden="1"/>
    <cellStyle name="Uwaga 3" xfId="26006" hidden="1"/>
    <cellStyle name="Uwaga 3" xfId="25996" hidden="1"/>
    <cellStyle name="Uwaga 3" xfId="25994" hidden="1"/>
    <cellStyle name="Uwaga 3" xfId="25991" hidden="1"/>
    <cellStyle name="Uwaga 3" xfId="25981" hidden="1"/>
    <cellStyle name="Uwaga 3" xfId="25979" hidden="1"/>
    <cellStyle name="Uwaga 3" xfId="25976" hidden="1"/>
    <cellStyle name="Uwaga 3" xfId="25966" hidden="1"/>
    <cellStyle name="Uwaga 3" xfId="25964" hidden="1"/>
    <cellStyle name="Uwaga 3" xfId="25961" hidden="1"/>
    <cellStyle name="Uwaga 3" xfId="25951" hidden="1"/>
    <cellStyle name="Uwaga 3" xfId="25949" hidden="1"/>
    <cellStyle name="Uwaga 3" xfId="25945" hidden="1"/>
    <cellStyle name="Uwaga 3" xfId="25936" hidden="1"/>
    <cellStyle name="Uwaga 3" xfId="25933" hidden="1"/>
    <cellStyle name="Uwaga 3" xfId="25929" hidden="1"/>
    <cellStyle name="Uwaga 3" xfId="25921" hidden="1"/>
    <cellStyle name="Uwaga 3" xfId="25919" hidden="1"/>
    <cellStyle name="Uwaga 3" xfId="25915" hidden="1"/>
    <cellStyle name="Uwaga 3" xfId="25906" hidden="1"/>
    <cellStyle name="Uwaga 3" xfId="25904" hidden="1"/>
    <cellStyle name="Uwaga 3" xfId="25901" hidden="1"/>
    <cellStyle name="Uwaga 3" xfId="25891" hidden="1"/>
    <cellStyle name="Uwaga 3" xfId="25889" hidden="1"/>
    <cellStyle name="Uwaga 3" xfId="25884" hidden="1"/>
    <cellStyle name="Uwaga 3" xfId="25876" hidden="1"/>
    <cellStyle name="Uwaga 3" xfId="25874" hidden="1"/>
    <cellStyle name="Uwaga 3" xfId="25869" hidden="1"/>
    <cellStyle name="Uwaga 3" xfId="25861" hidden="1"/>
    <cellStyle name="Uwaga 3" xfId="25859" hidden="1"/>
    <cellStyle name="Uwaga 3" xfId="25854" hidden="1"/>
    <cellStyle name="Uwaga 3" xfId="25846" hidden="1"/>
    <cellStyle name="Uwaga 3" xfId="25844" hidden="1"/>
    <cellStyle name="Uwaga 3" xfId="25840" hidden="1"/>
    <cellStyle name="Uwaga 3" xfId="25831" hidden="1"/>
    <cellStyle name="Uwaga 3" xfId="25828" hidden="1"/>
    <cellStyle name="Uwaga 3" xfId="25823" hidden="1"/>
    <cellStyle name="Uwaga 3" xfId="25816" hidden="1"/>
    <cellStyle name="Uwaga 3" xfId="25812" hidden="1"/>
    <cellStyle name="Uwaga 3" xfId="25807" hidden="1"/>
    <cellStyle name="Uwaga 3" xfId="25801" hidden="1"/>
    <cellStyle name="Uwaga 3" xfId="25797" hidden="1"/>
    <cellStyle name="Uwaga 3" xfId="25792" hidden="1"/>
    <cellStyle name="Uwaga 3" xfId="25786" hidden="1"/>
    <cellStyle name="Uwaga 3" xfId="25783" hidden="1"/>
    <cellStyle name="Uwaga 3" xfId="25779" hidden="1"/>
    <cellStyle name="Uwaga 3" xfId="25770" hidden="1"/>
    <cellStyle name="Uwaga 3" xfId="25765" hidden="1"/>
    <cellStyle name="Uwaga 3" xfId="25760" hidden="1"/>
    <cellStyle name="Uwaga 3" xfId="25755" hidden="1"/>
    <cellStyle name="Uwaga 3" xfId="25750" hidden="1"/>
    <cellStyle name="Uwaga 3" xfId="25745" hidden="1"/>
    <cellStyle name="Uwaga 3" xfId="25740" hidden="1"/>
    <cellStyle name="Uwaga 3" xfId="25735" hidden="1"/>
    <cellStyle name="Uwaga 3" xfId="25730" hidden="1"/>
    <cellStyle name="Uwaga 3" xfId="25726" hidden="1"/>
    <cellStyle name="Uwaga 3" xfId="25721" hidden="1"/>
    <cellStyle name="Uwaga 3" xfId="25716" hidden="1"/>
    <cellStyle name="Uwaga 3" xfId="25711" hidden="1"/>
    <cellStyle name="Uwaga 3" xfId="25707" hidden="1"/>
    <cellStyle name="Uwaga 3" xfId="25703" hidden="1"/>
    <cellStyle name="Uwaga 3" xfId="25696" hidden="1"/>
    <cellStyle name="Uwaga 3" xfId="25692" hidden="1"/>
    <cellStyle name="Uwaga 3" xfId="25687" hidden="1"/>
    <cellStyle name="Uwaga 3" xfId="25681" hidden="1"/>
    <cellStyle name="Uwaga 3" xfId="25677" hidden="1"/>
    <cellStyle name="Uwaga 3" xfId="25672" hidden="1"/>
    <cellStyle name="Uwaga 3" xfId="25666" hidden="1"/>
    <cellStyle name="Uwaga 3" xfId="25662" hidden="1"/>
    <cellStyle name="Uwaga 3" xfId="25658" hidden="1"/>
    <cellStyle name="Uwaga 3" xfId="25651" hidden="1"/>
    <cellStyle name="Uwaga 3" xfId="25647" hidden="1"/>
    <cellStyle name="Uwaga 3" xfId="25643" hidden="1"/>
    <cellStyle name="Uwaga 3" xfId="24618" hidden="1"/>
    <cellStyle name="Uwaga 3" xfId="24617" hidden="1"/>
    <cellStyle name="Uwaga 3" xfId="24616" hidden="1"/>
    <cellStyle name="Uwaga 3" xfId="24609" hidden="1"/>
    <cellStyle name="Uwaga 3" xfId="24608" hidden="1"/>
    <cellStyle name="Uwaga 3" xfId="24607" hidden="1"/>
    <cellStyle name="Uwaga 3" xfId="24600" hidden="1"/>
    <cellStyle name="Uwaga 3" xfId="24599" hidden="1"/>
    <cellStyle name="Uwaga 3" xfId="24598" hidden="1"/>
    <cellStyle name="Uwaga 3" xfId="24591" hidden="1"/>
    <cellStyle name="Uwaga 3" xfId="24590" hidden="1"/>
    <cellStyle name="Uwaga 3" xfId="24589" hidden="1"/>
    <cellStyle name="Uwaga 3" xfId="24582" hidden="1"/>
    <cellStyle name="Uwaga 3" xfId="24581" hidden="1"/>
    <cellStyle name="Uwaga 3" xfId="24580" hidden="1"/>
    <cellStyle name="Uwaga 3" xfId="24573" hidden="1"/>
    <cellStyle name="Uwaga 3" xfId="24572" hidden="1"/>
    <cellStyle name="Uwaga 3" xfId="24570" hidden="1"/>
    <cellStyle name="Uwaga 3" xfId="24564" hidden="1"/>
    <cellStyle name="Uwaga 3" xfId="24563" hidden="1"/>
    <cellStyle name="Uwaga 3" xfId="24561" hidden="1"/>
    <cellStyle name="Uwaga 3" xfId="24555" hidden="1"/>
    <cellStyle name="Uwaga 3" xfId="24554" hidden="1"/>
    <cellStyle name="Uwaga 3" xfId="24552" hidden="1"/>
    <cellStyle name="Uwaga 3" xfId="24546" hidden="1"/>
    <cellStyle name="Uwaga 3" xfId="24545" hidden="1"/>
    <cellStyle name="Uwaga 3" xfId="24543" hidden="1"/>
    <cellStyle name="Uwaga 3" xfId="24537" hidden="1"/>
    <cellStyle name="Uwaga 3" xfId="24536" hidden="1"/>
    <cellStyle name="Uwaga 3" xfId="24534" hidden="1"/>
    <cellStyle name="Uwaga 3" xfId="24528" hidden="1"/>
    <cellStyle name="Uwaga 3" xfId="24527" hidden="1"/>
    <cellStyle name="Uwaga 3" xfId="24525" hidden="1"/>
    <cellStyle name="Uwaga 3" xfId="24519" hidden="1"/>
    <cellStyle name="Uwaga 3" xfId="24518" hidden="1"/>
    <cellStyle name="Uwaga 3" xfId="24516" hidden="1"/>
    <cellStyle name="Uwaga 3" xfId="24510" hidden="1"/>
    <cellStyle name="Uwaga 3" xfId="24509" hidden="1"/>
    <cellStyle name="Uwaga 3" xfId="24507" hidden="1"/>
    <cellStyle name="Uwaga 3" xfId="24501" hidden="1"/>
    <cellStyle name="Uwaga 3" xfId="24500" hidden="1"/>
    <cellStyle name="Uwaga 3" xfId="24498" hidden="1"/>
    <cellStyle name="Uwaga 3" xfId="24492" hidden="1"/>
    <cellStyle name="Uwaga 3" xfId="24491" hidden="1"/>
    <cellStyle name="Uwaga 3" xfId="24489" hidden="1"/>
    <cellStyle name="Uwaga 3" xfId="24483" hidden="1"/>
    <cellStyle name="Uwaga 3" xfId="24482" hidden="1"/>
    <cellStyle name="Uwaga 3" xfId="24480" hidden="1"/>
    <cellStyle name="Uwaga 3" xfId="24474" hidden="1"/>
    <cellStyle name="Uwaga 3" xfId="24473" hidden="1"/>
    <cellStyle name="Uwaga 3" xfId="24471" hidden="1"/>
    <cellStyle name="Uwaga 3" xfId="24465" hidden="1"/>
    <cellStyle name="Uwaga 3" xfId="24464" hidden="1"/>
    <cellStyle name="Uwaga 3" xfId="24461" hidden="1"/>
    <cellStyle name="Uwaga 3" xfId="24456" hidden="1"/>
    <cellStyle name="Uwaga 3" xfId="24454" hidden="1"/>
    <cellStyle name="Uwaga 3" xfId="24451" hidden="1"/>
    <cellStyle name="Uwaga 3" xfId="24447" hidden="1"/>
    <cellStyle name="Uwaga 3" xfId="24446" hidden="1"/>
    <cellStyle name="Uwaga 3" xfId="24443" hidden="1"/>
    <cellStyle name="Uwaga 3" xfId="24438" hidden="1"/>
    <cellStyle name="Uwaga 3" xfId="24437" hidden="1"/>
    <cellStyle name="Uwaga 3" xfId="24435" hidden="1"/>
    <cellStyle name="Uwaga 3" xfId="24429" hidden="1"/>
    <cellStyle name="Uwaga 3" xfId="24428" hidden="1"/>
    <cellStyle name="Uwaga 3" xfId="24426" hidden="1"/>
    <cellStyle name="Uwaga 3" xfId="24420" hidden="1"/>
    <cellStyle name="Uwaga 3" xfId="24419" hidden="1"/>
    <cellStyle name="Uwaga 3" xfId="24417" hidden="1"/>
    <cellStyle name="Uwaga 3" xfId="24411" hidden="1"/>
    <cellStyle name="Uwaga 3" xfId="24410" hidden="1"/>
    <cellStyle name="Uwaga 3" xfId="24408" hidden="1"/>
    <cellStyle name="Uwaga 3" xfId="24402" hidden="1"/>
    <cellStyle name="Uwaga 3" xfId="24401" hidden="1"/>
    <cellStyle name="Uwaga 3" xfId="24399" hidden="1"/>
    <cellStyle name="Uwaga 3" xfId="24393" hidden="1"/>
    <cellStyle name="Uwaga 3" xfId="24392" hidden="1"/>
    <cellStyle name="Uwaga 3" xfId="24389" hidden="1"/>
    <cellStyle name="Uwaga 3" xfId="24384" hidden="1"/>
    <cellStyle name="Uwaga 3" xfId="24382" hidden="1"/>
    <cellStyle name="Uwaga 3" xfId="24379" hidden="1"/>
    <cellStyle name="Uwaga 3" xfId="24375" hidden="1"/>
    <cellStyle name="Uwaga 3" xfId="24373" hidden="1"/>
    <cellStyle name="Uwaga 3" xfId="24370" hidden="1"/>
    <cellStyle name="Uwaga 3" xfId="24366" hidden="1"/>
    <cellStyle name="Uwaga 3" xfId="24365" hidden="1"/>
    <cellStyle name="Uwaga 3" xfId="24363" hidden="1"/>
    <cellStyle name="Uwaga 3" xfId="24357" hidden="1"/>
    <cellStyle name="Uwaga 3" xfId="24355" hidden="1"/>
    <cellStyle name="Uwaga 3" xfId="24352" hidden="1"/>
    <cellStyle name="Uwaga 3" xfId="24348" hidden="1"/>
    <cellStyle name="Uwaga 3" xfId="24346" hidden="1"/>
    <cellStyle name="Uwaga 3" xfId="24343" hidden="1"/>
    <cellStyle name="Uwaga 3" xfId="24339" hidden="1"/>
    <cellStyle name="Uwaga 3" xfId="24337" hidden="1"/>
    <cellStyle name="Uwaga 3" xfId="24334" hidden="1"/>
    <cellStyle name="Uwaga 3" xfId="24330" hidden="1"/>
    <cellStyle name="Uwaga 3" xfId="24328" hidden="1"/>
    <cellStyle name="Uwaga 3" xfId="24326" hidden="1"/>
    <cellStyle name="Uwaga 3" xfId="24321" hidden="1"/>
    <cellStyle name="Uwaga 3" xfId="24319" hidden="1"/>
    <cellStyle name="Uwaga 3" xfId="24317" hidden="1"/>
    <cellStyle name="Uwaga 3" xfId="24312" hidden="1"/>
    <cellStyle name="Uwaga 3" xfId="24310" hidden="1"/>
    <cellStyle name="Uwaga 3" xfId="24307" hidden="1"/>
    <cellStyle name="Uwaga 3" xfId="24303" hidden="1"/>
    <cellStyle name="Uwaga 3" xfId="24301" hidden="1"/>
    <cellStyle name="Uwaga 3" xfId="24299" hidden="1"/>
    <cellStyle name="Uwaga 3" xfId="24294" hidden="1"/>
    <cellStyle name="Uwaga 3" xfId="24292" hidden="1"/>
    <cellStyle name="Uwaga 3" xfId="24290" hidden="1"/>
    <cellStyle name="Uwaga 3" xfId="24284" hidden="1"/>
    <cellStyle name="Uwaga 3" xfId="24281" hidden="1"/>
    <cellStyle name="Uwaga 3" xfId="24278" hidden="1"/>
    <cellStyle name="Uwaga 3" xfId="24275" hidden="1"/>
    <cellStyle name="Uwaga 3" xfId="24272" hidden="1"/>
    <cellStyle name="Uwaga 3" xfId="24269" hidden="1"/>
    <cellStyle name="Uwaga 3" xfId="24266" hidden="1"/>
    <cellStyle name="Uwaga 3" xfId="24263" hidden="1"/>
    <cellStyle name="Uwaga 3" xfId="24260" hidden="1"/>
    <cellStyle name="Uwaga 3" xfId="24258" hidden="1"/>
    <cellStyle name="Uwaga 3" xfId="24256" hidden="1"/>
    <cellStyle name="Uwaga 3" xfId="24253" hidden="1"/>
    <cellStyle name="Uwaga 3" xfId="24249" hidden="1"/>
    <cellStyle name="Uwaga 3" xfId="24246" hidden="1"/>
    <cellStyle name="Uwaga 3" xfId="24243" hidden="1"/>
    <cellStyle name="Uwaga 3" xfId="24239" hidden="1"/>
    <cellStyle name="Uwaga 3" xfId="24236" hidden="1"/>
    <cellStyle name="Uwaga 3" xfId="24233" hidden="1"/>
    <cellStyle name="Uwaga 3" xfId="24231" hidden="1"/>
    <cellStyle name="Uwaga 3" xfId="24228" hidden="1"/>
    <cellStyle name="Uwaga 3" xfId="24225" hidden="1"/>
    <cellStyle name="Uwaga 3" xfId="24222" hidden="1"/>
    <cellStyle name="Uwaga 3" xfId="24220" hidden="1"/>
    <cellStyle name="Uwaga 3" xfId="24218" hidden="1"/>
    <cellStyle name="Uwaga 3" xfId="24213" hidden="1"/>
    <cellStyle name="Uwaga 3" xfId="24210" hidden="1"/>
    <cellStyle name="Uwaga 3" xfId="24207" hidden="1"/>
    <cellStyle name="Uwaga 3" xfId="24203" hidden="1"/>
    <cellStyle name="Uwaga 3" xfId="24200" hidden="1"/>
    <cellStyle name="Uwaga 3" xfId="24197" hidden="1"/>
    <cellStyle name="Uwaga 3" xfId="24194" hidden="1"/>
    <cellStyle name="Uwaga 3" xfId="24191" hidden="1"/>
    <cellStyle name="Uwaga 3" xfId="24188" hidden="1"/>
    <cellStyle name="Uwaga 3" xfId="24186" hidden="1"/>
    <cellStyle name="Uwaga 3" xfId="24184" hidden="1"/>
    <cellStyle name="Uwaga 3" xfId="24181" hidden="1"/>
    <cellStyle name="Uwaga 3" xfId="24176" hidden="1"/>
    <cellStyle name="Uwaga 3" xfId="24173" hidden="1"/>
    <cellStyle name="Uwaga 3" xfId="24170" hidden="1"/>
    <cellStyle name="Uwaga 3" xfId="24166" hidden="1"/>
    <cellStyle name="Uwaga 3" xfId="24163" hidden="1"/>
    <cellStyle name="Uwaga 3" xfId="24161" hidden="1"/>
    <cellStyle name="Uwaga 3" xfId="24158" hidden="1"/>
    <cellStyle name="Uwaga 3" xfId="24155" hidden="1"/>
    <cellStyle name="Uwaga 3" xfId="24152" hidden="1"/>
    <cellStyle name="Uwaga 3" xfId="24150" hidden="1"/>
    <cellStyle name="Uwaga 3" xfId="24147" hidden="1"/>
    <cellStyle name="Uwaga 3" xfId="24144" hidden="1"/>
    <cellStyle name="Uwaga 3" xfId="24141" hidden="1"/>
    <cellStyle name="Uwaga 3" xfId="24139" hidden="1"/>
    <cellStyle name="Uwaga 3" xfId="24137" hidden="1"/>
    <cellStyle name="Uwaga 3" xfId="24132" hidden="1"/>
    <cellStyle name="Uwaga 3" xfId="24130" hidden="1"/>
    <cellStyle name="Uwaga 3" xfId="24127" hidden="1"/>
    <cellStyle name="Uwaga 3" xfId="24123" hidden="1"/>
    <cellStyle name="Uwaga 3" xfId="24121" hidden="1"/>
    <cellStyle name="Uwaga 3" xfId="24118" hidden="1"/>
    <cellStyle name="Uwaga 3" xfId="24114" hidden="1"/>
    <cellStyle name="Uwaga 3" xfId="24112" hidden="1"/>
    <cellStyle name="Uwaga 3" xfId="24110" hidden="1"/>
    <cellStyle name="Uwaga 3" xfId="24105" hidden="1"/>
    <cellStyle name="Uwaga 3" xfId="24103" hidden="1"/>
    <cellStyle name="Uwaga 3" xfId="24101" hidden="1"/>
    <cellStyle name="Uwaga 3" xfId="26597" hidden="1"/>
    <cellStyle name="Uwaga 3" xfId="26598" hidden="1"/>
    <cellStyle name="Uwaga 3" xfId="26600" hidden="1"/>
    <cellStyle name="Uwaga 3" xfId="26612" hidden="1"/>
    <cellStyle name="Uwaga 3" xfId="26613" hidden="1"/>
    <cellStyle name="Uwaga 3" xfId="26618" hidden="1"/>
    <cellStyle name="Uwaga 3" xfId="26627" hidden="1"/>
    <cellStyle name="Uwaga 3" xfId="26628" hidden="1"/>
    <cellStyle name="Uwaga 3" xfId="26633" hidden="1"/>
    <cellStyle name="Uwaga 3" xfId="26642" hidden="1"/>
    <cellStyle name="Uwaga 3" xfId="26643" hidden="1"/>
    <cellStyle name="Uwaga 3" xfId="26644" hidden="1"/>
    <cellStyle name="Uwaga 3" xfId="26657" hidden="1"/>
    <cellStyle name="Uwaga 3" xfId="26662" hidden="1"/>
    <cellStyle name="Uwaga 3" xfId="26667" hidden="1"/>
    <cellStyle name="Uwaga 3" xfId="26677" hidden="1"/>
    <cellStyle name="Uwaga 3" xfId="26682" hidden="1"/>
    <cellStyle name="Uwaga 3" xfId="26686" hidden="1"/>
    <cellStyle name="Uwaga 3" xfId="26693" hidden="1"/>
    <cellStyle name="Uwaga 3" xfId="26698" hidden="1"/>
    <cellStyle name="Uwaga 3" xfId="26701" hidden="1"/>
    <cellStyle name="Uwaga 3" xfId="26707" hidden="1"/>
    <cellStyle name="Uwaga 3" xfId="26712" hidden="1"/>
    <cellStyle name="Uwaga 3" xfId="26716" hidden="1"/>
    <cellStyle name="Uwaga 3" xfId="26717" hidden="1"/>
    <cellStyle name="Uwaga 3" xfId="26718" hidden="1"/>
    <cellStyle name="Uwaga 3" xfId="26722" hidden="1"/>
    <cellStyle name="Uwaga 3" xfId="26734" hidden="1"/>
    <cellStyle name="Uwaga 3" xfId="26739" hidden="1"/>
    <cellStyle name="Uwaga 3" xfId="26744" hidden="1"/>
    <cellStyle name="Uwaga 3" xfId="26749" hidden="1"/>
    <cellStyle name="Uwaga 3" xfId="26754" hidden="1"/>
    <cellStyle name="Uwaga 3" xfId="26759" hidden="1"/>
    <cellStyle name="Uwaga 3" xfId="26763" hidden="1"/>
    <cellStyle name="Uwaga 3" xfId="26767" hidden="1"/>
    <cellStyle name="Uwaga 3" xfId="26772" hidden="1"/>
    <cellStyle name="Uwaga 3" xfId="26777" hidden="1"/>
    <cellStyle name="Uwaga 3" xfId="26778" hidden="1"/>
    <cellStyle name="Uwaga 3" xfId="26780" hidden="1"/>
    <cellStyle name="Uwaga 3" xfId="26793" hidden="1"/>
    <cellStyle name="Uwaga 3" xfId="26797" hidden="1"/>
    <cellStyle name="Uwaga 3" xfId="26802" hidden="1"/>
    <cellStyle name="Uwaga 3" xfId="26809" hidden="1"/>
    <cellStyle name="Uwaga 3" xfId="26813" hidden="1"/>
    <cellStyle name="Uwaga 3" xfId="26818" hidden="1"/>
    <cellStyle name="Uwaga 3" xfId="26823" hidden="1"/>
    <cellStyle name="Uwaga 3" xfId="26826" hidden="1"/>
    <cellStyle name="Uwaga 3" xfId="26831" hidden="1"/>
    <cellStyle name="Uwaga 3" xfId="26837" hidden="1"/>
    <cellStyle name="Uwaga 3" xfId="26838" hidden="1"/>
    <cellStyle name="Uwaga 3" xfId="26841" hidden="1"/>
    <cellStyle name="Uwaga 3" xfId="26854" hidden="1"/>
    <cellStyle name="Uwaga 3" xfId="26858" hidden="1"/>
    <cellStyle name="Uwaga 3" xfId="26863" hidden="1"/>
    <cellStyle name="Uwaga 3" xfId="26870" hidden="1"/>
    <cellStyle name="Uwaga 3" xfId="26875" hidden="1"/>
    <cellStyle name="Uwaga 3" xfId="26879" hidden="1"/>
    <cellStyle name="Uwaga 3" xfId="26884" hidden="1"/>
    <cellStyle name="Uwaga 3" xfId="26888" hidden="1"/>
    <cellStyle name="Uwaga 3" xfId="26893" hidden="1"/>
    <cellStyle name="Uwaga 3" xfId="26897" hidden="1"/>
    <cellStyle name="Uwaga 3" xfId="26898" hidden="1"/>
    <cellStyle name="Uwaga 3" xfId="26900" hidden="1"/>
    <cellStyle name="Uwaga 3" xfId="26912" hidden="1"/>
    <cellStyle name="Uwaga 3" xfId="26913" hidden="1"/>
    <cellStyle name="Uwaga 3" xfId="26915" hidden="1"/>
    <cellStyle name="Uwaga 3" xfId="26927" hidden="1"/>
    <cellStyle name="Uwaga 3" xfId="26929" hidden="1"/>
    <cellStyle name="Uwaga 3" xfId="26932" hidden="1"/>
    <cellStyle name="Uwaga 3" xfId="26942" hidden="1"/>
    <cellStyle name="Uwaga 3" xfId="26943" hidden="1"/>
    <cellStyle name="Uwaga 3" xfId="26945" hidden="1"/>
    <cellStyle name="Uwaga 3" xfId="26957" hidden="1"/>
    <cellStyle name="Uwaga 3" xfId="26958" hidden="1"/>
    <cellStyle name="Uwaga 3" xfId="26959" hidden="1"/>
    <cellStyle name="Uwaga 3" xfId="26973" hidden="1"/>
    <cellStyle name="Uwaga 3" xfId="26976" hidden="1"/>
    <cellStyle name="Uwaga 3" xfId="26980" hidden="1"/>
    <cellStyle name="Uwaga 3" xfId="26988" hidden="1"/>
    <cellStyle name="Uwaga 3" xfId="26991" hidden="1"/>
    <cellStyle name="Uwaga 3" xfId="26995" hidden="1"/>
    <cellStyle name="Uwaga 3" xfId="27003" hidden="1"/>
    <cellStyle name="Uwaga 3" xfId="27006" hidden="1"/>
    <cellStyle name="Uwaga 3" xfId="27010" hidden="1"/>
    <cellStyle name="Uwaga 3" xfId="27017" hidden="1"/>
    <cellStyle name="Uwaga 3" xfId="27018" hidden="1"/>
    <cellStyle name="Uwaga 3" xfId="27020" hidden="1"/>
    <cellStyle name="Uwaga 3" xfId="27033" hidden="1"/>
    <cellStyle name="Uwaga 3" xfId="27036" hidden="1"/>
    <cellStyle name="Uwaga 3" xfId="27039" hidden="1"/>
    <cellStyle name="Uwaga 3" xfId="27048" hidden="1"/>
    <cellStyle name="Uwaga 3" xfId="27051" hidden="1"/>
    <cellStyle name="Uwaga 3" xfId="27055" hidden="1"/>
    <cellStyle name="Uwaga 3" xfId="27063" hidden="1"/>
    <cellStyle name="Uwaga 3" xfId="27065" hidden="1"/>
    <cellStyle name="Uwaga 3" xfId="27068" hidden="1"/>
    <cellStyle name="Uwaga 3" xfId="27077" hidden="1"/>
    <cellStyle name="Uwaga 3" xfId="27078" hidden="1"/>
    <cellStyle name="Uwaga 3" xfId="27079" hidden="1"/>
    <cellStyle name="Uwaga 3" xfId="27092" hidden="1"/>
    <cellStyle name="Uwaga 3" xfId="27093" hidden="1"/>
    <cellStyle name="Uwaga 3" xfId="27095" hidden="1"/>
    <cellStyle name="Uwaga 3" xfId="27107" hidden="1"/>
    <cellStyle name="Uwaga 3" xfId="27108" hidden="1"/>
    <cellStyle name="Uwaga 3" xfId="27110" hidden="1"/>
    <cellStyle name="Uwaga 3" xfId="27122" hidden="1"/>
    <cellStyle name="Uwaga 3" xfId="27123" hidden="1"/>
    <cellStyle name="Uwaga 3" xfId="27125" hidden="1"/>
    <cellStyle name="Uwaga 3" xfId="27137" hidden="1"/>
    <cellStyle name="Uwaga 3" xfId="27138" hidden="1"/>
    <cellStyle name="Uwaga 3" xfId="27139" hidden="1"/>
    <cellStyle name="Uwaga 3" xfId="27153" hidden="1"/>
    <cellStyle name="Uwaga 3" xfId="27155" hidden="1"/>
    <cellStyle name="Uwaga 3" xfId="27158" hidden="1"/>
    <cellStyle name="Uwaga 3" xfId="27168" hidden="1"/>
    <cellStyle name="Uwaga 3" xfId="27171" hidden="1"/>
    <cellStyle name="Uwaga 3" xfId="27174" hidden="1"/>
    <cellStyle name="Uwaga 3" xfId="27183" hidden="1"/>
    <cellStyle name="Uwaga 3" xfId="27185" hidden="1"/>
    <cellStyle name="Uwaga 3" xfId="27188" hidden="1"/>
    <cellStyle name="Uwaga 3" xfId="27197" hidden="1"/>
    <cellStyle name="Uwaga 3" xfId="27198" hidden="1"/>
    <cellStyle name="Uwaga 3" xfId="27199" hidden="1"/>
    <cellStyle name="Uwaga 3" xfId="27212" hidden="1"/>
    <cellStyle name="Uwaga 3" xfId="27214" hidden="1"/>
    <cellStyle name="Uwaga 3" xfId="27216" hidden="1"/>
    <cellStyle name="Uwaga 3" xfId="27227" hidden="1"/>
    <cellStyle name="Uwaga 3" xfId="27229" hidden="1"/>
    <cellStyle name="Uwaga 3" xfId="27231" hidden="1"/>
    <cellStyle name="Uwaga 3" xfId="27242" hidden="1"/>
    <cellStyle name="Uwaga 3" xfId="27244" hidden="1"/>
    <cellStyle name="Uwaga 3" xfId="27246" hidden="1"/>
    <cellStyle name="Uwaga 3" xfId="27257" hidden="1"/>
    <cellStyle name="Uwaga 3" xfId="27258" hidden="1"/>
    <cellStyle name="Uwaga 3" xfId="27259" hidden="1"/>
    <cellStyle name="Uwaga 3" xfId="27272" hidden="1"/>
    <cellStyle name="Uwaga 3" xfId="27274" hidden="1"/>
    <cellStyle name="Uwaga 3" xfId="27276" hidden="1"/>
    <cellStyle name="Uwaga 3" xfId="27287" hidden="1"/>
    <cellStyle name="Uwaga 3" xfId="27289" hidden="1"/>
    <cellStyle name="Uwaga 3" xfId="27291" hidden="1"/>
    <cellStyle name="Uwaga 3" xfId="27302" hidden="1"/>
    <cellStyle name="Uwaga 3" xfId="27304" hidden="1"/>
    <cellStyle name="Uwaga 3" xfId="27305" hidden="1"/>
    <cellStyle name="Uwaga 3" xfId="27317" hidden="1"/>
    <cellStyle name="Uwaga 3" xfId="27318" hidden="1"/>
    <cellStyle name="Uwaga 3" xfId="27319" hidden="1"/>
    <cellStyle name="Uwaga 3" xfId="27332" hidden="1"/>
    <cellStyle name="Uwaga 3" xfId="27334" hidden="1"/>
    <cellStyle name="Uwaga 3" xfId="27336" hidden="1"/>
    <cellStyle name="Uwaga 3" xfId="27347" hidden="1"/>
    <cellStyle name="Uwaga 3" xfId="27349" hidden="1"/>
    <cellStyle name="Uwaga 3" xfId="27351" hidden="1"/>
    <cellStyle name="Uwaga 3" xfId="27362" hidden="1"/>
    <cellStyle name="Uwaga 3" xfId="27364" hidden="1"/>
    <cellStyle name="Uwaga 3" xfId="27366" hidden="1"/>
    <cellStyle name="Uwaga 3" xfId="27377" hidden="1"/>
    <cellStyle name="Uwaga 3" xfId="27378" hidden="1"/>
    <cellStyle name="Uwaga 3" xfId="27380" hidden="1"/>
    <cellStyle name="Uwaga 3" xfId="27391" hidden="1"/>
    <cellStyle name="Uwaga 3" xfId="27393" hidden="1"/>
    <cellStyle name="Uwaga 3" xfId="27394" hidden="1"/>
    <cellStyle name="Uwaga 3" xfId="27403" hidden="1"/>
    <cellStyle name="Uwaga 3" xfId="27406" hidden="1"/>
    <cellStyle name="Uwaga 3" xfId="27408" hidden="1"/>
    <cellStyle name="Uwaga 3" xfId="27419" hidden="1"/>
    <cellStyle name="Uwaga 3" xfId="27421" hidden="1"/>
    <cellStyle name="Uwaga 3" xfId="27423" hidden="1"/>
    <cellStyle name="Uwaga 3" xfId="27435" hidden="1"/>
    <cellStyle name="Uwaga 3" xfId="27437" hidden="1"/>
    <cellStyle name="Uwaga 3" xfId="27439" hidden="1"/>
    <cellStyle name="Uwaga 3" xfId="27447" hidden="1"/>
    <cellStyle name="Uwaga 3" xfId="27449" hidden="1"/>
    <cellStyle name="Uwaga 3" xfId="27452" hidden="1"/>
    <cellStyle name="Uwaga 3" xfId="27442" hidden="1"/>
    <cellStyle name="Uwaga 3" xfId="27441" hidden="1"/>
    <cellStyle name="Uwaga 3" xfId="27440" hidden="1"/>
    <cellStyle name="Uwaga 3" xfId="27427" hidden="1"/>
    <cellStyle name="Uwaga 3" xfId="27426" hidden="1"/>
    <cellStyle name="Uwaga 3" xfId="27425" hidden="1"/>
    <cellStyle name="Uwaga 3" xfId="27412" hidden="1"/>
    <cellStyle name="Uwaga 3" xfId="27411" hidden="1"/>
    <cellStyle name="Uwaga 3" xfId="27410" hidden="1"/>
    <cellStyle name="Uwaga 3" xfId="27397" hidden="1"/>
    <cellStyle name="Uwaga 3" xfId="27396" hidden="1"/>
    <cellStyle name="Uwaga 3" xfId="27395" hidden="1"/>
    <cellStyle name="Uwaga 3" xfId="27382" hidden="1"/>
    <cellStyle name="Uwaga 3" xfId="27381" hidden="1"/>
    <cellStyle name="Uwaga 3" xfId="27379" hidden="1"/>
    <cellStyle name="Uwaga 3" xfId="27368" hidden="1"/>
    <cellStyle name="Uwaga 3" xfId="27365" hidden="1"/>
    <cellStyle name="Uwaga 3" xfId="27363" hidden="1"/>
    <cellStyle name="Uwaga 3" xfId="27353" hidden="1"/>
    <cellStyle name="Uwaga 3" xfId="27350" hidden="1"/>
    <cellStyle name="Uwaga 3" xfId="27348" hidden="1"/>
    <cellStyle name="Uwaga 3" xfId="27338" hidden="1"/>
    <cellStyle name="Uwaga 3" xfId="27335" hidden="1"/>
    <cellStyle name="Uwaga 3" xfId="27333" hidden="1"/>
    <cellStyle name="Uwaga 3" xfId="27323" hidden="1"/>
    <cellStyle name="Uwaga 3" xfId="27321" hidden="1"/>
    <cellStyle name="Uwaga 3" xfId="27320" hidden="1"/>
    <cellStyle name="Uwaga 3" xfId="27308" hidden="1"/>
    <cellStyle name="Uwaga 3" xfId="27306" hidden="1"/>
    <cellStyle name="Uwaga 3" xfId="27303" hidden="1"/>
    <cellStyle name="Uwaga 3" xfId="27293" hidden="1"/>
    <cellStyle name="Uwaga 3" xfId="27290" hidden="1"/>
    <cellStyle name="Uwaga 3" xfId="27288" hidden="1"/>
    <cellStyle name="Uwaga 3" xfId="27278" hidden="1"/>
    <cellStyle name="Uwaga 3" xfId="27275" hidden="1"/>
    <cellStyle name="Uwaga 3" xfId="27273" hidden="1"/>
    <cellStyle name="Uwaga 3" xfId="27263" hidden="1"/>
    <cellStyle name="Uwaga 3" xfId="27261" hidden="1"/>
    <cellStyle name="Uwaga 3" xfId="27260" hidden="1"/>
    <cellStyle name="Uwaga 3" xfId="27248" hidden="1"/>
    <cellStyle name="Uwaga 3" xfId="27245" hidden="1"/>
    <cellStyle name="Uwaga 3" xfId="27243" hidden="1"/>
    <cellStyle name="Uwaga 3" xfId="27233" hidden="1"/>
    <cellStyle name="Uwaga 3" xfId="27230" hidden="1"/>
    <cellStyle name="Uwaga 3" xfId="27228" hidden="1"/>
    <cellStyle name="Uwaga 3" xfId="27218" hidden="1"/>
    <cellStyle name="Uwaga 3" xfId="27215" hidden="1"/>
    <cellStyle name="Uwaga 3" xfId="27213" hidden="1"/>
    <cellStyle name="Uwaga 3" xfId="27203" hidden="1"/>
    <cellStyle name="Uwaga 3" xfId="27201" hidden="1"/>
    <cellStyle name="Uwaga 3" xfId="27200" hidden="1"/>
    <cellStyle name="Uwaga 3" xfId="27187" hidden="1"/>
    <cellStyle name="Uwaga 3" xfId="27184" hidden="1"/>
    <cellStyle name="Uwaga 3" xfId="27182" hidden="1"/>
    <cellStyle name="Uwaga 3" xfId="27172" hidden="1"/>
    <cellStyle name="Uwaga 3" xfId="27169" hidden="1"/>
    <cellStyle name="Uwaga 3" xfId="27167" hidden="1"/>
    <cellStyle name="Uwaga 3" xfId="27157" hidden="1"/>
    <cellStyle name="Uwaga 3" xfId="27154" hidden="1"/>
    <cellStyle name="Uwaga 3" xfId="27152" hidden="1"/>
    <cellStyle name="Uwaga 3" xfId="27143" hidden="1"/>
    <cellStyle name="Uwaga 3" xfId="27141" hidden="1"/>
    <cellStyle name="Uwaga 3" xfId="27140" hidden="1"/>
    <cellStyle name="Uwaga 3" xfId="27128" hidden="1"/>
    <cellStyle name="Uwaga 3" xfId="27126" hidden="1"/>
    <cellStyle name="Uwaga 3" xfId="27124" hidden="1"/>
    <cellStyle name="Uwaga 3" xfId="27113" hidden="1"/>
    <cellStyle name="Uwaga 3" xfId="27111" hidden="1"/>
    <cellStyle name="Uwaga 3" xfId="27109" hidden="1"/>
    <cellStyle name="Uwaga 3" xfId="27098" hidden="1"/>
    <cellStyle name="Uwaga 3" xfId="27096" hidden="1"/>
    <cellStyle name="Uwaga 3" xfId="27094" hidden="1"/>
    <cellStyle name="Uwaga 3" xfId="27083" hidden="1"/>
    <cellStyle name="Uwaga 3" xfId="27081" hidden="1"/>
    <cellStyle name="Uwaga 3" xfId="27080" hidden="1"/>
    <cellStyle name="Uwaga 3" xfId="27067" hidden="1"/>
    <cellStyle name="Uwaga 3" xfId="27064" hidden="1"/>
    <cellStyle name="Uwaga 3" xfId="27062" hidden="1"/>
    <cellStyle name="Uwaga 3" xfId="27052" hidden="1"/>
    <cellStyle name="Uwaga 3" xfId="27049" hidden="1"/>
    <cellStyle name="Uwaga 3" xfId="27047" hidden="1"/>
    <cellStyle name="Uwaga 3" xfId="27037" hidden="1"/>
    <cellStyle name="Uwaga 3" xfId="27034" hidden="1"/>
    <cellStyle name="Uwaga 3" xfId="27032" hidden="1"/>
    <cellStyle name="Uwaga 3" xfId="27023" hidden="1"/>
    <cellStyle name="Uwaga 3" xfId="27021" hidden="1"/>
    <cellStyle name="Uwaga 3" xfId="27019" hidden="1"/>
    <cellStyle name="Uwaga 3" xfId="27007" hidden="1"/>
    <cellStyle name="Uwaga 3" xfId="27004" hidden="1"/>
    <cellStyle name="Uwaga 3" xfId="27002" hidden="1"/>
    <cellStyle name="Uwaga 3" xfId="26992" hidden="1"/>
    <cellStyle name="Uwaga 3" xfId="26989" hidden="1"/>
    <cellStyle name="Uwaga 3" xfId="26987" hidden="1"/>
    <cellStyle name="Uwaga 3" xfId="26977" hidden="1"/>
    <cellStyle name="Uwaga 3" xfId="26974" hidden="1"/>
    <cellStyle name="Uwaga 3" xfId="26972" hidden="1"/>
    <cellStyle name="Uwaga 3" xfId="26965" hidden="1"/>
    <cellStyle name="Uwaga 3" xfId="26962" hidden="1"/>
    <cellStyle name="Uwaga 3" xfId="26960" hidden="1"/>
    <cellStyle name="Uwaga 3" xfId="26950" hidden="1"/>
    <cellStyle name="Uwaga 3" xfId="26947" hidden="1"/>
    <cellStyle name="Uwaga 3" xfId="26944" hidden="1"/>
    <cellStyle name="Uwaga 3" xfId="26935" hidden="1"/>
    <cellStyle name="Uwaga 3" xfId="26931" hidden="1"/>
    <cellStyle name="Uwaga 3" xfId="26928" hidden="1"/>
    <cellStyle name="Uwaga 3" xfId="26920" hidden="1"/>
    <cellStyle name="Uwaga 3" xfId="26917" hidden="1"/>
    <cellStyle name="Uwaga 3" xfId="26914" hidden="1"/>
    <cellStyle name="Uwaga 3" xfId="26905" hidden="1"/>
    <cellStyle name="Uwaga 3" xfId="26902" hidden="1"/>
    <cellStyle name="Uwaga 3" xfId="26899" hidden="1"/>
    <cellStyle name="Uwaga 3" xfId="26889" hidden="1"/>
    <cellStyle name="Uwaga 3" xfId="26885" hidden="1"/>
    <cellStyle name="Uwaga 3" xfId="26882" hidden="1"/>
    <cellStyle name="Uwaga 3" xfId="26873" hidden="1"/>
    <cellStyle name="Uwaga 3" xfId="26869" hidden="1"/>
    <cellStyle name="Uwaga 3" xfId="26867" hidden="1"/>
    <cellStyle name="Uwaga 3" xfId="26859" hidden="1"/>
    <cellStyle name="Uwaga 3" xfId="26855" hidden="1"/>
    <cellStyle name="Uwaga 3" xfId="26852" hidden="1"/>
    <cellStyle name="Uwaga 3" xfId="26845" hidden="1"/>
    <cellStyle name="Uwaga 3" xfId="26842" hidden="1"/>
    <cellStyle name="Uwaga 3" xfId="26839" hidden="1"/>
    <cellStyle name="Uwaga 3" xfId="26830" hidden="1"/>
    <cellStyle name="Uwaga 3" xfId="26825" hidden="1"/>
    <cellStyle name="Uwaga 3" xfId="26822" hidden="1"/>
    <cellStyle name="Uwaga 3" xfId="26815" hidden="1"/>
    <cellStyle name="Uwaga 3" xfId="26810" hidden="1"/>
    <cellStyle name="Uwaga 3" xfId="26807" hidden="1"/>
    <cellStyle name="Uwaga 3" xfId="26800" hidden="1"/>
    <cellStyle name="Uwaga 3" xfId="26795" hidden="1"/>
    <cellStyle name="Uwaga 3" xfId="26792" hidden="1"/>
    <cellStyle name="Uwaga 3" xfId="26786" hidden="1"/>
    <cellStyle name="Uwaga 3" xfId="26782" hidden="1"/>
    <cellStyle name="Uwaga 3" xfId="26779" hidden="1"/>
    <cellStyle name="Uwaga 3" xfId="26771" hidden="1"/>
    <cellStyle name="Uwaga 3" xfId="26766" hidden="1"/>
    <cellStyle name="Uwaga 3" xfId="26762" hidden="1"/>
    <cellStyle name="Uwaga 3" xfId="26756" hidden="1"/>
    <cellStyle name="Uwaga 3" xfId="26751" hidden="1"/>
    <cellStyle name="Uwaga 3" xfId="26747" hidden="1"/>
    <cellStyle name="Uwaga 3" xfId="26741" hidden="1"/>
    <cellStyle name="Uwaga 3" xfId="26736" hidden="1"/>
    <cellStyle name="Uwaga 3" xfId="26732" hidden="1"/>
    <cellStyle name="Uwaga 3" xfId="26727" hidden="1"/>
    <cellStyle name="Uwaga 3" xfId="26723" hidden="1"/>
    <cellStyle name="Uwaga 3" xfId="26719" hidden="1"/>
    <cellStyle name="Uwaga 3" xfId="26711" hidden="1"/>
    <cellStyle name="Uwaga 3" xfId="26706" hidden="1"/>
    <cellStyle name="Uwaga 3" xfId="26702" hidden="1"/>
    <cellStyle name="Uwaga 3" xfId="26696" hidden="1"/>
    <cellStyle name="Uwaga 3" xfId="26691" hidden="1"/>
    <cellStyle name="Uwaga 3" xfId="26687" hidden="1"/>
    <cellStyle name="Uwaga 3" xfId="26681" hidden="1"/>
    <cellStyle name="Uwaga 3" xfId="26676" hidden="1"/>
    <cellStyle name="Uwaga 3" xfId="26672" hidden="1"/>
    <cellStyle name="Uwaga 3" xfId="26668" hidden="1"/>
    <cellStyle name="Uwaga 3" xfId="26663" hidden="1"/>
    <cellStyle name="Uwaga 3" xfId="26658" hidden="1"/>
    <cellStyle name="Uwaga 3" xfId="26653" hidden="1"/>
    <cellStyle name="Uwaga 3" xfId="26649" hidden="1"/>
    <cellStyle name="Uwaga 3" xfId="26645" hidden="1"/>
    <cellStyle name="Uwaga 3" xfId="26638" hidden="1"/>
    <cellStyle name="Uwaga 3" xfId="26634" hidden="1"/>
    <cellStyle name="Uwaga 3" xfId="26629" hidden="1"/>
    <cellStyle name="Uwaga 3" xfId="26623" hidden="1"/>
    <cellStyle name="Uwaga 3" xfId="26619" hidden="1"/>
    <cellStyle name="Uwaga 3" xfId="26614" hidden="1"/>
    <cellStyle name="Uwaga 3" xfId="26608" hidden="1"/>
    <cellStyle name="Uwaga 3" xfId="26604" hidden="1"/>
    <cellStyle name="Uwaga 3" xfId="26599" hidden="1"/>
    <cellStyle name="Uwaga 3" xfId="26593" hidden="1"/>
    <cellStyle name="Uwaga 3" xfId="26589" hidden="1"/>
    <cellStyle name="Uwaga 3" xfId="26585" hidden="1"/>
    <cellStyle name="Uwaga 3" xfId="27445" hidden="1"/>
    <cellStyle name="Uwaga 3" xfId="27444" hidden="1"/>
    <cellStyle name="Uwaga 3" xfId="27443" hidden="1"/>
    <cellStyle name="Uwaga 3" xfId="27430" hidden="1"/>
    <cellStyle name="Uwaga 3" xfId="27429" hidden="1"/>
    <cellStyle name="Uwaga 3" xfId="27428" hidden="1"/>
    <cellStyle name="Uwaga 3" xfId="27415" hidden="1"/>
    <cellStyle name="Uwaga 3" xfId="27414" hidden="1"/>
    <cellStyle name="Uwaga 3" xfId="27413" hidden="1"/>
    <cellStyle name="Uwaga 3" xfId="27400" hidden="1"/>
    <cellStyle name="Uwaga 3" xfId="27399" hidden="1"/>
    <cellStyle name="Uwaga 3" xfId="27398" hidden="1"/>
    <cellStyle name="Uwaga 3" xfId="27385" hidden="1"/>
    <cellStyle name="Uwaga 3" xfId="27384" hidden="1"/>
    <cellStyle name="Uwaga 3" xfId="27383" hidden="1"/>
    <cellStyle name="Uwaga 3" xfId="27371" hidden="1"/>
    <cellStyle name="Uwaga 3" xfId="27369" hidden="1"/>
    <cellStyle name="Uwaga 3" xfId="27367" hidden="1"/>
    <cellStyle name="Uwaga 3" xfId="27356" hidden="1"/>
    <cellStyle name="Uwaga 3" xfId="27354" hidden="1"/>
    <cellStyle name="Uwaga 3" xfId="27352" hidden="1"/>
    <cellStyle name="Uwaga 3" xfId="27341" hidden="1"/>
    <cellStyle name="Uwaga 3" xfId="27339" hidden="1"/>
    <cellStyle name="Uwaga 3" xfId="27337" hidden="1"/>
    <cellStyle name="Uwaga 3" xfId="27326" hidden="1"/>
    <cellStyle name="Uwaga 3" xfId="27324" hidden="1"/>
    <cellStyle name="Uwaga 3" xfId="27322" hidden="1"/>
    <cellStyle name="Uwaga 3" xfId="27311" hidden="1"/>
    <cellStyle name="Uwaga 3" xfId="27309" hidden="1"/>
    <cellStyle name="Uwaga 3" xfId="27307" hidden="1"/>
    <cellStyle name="Uwaga 3" xfId="27296" hidden="1"/>
    <cellStyle name="Uwaga 3" xfId="27294" hidden="1"/>
    <cellStyle name="Uwaga 3" xfId="27292" hidden="1"/>
    <cellStyle name="Uwaga 3" xfId="27281" hidden="1"/>
    <cellStyle name="Uwaga 3" xfId="27279" hidden="1"/>
    <cellStyle name="Uwaga 3" xfId="27277" hidden="1"/>
    <cellStyle name="Uwaga 3" xfId="27266" hidden="1"/>
    <cellStyle name="Uwaga 3" xfId="27264" hidden="1"/>
    <cellStyle name="Uwaga 3" xfId="27262" hidden="1"/>
    <cellStyle name="Uwaga 3" xfId="27251" hidden="1"/>
    <cellStyle name="Uwaga 3" xfId="27249" hidden="1"/>
    <cellStyle name="Uwaga 3" xfId="27247" hidden="1"/>
    <cellStyle name="Uwaga 3" xfId="27236" hidden="1"/>
    <cellStyle name="Uwaga 3" xfId="27234" hidden="1"/>
    <cellStyle name="Uwaga 3" xfId="27232" hidden="1"/>
    <cellStyle name="Uwaga 3" xfId="27221" hidden="1"/>
    <cellStyle name="Uwaga 3" xfId="27219" hidden="1"/>
    <cellStyle name="Uwaga 3" xfId="27217" hidden="1"/>
    <cellStyle name="Uwaga 3" xfId="27206" hidden="1"/>
    <cellStyle name="Uwaga 3" xfId="27204" hidden="1"/>
    <cellStyle name="Uwaga 3" xfId="27202" hidden="1"/>
    <cellStyle name="Uwaga 3" xfId="27191" hidden="1"/>
    <cellStyle name="Uwaga 3" xfId="27189" hidden="1"/>
    <cellStyle name="Uwaga 3" xfId="27186" hidden="1"/>
    <cellStyle name="Uwaga 3" xfId="27176" hidden="1"/>
    <cellStyle name="Uwaga 3" xfId="27173" hidden="1"/>
    <cellStyle name="Uwaga 3" xfId="27170" hidden="1"/>
    <cellStyle name="Uwaga 3" xfId="27161" hidden="1"/>
    <cellStyle name="Uwaga 3" xfId="27159" hidden="1"/>
    <cellStyle name="Uwaga 3" xfId="27156" hidden="1"/>
    <cellStyle name="Uwaga 3" xfId="27146" hidden="1"/>
    <cellStyle name="Uwaga 3" xfId="27144" hidden="1"/>
    <cellStyle name="Uwaga 3" xfId="27142" hidden="1"/>
    <cellStyle name="Uwaga 3" xfId="27131" hidden="1"/>
    <cellStyle name="Uwaga 3" xfId="27129" hidden="1"/>
    <cellStyle name="Uwaga 3" xfId="27127" hidden="1"/>
    <cellStyle name="Uwaga 3" xfId="27116" hidden="1"/>
    <cellStyle name="Uwaga 3" xfId="27114" hidden="1"/>
    <cellStyle name="Uwaga 3" xfId="27112" hidden="1"/>
    <cellStyle name="Uwaga 3" xfId="27101" hidden="1"/>
    <cellStyle name="Uwaga 3" xfId="27099" hidden="1"/>
    <cellStyle name="Uwaga 3" xfId="27097" hidden="1"/>
    <cellStyle name="Uwaga 3" xfId="27086" hidden="1"/>
    <cellStyle name="Uwaga 3" xfId="27084" hidden="1"/>
    <cellStyle name="Uwaga 3" xfId="27082" hidden="1"/>
    <cellStyle name="Uwaga 3" xfId="27071" hidden="1"/>
    <cellStyle name="Uwaga 3" xfId="27069" hidden="1"/>
    <cellStyle name="Uwaga 3" xfId="27066" hidden="1"/>
    <cellStyle name="Uwaga 3" xfId="27056" hidden="1"/>
    <cellStyle name="Uwaga 3" xfId="27053" hidden="1"/>
    <cellStyle name="Uwaga 3" xfId="27050" hidden="1"/>
    <cellStyle name="Uwaga 3" xfId="27041" hidden="1"/>
    <cellStyle name="Uwaga 3" xfId="27038" hidden="1"/>
    <cellStyle name="Uwaga 3" xfId="27035" hidden="1"/>
    <cellStyle name="Uwaga 3" xfId="27026" hidden="1"/>
    <cellStyle name="Uwaga 3" xfId="27024" hidden="1"/>
    <cellStyle name="Uwaga 3" xfId="27022" hidden="1"/>
    <cellStyle name="Uwaga 3" xfId="27011" hidden="1"/>
    <cellStyle name="Uwaga 3" xfId="27008" hidden="1"/>
    <cellStyle name="Uwaga 3" xfId="27005" hidden="1"/>
    <cellStyle name="Uwaga 3" xfId="26996" hidden="1"/>
    <cellStyle name="Uwaga 3" xfId="26993" hidden="1"/>
    <cellStyle name="Uwaga 3" xfId="26990" hidden="1"/>
    <cellStyle name="Uwaga 3" xfId="26981" hidden="1"/>
    <cellStyle name="Uwaga 3" xfId="26978" hidden="1"/>
    <cellStyle name="Uwaga 3" xfId="26975" hidden="1"/>
    <cellStyle name="Uwaga 3" xfId="26968" hidden="1"/>
    <cellStyle name="Uwaga 3" xfId="26964" hidden="1"/>
    <cellStyle name="Uwaga 3" xfId="26961" hidden="1"/>
    <cellStyle name="Uwaga 3" xfId="26953" hidden="1"/>
    <cellStyle name="Uwaga 3" xfId="26949" hidden="1"/>
    <cellStyle name="Uwaga 3" xfId="26946" hidden="1"/>
    <cellStyle name="Uwaga 3" xfId="26938" hidden="1"/>
    <cellStyle name="Uwaga 3" xfId="26934" hidden="1"/>
    <cellStyle name="Uwaga 3" xfId="26930" hidden="1"/>
    <cellStyle name="Uwaga 3" xfId="26923" hidden="1"/>
    <cellStyle name="Uwaga 3" xfId="26919" hidden="1"/>
    <cellStyle name="Uwaga 3" xfId="26916" hidden="1"/>
    <cellStyle name="Uwaga 3" xfId="26908" hidden="1"/>
    <cellStyle name="Uwaga 3" xfId="26904" hidden="1"/>
    <cellStyle name="Uwaga 3" xfId="26901" hidden="1"/>
    <cellStyle name="Uwaga 3" xfId="26892" hidden="1"/>
    <cellStyle name="Uwaga 3" xfId="26887" hidden="1"/>
    <cellStyle name="Uwaga 3" xfId="26883" hidden="1"/>
    <cellStyle name="Uwaga 3" xfId="26877" hidden="1"/>
    <cellStyle name="Uwaga 3" xfId="26872" hidden="1"/>
    <cellStyle name="Uwaga 3" xfId="26868" hidden="1"/>
    <cellStyle name="Uwaga 3" xfId="26862" hidden="1"/>
    <cellStyle name="Uwaga 3" xfId="26857" hidden="1"/>
    <cellStyle name="Uwaga 3" xfId="26853" hidden="1"/>
    <cellStyle name="Uwaga 3" xfId="26848" hidden="1"/>
    <cellStyle name="Uwaga 3" xfId="26844" hidden="1"/>
    <cellStyle name="Uwaga 3" xfId="26840" hidden="1"/>
    <cellStyle name="Uwaga 3" xfId="26833" hidden="1"/>
    <cellStyle name="Uwaga 3" xfId="26828" hidden="1"/>
    <cellStyle name="Uwaga 3" xfId="26824" hidden="1"/>
    <cellStyle name="Uwaga 3" xfId="26817" hidden="1"/>
    <cellStyle name="Uwaga 3" xfId="26812" hidden="1"/>
    <cellStyle name="Uwaga 3" xfId="26808" hidden="1"/>
    <cellStyle name="Uwaga 3" xfId="26803" hidden="1"/>
    <cellStyle name="Uwaga 3" xfId="26798" hidden="1"/>
    <cellStyle name="Uwaga 3" xfId="26794" hidden="1"/>
    <cellStyle name="Uwaga 3" xfId="26788" hidden="1"/>
    <cellStyle name="Uwaga 3" xfId="26784" hidden="1"/>
    <cellStyle name="Uwaga 3" xfId="26781" hidden="1"/>
    <cellStyle name="Uwaga 3" xfId="26774" hidden="1"/>
    <cellStyle name="Uwaga 3" xfId="26769" hidden="1"/>
    <cellStyle name="Uwaga 3" xfId="26764" hidden="1"/>
    <cellStyle name="Uwaga 3" xfId="26758" hidden="1"/>
    <cellStyle name="Uwaga 3" xfId="26753" hidden="1"/>
    <cellStyle name="Uwaga 3" xfId="26748" hidden="1"/>
    <cellStyle name="Uwaga 3" xfId="26743" hidden="1"/>
    <cellStyle name="Uwaga 3" xfId="26738" hidden="1"/>
    <cellStyle name="Uwaga 3" xfId="26733" hidden="1"/>
    <cellStyle name="Uwaga 3" xfId="26729" hidden="1"/>
    <cellStyle name="Uwaga 3" xfId="26725" hidden="1"/>
    <cellStyle name="Uwaga 3" xfId="26720" hidden="1"/>
    <cellStyle name="Uwaga 3" xfId="26713" hidden="1"/>
    <cellStyle name="Uwaga 3" xfId="26708" hidden="1"/>
    <cellStyle name="Uwaga 3" xfId="26703" hidden="1"/>
    <cellStyle name="Uwaga 3" xfId="26697" hidden="1"/>
    <cellStyle name="Uwaga 3" xfId="26692" hidden="1"/>
    <cellStyle name="Uwaga 3" xfId="26688" hidden="1"/>
    <cellStyle name="Uwaga 3" xfId="26683" hidden="1"/>
    <cellStyle name="Uwaga 3" xfId="26678" hidden="1"/>
    <cellStyle name="Uwaga 3" xfId="26673" hidden="1"/>
    <cellStyle name="Uwaga 3" xfId="26669" hidden="1"/>
    <cellStyle name="Uwaga 3" xfId="26664" hidden="1"/>
    <cellStyle name="Uwaga 3" xfId="26659" hidden="1"/>
    <cellStyle name="Uwaga 3" xfId="26654" hidden="1"/>
    <cellStyle name="Uwaga 3" xfId="26650" hidden="1"/>
    <cellStyle name="Uwaga 3" xfId="26646" hidden="1"/>
    <cellStyle name="Uwaga 3" xfId="26639" hidden="1"/>
    <cellStyle name="Uwaga 3" xfId="26635" hidden="1"/>
    <cellStyle name="Uwaga 3" xfId="26630" hidden="1"/>
    <cellStyle name="Uwaga 3" xfId="26624" hidden="1"/>
    <cellStyle name="Uwaga 3" xfId="26620" hidden="1"/>
    <cellStyle name="Uwaga 3" xfId="26615" hidden="1"/>
    <cellStyle name="Uwaga 3" xfId="26609" hidden="1"/>
    <cellStyle name="Uwaga 3" xfId="26605" hidden="1"/>
    <cellStyle name="Uwaga 3" xfId="26601" hidden="1"/>
    <cellStyle name="Uwaga 3" xfId="26594" hidden="1"/>
    <cellStyle name="Uwaga 3" xfId="26590" hidden="1"/>
    <cellStyle name="Uwaga 3" xfId="26586" hidden="1"/>
    <cellStyle name="Uwaga 3" xfId="27450" hidden="1"/>
    <cellStyle name="Uwaga 3" xfId="27448" hidden="1"/>
    <cellStyle name="Uwaga 3" xfId="27446" hidden="1"/>
    <cellStyle name="Uwaga 3" xfId="27433" hidden="1"/>
    <cellStyle name="Uwaga 3" xfId="27432" hidden="1"/>
    <cellStyle name="Uwaga 3" xfId="27431" hidden="1"/>
    <cellStyle name="Uwaga 3" xfId="27418" hidden="1"/>
    <cellStyle name="Uwaga 3" xfId="27417" hidden="1"/>
    <cellStyle name="Uwaga 3" xfId="27416" hidden="1"/>
    <cellStyle name="Uwaga 3" xfId="27404" hidden="1"/>
    <cellStyle name="Uwaga 3" xfId="27402" hidden="1"/>
    <cellStyle name="Uwaga 3" xfId="27401" hidden="1"/>
    <cellStyle name="Uwaga 3" xfId="27388" hidden="1"/>
    <cellStyle name="Uwaga 3" xfId="27387" hidden="1"/>
    <cellStyle name="Uwaga 3" xfId="27386" hidden="1"/>
    <cellStyle name="Uwaga 3" xfId="27374" hidden="1"/>
    <cellStyle name="Uwaga 3" xfId="27372" hidden="1"/>
    <cellStyle name="Uwaga 3" xfId="27370" hidden="1"/>
    <cellStyle name="Uwaga 3" xfId="27359" hidden="1"/>
    <cellStyle name="Uwaga 3" xfId="27357" hidden="1"/>
    <cellStyle name="Uwaga 3" xfId="27355" hidden="1"/>
    <cellStyle name="Uwaga 3" xfId="27344" hidden="1"/>
    <cellStyle name="Uwaga 3" xfId="27342" hidden="1"/>
    <cellStyle name="Uwaga 3" xfId="27340"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5" hidden="1"/>
    <cellStyle name="Uwaga 3" xfId="27134" hidden="1"/>
    <cellStyle name="Uwaga 3" xfId="27132" hidden="1"/>
    <cellStyle name="Uwaga 3" xfId="27130" hidden="1"/>
    <cellStyle name="Uwaga 3" xfId="27119" hidden="1"/>
    <cellStyle name="Uwaga 3" xfId="27117" hidden="1"/>
    <cellStyle name="Uwaga 3" xfId="27115"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4"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09" hidden="1"/>
    <cellStyle name="Uwaga 3" xfId="26999" hidden="1"/>
    <cellStyle name="Uwaga 3" xfId="26997" hidden="1"/>
    <cellStyle name="Uwaga 3" xfId="26994" hidden="1"/>
    <cellStyle name="Uwaga 3" xfId="26984" hidden="1"/>
    <cellStyle name="Uwaga 3" xfId="26982" hidden="1"/>
    <cellStyle name="Uwaga 3" xfId="26979" hidden="1"/>
    <cellStyle name="Uwaga 3" xfId="26970" hidden="1"/>
    <cellStyle name="Uwaga 3" xfId="26967" hidden="1"/>
    <cellStyle name="Uwaga 3" xfId="26963" hidden="1"/>
    <cellStyle name="Uwaga 3" xfId="26955" hidden="1"/>
    <cellStyle name="Uwaga 3" xfId="26952" hidden="1"/>
    <cellStyle name="Uwaga 3" xfId="26948" hidden="1"/>
    <cellStyle name="Uwaga 3" xfId="26940" hidden="1"/>
    <cellStyle name="Uwaga 3" xfId="26937" hidden="1"/>
    <cellStyle name="Uwaga 3" xfId="26933" hidden="1"/>
    <cellStyle name="Uwaga 3" xfId="26925" hidden="1"/>
    <cellStyle name="Uwaga 3" xfId="26922" hidden="1"/>
    <cellStyle name="Uwaga 3" xfId="26918" hidden="1"/>
    <cellStyle name="Uwaga 3" xfId="26910" hidden="1"/>
    <cellStyle name="Uwaga 3" xfId="26907" hidden="1"/>
    <cellStyle name="Uwaga 3" xfId="26903" hidden="1"/>
    <cellStyle name="Uwaga 3" xfId="26895" hidden="1"/>
    <cellStyle name="Uwaga 3" xfId="26891" hidden="1"/>
    <cellStyle name="Uwaga 3" xfId="26886" hidden="1"/>
    <cellStyle name="Uwaga 3" xfId="26880" hidden="1"/>
    <cellStyle name="Uwaga 3" xfId="26876" hidden="1"/>
    <cellStyle name="Uwaga 3" xfId="26871" hidden="1"/>
    <cellStyle name="Uwaga 3" xfId="26865" hidden="1"/>
    <cellStyle name="Uwaga 3" xfId="26861" hidden="1"/>
    <cellStyle name="Uwaga 3" xfId="26856" hidden="1"/>
    <cellStyle name="Uwaga 3" xfId="26850" hidden="1"/>
    <cellStyle name="Uwaga 3" xfId="26847" hidden="1"/>
    <cellStyle name="Uwaga 3" xfId="26843" hidden="1"/>
    <cellStyle name="Uwaga 3" xfId="26835" hidden="1"/>
    <cellStyle name="Uwaga 3" xfId="26832" hidden="1"/>
    <cellStyle name="Uwaga 3" xfId="26827" hidden="1"/>
    <cellStyle name="Uwaga 3" xfId="26820" hidden="1"/>
    <cellStyle name="Uwaga 3" xfId="26816" hidden="1"/>
    <cellStyle name="Uwaga 3" xfId="26811" hidden="1"/>
    <cellStyle name="Uwaga 3" xfId="26805" hidden="1"/>
    <cellStyle name="Uwaga 3" xfId="26801" hidden="1"/>
    <cellStyle name="Uwaga 3" xfId="26796" hidden="1"/>
    <cellStyle name="Uwaga 3" xfId="26790" hidden="1"/>
    <cellStyle name="Uwaga 3" xfId="26787" hidden="1"/>
    <cellStyle name="Uwaga 3" xfId="26783" hidden="1"/>
    <cellStyle name="Uwaga 3" xfId="26775" hidden="1"/>
    <cellStyle name="Uwaga 3" xfId="26770" hidden="1"/>
    <cellStyle name="Uwaga 3" xfId="26765" hidden="1"/>
    <cellStyle name="Uwaga 3" xfId="26760" hidden="1"/>
    <cellStyle name="Uwaga 3" xfId="26755" hidden="1"/>
    <cellStyle name="Uwaga 3" xfId="26750" hidden="1"/>
    <cellStyle name="Uwaga 3" xfId="26745" hidden="1"/>
    <cellStyle name="Uwaga 3" xfId="26740" hidden="1"/>
    <cellStyle name="Uwaga 3" xfId="26735" hidden="1"/>
    <cellStyle name="Uwaga 3" xfId="26730" hidden="1"/>
    <cellStyle name="Uwaga 3" xfId="26726" hidden="1"/>
    <cellStyle name="Uwaga 3" xfId="26721" hidden="1"/>
    <cellStyle name="Uwaga 3" xfId="26714" hidden="1"/>
    <cellStyle name="Uwaga 3" xfId="26709" hidden="1"/>
    <cellStyle name="Uwaga 3" xfId="26704" hidden="1"/>
    <cellStyle name="Uwaga 3" xfId="26699" hidden="1"/>
    <cellStyle name="Uwaga 3" xfId="26694" hidden="1"/>
    <cellStyle name="Uwaga 3" xfId="26689" hidden="1"/>
    <cellStyle name="Uwaga 3" xfId="26684" hidden="1"/>
    <cellStyle name="Uwaga 3" xfId="26679" hidden="1"/>
    <cellStyle name="Uwaga 3" xfId="26674" hidden="1"/>
    <cellStyle name="Uwaga 3" xfId="26670" hidden="1"/>
    <cellStyle name="Uwaga 3" xfId="26665" hidden="1"/>
    <cellStyle name="Uwaga 3" xfId="26660" hidden="1"/>
    <cellStyle name="Uwaga 3" xfId="26655" hidden="1"/>
    <cellStyle name="Uwaga 3" xfId="26651" hidden="1"/>
    <cellStyle name="Uwaga 3" xfId="26647" hidden="1"/>
    <cellStyle name="Uwaga 3" xfId="26640" hidden="1"/>
    <cellStyle name="Uwaga 3" xfId="26636" hidden="1"/>
    <cellStyle name="Uwaga 3" xfId="26631" hidden="1"/>
    <cellStyle name="Uwaga 3" xfId="26625" hidden="1"/>
    <cellStyle name="Uwaga 3" xfId="26621" hidden="1"/>
    <cellStyle name="Uwaga 3" xfId="26616" hidden="1"/>
    <cellStyle name="Uwaga 3" xfId="26610" hidden="1"/>
    <cellStyle name="Uwaga 3" xfId="26606" hidden="1"/>
    <cellStyle name="Uwaga 3" xfId="26602" hidden="1"/>
    <cellStyle name="Uwaga 3" xfId="26595" hidden="1"/>
    <cellStyle name="Uwaga 3" xfId="26591" hidden="1"/>
    <cellStyle name="Uwaga 3" xfId="26587" hidden="1"/>
    <cellStyle name="Uwaga 3" xfId="27454" hidden="1"/>
    <cellStyle name="Uwaga 3" xfId="27453" hidden="1"/>
    <cellStyle name="Uwaga 3" xfId="27451" hidden="1"/>
    <cellStyle name="Uwaga 3" xfId="27438" hidden="1"/>
    <cellStyle name="Uwaga 3" xfId="27436" hidden="1"/>
    <cellStyle name="Uwaga 3" xfId="27434" hidden="1"/>
    <cellStyle name="Uwaga 3" xfId="27424" hidden="1"/>
    <cellStyle name="Uwaga 3" xfId="27422" hidden="1"/>
    <cellStyle name="Uwaga 3" xfId="27420" hidden="1"/>
    <cellStyle name="Uwaga 3" xfId="27409" hidden="1"/>
    <cellStyle name="Uwaga 3" xfId="27407" hidden="1"/>
    <cellStyle name="Uwaga 3" xfId="27405" hidden="1"/>
    <cellStyle name="Uwaga 3" xfId="27392" hidden="1"/>
    <cellStyle name="Uwaga 3" xfId="27390" hidden="1"/>
    <cellStyle name="Uwaga 3" xfId="27389" hidden="1"/>
    <cellStyle name="Uwaga 3" xfId="27376" hidden="1"/>
    <cellStyle name="Uwaga 3" xfId="27375" hidden="1"/>
    <cellStyle name="Uwaga 3" xfId="27373" hidden="1"/>
    <cellStyle name="Uwaga 3" xfId="27361" hidden="1"/>
    <cellStyle name="Uwaga 3" xfId="27360" hidden="1"/>
    <cellStyle name="Uwaga 3" xfId="27358" hidden="1"/>
    <cellStyle name="Uwaga 3" xfId="27346" hidden="1"/>
    <cellStyle name="Uwaga 3" xfId="27345" hidden="1"/>
    <cellStyle name="Uwaga 3" xfId="27343" hidden="1"/>
    <cellStyle name="Uwaga 3" xfId="27331" hidden="1"/>
    <cellStyle name="Uwaga 3" xfId="27330" hidden="1"/>
    <cellStyle name="Uwaga 3" xfId="27328" hidden="1"/>
    <cellStyle name="Uwaga 3" xfId="27316" hidden="1"/>
    <cellStyle name="Uwaga 3" xfId="27315" hidden="1"/>
    <cellStyle name="Uwaga 3" xfId="27313" hidden="1"/>
    <cellStyle name="Uwaga 3" xfId="27301" hidden="1"/>
    <cellStyle name="Uwaga 3" xfId="27300" hidden="1"/>
    <cellStyle name="Uwaga 3" xfId="27298" hidden="1"/>
    <cellStyle name="Uwaga 3" xfId="27286" hidden="1"/>
    <cellStyle name="Uwaga 3" xfId="27285" hidden="1"/>
    <cellStyle name="Uwaga 3" xfId="27283" hidden="1"/>
    <cellStyle name="Uwaga 3" xfId="27271" hidden="1"/>
    <cellStyle name="Uwaga 3" xfId="27270" hidden="1"/>
    <cellStyle name="Uwaga 3" xfId="27268" hidden="1"/>
    <cellStyle name="Uwaga 3" xfId="27256" hidden="1"/>
    <cellStyle name="Uwaga 3" xfId="27255" hidden="1"/>
    <cellStyle name="Uwaga 3" xfId="27253" hidden="1"/>
    <cellStyle name="Uwaga 3" xfId="27241" hidden="1"/>
    <cellStyle name="Uwaga 3" xfId="27240" hidden="1"/>
    <cellStyle name="Uwaga 3" xfId="27238" hidden="1"/>
    <cellStyle name="Uwaga 3" xfId="27226" hidden="1"/>
    <cellStyle name="Uwaga 3" xfId="27225" hidden="1"/>
    <cellStyle name="Uwaga 3" xfId="27223" hidden="1"/>
    <cellStyle name="Uwaga 3" xfId="27211" hidden="1"/>
    <cellStyle name="Uwaga 3" xfId="27210" hidden="1"/>
    <cellStyle name="Uwaga 3" xfId="27208" hidden="1"/>
    <cellStyle name="Uwaga 3" xfId="27196" hidden="1"/>
    <cellStyle name="Uwaga 3" xfId="27195" hidden="1"/>
    <cellStyle name="Uwaga 3" xfId="27193" hidden="1"/>
    <cellStyle name="Uwaga 3" xfId="27181" hidden="1"/>
    <cellStyle name="Uwaga 3" xfId="27180" hidden="1"/>
    <cellStyle name="Uwaga 3" xfId="27178" hidden="1"/>
    <cellStyle name="Uwaga 3" xfId="27166" hidden="1"/>
    <cellStyle name="Uwaga 3" xfId="27165" hidden="1"/>
    <cellStyle name="Uwaga 3" xfId="27163" hidden="1"/>
    <cellStyle name="Uwaga 3" xfId="27151" hidden="1"/>
    <cellStyle name="Uwaga 3" xfId="27150" hidden="1"/>
    <cellStyle name="Uwaga 3" xfId="27148" hidden="1"/>
    <cellStyle name="Uwaga 3" xfId="27136" hidden="1"/>
    <cellStyle name="Uwaga 3" xfId="27135" hidden="1"/>
    <cellStyle name="Uwaga 3" xfId="27133" hidden="1"/>
    <cellStyle name="Uwaga 3" xfId="27121" hidden="1"/>
    <cellStyle name="Uwaga 3" xfId="27120" hidden="1"/>
    <cellStyle name="Uwaga 3" xfId="27118" hidden="1"/>
    <cellStyle name="Uwaga 3" xfId="27106" hidden="1"/>
    <cellStyle name="Uwaga 3" xfId="27105" hidden="1"/>
    <cellStyle name="Uwaga 3" xfId="27103" hidden="1"/>
    <cellStyle name="Uwaga 3" xfId="27091" hidden="1"/>
    <cellStyle name="Uwaga 3" xfId="27090" hidden="1"/>
    <cellStyle name="Uwaga 3" xfId="27088" hidden="1"/>
    <cellStyle name="Uwaga 3" xfId="27076" hidden="1"/>
    <cellStyle name="Uwaga 3" xfId="27075" hidden="1"/>
    <cellStyle name="Uwaga 3" xfId="27073" hidden="1"/>
    <cellStyle name="Uwaga 3" xfId="27061" hidden="1"/>
    <cellStyle name="Uwaga 3" xfId="27060" hidden="1"/>
    <cellStyle name="Uwaga 3" xfId="27058"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69" hidden="1"/>
    <cellStyle name="Uwaga 3" xfId="26966" hidden="1"/>
    <cellStyle name="Uwaga 3" xfId="26956" hidden="1"/>
    <cellStyle name="Uwaga 3" xfId="26954" hidden="1"/>
    <cellStyle name="Uwaga 3" xfId="26951" hidden="1"/>
    <cellStyle name="Uwaga 3" xfId="26941" hidden="1"/>
    <cellStyle name="Uwaga 3" xfId="26939" hidden="1"/>
    <cellStyle name="Uwaga 3" xfId="26936" hidden="1"/>
    <cellStyle name="Uwaga 3" xfId="26926" hidden="1"/>
    <cellStyle name="Uwaga 3" xfId="26924" hidden="1"/>
    <cellStyle name="Uwaga 3" xfId="26921" hidden="1"/>
    <cellStyle name="Uwaga 3" xfId="26911" hidden="1"/>
    <cellStyle name="Uwaga 3" xfId="26909" hidden="1"/>
    <cellStyle name="Uwaga 3" xfId="26906" hidden="1"/>
    <cellStyle name="Uwaga 3" xfId="26896" hidden="1"/>
    <cellStyle name="Uwaga 3" xfId="26894" hidden="1"/>
    <cellStyle name="Uwaga 3" xfId="26890" hidden="1"/>
    <cellStyle name="Uwaga 3" xfId="26881" hidden="1"/>
    <cellStyle name="Uwaga 3" xfId="26878" hidden="1"/>
    <cellStyle name="Uwaga 3" xfId="26874" hidden="1"/>
    <cellStyle name="Uwaga 3" xfId="26866" hidden="1"/>
    <cellStyle name="Uwaga 3" xfId="26864" hidden="1"/>
    <cellStyle name="Uwaga 3" xfId="26860" hidden="1"/>
    <cellStyle name="Uwaga 3" xfId="26851" hidden="1"/>
    <cellStyle name="Uwaga 3" xfId="26849" hidden="1"/>
    <cellStyle name="Uwaga 3" xfId="26846" hidden="1"/>
    <cellStyle name="Uwaga 3" xfId="26836" hidden="1"/>
    <cellStyle name="Uwaga 3" xfId="26834" hidden="1"/>
    <cellStyle name="Uwaga 3" xfId="26829" hidden="1"/>
    <cellStyle name="Uwaga 3" xfId="26821" hidden="1"/>
    <cellStyle name="Uwaga 3" xfId="26819" hidden="1"/>
    <cellStyle name="Uwaga 3" xfId="26814" hidden="1"/>
    <cellStyle name="Uwaga 3" xfId="26806" hidden="1"/>
    <cellStyle name="Uwaga 3" xfId="26804" hidden="1"/>
    <cellStyle name="Uwaga 3" xfId="26799" hidden="1"/>
    <cellStyle name="Uwaga 3" xfId="26791" hidden="1"/>
    <cellStyle name="Uwaga 3" xfId="26789" hidden="1"/>
    <cellStyle name="Uwaga 3" xfId="26785" hidden="1"/>
    <cellStyle name="Uwaga 3" xfId="26776" hidden="1"/>
    <cellStyle name="Uwaga 3" xfId="26773" hidden="1"/>
    <cellStyle name="Uwaga 3" xfId="26768" hidden="1"/>
    <cellStyle name="Uwaga 3" xfId="26761" hidden="1"/>
    <cellStyle name="Uwaga 3" xfId="26757" hidden="1"/>
    <cellStyle name="Uwaga 3" xfId="26752" hidden="1"/>
    <cellStyle name="Uwaga 3" xfId="26746" hidden="1"/>
    <cellStyle name="Uwaga 3" xfId="26742" hidden="1"/>
    <cellStyle name="Uwaga 3" xfId="26737" hidden="1"/>
    <cellStyle name="Uwaga 3" xfId="26731" hidden="1"/>
    <cellStyle name="Uwaga 3" xfId="26728" hidden="1"/>
    <cellStyle name="Uwaga 3" xfId="26724" hidden="1"/>
    <cellStyle name="Uwaga 3" xfId="26715" hidden="1"/>
    <cellStyle name="Uwaga 3" xfId="26710" hidden="1"/>
    <cellStyle name="Uwaga 3" xfId="26705" hidden="1"/>
    <cellStyle name="Uwaga 3" xfId="26700" hidden="1"/>
    <cellStyle name="Uwaga 3" xfId="26695" hidden="1"/>
    <cellStyle name="Uwaga 3" xfId="26690" hidden="1"/>
    <cellStyle name="Uwaga 3" xfId="26685" hidden="1"/>
    <cellStyle name="Uwaga 3" xfId="26680" hidden="1"/>
    <cellStyle name="Uwaga 3" xfId="26675" hidden="1"/>
    <cellStyle name="Uwaga 3" xfId="26671" hidden="1"/>
    <cellStyle name="Uwaga 3" xfId="26666" hidden="1"/>
    <cellStyle name="Uwaga 3" xfId="26661" hidden="1"/>
    <cellStyle name="Uwaga 3" xfId="26656" hidden="1"/>
    <cellStyle name="Uwaga 3" xfId="26652" hidden="1"/>
    <cellStyle name="Uwaga 3" xfId="26648" hidden="1"/>
    <cellStyle name="Uwaga 3" xfId="26641" hidden="1"/>
    <cellStyle name="Uwaga 3" xfId="26637" hidden="1"/>
    <cellStyle name="Uwaga 3" xfId="26632" hidden="1"/>
    <cellStyle name="Uwaga 3" xfId="26626" hidden="1"/>
    <cellStyle name="Uwaga 3" xfId="26622" hidden="1"/>
    <cellStyle name="Uwaga 3" xfId="26617" hidden="1"/>
    <cellStyle name="Uwaga 3" xfId="26611" hidden="1"/>
    <cellStyle name="Uwaga 3" xfId="26607" hidden="1"/>
    <cellStyle name="Uwaga 3" xfId="26603" hidden="1"/>
    <cellStyle name="Uwaga 3" xfId="26596" hidden="1"/>
    <cellStyle name="Uwaga 3" xfId="26592" hidden="1"/>
    <cellStyle name="Uwaga 3" xfId="26588" hidden="1"/>
    <cellStyle name="Uwaga 3" xfId="29238" hidden="1"/>
    <cellStyle name="Uwaga 3" xfId="29237" hidden="1"/>
    <cellStyle name="Uwaga 3" xfId="29235" hidden="1"/>
    <cellStyle name="Uwaga 3" xfId="29229" hidden="1"/>
    <cellStyle name="Uwaga 3" xfId="29228" hidden="1"/>
    <cellStyle name="Uwaga 3" xfId="29225" hidden="1"/>
    <cellStyle name="Uwaga 3" xfId="29220" hidden="1"/>
    <cellStyle name="Uwaga 3" xfId="29219" hidden="1"/>
    <cellStyle name="Uwaga 3" xfId="29216" hidden="1"/>
    <cellStyle name="Uwaga 3" xfId="29211" hidden="1"/>
    <cellStyle name="Uwaga 3" xfId="29210" hidden="1"/>
    <cellStyle name="Uwaga 3" xfId="29209" hidden="1"/>
    <cellStyle name="Uwaga 3" xfId="29202" hidden="1"/>
    <cellStyle name="Uwaga 3" xfId="29199" hidden="1"/>
    <cellStyle name="Uwaga 3" xfId="29196" hidden="1"/>
    <cellStyle name="Uwaga 3" xfId="29190" hidden="1"/>
    <cellStyle name="Uwaga 3" xfId="29187" hidden="1"/>
    <cellStyle name="Uwaga 3" xfId="29185" hidden="1"/>
    <cellStyle name="Uwaga 3" xfId="29180" hidden="1"/>
    <cellStyle name="Uwaga 3" xfId="29177" hidden="1"/>
    <cellStyle name="Uwaga 3" xfId="29176" hidden="1"/>
    <cellStyle name="Uwaga 3" xfId="29172" hidden="1"/>
    <cellStyle name="Uwaga 3" xfId="29169" hidden="1"/>
    <cellStyle name="Uwaga 3" xfId="29167" hidden="1"/>
    <cellStyle name="Uwaga 3" xfId="29166" hidden="1"/>
    <cellStyle name="Uwaga 3" xfId="29165" hidden="1"/>
    <cellStyle name="Uwaga 3" xfId="29162" hidden="1"/>
    <cellStyle name="Uwaga 3" xfId="29155" hidden="1"/>
    <cellStyle name="Uwaga 3" xfId="29152" hidden="1"/>
    <cellStyle name="Uwaga 3" xfId="29149" hidden="1"/>
    <cellStyle name="Uwaga 3" xfId="29146" hidden="1"/>
    <cellStyle name="Uwaga 3" xfId="29143" hidden="1"/>
    <cellStyle name="Uwaga 3" xfId="29140" hidden="1"/>
    <cellStyle name="Uwaga 3" xfId="29138" hidden="1"/>
    <cellStyle name="Uwaga 3" xfId="29135" hidden="1"/>
    <cellStyle name="Uwaga 3" xfId="29132" hidden="1"/>
    <cellStyle name="Uwaga 3" xfId="29130" hidden="1"/>
    <cellStyle name="Uwaga 3" xfId="29129" hidden="1"/>
    <cellStyle name="Uwaga 3" xfId="29127" hidden="1"/>
    <cellStyle name="Uwaga 3" xfId="29120" hidden="1"/>
    <cellStyle name="Uwaga 3" xfId="29117" hidden="1"/>
    <cellStyle name="Uwaga 3" xfId="29114" hidden="1"/>
    <cellStyle name="Uwaga 3" xfId="29110" hidden="1"/>
    <cellStyle name="Uwaga 3" xfId="29107" hidden="1"/>
    <cellStyle name="Uwaga 3" xfId="29104" hidden="1"/>
    <cellStyle name="Uwaga 3" xfId="29102" hidden="1"/>
    <cellStyle name="Uwaga 3" xfId="29099" hidden="1"/>
    <cellStyle name="Uwaga 3" xfId="29096" hidden="1"/>
    <cellStyle name="Uwaga 3" xfId="29094" hidden="1"/>
    <cellStyle name="Uwaga 3" xfId="29093" hidden="1"/>
    <cellStyle name="Uwaga 3" xfId="29090" hidden="1"/>
    <cellStyle name="Uwaga 3" xfId="29083" hidden="1"/>
    <cellStyle name="Uwaga 3" xfId="29080" hidden="1"/>
    <cellStyle name="Uwaga 3" xfId="29077" hidden="1"/>
    <cellStyle name="Uwaga 3" xfId="29073" hidden="1"/>
    <cellStyle name="Uwaga 3" xfId="29070" hidden="1"/>
    <cellStyle name="Uwaga 3" xfId="29068" hidden="1"/>
    <cellStyle name="Uwaga 3" xfId="29065" hidden="1"/>
    <cellStyle name="Uwaga 3" xfId="29062" hidden="1"/>
    <cellStyle name="Uwaga 3" xfId="29059" hidden="1"/>
    <cellStyle name="Uwaga 3" xfId="29058" hidden="1"/>
    <cellStyle name="Uwaga 3" xfId="29057" hidden="1"/>
    <cellStyle name="Uwaga 3" xfId="29055" hidden="1"/>
    <cellStyle name="Uwaga 3" xfId="29049" hidden="1"/>
    <cellStyle name="Uwaga 3" xfId="29048" hidden="1"/>
    <cellStyle name="Uwaga 3" xfId="29046" hidden="1"/>
    <cellStyle name="Uwaga 3" xfId="29040" hidden="1"/>
    <cellStyle name="Uwaga 3" xfId="29038" hidden="1"/>
    <cellStyle name="Uwaga 3" xfId="29035" hidden="1"/>
    <cellStyle name="Uwaga 3" xfId="29031" hidden="1"/>
    <cellStyle name="Uwaga 3" xfId="29030" hidden="1"/>
    <cellStyle name="Uwaga 3" xfId="29028" hidden="1"/>
    <cellStyle name="Uwaga 3" xfId="29022" hidden="1"/>
    <cellStyle name="Uwaga 3" xfId="29021" hidden="1"/>
    <cellStyle name="Uwaga 3" xfId="29020" hidden="1"/>
    <cellStyle name="Uwaga 3" xfId="29012" hidden="1"/>
    <cellStyle name="Uwaga 3" xfId="29009" hidden="1"/>
    <cellStyle name="Uwaga 3" xfId="29007" hidden="1"/>
    <cellStyle name="Uwaga 3" xfId="29004" hidden="1"/>
    <cellStyle name="Uwaga 3" xfId="29001" hidden="1"/>
    <cellStyle name="Uwaga 3" xfId="28998" hidden="1"/>
    <cellStyle name="Uwaga 3" xfId="28995" hidden="1"/>
    <cellStyle name="Uwaga 3" xfId="28992" hidden="1"/>
    <cellStyle name="Uwaga 3" xfId="28989" hidden="1"/>
    <cellStyle name="Uwaga 3" xfId="28987" hidden="1"/>
    <cellStyle name="Uwaga 3" xfId="28986" hidden="1"/>
    <cellStyle name="Uwaga 3" xfId="28984" hidden="1"/>
    <cellStyle name="Uwaga 3" xfId="28977" hidden="1"/>
    <cellStyle name="Uwaga 3" xfId="28974" hidden="1"/>
    <cellStyle name="Uwaga 3" xfId="28971" hidden="1"/>
    <cellStyle name="Uwaga 3" xfId="28968" hidden="1"/>
    <cellStyle name="Uwaga 3" xfId="28965" hidden="1"/>
    <cellStyle name="Uwaga 3" xfId="28962" hidden="1"/>
    <cellStyle name="Uwaga 3" xfId="28959" hidden="1"/>
    <cellStyle name="Uwaga 3" xfId="28957" hidden="1"/>
    <cellStyle name="Uwaga 3" xfId="28954" hidden="1"/>
    <cellStyle name="Uwaga 3" xfId="28951" hidden="1"/>
    <cellStyle name="Uwaga 3" xfId="28950" hidden="1"/>
    <cellStyle name="Uwaga 3" xfId="28949" hidden="1"/>
    <cellStyle name="Uwaga 3" xfId="28942" hidden="1"/>
    <cellStyle name="Uwaga 3" xfId="28941" hidden="1"/>
    <cellStyle name="Uwaga 3" xfId="28939" hidden="1"/>
    <cellStyle name="Uwaga 3" xfId="28933" hidden="1"/>
    <cellStyle name="Uwaga 3" xfId="28932" hidden="1"/>
    <cellStyle name="Uwaga 3" xfId="28930" hidden="1"/>
    <cellStyle name="Uwaga 3" xfId="28924" hidden="1"/>
    <cellStyle name="Uwaga 3" xfId="28923" hidden="1"/>
    <cellStyle name="Uwaga 3" xfId="28921" hidden="1"/>
    <cellStyle name="Uwaga 3" xfId="28915" hidden="1"/>
    <cellStyle name="Uwaga 3" xfId="28914" hidden="1"/>
    <cellStyle name="Uwaga 3" xfId="28913" hidden="1"/>
    <cellStyle name="Uwaga 3" xfId="28905" hidden="1"/>
    <cellStyle name="Uwaga 3" xfId="28903" hidden="1"/>
    <cellStyle name="Uwaga 3" xfId="28900" hidden="1"/>
    <cellStyle name="Uwaga 3" xfId="28896" hidden="1"/>
    <cellStyle name="Uwaga 3" xfId="28893" hidden="1"/>
    <cellStyle name="Uwaga 3" xfId="28890" hidden="1"/>
    <cellStyle name="Uwaga 3" xfId="28887" hidden="1"/>
    <cellStyle name="Uwaga 3" xfId="28885" hidden="1"/>
    <cellStyle name="Uwaga 3" xfId="28882" hidden="1"/>
    <cellStyle name="Uwaga 3" xfId="28879" hidden="1"/>
    <cellStyle name="Uwaga 3" xfId="28878" hidden="1"/>
    <cellStyle name="Uwaga 3" xfId="28877" hidden="1"/>
    <cellStyle name="Uwaga 3" xfId="28870" hidden="1"/>
    <cellStyle name="Uwaga 3" xfId="28868" hidden="1"/>
    <cellStyle name="Uwaga 3" xfId="28866" hidden="1"/>
    <cellStyle name="Uwaga 3" xfId="28861" hidden="1"/>
    <cellStyle name="Uwaga 3" xfId="28859" hidden="1"/>
    <cellStyle name="Uwaga 3" xfId="28857" hidden="1"/>
    <cellStyle name="Uwaga 3" xfId="28852" hidden="1"/>
    <cellStyle name="Uwaga 3" xfId="28850" hidden="1"/>
    <cellStyle name="Uwaga 3" xfId="28848" hidden="1"/>
    <cellStyle name="Uwaga 3" xfId="28843" hidden="1"/>
    <cellStyle name="Uwaga 3" xfId="28842" hidden="1"/>
    <cellStyle name="Uwaga 3" xfId="28841" hidden="1"/>
    <cellStyle name="Uwaga 3" xfId="28834" hidden="1"/>
    <cellStyle name="Uwaga 3" xfId="28832" hidden="1"/>
    <cellStyle name="Uwaga 3" xfId="28830" hidden="1"/>
    <cellStyle name="Uwaga 3" xfId="28825" hidden="1"/>
    <cellStyle name="Uwaga 3" xfId="28823" hidden="1"/>
    <cellStyle name="Uwaga 3" xfId="28821" hidden="1"/>
    <cellStyle name="Uwaga 3" xfId="28817" hidden="1"/>
    <cellStyle name="Uwaga 3" xfId="28815" hidden="1"/>
    <cellStyle name="Uwaga 3" xfId="28814" hidden="1"/>
    <cellStyle name="Uwaga 3" xfId="28808" hidden="1"/>
    <cellStyle name="Uwaga 3" xfId="28807" hidden="1"/>
    <cellStyle name="Uwaga 3" xfId="28806" hidden="1"/>
    <cellStyle name="Uwaga 3" xfId="28799" hidden="1"/>
    <cellStyle name="Uwaga 3" xfId="28797" hidden="1"/>
    <cellStyle name="Uwaga 3" xfId="28795" hidden="1"/>
    <cellStyle name="Uwaga 3" xfId="28790" hidden="1"/>
    <cellStyle name="Uwaga 3" xfId="28788" hidden="1"/>
    <cellStyle name="Uwaga 3" xfId="28786" hidden="1"/>
    <cellStyle name="Uwaga 3" xfId="28781" hidden="1"/>
    <cellStyle name="Uwaga 3" xfId="28779" hidden="1"/>
    <cellStyle name="Uwaga 3" xfId="28777" hidden="1"/>
    <cellStyle name="Uwaga 3" xfId="28772" hidden="1"/>
    <cellStyle name="Uwaga 3" xfId="28771" hidden="1"/>
    <cellStyle name="Uwaga 3" xfId="28769" hidden="1"/>
    <cellStyle name="Uwaga 3" xfId="28763" hidden="1"/>
    <cellStyle name="Uwaga 3" xfId="28762" hidden="1"/>
    <cellStyle name="Uwaga 3" xfId="28761" hidden="1"/>
    <cellStyle name="Uwaga 3" xfId="28754" hidden="1"/>
    <cellStyle name="Uwaga 3" xfId="28753" hidden="1"/>
    <cellStyle name="Uwaga 3" xfId="28752" hidden="1"/>
    <cellStyle name="Uwaga 3" xfId="28745" hidden="1"/>
    <cellStyle name="Uwaga 3" xfId="28744" hidden="1"/>
    <cellStyle name="Uwaga 3" xfId="28743" hidden="1"/>
    <cellStyle name="Uwaga 3" xfId="28736" hidden="1"/>
    <cellStyle name="Uwaga 3" xfId="28735" hidden="1"/>
    <cellStyle name="Uwaga 3" xfId="28734" hidden="1"/>
    <cellStyle name="Uwaga 3" xfId="28727" hidden="1"/>
    <cellStyle name="Uwaga 3" xfId="28726" hidden="1"/>
    <cellStyle name="Uwaga 3" xfId="28725" hidden="1"/>
    <cellStyle name="Uwaga 3" xfId="28653" hidden="1"/>
    <cellStyle name="Uwaga 3" xfId="28652" hidden="1"/>
    <cellStyle name="Uwaga 3" xfId="28650" hidden="1"/>
    <cellStyle name="Uwaga 3" xfId="28638" hidden="1"/>
    <cellStyle name="Uwaga 3" xfId="28637" hidden="1"/>
    <cellStyle name="Uwaga 3" xfId="28632" hidden="1"/>
    <cellStyle name="Uwaga 3" xfId="28623" hidden="1"/>
    <cellStyle name="Uwaga 3" xfId="28622" hidden="1"/>
    <cellStyle name="Uwaga 3" xfId="28617" hidden="1"/>
    <cellStyle name="Uwaga 3" xfId="28608" hidden="1"/>
    <cellStyle name="Uwaga 3" xfId="28607" hidden="1"/>
    <cellStyle name="Uwaga 3" xfId="28606" hidden="1"/>
    <cellStyle name="Uwaga 3" xfId="28593" hidden="1"/>
    <cellStyle name="Uwaga 3" xfId="28588" hidden="1"/>
    <cellStyle name="Uwaga 3" xfId="28583" hidden="1"/>
    <cellStyle name="Uwaga 3" xfId="28573" hidden="1"/>
    <cellStyle name="Uwaga 3" xfId="28568" hidden="1"/>
    <cellStyle name="Uwaga 3" xfId="28564" hidden="1"/>
    <cellStyle name="Uwaga 3" xfId="28557" hidden="1"/>
    <cellStyle name="Uwaga 3" xfId="28552" hidden="1"/>
    <cellStyle name="Uwaga 3" xfId="28549" hidden="1"/>
    <cellStyle name="Uwaga 3" xfId="28543" hidden="1"/>
    <cellStyle name="Uwaga 3" xfId="28538" hidden="1"/>
    <cellStyle name="Uwaga 3" xfId="28534" hidden="1"/>
    <cellStyle name="Uwaga 3" xfId="28533" hidden="1"/>
    <cellStyle name="Uwaga 3" xfId="28532" hidden="1"/>
    <cellStyle name="Uwaga 3" xfId="28528" hidden="1"/>
    <cellStyle name="Uwaga 3" xfId="28516" hidden="1"/>
    <cellStyle name="Uwaga 3" xfId="28511" hidden="1"/>
    <cellStyle name="Uwaga 3" xfId="28506" hidden="1"/>
    <cellStyle name="Uwaga 3" xfId="28501" hidden="1"/>
    <cellStyle name="Uwaga 3" xfId="28496" hidden="1"/>
    <cellStyle name="Uwaga 3" xfId="28491" hidden="1"/>
    <cellStyle name="Uwaga 3" xfId="28487" hidden="1"/>
    <cellStyle name="Uwaga 3" xfId="28483" hidden="1"/>
    <cellStyle name="Uwaga 3" xfId="28478" hidden="1"/>
    <cellStyle name="Uwaga 3" xfId="28473" hidden="1"/>
    <cellStyle name="Uwaga 3" xfId="28472" hidden="1"/>
    <cellStyle name="Uwaga 3" xfId="28470" hidden="1"/>
    <cellStyle name="Uwaga 3" xfId="28457" hidden="1"/>
    <cellStyle name="Uwaga 3" xfId="28453" hidden="1"/>
    <cellStyle name="Uwaga 3" xfId="28448" hidden="1"/>
    <cellStyle name="Uwaga 3" xfId="28441" hidden="1"/>
    <cellStyle name="Uwaga 3" xfId="28437" hidden="1"/>
    <cellStyle name="Uwaga 3" xfId="28432" hidden="1"/>
    <cellStyle name="Uwaga 3" xfId="28427" hidden="1"/>
    <cellStyle name="Uwaga 3" xfId="28424" hidden="1"/>
    <cellStyle name="Uwaga 3" xfId="28419" hidden="1"/>
    <cellStyle name="Uwaga 3" xfId="28413" hidden="1"/>
    <cellStyle name="Uwaga 3" xfId="28412" hidden="1"/>
    <cellStyle name="Uwaga 3" xfId="28409" hidden="1"/>
    <cellStyle name="Uwaga 3" xfId="28396" hidden="1"/>
    <cellStyle name="Uwaga 3" xfId="28392" hidden="1"/>
    <cellStyle name="Uwaga 3" xfId="28387" hidden="1"/>
    <cellStyle name="Uwaga 3" xfId="28380" hidden="1"/>
    <cellStyle name="Uwaga 3" xfId="28375" hidden="1"/>
    <cellStyle name="Uwaga 3" xfId="28371" hidden="1"/>
    <cellStyle name="Uwaga 3" xfId="28366" hidden="1"/>
    <cellStyle name="Uwaga 3" xfId="28362" hidden="1"/>
    <cellStyle name="Uwaga 3" xfId="28357" hidden="1"/>
    <cellStyle name="Uwaga 3" xfId="28353" hidden="1"/>
    <cellStyle name="Uwaga 3" xfId="28352" hidden="1"/>
    <cellStyle name="Uwaga 3" xfId="28350" hidden="1"/>
    <cellStyle name="Uwaga 3" xfId="28338" hidden="1"/>
    <cellStyle name="Uwaga 3" xfId="28337" hidden="1"/>
    <cellStyle name="Uwaga 3" xfId="28335" hidden="1"/>
    <cellStyle name="Uwaga 3" xfId="28323" hidden="1"/>
    <cellStyle name="Uwaga 3" xfId="28321" hidden="1"/>
    <cellStyle name="Uwaga 3" xfId="28318" hidden="1"/>
    <cellStyle name="Uwaga 3" xfId="28308" hidden="1"/>
    <cellStyle name="Uwaga 3" xfId="28307" hidden="1"/>
    <cellStyle name="Uwaga 3" xfId="28305" hidden="1"/>
    <cellStyle name="Uwaga 3" xfId="28293" hidden="1"/>
    <cellStyle name="Uwaga 3" xfId="28292" hidden="1"/>
    <cellStyle name="Uwaga 3" xfId="28291" hidden="1"/>
    <cellStyle name="Uwaga 3" xfId="28277" hidden="1"/>
    <cellStyle name="Uwaga 3" xfId="28274" hidden="1"/>
    <cellStyle name="Uwaga 3" xfId="28270" hidden="1"/>
    <cellStyle name="Uwaga 3" xfId="28262" hidden="1"/>
    <cellStyle name="Uwaga 3" xfId="28259" hidden="1"/>
    <cellStyle name="Uwaga 3" xfId="28255" hidden="1"/>
    <cellStyle name="Uwaga 3" xfId="28247" hidden="1"/>
    <cellStyle name="Uwaga 3" xfId="28244" hidden="1"/>
    <cellStyle name="Uwaga 3" xfId="28240" hidden="1"/>
    <cellStyle name="Uwaga 3" xfId="28233" hidden="1"/>
    <cellStyle name="Uwaga 3" xfId="28232" hidden="1"/>
    <cellStyle name="Uwaga 3" xfId="28230" hidden="1"/>
    <cellStyle name="Uwaga 3" xfId="28218" hidden="1"/>
    <cellStyle name="Uwaga 3" xfId="28215" hidden="1"/>
    <cellStyle name="Uwaga 3" xfId="28212" hidden="1"/>
    <cellStyle name="Uwaga 3" xfId="28203" hidden="1"/>
    <cellStyle name="Uwaga 3" xfId="28200" hidden="1"/>
    <cellStyle name="Uwaga 3" xfId="28196" hidden="1"/>
    <cellStyle name="Uwaga 3" xfId="28188" hidden="1"/>
    <cellStyle name="Uwaga 3" xfId="28186" hidden="1"/>
    <cellStyle name="Uwaga 3" xfId="28183" hidden="1"/>
    <cellStyle name="Uwaga 3" xfId="28174" hidden="1"/>
    <cellStyle name="Uwaga 3" xfId="28173" hidden="1"/>
    <cellStyle name="Uwaga 3" xfId="28172" hidden="1"/>
    <cellStyle name="Uwaga 3" xfId="28159" hidden="1"/>
    <cellStyle name="Uwaga 3" xfId="28158" hidden="1"/>
    <cellStyle name="Uwaga 3" xfId="28156" hidden="1"/>
    <cellStyle name="Uwaga 3" xfId="28144" hidden="1"/>
    <cellStyle name="Uwaga 3" xfId="28143" hidden="1"/>
    <cellStyle name="Uwaga 3" xfId="28141" hidden="1"/>
    <cellStyle name="Uwaga 3" xfId="28129" hidden="1"/>
    <cellStyle name="Uwaga 3" xfId="28128" hidden="1"/>
    <cellStyle name="Uwaga 3" xfId="28126" hidden="1"/>
    <cellStyle name="Uwaga 3" xfId="28114" hidden="1"/>
    <cellStyle name="Uwaga 3" xfId="28113" hidden="1"/>
    <cellStyle name="Uwaga 3" xfId="28112" hidden="1"/>
    <cellStyle name="Uwaga 3" xfId="28098" hidden="1"/>
    <cellStyle name="Uwaga 3" xfId="28096" hidden="1"/>
    <cellStyle name="Uwaga 3" xfId="28093" hidden="1"/>
    <cellStyle name="Uwaga 3" xfId="28083" hidden="1"/>
    <cellStyle name="Uwaga 3" xfId="28080" hidden="1"/>
    <cellStyle name="Uwaga 3" xfId="28077" hidden="1"/>
    <cellStyle name="Uwaga 3" xfId="28068" hidden="1"/>
    <cellStyle name="Uwaga 3" xfId="28066" hidden="1"/>
    <cellStyle name="Uwaga 3" xfId="28063" hidden="1"/>
    <cellStyle name="Uwaga 3" xfId="28054" hidden="1"/>
    <cellStyle name="Uwaga 3" xfId="28053" hidden="1"/>
    <cellStyle name="Uwaga 3" xfId="28052"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3" hidden="1"/>
    <cellStyle name="Uwaga 3" xfId="27992"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6" hidden="1"/>
    <cellStyle name="Uwaga 3" xfId="27934" hidden="1"/>
    <cellStyle name="Uwaga 3" xfId="27933" hidden="1"/>
    <cellStyle name="Uwaga 3" xfId="27932"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3" hidden="1"/>
    <cellStyle name="Uwaga 3" xfId="27871" hidden="1"/>
    <cellStyle name="Uwaga 3" xfId="27860" hidden="1"/>
    <cellStyle name="Uwaga 3" xfId="27858" hidden="1"/>
    <cellStyle name="Uwaga 3" xfId="27857" hidden="1"/>
    <cellStyle name="Uwaga 3" xfId="27848" hidden="1"/>
    <cellStyle name="Uwaga 3" xfId="27845" hidden="1"/>
    <cellStyle name="Uwaga 3" xfId="27843" hidden="1"/>
    <cellStyle name="Uwaga 3" xfId="27832" hidden="1"/>
    <cellStyle name="Uwaga 3" xfId="27830" hidden="1"/>
    <cellStyle name="Uwaga 3" xfId="27828" hidden="1"/>
    <cellStyle name="Uwaga 3" xfId="27816" hidden="1"/>
    <cellStyle name="Uwaga 3" xfId="27814" hidden="1"/>
    <cellStyle name="Uwaga 3" xfId="27812" hidden="1"/>
    <cellStyle name="Uwaga 3" xfId="27804" hidden="1"/>
    <cellStyle name="Uwaga 3" xfId="27802" hidden="1"/>
    <cellStyle name="Uwaga 3" xfId="27799" hidden="1"/>
    <cellStyle name="Uwaga 3" xfId="27809" hidden="1"/>
    <cellStyle name="Uwaga 3" xfId="27810" hidden="1"/>
    <cellStyle name="Uwaga 3" xfId="27811" hidden="1"/>
    <cellStyle name="Uwaga 3" xfId="27824" hidden="1"/>
    <cellStyle name="Uwaga 3" xfId="27825" hidden="1"/>
    <cellStyle name="Uwaga 3" xfId="27826" hidden="1"/>
    <cellStyle name="Uwaga 3" xfId="27839" hidden="1"/>
    <cellStyle name="Uwaga 3" xfId="27840" hidden="1"/>
    <cellStyle name="Uwaga 3" xfId="27841" hidden="1"/>
    <cellStyle name="Uwaga 3" xfId="27854" hidden="1"/>
    <cellStyle name="Uwaga 3" xfId="27855" hidden="1"/>
    <cellStyle name="Uwaga 3" xfId="27856" hidden="1"/>
    <cellStyle name="Uwaga 3" xfId="27869" hidden="1"/>
    <cellStyle name="Uwaga 3" xfId="27870" hidden="1"/>
    <cellStyle name="Uwaga 3" xfId="27872" hidden="1"/>
    <cellStyle name="Uwaga 3" xfId="27883" hidden="1"/>
    <cellStyle name="Uwaga 3" xfId="27886" hidden="1"/>
    <cellStyle name="Uwaga 3" xfId="27888" hidden="1"/>
    <cellStyle name="Uwaga 3" xfId="27898" hidden="1"/>
    <cellStyle name="Uwaga 3" xfId="27901" hidden="1"/>
    <cellStyle name="Uwaga 3" xfId="27903" hidden="1"/>
    <cellStyle name="Uwaga 3" xfId="27913" hidden="1"/>
    <cellStyle name="Uwaga 3" xfId="27916" hidden="1"/>
    <cellStyle name="Uwaga 3" xfId="27918" hidden="1"/>
    <cellStyle name="Uwaga 3" xfId="27928" hidden="1"/>
    <cellStyle name="Uwaga 3" xfId="27930" hidden="1"/>
    <cellStyle name="Uwaga 3" xfId="27931" hidden="1"/>
    <cellStyle name="Uwaga 3" xfId="27943" hidden="1"/>
    <cellStyle name="Uwaga 3" xfId="27945" hidden="1"/>
    <cellStyle name="Uwaga 3" xfId="27948" hidden="1"/>
    <cellStyle name="Uwaga 3" xfId="27958" hidden="1"/>
    <cellStyle name="Uwaga 3" xfId="27961" hidden="1"/>
    <cellStyle name="Uwaga 3" xfId="27963" hidden="1"/>
    <cellStyle name="Uwaga 3" xfId="27973" hidden="1"/>
    <cellStyle name="Uwaga 3" xfId="27976" hidden="1"/>
    <cellStyle name="Uwaga 3" xfId="27978" hidden="1"/>
    <cellStyle name="Uwaga 3" xfId="27988" hidden="1"/>
    <cellStyle name="Uwaga 3" xfId="27990" hidden="1"/>
    <cellStyle name="Uwaga 3" xfId="27991" hidden="1"/>
    <cellStyle name="Uwaga 3" xfId="28003" hidden="1"/>
    <cellStyle name="Uwaga 3" xfId="28006" hidden="1"/>
    <cellStyle name="Uwaga 3" xfId="28008" hidden="1"/>
    <cellStyle name="Uwaga 3" xfId="28018" hidden="1"/>
    <cellStyle name="Uwaga 3" xfId="28021" hidden="1"/>
    <cellStyle name="Uwaga 3" xfId="28023" hidden="1"/>
    <cellStyle name="Uwaga 3" xfId="28033" hidden="1"/>
    <cellStyle name="Uwaga 3" xfId="28036" hidden="1"/>
    <cellStyle name="Uwaga 3" xfId="28038" hidden="1"/>
    <cellStyle name="Uwaga 3" xfId="28048" hidden="1"/>
    <cellStyle name="Uwaga 3" xfId="28050" hidden="1"/>
    <cellStyle name="Uwaga 3" xfId="28051" hidden="1"/>
    <cellStyle name="Uwaga 3" xfId="28064" hidden="1"/>
    <cellStyle name="Uwaga 3" xfId="28067" hidden="1"/>
    <cellStyle name="Uwaga 3" xfId="28069" hidden="1"/>
    <cellStyle name="Uwaga 3" xfId="28079" hidden="1"/>
    <cellStyle name="Uwaga 3" xfId="28082" hidden="1"/>
    <cellStyle name="Uwaga 3" xfId="28084" hidden="1"/>
    <cellStyle name="Uwaga 3" xfId="28094" hidden="1"/>
    <cellStyle name="Uwaga 3" xfId="28097" hidden="1"/>
    <cellStyle name="Uwaga 3" xfId="28099" hidden="1"/>
    <cellStyle name="Uwaga 3" xfId="28108" hidden="1"/>
    <cellStyle name="Uwaga 3" xfId="28110" hidden="1"/>
    <cellStyle name="Uwaga 3" xfId="28111" hidden="1"/>
    <cellStyle name="Uwaga 3" xfId="28123" hidden="1"/>
    <cellStyle name="Uwaga 3" xfId="28125" hidden="1"/>
    <cellStyle name="Uwaga 3" xfId="28127" hidden="1"/>
    <cellStyle name="Uwaga 3" xfId="28138" hidden="1"/>
    <cellStyle name="Uwaga 3" xfId="28140" hidden="1"/>
    <cellStyle name="Uwaga 3" xfId="28142" hidden="1"/>
    <cellStyle name="Uwaga 3" xfId="28153" hidden="1"/>
    <cellStyle name="Uwaga 3" xfId="28155" hidden="1"/>
    <cellStyle name="Uwaga 3" xfId="28157" hidden="1"/>
    <cellStyle name="Uwaga 3" xfId="28168" hidden="1"/>
    <cellStyle name="Uwaga 3" xfId="28170" hidden="1"/>
    <cellStyle name="Uwaga 3" xfId="28171" hidden="1"/>
    <cellStyle name="Uwaga 3" xfId="28184" hidden="1"/>
    <cellStyle name="Uwaga 3" xfId="28187" hidden="1"/>
    <cellStyle name="Uwaga 3" xfId="28189" hidden="1"/>
    <cellStyle name="Uwaga 3" xfId="28199" hidden="1"/>
    <cellStyle name="Uwaga 3" xfId="28202" hidden="1"/>
    <cellStyle name="Uwaga 3" xfId="28204" hidden="1"/>
    <cellStyle name="Uwaga 3" xfId="28214" hidden="1"/>
    <cellStyle name="Uwaga 3" xfId="28217" hidden="1"/>
    <cellStyle name="Uwaga 3" xfId="28219" hidden="1"/>
    <cellStyle name="Uwaga 3" xfId="28228" hidden="1"/>
    <cellStyle name="Uwaga 3" xfId="27529" hidden="1"/>
    <cellStyle name="Uwaga 3" xfId="28231" hidden="1"/>
    <cellStyle name="Uwaga 3" xfId="28243" hidden="1"/>
    <cellStyle name="Uwaga 3" xfId="28246" hidden="1"/>
    <cellStyle name="Uwaga 3" xfId="28248" hidden="1"/>
    <cellStyle name="Uwaga 3" xfId="28258" hidden="1"/>
    <cellStyle name="Uwaga 3" xfId="28261" hidden="1"/>
    <cellStyle name="Uwaga 3" xfId="28263" hidden="1"/>
    <cellStyle name="Uwaga 3" xfId="28273" hidden="1"/>
    <cellStyle name="Uwaga 3" xfId="28276" hidden="1"/>
    <cellStyle name="Uwaga 3" xfId="28278" hidden="1"/>
    <cellStyle name="Uwaga 3" xfId="28285" hidden="1"/>
    <cellStyle name="Uwaga 3" xfId="28288" hidden="1"/>
    <cellStyle name="Uwaga 3" xfId="28290" hidden="1"/>
    <cellStyle name="Uwaga 3" xfId="28300" hidden="1"/>
    <cellStyle name="Uwaga 3" xfId="28303" hidden="1"/>
    <cellStyle name="Uwaga 3" xfId="28306" hidden="1"/>
    <cellStyle name="Uwaga 3" xfId="28315" hidden="1"/>
    <cellStyle name="Uwaga 3" xfId="28319" hidden="1"/>
    <cellStyle name="Uwaga 3" xfId="28322" hidden="1"/>
    <cellStyle name="Uwaga 3" xfId="28330" hidden="1"/>
    <cellStyle name="Uwaga 3" xfId="28333" hidden="1"/>
    <cellStyle name="Uwaga 3" xfId="28336" hidden="1"/>
    <cellStyle name="Uwaga 3" xfId="28345" hidden="1"/>
    <cellStyle name="Uwaga 3" xfId="28348" hidden="1"/>
    <cellStyle name="Uwaga 3" xfId="28351" hidden="1"/>
    <cellStyle name="Uwaga 3" xfId="28361" hidden="1"/>
    <cellStyle name="Uwaga 3" xfId="28365" hidden="1"/>
    <cellStyle name="Uwaga 3" xfId="28368" hidden="1"/>
    <cellStyle name="Uwaga 3" xfId="28377" hidden="1"/>
    <cellStyle name="Uwaga 3" xfId="28381" hidden="1"/>
    <cellStyle name="Uwaga 3" xfId="28383" hidden="1"/>
    <cellStyle name="Uwaga 3" xfId="28391" hidden="1"/>
    <cellStyle name="Uwaga 3" xfId="28395" hidden="1"/>
    <cellStyle name="Uwaga 3" xfId="28398" hidden="1"/>
    <cellStyle name="Uwaga 3" xfId="28405" hidden="1"/>
    <cellStyle name="Uwaga 3" xfId="28408" hidden="1"/>
    <cellStyle name="Uwaga 3" xfId="28411" hidden="1"/>
    <cellStyle name="Uwaga 3" xfId="28420" hidden="1"/>
    <cellStyle name="Uwaga 3" xfId="28425" hidden="1"/>
    <cellStyle name="Uwaga 3" xfId="28428" hidden="1"/>
    <cellStyle name="Uwaga 3" xfId="28435" hidden="1"/>
    <cellStyle name="Uwaga 3" xfId="28440" hidden="1"/>
    <cellStyle name="Uwaga 3" xfId="28443" hidden="1"/>
    <cellStyle name="Uwaga 3" xfId="28450" hidden="1"/>
    <cellStyle name="Uwaga 3" xfId="28455" hidden="1"/>
    <cellStyle name="Uwaga 3" xfId="28458" hidden="1"/>
    <cellStyle name="Uwaga 3" xfId="28464" hidden="1"/>
    <cellStyle name="Uwaga 3" xfId="28468" hidden="1"/>
    <cellStyle name="Uwaga 3" xfId="28471" hidden="1"/>
    <cellStyle name="Uwaga 3" xfId="28479" hidden="1"/>
    <cellStyle name="Uwaga 3" xfId="28484" hidden="1"/>
    <cellStyle name="Uwaga 3" xfId="28488" hidden="1"/>
    <cellStyle name="Uwaga 3" xfId="28494" hidden="1"/>
    <cellStyle name="Uwaga 3" xfId="28499" hidden="1"/>
    <cellStyle name="Uwaga 3" xfId="28503" hidden="1"/>
    <cellStyle name="Uwaga 3" xfId="28509" hidden="1"/>
    <cellStyle name="Uwaga 3" xfId="28514" hidden="1"/>
    <cellStyle name="Uwaga 3" xfId="28518" hidden="1"/>
    <cellStyle name="Uwaga 3" xfId="28523" hidden="1"/>
    <cellStyle name="Uwaga 3" xfId="28527" hidden="1"/>
    <cellStyle name="Uwaga 3" xfId="28531" hidden="1"/>
    <cellStyle name="Uwaga 3" xfId="28539" hidden="1"/>
    <cellStyle name="Uwaga 3" xfId="28544" hidden="1"/>
    <cellStyle name="Uwaga 3" xfId="28548" hidden="1"/>
    <cellStyle name="Uwaga 3" xfId="28554" hidden="1"/>
    <cellStyle name="Uwaga 3" xfId="28559" hidden="1"/>
    <cellStyle name="Uwaga 3" xfId="28563" hidden="1"/>
    <cellStyle name="Uwaga 3" xfId="28569" hidden="1"/>
    <cellStyle name="Uwaga 3" xfId="28574" hidden="1"/>
    <cellStyle name="Uwaga 3" xfId="28578" hidden="1"/>
    <cellStyle name="Uwaga 3" xfId="28582" hidden="1"/>
    <cellStyle name="Uwaga 3" xfId="28587" hidden="1"/>
    <cellStyle name="Uwaga 3" xfId="28592" hidden="1"/>
    <cellStyle name="Uwaga 3" xfId="28597" hidden="1"/>
    <cellStyle name="Uwaga 3" xfId="28601" hidden="1"/>
    <cellStyle name="Uwaga 3" xfId="28605" hidden="1"/>
    <cellStyle name="Uwaga 3" xfId="28612" hidden="1"/>
    <cellStyle name="Uwaga 3" xfId="28616" hidden="1"/>
    <cellStyle name="Uwaga 3" xfId="28621" hidden="1"/>
    <cellStyle name="Uwaga 3" xfId="28627" hidden="1"/>
    <cellStyle name="Uwaga 3" xfId="28631" hidden="1"/>
    <cellStyle name="Uwaga 3" xfId="28636" hidden="1"/>
    <cellStyle name="Uwaga 3" xfId="28642" hidden="1"/>
    <cellStyle name="Uwaga 3" xfId="28646" hidden="1"/>
    <cellStyle name="Uwaga 3" xfId="28651" hidden="1"/>
    <cellStyle name="Uwaga 3" xfId="28657" hidden="1"/>
    <cellStyle name="Uwaga 3" xfId="28661" hidden="1"/>
    <cellStyle name="Uwaga 3" xfId="28665" hidden="1"/>
    <cellStyle name="Uwaga 3" xfId="27806" hidden="1"/>
    <cellStyle name="Uwaga 3" xfId="27807" hidden="1"/>
    <cellStyle name="Uwaga 3" xfId="27808" hidden="1"/>
    <cellStyle name="Uwaga 3" xfId="27821" hidden="1"/>
    <cellStyle name="Uwaga 3" xfId="27822" hidden="1"/>
    <cellStyle name="Uwaga 3" xfId="27823" hidden="1"/>
    <cellStyle name="Uwaga 3" xfId="27836" hidden="1"/>
    <cellStyle name="Uwaga 3" xfId="27837" hidden="1"/>
    <cellStyle name="Uwaga 3" xfId="27838" hidden="1"/>
    <cellStyle name="Uwaga 3" xfId="27851" hidden="1"/>
    <cellStyle name="Uwaga 3" xfId="27852" hidden="1"/>
    <cellStyle name="Uwaga 3" xfId="27853" hidden="1"/>
    <cellStyle name="Uwaga 3" xfId="27866" hidden="1"/>
    <cellStyle name="Uwaga 3" xfId="27867" hidden="1"/>
    <cellStyle name="Uwaga 3" xfId="27868" hidden="1"/>
    <cellStyle name="Uwaga 3" xfId="27880" hidden="1"/>
    <cellStyle name="Uwaga 3" xfId="27882" hidden="1"/>
    <cellStyle name="Uwaga 3" xfId="27884" hidden="1"/>
    <cellStyle name="Uwaga 3" xfId="27895" hidden="1"/>
    <cellStyle name="Uwaga 3" xfId="27897" hidden="1"/>
    <cellStyle name="Uwaga 3" xfId="27899" hidden="1"/>
    <cellStyle name="Uwaga 3" xfId="27910" hidden="1"/>
    <cellStyle name="Uwaga 3" xfId="27912" hidden="1"/>
    <cellStyle name="Uwaga 3" xfId="27914" hidden="1"/>
    <cellStyle name="Uwaga 3" xfId="27925" hidden="1"/>
    <cellStyle name="Uwaga 3" xfId="27927" hidden="1"/>
    <cellStyle name="Uwaga 3" xfId="27929" hidden="1"/>
    <cellStyle name="Uwaga 3" xfId="27940" hidden="1"/>
    <cellStyle name="Uwaga 3" xfId="27942" hidden="1"/>
    <cellStyle name="Uwaga 3" xfId="27944" hidden="1"/>
    <cellStyle name="Uwaga 3" xfId="27955" hidden="1"/>
    <cellStyle name="Uwaga 3" xfId="27957" hidden="1"/>
    <cellStyle name="Uwaga 3" xfId="27959" hidden="1"/>
    <cellStyle name="Uwaga 3" xfId="27970" hidden="1"/>
    <cellStyle name="Uwaga 3" xfId="27972" hidden="1"/>
    <cellStyle name="Uwaga 3" xfId="27974" hidden="1"/>
    <cellStyle name="Uwaga 3" xfId="27985" hidden="1"/>
    <cellStyle name="Uwaga 3" xfId="27987" hidden="1"/>
    <cellStyle name="Uwaga 3" xfId="27989" hidden="1"/>
    <cellStyle name="Uwaga 3" xfId="28000" hidden="1"/>
    <cellStyle name="Uwaga 3" xfId="28002" hidden="1"/>
    <cellStyle name="Uwaga 3" xfId="28004" hidden="1"/>
    <cellStyle name="Uwaga 3" xfId="28015" hidden="1"/>
    <cellStyle name="Uwaga 3" xfId="28017" hidden="1"/>
    <cellStyle name="Uwaga 3" xfId="28019" hidden="1"/>
    <cellStyle name="Uwaga 3" xfId="28030" hidden="1"/>
    <cellStyle name="Uwaga 3" xfId="28032" hidden="1"/>
    <cellStyle name="Uwaga 3" xfId="28034" hidden="1"/>
    <cellStyle name="Uwaga 3" xfId="28045" hidden="1"/>
    <cellStyle name="Uwaga 3" xfId="28047" hidden="1"/>
    <cellStyle name="Uwaga 3" xfId="28049" hidden="1"/>
    <cellStyle name="Uwaga 3" xfId="28060" hidden="1"/>
    <cellStyle name="Uwaga 3" xfId="28062" hidden="1"/>
    <cellStyle name="Uwaga 3" xfId="28065" hidden="1"/>
    <cellStyle name="Uwaga 3" xfId="28075" hidden="1"/>
    <cellStyle name="Uwaga 3" xfId="28078" hidden="1"/>
    <cellStyle name="Uwaga 3" xfId="28081" hidden="1"/>
    <cellStyle name="Uwaga 3" xfId="28090" hidden="1"/>
    <cellStyle name="Uwaga 3" xfId="28092" hidden="1"/>
    <cellStyle name="Uwaga 3" xfId="28095" hidden="1"/>
    <cellStyle name="Uwaga 3" xfId="28105" hidden="1"/>
    <cellStyle name="Uwaga 3" xfId="28107" hidden="1"/>
    <cellStyle name="Uwaga 3" xfId="28109" hidden="1"/>
    <cellStyle name="Uwaga 3" xfId="28120" hidden="1"/>
    <cellStyle name="Uwaga 3" xfId="28122" hidden="1"/>
    <cellStyle name="Uwaga 3" xfId="28124" hidden="1"/>
    <cellStyle name="Uwaga 3" xfId="28135" hidden="1"/>
    <cellStyle name="Uwaga 3" xfId="28137" hidden="1"/>
    <cellStyle name="Uwaga 3" xfId="28139" hidden="1"/>
    <cellStyle name="Uwaga 3" xfId="28150" hidden="1"/>
    <cellStyle name="Uwaga 3" xfId="28152" hidden="1"/>
    <cellStyle name="Uwaga 3" xfId="28154" hidden="1"/>
    <cellStyle name="Uwaga 3" xfId="28165" hidden="1"/>
    <cellStyle name="Uwaga 3" xfId="28167" hidden="1"/>
    <cellStyle name="Uwaga 3" xfId="28169" hidden="1"/>
    <cellStyle name="Uwaga 3" xfId="28180" hidden="1"/>
    <cellStyle name="Uwaga 3" xfId="28182" hidden="1"/>
    <cellStyle name="Uwaga 3" xfId="28185" hidden="1"/>
    <cellStyle name="Uwaga 3" xfId="28195" hidden="1"/>
    <cellStyle name="Uwaga 3" xfId="28198" hidden="1"/>
    <cellStyle name="Uwaga 3" xfId="28201" hidden="1"/>
    <cellStyle name="Uwaga 3" xfId="28210" hidden="1"/>
    <cellStyle name="Uwaga 3" xfId="28213" hidden="1"/>
    <cellStyle name="Uwaga 3" xfId="28216" hidden="1"/>
    <cellStyle name="Uwaga 3" xfId="28225" hidden="1"/>
    <cellStyle name="Uwaga 3" xfId="28227" hidden="1"/>
    <cellStyle name="Uwaga 3" xfId="28229" hidden="1"/>
    <cellStyle name="Uwaga 3" xfId="28239" hidden="1"/>
    <cellStyle name="Uwaga 3" xfId="28242" hidden="1"/>
    <cellStyle name="Uwaga 3" xfId="28245" hidden="1"/>
    <cellStyle name="Uwaga 3" xfId="28254" hidden="1"/>
    <cellStyle name="Uwaga 3" xfId="28257" hidden="1"/>
    <cellStyle name="Uwaga 3" xfId="28260" hidden="1"/>
    <cellStyle name="Uwaga 3" xfId="28269" hidden="1"/>
    <cellStyle name="Uwaga 3" xfId="28272" hidden="1"/>
    <cellStyle name="Uwaga 3" xfId="28275" hidden="1"/>
    <cellStyle name="Uwaga 3" xfId="28282" hidden="1"/>
    <cellStyle name="Uwaga 3" xfId="28286" hidden="1"/>
    <cellStyle name="Uwaga 3" xfId="28289" hidden="1"/>
    <cellStyle name="Uwaga 3" xfId="28297" hidden="1"/>
    <cellStyle name="Uwaga 3" xfId="28301" hidden="1"/>
    <cellStyle name="Uwaga 3" xfId="28304" hidden="1"/>
    <cellStyle name="Uwaga 3" xfId="28312" hidden="1"/>
    <cellStyle name="Uwaga 3" xfId="28316" hidden="1"/>
    <cellStyle name="Uwaga 3" xfId="28320" hidden="1"/>
    <cellStyle name="Uwaga 3" xfId="28327" hidden="1"/>
    <cellStyle name="Uwaga 3" xfId="28331" hidden="1"/>
    <cellStyle name="Uwaga 3" xfId="28334" hidden="1"/>
    <cellStyle name="Uwaga 3" xfId="28342" hidden="1"/>
    <cellStyle name="Uwaga 3" xfId="28346" hidden="1"/>
    <cellStyle name="Uwaga 3" xfId="28349" hidden="1"/>
    <cellStyle name="Uwaga 3" xfId="28358" hidden="1"/>
    <cellStyle name="Uwaga 3" xfId="28363" hidden="1"/>
    <cellStyle name="Uwaga 3" xfId="28367" hidden="1"/>
    <cellStyle name="Uwaga 3" xfId="28373" hidden="1"/>
    <cellStyle name="Uwaga 3" xfId="28378" hidden="1"/>
    <cellStyle name="Uwaga 3" xfId="28382" hidden="1"/>
    <cellStyle name="Uwaga 3" xfId="28388" hidden="1"/>
    <cellStyle name="Uwaga 3" xfId="28393" hidden="1"/>
    <cellStyle name="Uwaga 3" xfId="28397" hidden="1"/>
    <cellStyle name="Uwaga 3" xfId="28402" hidden="1"/>
    <cellStyle name="Uwaga 3" xfId="28406" hidden="1"/>
    <cellStyle name="Uwaga 3" xfId="28410" hidden="1"/>
    <cellStyle name="Uwaga 3" xfId="28417" hidden="1"/>
    <cellStyle name="Uwaga 3" xfId="28422" hidden="1"/>
    <cellStyle name="Uwaga 3" xfId="28426" hidden="1"/>
    <cellStyle name="Uwaga 3" xfId="28433" hidden="1"/>
    <cellStyle name="Uwaga 3" xfId="28438" hidden="1"/>
    <cellStyle name="Uwaga 3" xfId="28442" hidden="1"/>
    <cellStyle name="Uwaga 3" xfId="28447" hidden="1"/>
    <cellStyle name="Uwaga 3" xfId="28452" hidden="1"/>
    <cellStyle name="Uwaga 3" xfId="28456" hidden="1"/>
    <cellStyle name="Uwaga 3" xfId="28462" hidden="1"/>
    <cellStyle name="Uwaga 3" xfId="28466" hidden="1"/>
    <cellStyle name="Uwaga 3" xfId="28469" hidden="1"/>
    <cellStyle name="Uwaga 3" xfId="28476" hidden="1"/>
    <cellStyle name="Uwaga 3" xfId="28481" hidden="1"/>
    <cellStyle name="Uwaga 3" xfId="28486" hidden="1"/>
    <cellStyle name="Uwaga 3" xfId="28492" hidden="1"/>
    <cellStyle name="Uwaga 3" xfId="28497" hidden="1"/>
    <cellStyle name="Uwaga 3" xfId="28502" hidden="1"/>
    <cellStyle name="Uwaga 3" xfId="28507" hidden="1"/>
    <cellStyle name="Uwaga 3" xfId="28512" hidden="1"/>
    <cellStyle name="Uwaga 3" xfId="28517" hidden="1"/>
    <cellStyle name="Uwaga 3" xfId="28521" hidden="1"/>
    <cellStyle name="Uwaga 3" xfId="28525" hidden="1"/>
    <cellStyle name="Uwaga 3" xfId="28530" hidden="1"/>
    <cellStyle name="Uwaga 3" xfId="28537" hidden="1"/>
    <cellStyle name="Uwaga 3" xfId="28542" hidden="1"/>
    <cellStyle name="Uwaga 3" xfId="28547" hidden="1"/>
    <cellStyle name="Uwaga 3" xfId="28553" hidden="1"/>
    <cellStyle name="Uwaga 3" xfId="28558" hidden="1"/>
    <cellStyle name="Uwaga 3" xfId="28562" hidden="1"/>
    <cellStyle name="Uwaga 3" xfId="28567" hidden="1"/>
    <cellStyle name="Uwaga 3" xfId="28572" hidden="1"/>
    <cellStyle name="Uwaga 3" xfId="28577" hidden="1"/>
    <cellStyle name="Uwaga 3" xfId="28581" hidden="1"/>
    <cellStyle name="Uwaga 3" xfId="28586" hidden="1"/>
    <cellStyle name="Uwaga 3" xfId="28591" hidden="1"/>
    <cellStyle name="Uwaga 3" xfId="28596" hidden="1"/>
    <cellStyle name="Uwaga 3" xfId="28600" hidden="1"/>
    <cellStyle name="Uwaga 3" xfId="28604" hidden="1"/>
    <cellStyle name="Uwaga 3" xfId="28611" hidden="1"/>
    <cellStyle name="Uwaga 3" xfId="28615" hidden="1"/>
    <cellStyle name="Uwaga 3" xfId="28620" hidden="1"/>
    <cellStyle name="Uwaga 3" xfId="28626" hidden="1"/>
    <cellStyle name="Uwaga 3" xfId="28630" hidden="1"/>
    <cellStyle name="Uwaga 3" xfId="28635" hidden="1"/>
    <cellStyle name="Uwaga 3" xfId="28641" hidden="1"/>
    <cellStyle name="Uwaga 3" xfId="28645" hidden="1"/>
    <cellStyle name="Uwaga 3" xfId="28649" hidden="1"/>
    <cellStyle name="Uwaga 3" xfId="28656" hidden="1"/>
    <cellStyle name="Uwaga 3" xfId="28660" hidden="1"/>
    <cellStyle name="Uwaga 3" xfId="28664" hidden="1"/>
    <cellStyle name="Uwaga 3" xfId="27801" hidden="1"/>
    <cellStyle name="Uwaga 3" xfId="27803" hidden="1"/>
    <cellStyle name="Uwaga 3" xfId="27805" hidden="1"/>
    <cellStyle name="Uwaga 3" xfId="27818" hidden="1"/>
    <cellStyle name="Uwaga 3" xfId="27819" hidden="1"/>
    <cellStyle name="Uwaga 3" xfId="27820" hidden="1"/>
    <cellStyle name="Uwaga 3" xfId="27833" hidden="1"/>
    <cellStyle name="Uwaga 3" xfId="27834" hidden="1"/>
    <cellStyle name="Uwaga 3" xfId="27835" hidden="1"/>
    <cellStyle name="Uwaga 3" xfId="27847" hidden="1"/>
    <cellStyle name="Uwaga 3" xfId="27849" hidden="1"/>
    <cellStyle name="Uwaga 3" xfId="27850" hidden="1"/>
    <cellStyle name="Uwaga 3" xfId="27863" hidden="1"/>
    <cellStyle name="Uwaga 3" xfId="27864" hidden="1"/>
    <cellStyle name="Uwaga 3" xfId="27865" hidden="1"/>
    <cellStyle name="Uwaga 3" xfId="27877" hidden="1"/>
    <cellStyle name="Uwaga 3" xfId="27879" hidden="1"/>
    <cellStyle name="Uwaga 3" xfId="27881" hidden="1"/>
    <cellStyle name="Uwaga 3" xfId="27892" hidden="1"/>
    <cellStyle name="Uwaga 3" xfId="27894" hidden="1"/>
    <cellStyle name="Uwaga 3" xfId="27896" hidden="1"/>
    <cellStyle name="Uwaga 3" xfId="27907" hidden="1"/>
    <cellStyle name="Uwaga 3" xfId="27909" hidden="1"/>
    <cellStyle name="Uwaga 3" xfId="27911" hidden="1"/>
    <cellStyle name="Uwaga 3" xfId="27922" hidden="1"/>
    <cellStyle name="Uwaga 3" xfId="27924" hidden="1"/>
    <cellStyle name="Uwaga 3" xfId="27926" hidden="1"/>
    <cellStyle name="Uwaga 3" xfId="27937" hidden="1"/>
    <cellStyle name="Uwaga 3" xfId="27939" hidden="1"/>
    <cellStyle name="Uwaga 3" xfId="27941"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9" hidden="1"/>
    <cellStyle name="Uwaga 3" xfId="28001"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6" hidden="1"/>
    <cellStyle name="Uwaga 3" xfId="28057" hidden="1"/>
    <cellStyle name="Uwaga 3" xfId="28059" hidden="1"/>
    <cellStyle name="Uwaga 3" xfId="28061"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9" hidden="1"/>
    <cellStyle name="Uwaga 3" xfId="28121" hidden="1"/>
    <cellStyle name="Uwaga 3" xfId="28132" hidden="1"/>
    <cellStyle name="Uwaga 3" xfId="28134" hidden="1"/>
    <cellStyle name="Uwaga 3" xfId="28136" hidden="1"/>
    <cellStyle name="Uwaga 3" xfId="28147" hidden="1"/>
    <cellStyle name="Uwaga 3" xfId="28149" hidden="1"/>
    <cellStyle name="Uwaga 3" xfId="28151" hidden="1"/>
    <cellStyle name="Uwaga 3" xfId="28162" hidden="1"/>
    <cellStyle name="Uwaga 3" xfId="28164" hidden="1"/>
    <cellStyle name="Uwaga 3" xfId="28166" hidden="1"/>
    <cellStyle name="Uwaga 3" xfId="28177" hidden="1"/>
    <cellStyle name="Uwaga 3" xfId="28179" hidden="1"/>
    <cellStyle name="Uwaga 3" xfId="28181" hidden="1"/>
    <cellStyle name="Uwaga 3" xfId="28192" hidden="1"/>
    <cellStyle name="Uwaga 3" xfId="28194" hidden="1"/>
    <cellStyle name="Uwaga 3" xfId="28197" hidden="1"/>
    <cellStyle name="Uwaga 3" xfId="28207" hidden="1"/>
    <cellStyle name="Uwaga 3" xfId="28209" hidden="1"/>
    <cellStyle name="Uwaga 3" xfId="28211" hidden="1"/>
    <cellStyle name="Uwaga 3" xfId="28222" hidden="1"/>
    <cellStyle name="Uwaga 3" xfId="28224" hidden="1"/>
    <cellStyle name="Uwaga 3" xfId="28226" hidden="1"/>
    <cellStyle name="Uwaga 3" xfId="28236" hidden="1"/>
    <cellStyle name="Uwaga 3" xfId="28238" hidden="1"/>
    <cellStyle name="Uwaga 3" xfId="28241" hidden="1"/>
    <cellStyle name="Uwaga 3" xfId="28251" hidden="1"/>
    <cellStyle name="Uwaga 3" xfId="28253" hidden="1"/>
    <cellStyle name="Uwaga 3" xfId="28256" hidden="1"/>
    <cellStyle name="Uwaga 3" xfId="28266" hidden="1"/>
    <cellStyle name="Uwaga 3" xfId="28268" hidden="1"/>
    <cellStyle name="Uwaga 3" xfId="28271" hidden="1"/>
    <cellStyle name="Uwaga 3" xfId="28280" hidden="1"/>
    <cellStyle name="Uwaga 3" xfId="28283" hidden="1"/>
    <cellStyle name="Uwaga 3" xfId="28287" hidden="1"/>
    <cellStyle name="Uwaga 3" xfId="28295" hidden="1"/>
    <cellStyle name="Uwaga 3" xfId="28298" hidden="1"/>
    <cellStyle name="Uwaga 3" xfId="28302" hidden="1"/>
    <cellStyle name="Uwaga 3" xfId="28310" hidden="1"/>
    <cellStyle name="Uwaga 3" xfId="28313" hidden="1"/>
    <cellStyle name="Uwaga 3" xfId="28317" hidden="1"/>
    <cellStyle name="Uwaga 3" xfId="28325" hidden="1"/>
    <cellStyle name="Uwaga 3" xfId="28328" hidden="1"/>
    <cellStyle name="Uwaga 3" xfId="28332" hidden="1"/>
    <cellStyle name="Uwaga 3" xfId="28340" hidden="1"/>
    <cellStyle name="Uwaga 3" xfId="28343" hidden="1"/>
    <cellStyle name="Uwaga 3" xfId="28347" hidden="1"/>
    <cellStyle name="Uwaga 3" xfId="28355" hidden="1"/>
    <cellStyle name="Uwaga 3" xfId="28359" hidden="1"/>
    <cellStyle name="Uwaga 3" xfId="28364" hidden="1"/>
    <cellStyle name="Uwaga 3" xfId="28370" hidden="1"/>
    <cellStyle name="Uwaga 3" xfId="28374" hidden="1"/>
    <cellStyle name="Uwaga 3" xfId="28379" hidden="1"/>
    <cellStyle name="Uwaga 3" xfId="28385" hidden="1"/>
    <cellStyle name="Uwaga 3" xfId="28389" hidden="1"/>
    <cellStyle name="Uwaga 3" xfId="28394" hidden="1"/>
    <cellStyle name="Uwaga 3" xfId="28400" hidden="1"/>
    <cellStyle name="Uwaga 3" xfId="28403" hidden="1"/>
    <cellStyle name="Uwaga 3" xfId="28407" hidden="1"/>
    <cellStyle name="Uwaga 3" xfId="28415" hidden="1"/>
    <cellStyle name="Uwaga 3" xfId="28418" hidden="1"/>
    <cellStyle name="Uwaga 3" xfId="28423" hidden="1"/>
    <cellStyle name="Uwaga 3" xfId="28430" hidden="1"/>
    <cellStyle name="Uwaga 3" xfId="28434" hidden="1"/>
    <cellStyle name="Uwaga 3" xfId="28439" hidden="1"/>
    <cellStyle name="Uwaga 3" xfId="28445" hidden="1"/>
    <cellStyle name="Uwaga 3" xfId="28449" hidden="1"/>
    <cellStyle name="Uwaga 3" xfId="28454" hidden="1"/>
    <cellStyle name="Uwaga 3" xfId="28460" hidden="1"/>
    <cellStyle name="Uwaga 3" xfId="28463" hidden="1"/>
    <cellStyle name="Uwaga 3" xfId="28467" hidden="1"/>
    <cellStyle name="Uwaga 3" xfId="28475" hidden="1"/>
    <cellStyle name="Uwaga 3" xfId="28480" hidden="1"/>
    <cellStyle name="Uwaga 3" xfId="28485" hidden="1"/>
    <cellStyle name="Uwaga 3" xfId="28490" hidden="1"/>
    <cellStyle name="Uwaga 3" xfId="28495" hidden="1"/>
    <cellStyle name="Uwaga 3" xfId="28500" hidden="1"/>
    <cellStyle name="Uwaga 3" xfId="28505" hidden="1"/>
    <cellStyle name="Uwaga 3" xfId="28510" hidden="1"/>
    <cellStyle name="Uwaga 3" xfId="28515" hidden="1"/>
    <cellStyle name="Uwaga 3" xfId="28520" hidden="1"/>
    <cellStyle name="Uwaga 3" xfId="28524" hidden="1"/>
    <cellStyle name="Uwaga 3" xfId="28529" hidden="1"/>
    <cellStyle name="Uwaga 3" xfId="28536" hidden="1"/>
    <cellStyle name="Uwaga 3" xfId="28541" hidden="1"/>
    <cellStyle name="Uwaga 3" xfId="28546" hidden="1"/>
    <cellStyle name="Uwaga 3" xfId="28551" hidden="1"/>
    <cellStyle name="Uwaga 3" xfId="28556" hidden="1"/>
    <cellStyle name="Uwaga 3" xfId="28561" hidden="1"/>
    <cellStyle name="Uwaga 3" xfId="28566" hidden="1"/>
    <cellStyle name="Uwaga 3" xfId="28571" hidden="1"/>
    <cellStyle name="Uwaga 3" xfId="28576" hidden="1"/>
    <cellStyle name="Uwaga 3" xfId="28580" hidden="1"/>
    <cellStyle name="Uwaga 3" xfId="28585" hidden="1"/>
    <cellStyle name="Uwaga 3" xfId="28590" hidden="1"/>
    <cellStyle name="Uwaga 3" xfId="28595" hidden="1"/>
    <cellStyle name="Uwaga 3" xfId="28599" hidden="1"/>
    <cellStyle name="Uwaga 3" xfId="28603" hidden="1"/>
    <cellStyle name="Uwaga 3" xfId="28610" hidden="1"/>
    <cellStyle name="Uwaga 3" xfId="28614" hidden="1"/>
    <cellStyle name="Uwaga 3" xfId="28619" hidden="1"/>
    <cellStyle name="Uwaga 3" xfId="28625" hidden="1"/>
    <cellStyle name="Uwaga 3" xfId="28629" hidden="1"/>
    <cellStyle name="Uwaga 3" xfId="28634" hidden="1"/>
    <cellStyle name="Uwaga 3" xfId="28640" hidden="1"/>
    <cellStyle name="Uwaga 3" xfId="28644" hidden="1"/>
    <cellStyle name="Uwaga 3" xfId="28648" hidden="1"/>
    <cellStyle name="Uwaga 3" xfId="28655" hidden="1"/>
    <cellStyle name="Uwaga 3" xfId="28659" hidden="1"/>
    <cellStyle name="Uwaga 3" xfId="28663" hidden="1"/>
    <cellStyle name="Uwaga 3" xfId="27797" hidden="1"/>
    <cellStyle name="Uwaga 3" xfId="27798" hidden="1"/>
    <cellStyle name="Uwaga 3" xfId="27800" hidden="1"/>
    <cellStyle name="Uwaga 3" xfId="27813" hidden="1"/>
    <cellStyle name="Uwaga 3" xfId="27815" hidden="1"/>
    <cellStyle name="Uwaga 3" xfId="27817" hidden="1"/>
    <cellStyle name="Uwaga 3" xfId="27827" hidden="1"/>
    <cellStyle name="Uwaga 3" xfId="27829" hidden="1"/>
    <cellStyle name="Uwaga 3" xfId="27831" hidden="1"/>
    <cellStyle name="Uwaga 3" xfId="27842" hidden="1"/>
    <cellStyle name="Uwaga 3" xfId="27844" hidden="1"/>
    <cellStyle name="Uwaga 3" xfId="27846" hidden="1"/>
    <cellStyle name="Uwaga 3" xfId="27859" hidden="1"/>
    <cellStyle name="Uwaga 3" xfId="27861" hidden="1"/>
    <cellStyle name="Uwaga 3" xfId="27862" hidden="1"/>
    <cellStyle name="Uwaga 3" xfId="27875" hidden="1"/>
    <cellStyle name="Uwaga 3" xfId="27876" hidden="1"/>
    <cellStyle name="Uwaga 3" xfId="27878" hidden="1"/>
    <cellStyle name="Uwaga 3" xfId="27890" hidden="1"/>
    <cellStyle name="Uwaga 3" xfId="27891" hidden="1"/>
    <cellStyle name="Uwaga 3" xfId="27893" hidden="1"/>
    <cellStyle name="Uwaga 3" xfId="27905" hidden="1"/>
    <cellStyle name="Uwaga 3" xfId="27906" hidden="1"/>
    <cellStyle name="Uwaga 3" xfId="27908" hidden="1"/>
    <cellStyle name="Uwaga 3" xfId="27920" hidden="1"/>
    <cellStyle name="Uwaga 3" xfId="27921" hidden="1"/>
    <cellStyle name="Uwaga 3" xfId="27923" hidden="1"/>
    <cellStyle name="Uwaga 3" xfId="27935" hidden="1"/>
    <cellStyle name="Uwaga 3" xfId="27936" hidden="1"/>
    <cellStyle name="Uwaga 3" xfId="27938" hidden="1"/>
    <cellStyle name="Uwaga 3" xfId="27950" hidden="1"/>
    <cellStyle name="Uwaga 3" xfId="27951" hidden="1"/>
    <cellStyle name="Uwaga 3" xfId="27953" hidden="1"/>
    <cellStyle name="Uwaga 3" xfId="27965" hidden="1"/>
    <cellStyle name="Uwaga 3" xfId="27966" hidden="1"/>
    <cellStyle name="Uwaga 3" xfId="27968" hidden="1"/>
    <cellStyle name="Uwaga 3" xfId="27980" hidden="1"/>
    <cellStyle name="Uwaga 3" xfId="27981" hidden="1"/>
    <cellStyle name="Uwaga 3" xfId="27983" hidden="1"/>
    <cellStyle name="Uwaga 3" xfId="27995" hidden="1"/>
    <cellStyle name="Uwaga 3" xfId="27996" hidden="1"/>
    <cellStyle name="Uwaga 3" xfId="27998" hidden="1"/>
    <cellStyle name="Uwaga 3" xfId="28010" hidden="1"/>
    <cellStyle name="Uwaga 3" xfId="28011" hidden="1"/>
    <cellStyle name="Uwaga 3" xfId="28013" hidden="1"/>
    <cellStyle name="Uwaga 3" xfId="28025" hidden="1"/>
    <cellStyle name="Uwaga 3" xfId="28026" hidden="1"/>
    <cellStyle name="Uwaga 3" xfId="28028" hidden="1"/>
    <cellStyle name="Uwaga 3" xfId="28040" hidden="1"/>
    <cellStyle name="Uwaga 3" xfId="28041" hidden="1"/>
    <cellStyle name="Uwaga 3" xfId="28043" hidden="1"/>
    <cellStyle name="Uwaga 3" xfId="28055" hidden="1"/>
    <cellStyle name="Uwaga 3" xfId="28056" hidden="1"/>
    <cellStyle name="Uwaga 3" xfId="28058" hidden="1"/>
    <cellStyle name="Uwaga 3" xfId="28070" hidden="1"/>
    <cellStyle name="Uwaga 3" xfId="28071" hidden="1"/>
    <cellStyle name="Uwaga 3" xfId="28073" hidden="1"/>
    <cellStyle name="Uwaga 3" xfId="28085" hidden="1"/>
    <cellStyle name="Uwaga 3" xfId="28086" hidden="1"/>
    <cellStyle name="Uwaga 3" xfId="28088" hidden="1"/>
    <cellStyle name="Uwaga 3" xfId="28100" hidden="1"/>
    <cellStyle name="Uwaga 3" xfId="28101" hidden="1"/>
    <cellStyle name="Uwaga 3" xfId="28103" hidden="1"/>
    <cellStyle name="Uwaga 3" xfId="28115" hidden="1"/>
    <cellStyle name="Uwaga 3" xfId="28116" hidden="1"/>
    <cellStyle name="Uwaga 3" xfId="28118" hidden="1"/>
    <cellStyle name="Uwaga 3" xfId="28130" hidden="1"/>
    <cellStyle name="Uwaga 3" xfId="28131" hidden="1"/>
    <cellStyle name="Uwaga 3" xfId="28133" hidden="1"/>
    <cellStyle name="Uwaga 3" xfId="28145" hidden="1"/>
    <cellStyle name="Uwaga 3" xfId="28146" hidden="1"/>
    <cellStyle name="Uwaga 3" xfId="28148" hidden="1"/>
    <cellStyle name="Uwaga 3" xfId="28160" hidden="1"/>
    <cellStyle name="Uwaga 3" xfId="28161" hidden="1"/>
    <cellStyle name="Uwaga 3" xfId="28163" hidden="1"/>
    <cellStyle name="Uwaga 3" xfId="28175" hidden="1"/>
    <cellStyle name="Uwaga 3" xfId="28176" hidden="1"/>
    <cellStyle name="Uwaga 3" xfId="28178" hidden="1"/>
    <cellStyle name="Uwaga 3" xfId="28190" hidden="1"/>
    <cellStyle name="Uwaga 3" xfId="28191" hidden="1"/>
    <cellStyle name="Uwaga 3" xfId="28193" hidden="1"/>
    <cellStyle name="Uwaga 3" xfId="28205" hidden="1"/>
    <cellStyle name="Uwaga 3" xfId="28206" hidden="1"/>
    <cellStyle name="Uwaga 3" xfId="28208" hidden="1"/>
    <cellStyle name="Uwaga 3" xfId="28220" hidden="1"/>
    <cellStyle name="Uwaga 3" xfId="28221" hidden="1"/>
    <cellStyle name="Uwaga 3" xfId="28223" hidden="1"/>
    <cellStyle name="Uwaga 3" xfId="28234" hidden="1"/>
    <cellStyle name="Uwaga 3" xfId="28235" hidden="1"/>
    <cellStyle name="Uwaga 3" xfId="28237" hidden="1"/>
    <cellStyle name="Uwaga 3" xfId="28249" hidden="1"/>
    <cellStyle name="Uwaga 3" xfId="28250" hidden="1"/>
    <cellStyle name="Uwaga 3" xfId="28252" hidden="1"/>
    <cellStyle name="Uwaga 3" xfId="28264" hidden="1"/>
    <cellStyle name="Uwaga 3" xfId="28265" hidden="1"/>
    <cellStyle name="Uwaga 3" xfId="28267" hidden="1"/>
    <cellStyle name="Uwaga 3" xfId="28279" hidden="1"/>
    <cellStyle name="Uwaga 3" xfId="28281" hidden="1"/>
    <cellStyle name="Uwaga 3" xfId="28284" hidden="1"/>
    <cellStyle name="Uwaga 3" xfId="28294" hidden="1"/>
    <cellStyle name="Uwaga 3" xfId="28296" hidden="1"/>
    <cellStyle name="Uwaga 3" xfId="28299" hidden="1"/>
    <cellStyle name="Uwaga 3" xfId="28309" hidden="1"/>
    <cellStyle name="Uwaga 3" xfId="28311" hidden="1"/>
    <cellStyle name="Uwaga 3" xfId="28314" hidden="1"/>
    <cellStyle name="Uwaga 3" xfId="28324" hidden="1"/>
    <cellStyle name="Uwaga 3" xfId="28326" hidden="1"/>
    <cellStyle name="Uwaga 3" xfId="28329" hidden="1"/>
    <cellStyle name="Uwaga 3" xfId="28339" hidden="1"/>
    <cellStyle name="Uwaga 3" xfId="28341" hidden="1"/>
    <cellStyle name="Uwaga 3" xfId="28344" hidden="1"/>
    <cellStyle name="Uwaga 3" xfId="28354" hidden="1"/>
    <cellStyle name="Uwaga 3" xfId="28356" hidden="1"/>
    <cellStyle name="Uwaga 3" xfId="28360" hidden="1"/>
    <cellStyle name="Uwaga 3" xfId="28369" hidden="1"/>
    <cellStyle name="Uwaga 3" xfId="28372" hidden="1"/>
    <cellStyle name="Uwaga 3" xfId="28376" hidden="1"/>
    <cellStyle name="Uwaga 3" xfId="28384" hidden="1"/>
    <cellStyle name="Uwaga 3" xfId="28386" hidden="1"/>
    <cellStyle name="Uwaga 3" xfId="28390" hidden="1"/>
    <cellStyle name="Uwaga 3" xfId="28399" hidden="1"/>
    <cellStyle name="Uwaga 3" xfId="28401" hidden="1"/>
    <cellStyle name="Uwaga 3" xfId="28404" hidden="1"/>
    <cellStyle name="Uwaga 3" xfId="28414" hidden="1"/>
    <cellStyle name="Uwaga 3" xfId="28416" hidden="1"/>
    <cellStyle name="Uwaga 3" xfId="28421" hidden="1"/>
    <cellStyle name="Uwaga 3" xfId="28429" hidden="1"/>
    <cellStyle name="Uwaga 3" xfId="28431" hidden="1"/>
    <cellStyle name="Uwaga 3" xfId="28436" hidden="1"/>
    <cellStyle name="Uwaga 3" xfId="28444" hidden="1"/>
    <cellStyle name="Uwaga 3" xfId="28446" hidden="1"/>
    <cellStyle name="Uwaga 3" xfId="28451" hidden="1"/>
    <cellStyle name="Uwaga 3" xfId="28459" hidden="1"/>
    <cellStyle name="Uwaga 3" xfId="28461" hidden="1"/>
    <cellStyle name="Uwaga 3" xfId="28465" hidden="1"/>
    <cellStyle name="Uwaga 3" xfId="28474" hidden="1"/>
    <cellStyle name="Uwaga 3" xfId="28477" hidden="1"/>
    <cellStyle name="Uwaga 3" xfId="28482" hidden="1"/>
    <cellStyle name="Uwaga 3" xfId="28489" hidden="1"/>
    <cellStyle name="Uwaga 3" xfId="28493" hidden="1"/>
    <cellStyle name="Uwaga 3" xfId="28498" hidden="1"/>
    <cellStyle name="Uwaga 3" xfId="28504" hidden="1"/>
    <cellStyle name="Uwaga 3" xfId="28508" hidden="1"/>
    <cellStyle name="Uwaga 3" xfId="28513" hidden="1"/>
    <cellStyle name="Uwaga 3" xfId="28519" hidden="1"/>
    <cellStyle name="Uwaga 3" xfId="28522" hidden="1"/>
    <cellStyle name="Uwaga 3" xfId="28526" hidden="1"/>
    <cellStyle name="Uwaga 3" xfId="28535" hidden="1"/>
    <cellStyle name="Uwaga 3" xfId="28540" hidden="1"/>
    <cellStyle name="Uwaga 3" xfId="28545" hidden="1"/>
    <cellStyle name="Uwaga 3" xfId="28550" hidden="1"/>
    <cellStyle name="Uwaga 3" xfId="28555" hidden="1"/>
    <cellStyle name="Uwaga 3" xfId="28560" hidden="1"/>
    <cellStyle name="Uwaga 3" xfId="28565" hidden="1"/>
    <cellStyle name="Uwaga 3" xfId="28570" hidden="1"/>
    <cellStyle name="Uwaga 3" xfId="28575" hidden="1"/>
    <cellStyle name="Uwaga 3" xfId="28579" hidden="1"/>
    <cellStyle name="Uwaga 3" xfId="28584" hidden="1"/>
    <cellStyle name="Uwaga 3" xfId="28589" hidden="1"/>
    <cellStyle name="Uwaga 3" xfId="28594" hidden="1"/>
    <cellStyle name="Uwaga 3" xfId="28598" hidden="1"/>
    <cellStyle name="Uwaga 3" xfId="28602" hidden="1"/>
    <cellStyle name="Uwaga 3" xfId="28609" hidden="1"/>
    <cellStyle name="Uwaga 3" xfId="28613" hidden="1"/>
    <cellStyle name="Uwaga 3" xfId="28618" hidden="1"/>
    <cellStyle name="Uwaga 3" xfId="28624" hidden="1"/>
    <cellStyle name="Uwaga 3" xfId="28628" hidden="1"/>
    <cellStyle name="Uwaga 3" xfId="28633" hidden="1"/>
    <cellStyle name="Uwaga 3" xfId="28639" hidden="1"/>
    <cellStyle name="Uwaga 3" xfId="28643" hidden="1"/>
    <cellStyle name="Uwaga 3" xfId="28647" hidden="1"/>
    <cellStyle name="Uwaga 3" xfId="28654" hidden="1"/>
    <cellStyle name="Uwaga 3" xfId="28658" hidden="1"/>
    <cellStyle name="Uwaga 3" xfId="28662" hidden="1"/>
    <cellStyle name="Uwaga 3" xfId="28731" hidden="1"/>
    <cellStyle name="Uwaga 3" xfId="28732" hidden="1"/>
    <cellStyle name="Uwaga 3" xfId="28733" hidden="1"/>
    <cellStyle name="Uwaga 3" xfId="28740" hidden="1"/>
    <cellStyle name="Uwaga 3" xfId="28741" hidden="1"/>
    <cellStyle name="Uwaga 3" xfId="28742" hidden="1"/>
    <cellStyle name="Uwaga 3" xfId="28749" hidden="1"/>
    <cellStyle name="Uwaga 3" xfId="28750" hidden="1"/>
    <cellStyle name="Uwaga 3" xfId="28751" hidden="1"/>
    <cellStyle name="Uwaga 3" xfId="28758" hidden="1"/>
    <cellStyle name="Uwaga 3" xfId="28759" hidden="1"/>
    <cellStyle name="Uwaga 3" xfId="28760" hidden="1"/>
    <cellStyle name="Uwaga 3" xfId="28767" hidden="1"/>
    <cellStyle name="Uwaga 3" xfId="28768" hidden="1"/>
    <cellStyle name="Uwaga 3" xfId="28770" hidden="1"/>
    <cellStyle name="Uwaga 3" xfId="28775" hidden="1"/>
    <cellStyle name="Uwaga 3" xfId="28778" hidden="1"/>
    <cellStyle name="Uwaga 3" xfId="28780" hidden="1"/>
    <cellStyle name="Uwaga 3" xfId="28784" hidden="1"/>
    <cellStyle name="Uwaga 3" xfId="28787" hidden="1"/>
    <cellStyle name="Uwaga 3" xfId="28789" hidden="1"/>
    <cellStyle name="Uwaga 3" xfId="28793" hidden="1"/>
    <cellStyle name="Uwaga 3" xfId="28796" hidden="1"/>
    <cellStyle name="Uwaga 3" xfId="28798" hidden="1"/>
    <cellStyle name="Uwaga 3" xfId="28802" hidden="1"/>
    <cellStyle name="Uwaga 3" xfId="28804" hidden="1"/>
    <cellStyle name="Uwaga 3" xfId="28805" hidden="1"/>
    <cellStyle name="Uwaga 3" xfId="28811" hidden="1"/>
    <cellStyle name="Uwaga 3" xfId="28813" hidden="1"/>
    <cellStyle name="Uwaga 3" xfId="28816" hidden="1"/>
    <cellStyle name="Uwaga 3" xfId="28820" hidden="1"/>
    <cellStyle name="Uwaga 3" xfId="28822" hidden="1"/>
    <cellStyle name="Uwaga 3" xfId="28824" hidden="1"/>
    <cellStyle name="Uwaga 3" xfId="28828" hidden="1"/>
    <cellStyle name="Uwaga 3" xfId="28831" hidden="1"/>
    <cellStyle name="Uwaga 3" xfId="28833" hidden="1"/>
    <cellStyle name="Uwaga 3" xfId="28837" hidden="1"/>
    <cellStyle name="Uwaga 3" xfId="28839" hidden="1"/>
    <cellStyle name="Uwaga 3" xfId="28840" hidden="1"/>
    <cellStyle name="Uwaga 3" xfId="28846" hidden="1"/>
    <cellStyle name="Uwaga 3" xfId="28849" hidden="1"/>
    <cellStyle name="Uwaga 3" xfId="28851" hidden="1"/>
    <cellStyle name="Uwaga 3" xfId="28855" hidden="1"/>
    <cellStyle name="Uwaga 3" xfId="28858" hidden="1"/>
    <cellStyle name="Uwaga 3" xfId="28860" hidden="1"/>
    <cellStyle name="Uwaga 3" xfId="28864" hidden="1"/>
    <cellStyle name="Uwaga 3" xfId="28867" hidden="1"/>
    <cellStyle name="Uwaga 3" xfId="28869" hidden="1"/>
    <cellStyle name="Uwaga 3" xfId="28873" hidden="1"/>
    <cellStyle name="Uwaga 3" xfId="28875" hidden="1"/>
    <cellStyle name="Uwaga 3" xfId="28876" hidden="1"/>
    <cellStyle name="Uwaga 3" xfId="28883" hidden="1"/>
    <cellStyle name="Uwaga 3" xfId="28886" hidden="1"/>
    <cellStyle name="Uwaga 3" xfId="28888" hidden="1"/>
    <cellStyle name="Uwaga 3" xfId="28892" hidden="1"/>
    <cellStyle name="Uwaga 3" xfId="28895" hidden="1"/>
    <cellStyle name="Uwaga 3" xfId="28897" hidden="1"/>
    <cellStyle name="Uwaga 3" xfId="28901" hidden="1"/>
    <cellStyle name="Uwaga 3" xfId="28904" hidden="1"/>
    <cellStyle name="Uwaga 3" xfId="28906" hidden="1"/>
    <cellStyle name="Uwaga 3" xfId="28909" hidden="1"/>
    <cellStyle name="Uwaga 3" xfId="28911" hidden="1"/>
    <cellStyle name="Uwaga 3" xfId="28912" hidden="1"/>
    <cellStyle name="Uwaga 3" xfId="28918" hidden="1"/>
    <cellStyle name="Uwaga 3" xfId="28920" hidden="1"/>
    <cellStyle name="Uwaga 3" xfId="28922" hidden="1"/>
    <cellStyle name="Uwaga 3" xfId="28927" hidden="1"/>
    <cellStyle name="Uwaga 3" xfId="28929" hidden="1"/>
    <cellStyle name="Uwaga 3" xfId="28931" hidden="1"/>
    <cellStyle name="Uwaga 3" xfId="28936" hidden="1"/>
    <cellStyle name="Uwaga 3" xfId="28938" hidden="1"/>
    <cellStyle name="Uwaga 3" xfId="28940" hidden="1"/>
    <cellStyle name="Uwaga 3" xfId="28945" hidden="1"/>
    <cellStyle name="Uwaga 3" xfId="28947" hidden="1"/>
    <cellStyle name="Uwaga 3" xfId="28948" hidden="1"/>
    <cellStyle name="Uwaga 3" xfId="28955" hidden="1"/>
    <cellStyle name="Uwaga 3" xfId="28958" hidden="1"/>
    <cellStyle name="Uwaga 3" xfId="28960" hidden="1"/>
    <cellStyle name="Uwaga 3" xfId="28964" hidden="1"/>
    <cellStyle name="Uwaga 3" xfId="28967" hidden="1"/>
    <cellStyle name="Uwaga 3" xfId="28969" hidden="1"/>
    <cellStyle name="Uwaga 3" xfId="28973" hidden="1"/>
    <cellStyle name="Uwaga 3" xfId="28976" hidden="1"/>
    <cellStyle name="Uwaga 3" xfId="28978" hidden="1"/>
    <cellStyle name="Uwaga 3" xfId="28981" hidden="1"/>
    <cellStyle name="Uwaga 3" xfId="28983" hidden="1"/>
    <cellStyle name="Uwaga 3" xfId="28985" hidden="1"/>
    <cellStyle name="Uwaga 3" xfId="28991" hidden="1"/>
    <cellStyle name="Uwaga 3" xfId="28994" hidden="1"/>
    <cellStyle name="Uwaga 3" xfId="28996" hidden="1"/>
    <cellStyle name="Uwaga 3" xfId="29000" hidden="1"/>
    <cellStyle name="Uwaga 3" xfId="29003" hidden="1"/>
    <cellStyle name="Uwaga 3" xfId="29005" hidden="1"/>
    <cellStyle name="Uwaga 3" xfId="29008" hidden="1"/>
    <cellStyle name="Uwaga 3" xfId="29011" hidden="1"/>
    <cellStyle name="Uwaga 3" xfId="29013" hidden="1"/>
    <cellStyle name="Uwaga 3" xfId="29015" hidden="1"/>
    <cellStyle name="Uwaga 3" xfId="29017" hidden="1"/>
    <cellStyle name="Uwaga 3" xfId="29019" hidden="1"/>
    <cellStyle name="Uwaga 3" xfId="29024" hidden="1"/>
    <cellStyle name="Uwaga 3" xfId="29026" hidden="1"/>
    <cellStyle name="Uwaga 3" xfId="29029" hidden="1"/>
    <cellStyle name="Uwaga 3" xfId="29033" hidden="1"/>
    <cellStyle name="Uwaga 3" xfId="29036" hidden="1"/>
    <cellStyle name="Uwaga 3" xfId="29039" hidden="1"/>
    <cellStyle name="Uwaga 3" xfId="29042" hidden="1"/>
    <cellStyle name="Uwaga 3" xfId="29044" hidden="1"/>
    <cellStyle name="Uwaga 3" xfId="29047" hidden="1"/>
    <cellStyle name="Uwaga 3" xfId="29051" hidden="1"/>
    <cellStyle name="Uwaga 3" xfId="29053" hidden="1"/>
    <cellStyle name="Uwaga 3" xfId="29056" hidden="1"/>
    <cellStyle name="Uwaga 3" xfId="29061" hidden="1"/>
    <cellStyle name="Uwaga 3" xfId="29064" hidden="1"/>
    <cellStyle name="Uwaga 3" xfId="29067" hidden="1"/>
    <cellStyle name="Uwaga 3" xfId="29071" hidden="1"/>
    <cellStyle name="Uwaga 3" xfId="29074" hidden="1"/>
    <cellStyle name="Uwaga 3" xfId="29076" hidden="1"/>
    <cellStyle name="Uwaga 3" xfId="29079" hidden="1"/>
    <cellStyle name="Uwaga 3" xfId="29082" hidden="1"/>
    <cellStyle name="Uwaga 3" xfId="29085" hidden="1"/>
    <cellStyle name="Uwaga 3" xfId="29087" hidden="1"/>
    <cellStyle name="Uwaga 3" xfId="29089" hidden="1"/>
    <cellStyle name="Uwaga 3" xfId="29092" hidden="1"/>
    <cellStyle name="Uwaga 3" xfId="29097" hidden="1"/>
    <cellStyle name="Uwaga 3" xfId="29100" hidden="1"/>
    <cellStyle name="Uwaga 3" xfId="29103" hidden="1"/>
    <cellStyle name="Uwaga 3" xfId="29106" hidden="1"/>
    <cellStyle name="Uwaga 3" xfId="29109" hidden="1"/>
    <cellStyle name="Uwaga 3" xfId="29112" hidden="1"/>
    <cellStyle name="Uwaga 3" xfId="29115" hidden="1"/>
    <cellStyle name="Uwaga 3" xfId="29118" hidden="1"/>
    <cellStyle name="Uwaga 3" xfId="29121" hidden="1"/>
    <cellStyle name="Uwaga 3" xfId="29123" hidden="1"/>
    <cellStyle name="Uwaga 3" xfId="29125" hidden="1"/>
    <cellStyle name="Uwaga 3" xfId="29128" hidden="1"/>
    <cellStyle name="Uwaga 3" xfId="29133" hidden="1"/>
    <cellStyle name="Uwaga 3" xfId="29136" hidden="1"/>
    <cellStyle name="Uwaga 3" xfId="29139" hidden="1"/>
    <cellStyle name="Uwaga 3" xfId="29142" hidden="1"/>
    <cellStyle name="Uwaga 3" xfId="29145" hidden="1"/>
    <cellStyle name="Uwaga 3" xfId="29148" hidden="1"/>
    <cellStyle name="Uwaga 3" xfId="29151" hidden="1"/>
    <cellStyle name="Uwaga 3" xfId="29154" hidden="1"/>
    <cellStyle name="Uwaga 3" xfId="29157" hidden="1"/>
    <cellStyle name="Uwaga 3" xfId="29159" hidden="1"/>
    <cellStyle name="Uwaga 3" xfId="29161" hidden="1"/>
    <cellStyle name="Uwaga 3" xfId="29164" hidden="1"/>
    <cellStyle name="Uwaga 3" xfId="29170" hidden="1"/>
    <cellStyle name="Uwaga 3" xfId="29173" hidden="1"/>
    <cellStyle name="Uwaga 3" xfId="29175" hidden="1"/>
    <cellStyle name="Uwaga 3" xfId="29179" hidden="1"/>
    <cellStyle name="Uwaga 3" xfId="29182" hidden="1"/>
    <cellStyle name="Uwaga 3" xfId="29184" hidden="1"/>
    <cellStyle name="Uwaga 3" xfId="29188" hidden="1"/>
    <cellStyle name="Uwaga 3" xfId="29191" hidden="1"/>
    <cellStyle name="Uwaga 3" xfId="29193" hidden="1"/>
    <cellStyle name="Uwaga 3" xfId="29195" hidden="1"/>
    <cellStyle name="Uwaga 3" xfId="29198" hidden="1"/>
    <cellStyle name="Uwaga 3" xfId="29201" hidden="1"/>
    <cellStyle name="Uwaga 3" xfId="29204" hidden="1"/>
    <cellStyle name="Uwaga 3" xfId="29206" hidden="1"/>
    <cellStyle name="Uwaga 3" xfId="29208" hidden="1"/>
    <cellStyle name="Uwaga 3" xfId="29213" hidden="1"/>
    <cellStyle name="Uwaga 3" xfId="29215" hidden="1"/>
    <cellStyle name="Uwaga 3" xfId="29218" hidden="1"/>
    <cellStyle name="Uwaga 3" xfId="29222" hidden="1"/>
    <cellStyle name="Uwaga 3" xfId="29224" hidden="1"/>
    <cellStyle name="Uwaga 3" xfId="29227" hidden="1"/>
    <cellStyle name="Uwaga 3" xfId="29231" hidden="1"/>
    <cellStyle name="Uwaga 3" xfId="29233" hidden="1"/>
    <cellStyle name="Uwaga 3" xfId="29236" hidden="1"/>
    <cellStyle name="Uwaga 3" xfId="29240" hidden="1"/>
    <cellStyle name="Uwaga 3" xfId="29242" hidden="1"/>
    <cellStyle name="Uwaga 3" xfId="29244" hidden="1"/>
    <cellStyle name="Uwaga 3" xfId="27695" hidden="1"/>
    <cellStyle name="Uwaga 3" xfId="27694" hidden="1"/>
    <cellStyle name="Uwaga 3" xfId="27692" hidden="1"/>
    <cellStyle name="Uwaga 3" xfId="27680" hidden="1"/>
    <cellStyle name="Uwaga 3" xfId="27679" hidden="1"/>
    <cellStyle name="Uwaga 3" xfId="27674" hidden="1"/>
    <cellStyle name="Uwaga 3" xfId="27665" hidden="1"/>
    <cellStyle name="Uwaga 3" xfId="27664" hidden="1"/>
    <cellStyle name="Uwaga 3" xfId="27659" hidden="1"/>
    <cellStyle name="Uwaga 3" xfId="27650" hidden="1"/>
    <cellStyle name="Uwaga 3" xfId="27649" hidden="1"/>
    <cellStyle name="Uwaga 3" xfId="27648" hidden="1"/>
    <cellStyle name="Uwaga 3" xfId="27635" hidden="1"/>
    <cellStyle name="Uwaga 3" xfId="27630" hidden="1"/>
    <cellStyle name="Uwaga 3" xfId="27625" hidden="1"/>
    <cellStyle name="Uwaga 3" xfId="27615" hidden="1"/>
    <cellStyle name="Uwaga 3" xfId="27610" hidden="1"/>
    <cellStyle name="Uwaga 3" xfId="27606" hidden="1"/>
    <cellStyle name="Uwaga 3" xfId="27599" hidden="1"/>
    <cellStyle name="Uwaga 3" xfId="27594" hidden="1"/>
    <cellStyle name="Uwaga 3" xfId="27591" hidden="1"/>
    <cellStyle name="Uwaga 3" xfId="27585" hidden="1"/>
    <cellStyle name="Uwaga 3" xfId="27580" hidden="1"/>
    <cellStyle name="Uwaga 3" xfId="27576" hidden="1"/>
    <cellStyle name="Uwaga 3" xfId="27575" hidden="1"/>
    <cellStyle name="Uwaga 3" xfId="27574" hidden="1"/>
    <cellStyle name="Uwaga 3" xfId="27570" hidden="1"/>
    <cellStyle name="Uwaga 3" xfId="27558" hidden="1"/>
    <cellStyle name="Uwaga 3" xfId="27553" hidden="1"/>
    <cellStyle name="Uwaga 3" xfId="27548" hidden="1"/>
    <cellStyle name="Uwaga 3" xfId="27543" hidden="1"/>
    <cellStyle name="Uwaga 3" xfId="27538" hidden="1"/>
    <cellStyle name="Uwaga 3" xfId="27533" hidden="1"/>
    <cellStyle name="Uwaga 3" xfId="29284" hidden="1"/>
    <cellStyle name="Uwaga 3" xfId="29288" hidden="1"/>
    <cellStyle name="Uwaga 3" xfId="29293" hidden="1"/>
    <cellStyle name="Uwaga 3" xfId="29298" hidden="1"/>
    <cellStyle name="Uwaga 3" xfId="29299" hidden="1"/>
    <cellStyle name="Uwaga 3" xfId="29301" hidden="1"/>
    <cellStyle name="Uwaga 3" xfId="29314" hidden="1"/>
    <cellStyle name="Uwaga 3" xfId="29318" hidden="1"/>
    <cellStyle name="Uwaga 3" xfId="29323" hidden="1"/>
    <cellStyle name="Uwaga 3" xfId="29330" hidden="1"/>
    <cellStyle name="Uwaga 3" xfId="29334" hidden="1"/>
    <cellStyle name="Uwaga 3" xfId="29339" hidden="1"/>
    <cellStyle name="Uwaga 3" xfId="29344" hidden="1"/>
    <cellStyle name="Uwaga 3" xfId="29347" hidden="1"/>
    <cellStyle name="Uwaga 3" xfId="29352" hidden="1"/>
    <cellStyle name="Uwaga 3" xfId="29358" hidden="1"/>
    <cellStyle name="Uwaga 3" xfId="29359" hidden="1"/>
    <cellStyle name="Uwaga 3" xfId="29362" hidden="1"/>
    <cellStyle name="Uwaga 3" xfId="29375" hidden="1"/>
    <cellStyle name="Uwaga 3" xfId="29379" hidden="1"/>
    <cellStyle name="Uwaga 3" xfId="29384" hidden="1"/>
    <cellStyle name="Uwaga 3" xfId="29391" hidden="1"/>
    <cellStyle name="Uwaga 3" xfId="29396" hidden="1"/>
    <cellStyle name="Uwaga 3" xfId="29400" hidden="1"/>
    <cellStyle name="Uwaga 3" xfId="29405" hidden="1"/>
    <cellStyle name="Uwaga 3" xfId="29409" hidden="1"/>
    <cellStyle name="Uwaga 3" xfId="29414" hidden="1"/>
    <cellStyle name="Uwaga 3" xfId="29418" hidden="1"/>
    <cellStyle name="Uwaga 3" xfId="29419" hidden="1"/>
    <cellStyle name="Uwaga 3" xfId="29421" hidden="1"/>
    <cellStyle name="Uwaga 3" xfId="29433" hidden="1"/>
    <cellStyle name="Uwaga 3" xfId="29434" hidden="1"/>
    <cellStyle name="Uwaga 3" xfId="29436" hidden="1"/>
    <cellStyle name="Uwaga 3" xfId="29448" hidden="1"/>
    <cellStyle name="Uwaga 3" xfId="29450" hidden="1"/>
    <cellStyle name="Uwaga 3" xfId="29453" hidden="1"/>
    <cellStyle name="Uwaga 3" xfId="29463" hidden="1"/>
    <cellStyle name="Uwaga 3" xfId="29464" hidden="1"/>
    <cellStyle name="Uwaga 3" xfId="29466" hidden="1"/>
    <cellStyle name="Uwaga 3" xfId="29478" hidden="1"/>
    <cellStyle name="Uwaga 3" xfId="29479" hidden="1"/>
    <cellStyle name="Uwaga 3" xfId="29480" hidden="1"/>
    <cellStyle name="Uwaga 3" xfId="29494" hidden="1"/>
    <cellStyle name="Uwaga 3" xfId="29497" hidden="1"/>
    <cellStyle name="Uwaga 3" xfId="29501" hidden="1"/>
    <cellStyle name="Uwaga 3" xfId="29509" hidden="1"/>
    <cellStyle name="Uwaga 3" xfId="29512" hidden="1"/>
    <cellStyle name="Uwaga 3" xfId="29516" hidden="1"/>
    <cellStyle name="Uwaga 3" xfId="29524" hidden="1"/>
    <cellStyle name="Uwaga 3" xfId="29527" hidden="1"/>
    <cellStyle name="Uwaga 3" xfId="29531" hidden="1"/>
    <cellStyle name="Uwaga 3" xfId="29538" hidden="1"/>
    <cellStyle name="Uwaga 3" xfId="29539" hidden="1"/>
    <cellStyle name="Uwaga 3" xfId="29541" hidden="1"/>
    <cellStyle name="Uwaga 3" xfId="29554" hidden="1"/>
    <cellStyle name="Uwaga 3" xfId="29557" hidden="1"/>
    <cellStyle name="Uwaga 3" xfId="29560" hidden="1"/>
    <cellStyle name="Uwaga 3" xfId="29569" hidden="1"/>
    <cellStyle name="Uwaga 3" xfId="29572" hidden="1"/>
    <cellStyle name="Uwaga 3" xfId="29576" hidden="1"/>
    <cellStyle name="Uwaga 3" xfId="29584" hidden="1"/>
    <cellStyle name="Uwaga 3" xfId="29586" hidden="1"/>
    <cellStyle name="Uwaga 3" xfId="29589" hidden="1"/>
    <cellStyle name="Uwaga 3" xfId="29598" hidden="1"/>
    <cellStyle name="Uwaga 3" xfId="29599" hidden="1"/>
    <cellStyle name="Uwaga 3" xfId="29600" hidden="1"/>
    <cellStyle name="Uwaga 3" xfId="29613" hidden="1"/>
    <cellStyle name="Uwaga 3" xfId="29614" hidden="1"/>
    <cellStyle name="Uwaga 3" xfId="29616" hidden="1"/>
    <cellStyle name="Uwaga 3" xfId="29628" hidden="1"/>
    <cellStyle name="Uwaga 3" xfId="29629" hidden="1"/>
    <cellStyle name="Uwaga 3" xfId="29631" hidden="1"/>
    <cellStyle name="Uwaga 3" xfId="29643" hidden="1"/>
    <cellStyle name="Uwaga 3" xfId="29644" hidden="1"/>
    <cellStyle name="Uwaga 3" xfId="29646" hidden="1"/>
    <cellStyle name="Uwaga 3" xfId="29658" hidden="1"/>
    <cellStyle name="Uwaga 3" xfId="29659" hidden="1"/>
    <cellStyle name="Uwaga 3" xfId="29660" hidden="1"/>
    <cellStyle name="Uwaga 3" xfId="29674" hidden="1"/>
    <cellStyle name="Uwaga 3" xfId="29676" hidden="1"/>
    <cellStyle name="Uwaga 3" xfId="29679" hidden="1"/>
    <cellStyle name="Uwaga 3" xfId="29689" hidden="1"/>
    <cellStyle name="Uwaga 3" xfId="29692" hidden="1"/>
    <cellStyle name="Uwaga 3" xfId="29695" hidden="1"/>
    <cellStyle name="Uwaga 3" xfId="29704" hidden="1"/>
    <cellStyle name="Uwaga 3" xfId="29706" hidden="1"/>
    <cellStyle name="Uwaga 3" xfId="29709" hidden="1"/>
    <cellStyle name="Uwaga 3" xfId="29718" hidden="1"/>
    <cellStyle name="Uwaga 3" xfId="29719" hidden="1"/>
    <cellStyle name="Uwaga 3" xfId="29720" hidden="1"/>
    <cellStyle name="Uwaga 3" xfId="29733" hidden="1"/>
    <cellStyle name="Uwaga 3" xfId="29735" hidden="1"/>
    <cellStyle name="Uwaga 3" xfId="29737" hidden="1"/>
    <cellStyle name="Uwaga 3" xfId="29748" hidden="1"/>
    <cellStyle name="Uwaga 3" xfId="29750" hidden="1"/>
    <cellStyle name="Uwaga 3" xfId="29752" hidden="1"/>
    <cellStyle name="Uwaga 3" xfId="29763" hidden="1"/>
    <cellStyle name="Uwaga 3" xfId="29765" hidden="1"/>
    <cellStyle name="Uwaga 3" xfId="29767" hidden="1"/>
    <cellStyle name="Uwaga 3" xfId="29778" hidden="1"/>
    <cellStyle name="Uwaga 3" xfId="29779" hidden="1"/>
    <cellStyle name="Uwaga 3" xfId="29780" hidden="1"/>
    <cellStyle name="Uwaga 3" xfId="29793" hidden="1"/>
    <cellStyle name="Uwaga 3" xfId="29795" hidden="1"/>
    <cellStyle name="Uwaga 3" xfId="29797" hidden="1"/>
    <cellStyle name="Uwaga 3" xfId="29808" hidden="1"/>
    <cellStyle name="Uwaga 3" xfId="29810" hidden="1"/>
    <cellStyle name="Uwaga 3" xfId="29812" hidden="1"/>
    <cellStyle name="Uwaga 3" xfId="29823" hidden="1"/>
    <cellStyle name="Uwaga 3" xfId="29825" hidden="1"/>
    <cellStyle name="Uwaga 3" xfId="29826" hidden="1"/>
    <cellStyle name="Uwaga 3" xfId="29838" hidden="1"/>
    <cellStyle name="Uwaga 3" xfId="29839" hidden="1"/>
    <cellStyle name="Uwaga 3" xfId="29840" hidden="1"/>
    <cellStyle name="Uwaga 3" xfId="29853" hidden="1"/>
    <cellStyle name="Uwaga 3" xfId="29855" hidden="1"/>
    <cellStyle name="Uwaga 3" xfId="29857" hidden="1"/>
    <cellStyle name="Uwaga 3" xfId="29868" hidden="1"/>
    <cellStyle name="Uwaga 3" xfId="29870" hidden="1"/>
    <cellStyle name="Uwaga 3" xfId="29872" hidden="1"/>
    <cellStyle name="Uwaga 3" xfId="29883" hidden="1"/>
    <cellStyle name="Uwaga 3" xfId="29885" hidden="1"/>
    <cellStyle name="Uwaga 3" xfId="29887" hidden="1"/>
    <cellStyle name="Uwaga 3" xfId="29898" hidden="1"/>
    <cellStyle name="Uwaga 3" xfId="29899" hidden="1"/>
    <cellStyle name="Uwaga 3" xfId="29901" hidden="1"/>
    <cellStyle name="Uwaga 3" xfId="29912" hidden="1"/>
    <cellStyle name="Uwaga 3" xfId="29914" hidden="1"/>
    <cellStyle name="Uwaga 3" xfId="29915" hidden="1"/>
    <cellStyle name="Uwaga 3" xfId="29924" hidden="1"/>
    <cellStyle name="Uwaga 3" xfId="29927" hidden="1"/>
    <cellStyle name="Uwaga 3" xfId="29929" hidden="1"/>
    <cellStyle name="Uwaga 3" xfId="29940" hidden="1"/>
    <cellStyle name="Uwaga 3" xfId="29942" hidden="1"/>
    <cellStyle name="Uwaga 3" xfId="29944" hidden="1"/>
    <cellStyle name="Uwaga 3" xfId="29956" hidden="1"/>
    <cellStyle name="Uwaga 3" xfId="29958" hidden="1"/>
    <cellStyle name="Uwaga 3" xfId="29960" hidden="1"/>
    <cellStyle name="Uwaga 3" xfId="29968" hidden="1"/>
    <cellStyle name="Uwaga 3" xfId="29970" hidden="1"/>
    <cellStyle name="Uwaga 3" xfId="29973" hidden="1"/>
    <cellStyle name="Uwaga 3" xfId="29963" hidden="1"/>
    <cellStyle name="Uwaga 3" xfId="29962" hidden="1"/>
    <cellStyle name="Uwaga 3" xfId="29961" hidden="1"/>
    <cellStyle name="Uwaga 3" xfId="29948" hidden="1"/>
    <cellStyle name="Uwaga 3" xfId="29947" hidden="1"/>
    <cellStyle name="Uwaga 3" xfId="29946" hidden="1"/>
    <cellStyle name="Uwaga 3" xfId="29933" hidden="1"/>
    <cellStyle name="Uwaga 3" xfId="29932" hidden="1"/>
    <cellStyle name="Uwaga 3" xfId="29931" hidden="1"/>
    <cellStyle name="Uwaga 3" xfId="29918" hidden="1"/>
    <cellStyle name="Uwaga 3" xfId="29917" hidden="1"/>
    <cellStyle name="Uwaga 3" xfId="29916" hidden="1"/>
    <cellStyle name="Uwaga 3" xfId="29903" hidden="1"/>
    <cellStyle name="Uwaga 3" xfId="29902" hidden="1"/>
    <cellStyle name="Uwaga 3" xfId="29900" hidden="1"/>
    <cellStyle name="Uwaga 3" xfId="29889" hidden="1"/>
    <cellStyle name="Uwaga 3" xfId="29886" hidden="1"/>
    <cellStyle name="Uwaga 3" xfId="29884" hidden="1"/>
    <cellStyle name="Uwaga 3" xfId="29874" hidden="1"/>
    <cellStyle name="Uwaga 3" xfId="29871" hidden="1"/>
    <cellStyle name="Uwaga 3" xfId="29869" hidden="1"/>
    <cellStyle name="Uwaga 3" xfId="29859" hidden="1"/>
    <cellStyle name="Uwaga 3" xfId="29856" hidden="1"/>
    <cellStyle name="Uwaga 3" xfId="29854" hidden="1"/>
    <cellStyle name="Uwaga 3" xfId="29844" hidden="1"/>
    <cellStyle name="Uwaga 3" xfId="29842" hidden="1"/>
    <cellStyle name="Uwaga 3" xfId="29841" hidden="1"/>
    <cellStyle name="Uwaga 3" xfId="29829" hidden="1"/>
    <cellStyle name="Uwaga 3" xfId="29827" hidden="1"/>
    <cellStyle name="Uwaga 3" xfId="29824" hidden="1"/>
    <cellStyle name="Uwaga 3" xfId="29814" hidden="1"/>
    <cellStyle name="Uwaga 3" xfId="29811" hidden="1"/>
    <cellStyle name="Uwaga 3" xfId="29809" hidden="1"/>
    <cellStyle name="Uwaga 3" xfId="29799" hidden="1"/>
    <cellStyle name="Uwaga 3" xfId="29796" hidden="1"/>
    <cellStyle name="Uwaga 3" xfId="29794" hidden="1"/>
    <cellStyle name="Uwaga 3" xfId="29784" hidden="1"/>
    <cellStyle name="Uwaga 3" xfId="29782" hidden="1"/>
    <cellStyle name="Uwaga 3" xfId="29781" hidden="1"/>
    <cellStyle name="Uwaga 3" xfId="29769" hidden="1"/>
    <cellStyle name="Uwaga 3" xfId="29766" hidden="1"/>
    <cellStyle name="Uwaga 3" xfId="29764" hidden="1"/>
    <cellStyle name="Uwaga 3" xfId="29754" hidden="1"/>
    <cellStyle name="Uwaga 3" xfId="29751" hidden="1"/>
    <cellStyle name="Uwaga 3" xfId="29749" hidden="1"/>
    <cellStyle name="Uwaga 3" xfId="29739" hidden="1"/>
    <cellStyle name="Uwaga 3" xfId="29736" hidden="1"/>
    <cellStyle name="Uwaga 3" xfId="29734" hidden="1"/>
    <cellStyle name="Uwaga 3" xfId="29724" hidden="1"/>
    <cellStyle name="Uwaga 3" xfId="29722" hidden="1"/>
    <cellStyle name="Uwaga 3" xfId="29721" hidden="1"/>
    <cellStyle name="Uwaga 3" xfId="29708" hidden="1"/>
    <cellStyle name="Uwaga 3" xfId="29705" hidden="1"/>
    <cellStyle name="Uwaga 3" xfId="29703" hidden="1"/>
    <cellStyle name="Uwaga 3" xfId="29693" hidden="1"/>
    <cellStyle name="Uwaga 3" xfId="29690" hidden="1"/>
    <cellStyle name="Uwaga 3" xfId="29688" hidden="1"/>
    <cellStyle name="Uwaga 3" xfId="29678" hidden="1"/>
    <cellStyle name="Uwaga 3" xfId="29675" hidden="1"/>
    <cellStyle name="Uwaga 3" xfId="29673" hidden="1"/>
    <cellStyle name="Uwaga 3" xfId="29664" hidden="1"/>
    <cellStyle name="Uwaga 3" xfId="29662" hidden="1"/>
    <cellStyle name="Uwaga 3" xfId="29661" hidden="1"/>
    <cellStyle name="Uwaga 3" xfId="29649" hidden="1"/>
    <cellStyle name="Uwaga 3" xfId="29647" hidden="1"/>
    <cellStyle name="Uwaga 3" xfId="29645" hidden="1"/>
    <cellStyle name="Uwaga 3" xfId="29634" hidden="1"/>
    <cellStyle name="Uwaga 3" xfId="29632" hidden="1"/>
    <cellStyle name="Uwaga 3" xfId="29630" hidden="1"/>
    <cellStyle name="Uwaga 3" xfId="29619" hidden="1"/>
    <cellStyle name="Uwaga 3" xfId="29617" hidden="1"/>
    <cellStyle name="Uwaga 3" xfId="29615" hidden="1"/>
    <cellStyle name="Uwaga 3" xfId="29604" hidden="1"/>
    <cellStyle name="Uwaga 3" xfId="29602" hidden="1"/>
    <cellStyle name="Uwaga 3" xfId="29601" hidden="1"/>
    <cellStyle name="Uwaga 3" xfId="29588" hidden="1"/>
    <cellStyle name="Uwaga 3" xfId="29585" hidden="1"/>
    <cellStyle name="Uwaga 3" xfId="29583" hidden="1"/>
    <cellStyle name="Uwaga 3" xfId="29573" hidden="1"/>
    <cellStyle name="Uwaga 3" xfId="29570" hidden="1"/>
    <cellStyle name="Uwaga 3" xfId="29568" hidden="1"/>
    <cellStyle name="Uwaga 3" xfId="29558" hidden="1"/>
    <cellStyle name="Uwaga 3" xfId="29555" hidden="1"/>
    <cellStyle name="Uwaga 3" xfId="29553" hidden="1"/>
    <cellStyle name="Uwaga 3" xfId="29544" hidden="1"/>
    <cellStyle name="Uwaga 3" xfId="29542" hidden="1"/>
    <cellStyle name="Uwaga 3" xfId="29540" hidden="1"/>
    <cellStyle name="Uwaga 3" xfId="29528" hidden="1"/>
    <cellStyle name="Uwaga 3" xfId="29525" hidden="1"/>
    <cellStyle name="Uwaga 3" xfId="29523" hidden="1"/>
    <cellStyle name="Uwaga 3" xfId="29513" hidden="1"/>
    <cellStyle name="Uwaga 3" xfId="29510" hidden="1"/>
    <cellStyle name="Uwaga 3" xfId="29508" hidden="1"/>
    <cellStyle name="Uwaga 3" xfId="29498" hidden="1"/>
    <cellStyle name="Uwaga 3" xfId="29495" hidden="1"/>
    <cellStyle name="Uwaga 3" xfId="29493" hidden="1"/>
    <cellStyle name="Uwaga 3" xfId="29486" hidden="1"/>
    <cellStyle name="Uwaga 3" xfId="29483" hidden="1"/>
    <cellStyle name="Uwaga 3" xfId="29481" hidden="1"/>
    <cellStyle name="Uwaga 3" xfId="29471" hidden="1"/>
    <cellStyle name="Uwaga 3" xfId="29468" hidden="1"/>
    <cellStyle name="Uwaga 3" xfId="29465" hidden="1"/>
    <cellStyle name="Uwaga 3" xfId="29456" hidden="1"/>
    <cellStyle name="Uwaga 3" xfId="29452" hidden="1"/>
    <cellStyle name="Uwaga 3" xfId="29449" hidden="1"/>
    <cellStyle name="Uwaga 3" xfId="29441" hidden="1"/>
    <cellStyle name="Uwaga 3" xfId="29438" hidden="1"/>
    <cellStyle name="Uwaga 3" xfId="29435" hidden="1"/>
    <cellStyle name="Uwaga 3" xfId="29426" hidden="1"/>
    <cellStyle name="Uwaga 3" xfId="29423" hidden="1"/>
    <cellStyle name="Uwaga 3" xfId="29420" hidden="1"/>
    <cellStyle name="Uwaga 3" xfId="29410" hidden="1"/>
    <cellStyle name="Uwaga 3" xfId="29406" hidden="1"/>
    <cellStyle name="Uwaga 3" xfId="29403" hidden="1"/>
    <cellStyle name="Uwaga 3" xfId="29394" hidden="1"/>
    <cellStyle name="Uwaga 3" xfId="29390" hidden="1"/>
    <cellStyle name="Uwaga 3" xfId="29388" hidden="1"/>
    <cellStyle name="Uwaga 3" xfId="29380" hidden="1"/>
    <cellStyle name="Uwaga 3" xfId="29376" hidden="1"/>
    <cellStyle name="Uwaga 3" xfId="29373" hidden="1"/>
    <cellStyle name="Uwaga 3" xfId="29366" hidden="1"/>
    <cellStyle name="Uwaga 3" xfId="29363" hidden="1"/>
    <cellStyle name="Uwaga 3" xfId="29360" hidden="1"/>
    <cellStyle name="Uwaga 3" xfId="29351" hidden="1"/>
    <cellStyle name="Uwaga 3" xfId="29346" hidden="1"/>
    <cellStyle name="Uwaga 3" xfId="29343" hidden="1"/>
    <cellStyle name="Uwaga 3" xfId="29336" hidden="1"/>
    <cellStyle name="Uwaga 3" xfId="29331" hidden="1"/>
    <cellStyle name="Uwaga 3" xfId="29328" hidden="1"/>
    <cellStyle name="Uwaga 3" xfId="29321" hidden="1"/>
    <cellStyle name="Uwaga 3" xfId="29316" hidden="1"/>
    <cellStyle name="Uwaga 3" xfId="29313" hidden="1"/>
    <cellStyle name="Uwaga 3" xfId="29307" hidden="1"/>
    <cellStyle name="Uwaga 3" xfId="29303" hidden="1"/>
    <cellStyle name="Uwaga 3" xfId="29300" hidden="1"/>
    <cellStyle name="Uwaga 3" xfId="29292" hidden="1"/>
    <cellStyle name="Uwaga 3" xfId="29287" hidden="1"/>
    <cellStyle name="Uwaga 3" xfId="27530" hidden="1"/>
    <cellStyle name="Uwaga 3" xfId="27536" hidden="1"/>
    <cellStyle name="Uwaga 3" xfId="27541" hidden="1"/>
    <cellStyle name="Uwaga 3" xfId="27545" hidden="1"/>
    <cellStyle name="Uwaga 3" xfId="27551" hidden="1"/>
    <cellStyle name="Uwaga 3" xfId="27556" hidden="1"/>
    <cellStyle name="Uwaga 3" xfId="27560" hidden="1"/>
    <cellStyle name="Uwaga 3" xfId="27565" hidden="1"/>
    <cellStyle name="Uwaga 3" xfId="27569" hidden="1"/>
    <cellStyle name="Uwaga 3" xfId="27573" hidden="1"/>
    <cellStyle name="Uwaga 3" xfId="27581" hidden="1"/>
    <cellStyle name="Uwaga 3" xfId="27586" hidden="1"/>
    <cellStyle name="Uwaga 3" xfId="27590" hidden="1"/>
    <cellStyle name="Uwaga 3" xfId="27596" hidden="1"/>
    <cellStyle name="Uwaga 3" xfId="27601" hidden="1"/>
    <cellStyle name="Uwaga 3" xfId="27605" hidden="1"/>
    <cellStyle name="Uwaga 3" xfId="27611" hidden="1"/>
    <cellStyle name="Uwaga 3" xfId="27616" hidden="1"/>
    <cellStyle name="Uwaga 3" xfId="27620" hidden="1"/>
    <cellStyle name="Uwaga 3" xfId="27624" hidden="1"/>
    <cellStyle name="Uwaga 3" xfId="27629" hidden="1"/>
    <cellStyle name="Uwaga 3" xfId="27634" hidden="1"/>
    <cellStyle name="Uwaga 3" xfId="27639" hidden="1"/>
    <cellStyle name="Uwaga 3" xfId="27643" hidden="1"/>
    <cellStyle name="Uwaga 3" xfId="27647" hidden="1"/>
    <cellStyle name="Uwaga 3" xfId="27654" hidden="1"/>
    <cellStyle name="Uwaga 3" xfId="27658" hidden="1"/>
    <cellStyle name="Uwaga 3" xfId="27663" hidden="1"/>
    <cellStyle name="Uwaga 3" xfId="27669" hidden="1"/>
    <cellStyle name="Uwaga 3" xfId="27673" hidden="1"/>
    <cellStyle name="Uwaga 3" xfId="27678" hidden="1"/>
    <cellStyle name="Uwaga 3" xfId="27684" hidden="1"/>
    <cellStyle name="Uwaga 3" xfId="27688" hidden="1"/>
    <cellStyle name="Uwaga 3" xfId="27693" hidden="1"/>
    <cellStyle name="Uwaga 3" xfId="27699" hidden="1"/>
    <cellStyle name="Uwaga 3" xfId="27703" hidden="1"/>
    <cellStyle name="Uwaga 3" xfId="27707" hidden="1"/>
    <cellStyle name="Uwaga 3" xfId="29966" hidden="1"/>
    <cellStyle name="Uwaga 3" xfId="29965" hidden="1"/>
    <cellStyle name="Uwaga 3" xfId="29964" hidden="1"/>
    <cellStyle name="Uwaga 3" xfId="29951" hidden="1"/>
    <cellStyle name="Uwaga 3" xfId="29950" hidden="1"/>
    <cellStyle name="Uwaga 3" xfId="29949" hidden="1"/>
    <cellStyle name="Uwaga 3" xfId="29936" hidden="1"/>
    <cellStyle name="Uwaga 3" xfId="29935" hidden="1"/>
    <cellStyle name="Uwaga 3" xfId="29934" hidden="1"/>
    <cellStyle name="Uwaga 3" xfId="29921" hidden="1"/>
    <cellStyle name="Uwaga 3" xfId="29920" hidden="1"/>
    <cellStyle name="Uwaga 3" xfId="29919" hidden="1"/>
    <cellStyle name="Uwaga 3" xfId="29906" hidden="1"/>
    <cellStyle name="Uwaga 3" xfId="29905" hidden="1"/>
    <cellStyle name="Uwaga 3" xfId="29904" hidden="1"/>
    <cellStyle name="Uwaga 3" xfId="29892" hidden="1"/>
    <cellStyle name="Uwaga 3" xfId="29890" hidden="1"/>
    <cellStyle name="Uwaga 3" xfId="29888" hidden="1"/>
    <cellStyle name="Uwaga 3" xfId="29877" hidden="1"/>
    <cellStyle name="Uwaga 3" xfId="29875" hidden="1"/>
    <cellStyle name="Uwaga 3" xfId="29873" hidden="1"/>
    <cellStyle name="Uwaga 3" xfId="29862" hidden="1"/>
    <cellStyle name="Uwaga 3" xfId="29860" hidden="1"/>
    <cellStyle name="Uwaga 3" xfId="29858" hidden="1"/>
    <cellStyle name="Uwaga 3" xfId="29847" hidden="1"/>
    <cellStyle name="Uwaga 3" xfId="29845" hidden="1"/>
    <cellStyle name="Uwaga 3" xfId="29843" hidden="1"/>
    <cellStyle name="Uwaga 3" xfId="29832" hidden="1"/>
    <cellStyle name="Uwaga 3" xfId="29830" hidden="1"/>
    <cellStyle name="Uwaga 3" xfId="29828" hidden="1"/>
    <cellStyle name="Uwaga 3" xfId="29817" hidden="1"/>
    <cellStyle name="Uwaga 3" xfId="29815" hidden="1"/>
    <cellStyle name="Uwaga 3" xfId="29813" hidden="1"/>
    <cellStyle name="Uwaga 3" xfId="29802" hidden="1"/>
    <cellStyle name="Uwaga 3" xfId="29800" hidden="1"/>
    <cellStyle name="Uwaga 3" xfId="29798" hidden="1"/>
    <cellStyle name="Uwaga 3" xfId="29787" hidden="1"/>
    <cellStyle name="Uwaga 3" xfId="29785" hidden="1"/>
    <cellStyle name="Uwaga 3" xfId="29783" hidden="1"/>
    <cellStyle name="Uwaga 3" xfId="29772" hidden="1"/>
    <cellStyle name="Uwaga 3" xfId="29770" hidden="1"/>
    <cellStyle name="Uwaga 3" xfId="29768" hidden="1"/>
    <cellStyle name="Uwaga 3" xfId="29757" hidden="1"/>
    <cellStyle name="Uwaga 3" xfId="29755" hidden="1"/>
    <cellStyle name="Uwaga 3" xfId="29753" hidden="1"/>
    <cellStyle name="Uwaga 3" xfId="29742" hidden="1"/>
    <cellStyle name="Uwaga 3" xfId="29740" hidden="1"/>
    <cellStyle name="Uwaga 3" xfId="29738" hidden="1"/>
    <cellStyle name="Uwaga 3" xfId="29727" hidden="1"/>
    <cellStyle name="Uwaga 3" xfId="29725" hidden="1"/>
    <cellStyle name="Uwaga 3" xfId="29723" hidden="1"/>
    <cellStyle name="Uwaga 3" xfId="29712" hidden="1"/>
    <cellStyle name="Uwaga 3" xfId="29710" hidden="1"/>
    <cellStyle name="Uwaga 3" xfId="29707" hidden="1"/>
    <cellStyle name="Uwaga 3" xfId="29697" hidden="1"/>
    <cellStyle name="Uwaga 3" xfId="29694" hidden="1"/>
    <cellStyle name="Uwaga 3" xfId="29691" hidden="1"/>
    <cellStyle name="Uwaga 3" xfId="29682" hidden="1"/>
    <cellStyle name="Uwaga 3" xfId="29680" hidden="1"/>
    <cellStyle name="Uwaga 3" xfId="29677" hidden="1"/>
    <cellStyle name="Uwaga 3" xfId="29667" hidden="1"/>
    <cellStyle name="Uwaga 3" xfId="29665" hidden="1"/>
    <cellStyle name="Uwaga 3" xfId="29663" hidden="1"/>
    <cellStyle name="Uwaga 3" xfId="29652" hidden="1"/>
    <cellStyle name="Uwaga 3" xfId="29650" hidden="1"/>
    <cellStyle name="Uwaga 3" xfId="29648" hidden="1"/>
    <cellStyle name="Uwaga 3" xfId="29637" hidden="1"/>
    <cellStyle name="Uwaga 3" xfId="29635" hidden="1"/>
    <cellStyle name="Uwaga 3" xfId="29633" hidden="1"/>
    <cellStyle name="Uwaga 3" xfId="29622" hidden="1"/>
    <cellStyle name="Uwaga 3" xfId="29620" hidden="1"/>
    <cellStyle name="Uwaga 3" xfId="29618" hidden="1"/>
    <cellStyle name="Uwaga 3" xfId="29607" hidden="1"/>
    <cellStyle name="Uwaga 3" xfId="29605" hidden="1"/>
    <cellStyle name="Uwaga 3" xfId="29603" hidden="1"/>
    <cellStyle name="Uwaga 3" xfId="29592" hidden="1"/>
    <cellStyle name="Uwaga 3" xfId="29590" hidden="1"/>
    <cellStyle name="Uwaga 3" xfId="29587" hidden="1"/>
    <cellStyle name="Uwaga 3" xfId="29577" hidden="1"/>
    <cellStyle name="Uwaga 3" xfId="29574" hidden="1"/>
    <cellStyle name="Uwaga 3" xfId="29571" hidden="1"/>
    <cellStyle name="Uwaga 3" xfId="29562" hidden="1"/>
    <cellStyle name="Uwaga 3" xfId="29559" hidden="1"/>
    <cellStyle name="Uwaga 3" xfId="29556" hidden="1"/>
    <cellStyle name="Uwaga 3" xfId="29547" hidden="1"/>
    <cellStyle name="Uwaga 3" xfId="29545" hidden="1"/>
    <cellStyle name="Uwaga 3" xfId="29543" hidden="1"/>
    <cellStyle name="Uwaga 3" xfId="29532" hidden="1"/>
    <cellStyle name="Uwaga 3" xfId="29529" hidden="1"/>
    <cellStyle name="Uwaga 3" xfId="29526" hidden="1"/>
    <cellStyle name="Uwaga 3" xfId="29517" hidden="1"/>
    <cellStyle name="Uwaga 3" xfId="29514" hidden="1"/>
    <cellStyle name="Uwaga 3" xfId="29511" hidden="1"/>
    <cellStyle name="Uwaga 3" xfId="29502" hidden="1"/>
    <cellStyle name="Uwaga 3" xfId="29499" hidden="1"/>
    <cellStyle name="Uwaga 3" xfId="29496" hidden="1"/>
    <cellStyle name="Uwaga 3" xfId="29489" hidden="1"/>
    <cellStyle name="Uwaga 3" xfId="29485" hidden="1"/>
    <cellStyle name="Uwaga 3" xfId="29482" hidden="1"/>
    <cellStyle name="Uwaga 3" xfId="29474" hidden="1"/>
    <cellStyle name="Uwaga 3" xfId="29470" hidden="1"/>
    <cellStyle name="Uwaga 3" xfId="29467" hidden="1"/>
    <cellStyle name="Uwaga 3" xfId="29459" hidden="1"/>
    <cellStyle name="Uwaga 3" xfId="29455" hidden="1"/>
    <cellStyle name="Uwaga 3" xfId="29451" hidden="1"/>
    <cellStyle name="Uwaga 3" xfId="29444" hidden="1"/>
    <cellStyle name="Uwaga 3" xfId="29440" hidden="1"/>
    <cellStyle name="Uwaga 3" xfId="29437" hidden="1"/>
    <cellStyle name="Uwaga 3" xfId="29429" hidden="1"/>
    <cellStyle name="Uwaga 3" xfId="29425" hidden="1"/>
    <cellStyle name="Uwaga 3" xfId="29422" hidden="1"/>
    <cellStyle name="Uwaga 3" xfId="29413" hidden="1"/>
    <cellStyle name="Uwaga 3" xfId="29408" hidden="1"/>
    <cellStyle name="Uwaga 3" xfId="29404" hidden="1"/>
    <cellStyle name="Uwaga 3" xfId="29398" hidden="1"/>
    <cellStyle name="Uwaga 3" xfId="29393" hidden="1"/>
    <cellStyle name="Uwaga 3" xfId="29389" hidden="1"/>
    <cellStyle name="Uwaga 3" xfId="29383" hidden="1"/>
    <cellStyle name="Uwaga 3" xfId="29378" hidden="1"/>
    <cellStyle name="Uwaga 3" xfId="29374" hidden="1"/>
    <cellStyle name="Uwaga 3" xfId="29369" hidden="1"/>
    <cellStyle name="Uwaga 3" xfId="29365" hidden="1"/>
    <cellStyle name="Uwaga 3" xfId="29361" hidden="1"/>
    <cellStyle name="Uwaga 3" xfId="29354" hidden="1"/>
    <cellStyle name="Uwaga 3" xfId="29349" hidden="1"/>
    <cellStyle name="Uwaga 3" xfId="29345" hidden="1"/>
    <cellStyle name="Uwaga 3" xfId="29338" hidden="1"/>
    <cellStyle name="Uwaga 3" xfId="29333" hidden="1"/>
    <cellStyle name="Uwaga 3" xfId="29329" hidden="1"/>
    <cellStyle name="Uwaga 3" xfId="29324" hidden="1"/>
    <cellStyle name="Uwaga 3" xfId="29319" hidden="1"/>
    <cellStyle name="Uwaga 3" xfId="29315" hidden="1"/>
    <cellStyle name="Uwaga 3" xfId="29309" hidden="1"/>
    <cellStyle name="Uwaga 3" xfId="29305" hidden="1"/>
    <cellStyle name="Uwaga 3" xfId="29302" hidden="1"/>
    <cellStyle name="Uwaga 3" xfId="29295" hidden="1"/>
    <cellStyle name="Uwaga 3" xfId="29290" hidden="1"/>
    <cellStyle name="Uwaga 3" xfId="29285" hidden="1"/>
    <cellStyle name="Uwaga 3" xfId="27534" hidden="1"/>
    <cellStyle name="Uwaga 3" xfId="27539" hidden="1"/>
    <cellStyle name="Uwaga 3" xfId="27544" hidden="1"/>
    <cellStyle name="Uwaga 3" xfId="27549" hidden="1"/>
    <cellStyle name="Uwaga 3" xfId="27554" hidden="1"/>
    <cellStyle name="Uwaga 3" xfId="27559" hidden="1"/>
    <cellStyle name="Uwaga 3" xfId="27563" hidden="1"/>
    <cellStyle name="Uwaga 3" xfId="27567" hidden="1"/>
    <cellStyle name="Uwaga 3" xfId="27572" hidden="1"/>
    <cellStyle name="Uwaga 3" xfId="27579" hidden="1"/>
    <cellStyle name="Uwaga 3" xfId="27584" hidden="1"/>
    <cellStyle name="Uwaga 3" xfId="27589" hidden="1"/>
    <cellStyle name="Uwaga 3" xfId="27595" hidden="1"/>
    <cellStyle name="Uwaga 3" xfId="27600" hidden="1"/>
    <cellStyle name="Uwaga 3" xfId="27604" hidden="1"/>
    <cellStyle name="Uwaga 3" xfId="27609" hidden="1"/>
    <cellStyle name="Uwaga 3" xfId="27614" hidden="1"/>
    <cellStyle name="Uwaga 3" xfId="27619" hidden="1"/>
    <cellStyle name="Uwaga 3" xfId="27623" hidden="1"/>
    <cellStyle name="Uwaga 3" xfId="27628" hidden="1"/>
    <cellStyle name="Uwaga 3" xfId="27633" hidden="1"/>
    <cellStyle name="Uwaga 3" xfId="27638" hidden="1"/>
    <cellStyle name="Uwaga 3" xfId="27642" hidden="1"/>
    <cellStyle name="Uwaga 3" xfId="27646" hidden="1"/>
    <cellStyle name="Uwaga 3" xfId="27653" hidden="1"/>
    <cellStyle name="Uwaga 3" xfId="27657" hidden="1"/>
    <cellStyle name="Uwaga 3" xfId="27662" hidden="1"/>
    <cellStyle name="Uwaga 3" xfId="27668" hidden="1"/>
    <cellStyle name="Uwaga 3" xfId="27672" hidden="1"/>
    <cellStyle name="Uwaga 3" xfId="27677" hidden="1"/>
    <cellStyle name="Uwaga 3" xfId="27683" hidden="1"/>
    <cellStyle name="Uwaga 3" xfId="27687" hidden="1"/>
    <cellStyle name="Uwaga 3" xfId="27691" hidden="1"/>
    <cellStyle name="Uwaga 3" xfId="27698" hidden="1"/>
    <cellStyle name="Uwaga 3" xfId="27702" hidden="1"/>
    <cellStyle name="Uwaga 3" xfId="27706" hidden="1"/>
    <cellStyle name="Uwaga 3" xfId="29971" hidden="1"/>
    <cellStyle name="Uwaga 3" xfId="29969" hidden="1"/>
    <cellStyle name="Uwaga 3" xfId="29967" hidden="1"/>
    <cellStyle name="Uwaga 3" xfId="29954" hidden="1"/>
    <cellStyle name="Uwaga 3" xfId="29953" hidden="1"/>
    <cellStyle name="Uwaga 3" xfId="29952" hidden="1"/>
    <cellStyle name="Uwaga 3" xfId="29939" hidden="1"/>
    <cellStyle name="Uwaga 3" xfId="29938" hidden="1"/>
    <cellStyle name="Uwaga 3" xfId="29937" hidden="1"/>
    <cellStyle name="Uwaga 3" xfId="29925" hidden="1"/>
    <cellStyle name="Uwaga 3" xfId="29923" hidden="1"/>
    <cellStyle name="Uwaga 3" xfId="29922" hidden="1"/>
    <cellStyle name="Uwaga 3" xfId="29909" hidden="1"/>
    <cellStyle name="Uwaga 3" xfId="29908" hidden="1"/>
    <cellStyle name="Uwaga 3" xfId="29907" hidden="1"/>
    <cellStyle name="Uwaga 3" xfId="29895" hidden="1"/>
    <cellStyle name="Uwaga 3" xfId="29893" hidden="1"/>
    <cellStyle name="Uwaga 3" xfId="29891" hidden="1"/>
    <cellStyle name="Uwaga 3" xfId="29880" hidden="1"/>
    <cellStyle name="Uwaga 3" xfId="29878" hidden="1"/>
    <cellStyle name="Uwaga 3" xfId="29876" hidden="1"/>
    <cellStyle name="Uwaga 3" xfId="29865" hidden="1"/>
    <cellStyle name="Uwaga 3" xfId="29863" hidden="1"/>
    <cellStyle name="Uwaga 3" xfId="29861" hidden="1"/>
    <cellStyle name="Uwaga 3" xfId="29850" hidden="1"/>
    <cellStyle name="Uwaga 3" xfId="29848" hidden="1"/>
    <cellStyle name="Uwaga 3" xfId="29846" hidden="1"/>
    <cellStyle name="Uwaga 3" xfId="29835" hidden="1"/>
    <cellStyle name="Uwaga 3" xfId="29833" hidden="1"/>
    <cellStyle name="Uwaga 3" xfId="29831" hidden="1"/>
    <cellStyle name="Uwaga 3" xfId="29820" hidden="1"/>
    <cellStyle name="Uwaga 3" xfId="29818" hidden="1"/>
    <cellStyle name="Uwaga 3" xfId="29816" hidden="1"/>
    <cellStyle name="Uwaga 3" xfId="29805" hidden="1"/>
    <cellStyle name="Uwaga 3" xfId="29803" hidden="1"/>
    <cellStyle name="Uwaga 3" xfId="29801" hidden="1"/>
    <cellStyle name="Uwaga 3" xfId="29790" hidden="1"/>
    <cellStyle name="Uwaga 3" xfId="29788" hidden="1"/>
    <cellStyle name="Uwaga 3" xfId="29786" hidden="1"/>
    <cellStyle name="Uwaga 3" xfId="29775" hidden="1"/>
    <cellStyle name="Uwaga 3" xfId="29773" hidden="1"/>
    <cellStyle name="Uwaga 3" xfId="29771" hidden="1"/>
    <cellStyle name="Uwaga 3" xfId="29760" hidden="1"/>
    <cellStyle name="Uwaga 3" xfId="29758" hidden="1"/>
    <cellStyle name="Uwaga 3" xfId="29756" hidden="1"/>
    <cellStyle name="Uwaga 3" xfId="29745" hidden="1"/>
    <cellStyle name="Uwaga 3" xfId="29743" hidden="1"/>
    <cellStyle name="Uwaga 3" xfId="29741" hidden="1"/>
    <cellStyle name="Uwaga 3" xfId="29730" hidden="1"/>
    <cellStyle name="Uwaga 3" xfId="29728" hidden="1"/>
    <cellStyle name="Uwaga 3" xfId="29726" hidden="1"/>
    <cellStyle name="Uwaga 3" xfId="29715" hidden="1"/>
    <cellStyle name="Uwaga 3" xfId="29713" hidden="1"/>
    <cellStyle name="Uwaga 3" xfId="29711" hidden="1"/>
    <cellStyle name="Uwaga 3" xfId="29700" hidden="1"/>
    <cellStyle name="Uwaga 3" xfId="29698" hidden="1"/>
    <cellStyle name="Uwaga 3" xfId="29696" hidden="1"/>
    <cellStyle name="Uwaga 3" xfId="29685" hidden="1"/>
    <cellStyle name="Uwaga 3" xfId="29683" hidden="1"/>
    <cellStyle name="Uwaga 3" xfId="29681" hidden="1"/>
    <cellStyle name="Uwaga 3" xfId="29670" hidden="1"/>
    <cellStyle name="Uwaga 3" xfId="29668" hidden="1"/>
    <cellStyle name="Uwaga 3" xfId="29666" hidden="1"/>
    <cellStyle name="Uwaga 3" xfId="29655" hidden="1"/>
    <cellStyle name="Uwaga 3" xfId="29653" hidden="1"/>
    <cellStyle name="Uwaga 3" xfId="29651" hidden="1"/>
    <cellStyle name="Uwaga 3" xfId="29640" hidden="1"/>
    <cellStyle name="Uwaga 3" xfId="29638" hidden="1"/>
    <cellStyle name="Uwaga 3" xfId="29636" hidden="1"/>
    <cellStyle name="Uwaga 3" xfId="29625" hidden="1"/>
    <cellStyle name="Uwaga 3" xfId="29623" hidden="1"/>
    <cellStyle name="Uwaga 3" xfId="29621" hidden="1"/>
    <cellStyle name="Uwaga 3" xfId="29610" hidden="1"/>
    <cellStyle name="Uwaga 3" xfId="29608" hidden="1"/>
    <cellStyle name="Uwaga 3" xfId="29606" hidden="1"/>
    <cellStyle name="Uwaga 3" xfId="29595" hidden="1"/>
    <cellStyle name="Uwaga 3" xfId="29593" hidden="1"/>
    <cellStyle name="Uwaga 3" xfId="29591" hidden="1"/>
    <cellStyle name="Uwaga 3" xfId="29580" hidden="1"/>
    <cellStyle name="Uwaga 3" xfId="29578" hidden="1"/>
    <cellStyle name="Uwaga 3" xfId="29575" hidden="1"/>
    <cellStyle name="Uwaga 3" xfId="29565" hidden="1"/>
    <cellStyle name="Uwaga 3" xfId="29563" hidden="1"/>
    <cellStyle name="Uwaga 3" xfId="29561" hidden="1"/>
    <cellStyle name="Uwaga 3" xfId="29550" hidden="1"/>
    <cellStyle name="Uwaga 3" xfId="29548" hidden="1"/>
    <cellStyle name="Uwaga 3" xfId="29546" hidden="1"/>
    <cellStyle name="Uwaga 3" xfId="29535" hidden="1"/>
    <cellStyle name="Uwaga 3" xfId="29533" hidden="1"/>
    <cellStyle name="Uwaga 3" xfId="29530" hidden="1"/>
    <cellStyle name="Uwaga 3" xfId="29520" hidden="1"/>
    <cellStyle name="Uwaga 3" xfId="29518" hidden="1"/>
    <cellStyle name="Uwaga 3" xfId="29515" hidden="1"/>
    <cellStyle name="Uwaga 3" xfId="29505" hidden="1"/>
    <cellStyle name="Uwaga 3" xfId="29503" hidden="1"/>
    <cellStyle name="Uwaga 3" xfId="29500" hidden="1"/>
    <cellStyle name="Uwaga 3" xfId="29491" hidden="1"/>
    <cellStyle name="Uwaga 3" xfId="29488" hidden="1"/>
    <cellStyle name="Uwaga 3" xfId="29484" hidden="1"/>
    <cellStyle name="Uwaga 3" xfId="29476" hidden="1"/>
    <cellStyle name="Uwaga 3" xfId="29473" hidden="1"/>
    <cellStyle name="Uwaga 3" xfId="29469" hidden="1"/>
    <cellStyle name="Uwaga 3" xfId="29461" hidden="1"/>
    <cellStyle name="Uwaga 3" xfId="29458" hidden="1"/>
    <cellStyle name="Uwaga 3" xfId="29454" hidden="1"/>
    <cellStyle name="Uwaga 3" xfId="29446" hidden="1"/>
    <cellStyle name="Uwaga 3" xfId="29443" hidden="1"/>
    <cellStyle name="Uwaga 3" xfId="29439" hidden="1"/>
    <cellStyle name="Uwaga 3" xfId="29431" hidden="1"/>
    <cellStyle name="Uwaga 3" xfId="29428" hidden="1"/>
    <cellStyle name="Uwaga 3" xfId="29424" hidden="1"/>
    <cellStyle name="Uwaga 3" xfId="29416" hidden="1"/>
    <cellStyle name="Uwaga 3" xfId="29412" hidden="1"/>
    <cellStyle name="Uwaga 3" xfId="29407" hidden="1"/>
    <cellStyle name="Uwaga 3" xfId="29401" hidden="1"/>
    <cellStyle name="Uwaga 3" xfId="29397" hidden="1"/>
    <cellStyle name="Uwaga 3" xfId="29392" hidden="1"/>
    <cellStyle name="Uwaga 3" xfId="29386" hidden="1"/>
    <cellStyle name="Uwaga 3" xfId="29382" hidden="1"/>
    <cellStyle name="Uwaga 3" xfId="29377" hidden="1"/>
    <cellStyle name="Uwaga 3" xfId="29371" hidden="1"/>
    <cellStyle name="Uwaga 3" xfId="29368" hidden="1"/>
    <cellStyle name="Uwaga 3" xfId="29364" hidden="1"/>
    <cellStyle name="Uwaga 3" xfId="29356" hidden="1"/>
    <cellStyle name="Uwaga 3" xfId="29353" hidden="1"/>
    <cellStyle name="Uwaga 3" xfId="29348" hidden="1"/>
    <cellStyle name="Uwaga 3" xfId="29341" hidden="1"/>
    <cellStyle name="Uwaga 3" xfId="29337" hidden="1"/>
    <cellStyle name="Uwaga 3" xfId="29332" hidden="1"/>
    <cellStyle name="Uwaga 3" xfId="29326" hidden="1"/>
    <cellStyle name="Uwaga 3" xfId="29322" hidden="1"/>
    <cellStyle name="Uwaga 3" xfId="29317" hidden="1"/>
    <cellStyle name="Uwaga 3" xfId="29311" hidden="1"/>
    <cellStyle name="Uwaga 3" xfId="29308" hidden="1"/>
    <cellStyle name="Uwaga 3" xfId="29304" hidden="1"/>
    <cellStyle name="Uwaga 3" xfId="29296" hidden="1"/>
    <cellStyle name="Uwaga 3" xfId="29291" hidden="1"/>
    <cellStyle name="Uwaga 3" xfId="29286" hidden="1"/>
    <cellStyle name="Uwaga 3" xfId="27532" hidden="1"/>
    <cellStyle name="Uwaga 3" xfId="27537" hidden="1"/>
    <cellStyle name="Uwaga 3" xfId="27542" hidden="1"/>
    <cellStyle name="Uwaga 3" xfId="27547" hidden="1"/>
    <cellStyle name="Uwaga 3" xfId="27552" hidden="1"/>
    <cellStyle name="Uwaga 3" xfId="27557" hidden="1"/>
    <cellStyle name="Uwaga 3" xfId="27562" hidden="1"/>
    <cellStyle name="Uwaga 3" xfId="27566" hidden="1"/>
    <cellStyle name="Uwaga 3" xfId="27571" hidden="1"/>
    <cellStyle name="Uwaga 3" xfId="27578" hidden="1"/>
    <cellStyle name="Uwaga 3" xfId="27583" hidden="1"/>
    <cellStyle name="Uwaga 3" xfId="27588" hidden="1"/>
    <cellStyle name="Uwaga 3" xfId="27593" hidden="1"/>
    <cellStyle name="Uwaga 3" xfId="27598" hidden="1"/>
    <cellStyle name="Uwaga 3" xfId="27603" hidden="1"/>
    <cellStyle name="Uwaga 3" xfId="27608" hidden="1"/>
    <cellStyle name="Uwaga 3" xfId="27613" hidden="1"/>
    <cellStyle name="Uwaga 3" xfId="27618" hidden="1"/>
    <cellStyle name="Uwaga 3" xfId="27622" hidden="1"/>
    <cellStyle name="Uwaga 3" xfId="27627" hidden="1"/>
    <cellStyle name="Uwaga 3" xfId="27632" hidden="1"/>
    <cellStyle name="Uwaga 3" xfId="27637" hidden="1"/>
    <cellStyle name="Uwaga 3" xfId="27641" hidden="1"/>
    <cellStyle name="Uwaga 3" xfId="27645" hidden="1"/>
    <cellStyle name="Uwaga 3" xfId="27652" hidden="1"/>
    <cellStyle name="Uwaga 3" xfId="27656" hidden="1"/>
    <cellStyle name="Uwaga 3" xfId="27661" hidden="1"/>
    <cellStyle name="Uwaga 3" xfId="27667" hidden="1"/>
    <cellStyle name="Uwaga 3" xfId="27671" hidden="1"/>
    <cellStyle name="Uwaga 3" xfId="27676" hidden="1"/>
    <cellStyle name="Uwaga 3" xfId="27682" hidden="1"/>
    <cellStyle name="Uwaga 3" xfId="27686" hidden="1"/>
    <cellStyle name="Uwaga 3" xfId="27690" hidden="1"/>
    <cellStyle name="Uwaga 3" xfId="27697" hidden="1"/>
    <cellStyle name="Uwaga 3" xfId="27701" hidden="1"/>
    <cellStyle name="Uwaga 3" xfId="27705" hidden="1"/>
    <cellStyle name="Uwaga 3" xfId="29975" hidden="1"/>
    <cellStyle name="Uwaga 3" xfId="29974" hidden="1"/>
    <cellStyle name="Uwaga 3" xfId="29972" hidden="1"/>
    <cellStyle name="Uwaga 3" xfId="29959" hidden="1"/>
    <cellStyle name="Uwaga 3" xfId="29957" hidden="1"/>
    <cellStyle name="Uwaga 3" xfId="29955" hidden="1"/>
    <cellStyle name="Uwaga 3" xfId="29945" hidden="1"/>
    <cellStyle name="Uwaga 3" xfId="29943" hidden="1"/>
    <cellStyle name="Uwaga 3" xfId="29941" hidden="1"/>
    <cellStyle name="Uwaga 3" xfId="29930" hidden="1"/>
    <cellStyle name="Uwaga 3" xfId="29928" hidden="1"/>
    <cellStyle name="Uwaga 3" xfId="29926" hidden="1"/>
    <cellStyle name="Uwaga 3" xfId="29913" hidden="1"/>
    <cellStyle name="Uwaga 3" xfId="29911" hidden="1"/>
    <cellStyle name="Uwaga 3" xfId="29910" hidden="1"/>
    <cellStyle name="Uwaga 3" xfId="29897" hidden="1"/>
    <cellStyle name="Uwaga 3" xfId="29896" hidden="1"/>
    <cellStyle name="Uwaga 3" xfId="29894" hidden="1"/>
    <cellStyle name="Uwaga 3" xfId="29882" hidden="1"/>
    <cellStyle name="Uwaga 3" xfId="29881" hidden="1"/>
    <cellStyle name="Uwaga 3" xfId="29879" hidden="1"/>
    <cellStyle name="Uwaga 3" xfId="29867" hidden="1"/>
    <cellStyle name="Uwaga 3" xfId="29866" hidden="1"/>
    <cellStyle name="Uwaga 3" xfId="29864" hidden="1"/>
    <cellStyle name="Uwaga 3" xfId="29852" hidden="1"/>
    <cellStyle name="Uwaga 3" xfId="29851" hidden="1"/>
    <cellStyle name="Uwaga 3" xfId="29849" hidden="1"/>
    <cellStyle name="Uwaga 3" xfId="29837" hidden="1"/>
    <cellStyle name="Uwaga 3" xfId="29836" hidden="1"/>
    <cellStyle name="Uwaga 3" xfId="29834" hidden="1"/>
    <cellStyle name="Uwaga 3" xfId="29822" hidden="1"/>
    <cellStyle name="Uwaga 3" xfId="29821" hidden="1"/>
    <cellStyle name="Uwaga 3" xfId="29819" hidden="1"/>
    <cellStyle name="Uwaga 3" xfId="29807" hidden="1"/>
    <cellStyle name="Uwaga 3" xfId="29806" hidden="1"/>
    <cellStyle name="Uwaga 3" xfId="29804" hidden="1"/>
    <cellStyle name="Uwaga 3" xfId="29792" hidden="1"/>
    <cellStyle name="Uwaga 3" xfId="29791" hidden="1"/>
    <cellStyle name="Uwaga 3" xfId="29789" hidden="1"/>
    <cellStyle name="Uwaga 3" xfId="29777" hidden="1"/>
    <cellStyle name="Uwaga 3" xfId="29776" hidden="1"/>
    <cellStyle name="Uwaga 3" xfId="29774" hidden="1"/>
    <cellStyle name="Uwaga 3" xfId="29762" hidden="1"/>
    <cellStyle name="Uwaga 3" xfId="29761" hidden="1"/>
    <cellStyle name="Uwaga 3" xfId="29759" hidden="1"/>
    <cellStyle name="Uwaga 3" xfId="29747" hidden="1"/>
    <cellStyle name="Uwaga 3" xfId="29746" hidden="1"/>
    <cellStyle name="Uwaga 3" xfId="29744" hidden="1"/>
    <cellStyle name="Uwaga 3" xfId="29732" hidden="1"/>
    <cellStyle name="Uwaga 3" xfId="29731" hidden="1"/>
    <cellStyle name="Uwaga 3" xfId="29729" hidden="1"/>
    <cellStyle name="Uwaga 3" xfId="29717" hidden="1"/>
    <cellStyle name="Uwaga 3" xfId="29716" hidden="1"/>
    <cellStyle name="Uwaga 3" xfId="29714" hidden="1"/>
    <cellStyle name="Uwaga 3" xfId="29702" hidden="1"/>
    <cellStyle name="Uwaga 3" xfId="29701" hidden="1"/>
    <cellStyle name="Uwaga 3" xfId="29699" hidden="1"/>
    <cellStyle name="Uwaga 3" xfId="29687" hidden="1"/>
    <cellStyle name="Uwaga 3" xfId="29686" hidden="1"/>
    <cellStyle name="Uwaga 3" xfId="29684" hidden="1"/>
    <cellStyle name="Uwaga 3" xfId="29672" hidden="1"/>
    <cellStyle name="Uwaga 3" xfId="29671" hidden="1"/>
    <cellStyle name="Uwaga 3" xfId="29669" hidden="1"/>
    <cellStyle name="Uwaga 3" xfId="29657" hidden="1"/>
    <cellStyle name="Uwaga 3" xfId="29656" hidden="1"/>
    <cellStyle name="Uwaga 3" xfId="29654" hidden="1"/>
    <cellStyle name="Uwaga 3" xfId="29642" hidden="1"/>
    <cellStyle name="Uwaga 3" xfId="29641" hidden="1"/>
    <cellStyle name="Uwaga 3" xfId="29639" hidden="1"/>
    <cellStyle name="Uwaga 3" xfId="29627" hidden="1"/>
    <cellStyle name="Uwaga 3" xfId="29626" hidden="1"/>
    <cellStyle name="Uwaga 3" xfId="29624" hidden="1"/>
    <cellStyle name="Uwaga 3" xfId="29612" hidden="1"/>
    <cellStyle name="Uwaga 3" xfId="29611" hidden="1"/>
    <cellStyle name="Uwaga 3" xfId="29609" hidden="1"/>
    <cellStyle name="Uwaga 3" xfId="29597" hidden="1"/>
    <cellStyle name="Uwaga 3" xfId="29596" hidden="1"/>
    <cellStyle name="Uwaga 3" xfId="29594" hidden="1"/>
    <cellStyle name="Uwaga 3" xfId="29582" hidden="1"/>
    <cellStyle name="Uwaga 3" xfId="29581" hidden="1"/>
    <cellStyle name="Uwaga 3" xfId="29579" hidden="1"/>
    <cellStyle name="Uwaga 3" xfId="29567" hidden="1"/>
    <cellStyle name="Uwaga 3" xfId="29566" hidden="1"/>
    <cellStyle name="Uwaga 3" xfId="29564" hidden="1"/>
    <cellStyle name="Uwaga 3" xfId="29552" hidden="1"/>
    <cellStyle name="Uwaga 3" xfId="29551" hidden="1"/>
    <cellStyle name="Uwaga 3" xfId="29549" hidden="1"/>
    <cellStyle name="Uwaga 3" xfId="29537" hidden="1"/>
    <cellStyle name="Uwaga 3" xfId="29536" hidden="1"/>
    <cellStyle name="Uwaga 3" xfId="29534" hidden="1"/>
    <cellStyle name="Uwaga 3" xfId="29522" hidden="1"/>
    <cellStyle name="Uwaga 3" xfId="29521" hidden="1"/>
    <cellStyle name="Uwaga 3" xfId="29519" hidden="1"/>
    <cellStyle name="Uwaga 3" xfId="29507" hidden="1"/>
    <cellStyle name="Uwaga 3" xfId="29506" hidden="1"/>
    <cellStyle name="Uwaga 3" xfId="29504" hidden="1"/>
    <cellStyle name="Uwaga 3" xfId="29492" hidden="1"/>
    <cellStyle name="Uwaga 3" xfId="29490" hidden="1"/>
    <cellStyle name="Uwaga 3" xfId="29487" hidden="1"/>
    <cellStyle name="Uwaga 3" xfId="29477" hidden="1"/>
    <cellStyle name="Uwaga 3" xfId="29475" hidden="1"/>
    <cellStyle name="Uwaga 3" xfId="29472" hidden="1"/>
    <cellStyle name="Uwaga 3" xfId="29462" hidden="1"/>
    <cellStyle name="Uwaga 3" xfId="29460" hidden="1"/>
    <cellStyle name="Uwaga 3" xfId="29457" hidden="1"/>
    <cellStyle name="Uwaga 3" xfId="29447" hidden="1"/>
    <cellStyle name="Uwaga 3" xfId="29445" hidden="1"/>
    <cellStyle name="Uwaga 3" xfId="29442" hidden="1"/>
    <cellStyle name="Uwaga 3" xfId="29432" hidden="1"/>
    <cellStyle name="Uwaga 3" xfId="29430" hidden="1"/>
    <cellStyle name="Uwaga 3" xfId="29427" hidden="1"/>
    <cellStyle name="Uwaga 3" xfId="29417" hidden="1"/>
    <cellStyle name="Uwaga 3" xfId="29415" hidden="1"/>
    <cellStyle name="Uwaga 3" xfId="29411" hidden="1"/>
    <cellStyle name="Uwaga 3" xfId="29402" hidden="1"/>
    <cellStyle name="Uwaga 3" xfId="29399" hidden="1"/>
    <cellStyle name="Uwaga 3" xfId="29395" hidden="1"/>
    <cellStyle name="Uwaga 3" xfId="29387" hidden="1"/>
    <cellStyle name="Uwaga 3" xfId="29385" hidden="1"/>
    <cellStyle name="Uwaga 3" xfId="29381" hidden="1"/>
    <cellStyle name="Uwaga 3" xfId="29372" hidden="1"/>
    <cellStyle name="Uwaga 3" xfId="29370" hidden="1"/>
    <cellStyle name="Uwaga 3" xfId="29367" hidden="1"/>
    <cellStyle name="Uwaga 3" xfId="29357" hidden="1"/>
    <cellStyle name="Uwaga 3" xfId="29355" hidden="1"/>
    <cellStyle name="Uwaga 3" xfId="29350" hidden="1"/>
    <cellStyle name="Uwaga 3" xfId="29342" hidden="1"/>
    <cellStyle name="Uwaga 3" xfId="29340" hidden="1"/>
    <cellStyle name="Uwaga 3" xfId="29335" hidden="1"/>
    <cellStyle name="Uwaga 3" xfId="29327" hidden="1"/>
    <cellStyle name="Uwaga 3" xfId="29325" hidden="1"/>
    <cellStyle name="Uwaga 3" xfId="29320" hidden="1"/>
    <cellStyle name="Uwaga 3" xfId="29312" hidden="1"/>
    <cellStyle name="Uwaga 3" xfId="29310" hidden="1"/>
    <cellStyle name="Uwaga 3" xfId="29306" hidden="1"/>
    <cellStyle name="Uwaga 3" xfId="29297" hidden="1"/>
    <cellStyle name="Uwaga 3" xfId="29294" hidden="1"/>
    <cellStyle name="Uwaga 3" xfId="29289" hidden="1"/>
    <cellStyle name="Uwaga 3" xfId="27531" hidden="1"/>
    <cellStyle name="Uwaga 3" xfId="27535" hidden="1"/>
    <cellStyle name="Uwaga 3" xfId="27540" hidden="1"/>
    <cellStyle name="Uwaga 3" xfId="27546" hidden="1"/>
    <cellStyle name="Uwaga 3" xfId="27550" hidden="1"/>
    <cellStyle name="Uwaga 3" xfId="27555" hidden="1"/>
    <cellStyle name="Uwaga 3" xfId="27561" hidden="1"/>
    <cellStyle name="Uwaga 3" xfId="27564" hidden="1"/>
    <cellStyle name="Uwaga 3" xfId="27568" hidden="1"/>
    <cellStyle name="Uwaga 3" xfId="27577" hidden="1"/>
    <cellStyle name="Uwaga 3" xfId="27582" hidden="1"/>
    <cellStyle name="Uwaga 3" xfId="27587" hidden="1"/>
    <cellStyle name="Uwaga 3" xfId="27592" hidden="1"/>
    <cellStyle name="Uwaga 3" xfId="27597" hidden="1"/>
    <cellStyle name="Uwaga 3" xfId="27602" hidden="1"/>
    <cellStyle name="Uwaga 3" xfId="27607" hidden="1"/>
    <cellStyle name="Uwaga 3" xfId="27612" hidden="1"/>
    <cellStyle name="Uwaga 3" xfId="27617" hidden="1"/>
    <cellStyle name="Uwaga 3" xfId="27621" hidden="1"/>
    <cellStyle name="Uwaga 3" xfId="27626" hidden="1"/>
    <cellStyle name="Uwaga 3" xfId="27631" hidden="1"/>
    <cellStyle name="Uwaga 3" xfId="27636" hidden="1"/>
    <cellStyle name="Uwaga 3" xfId="27640" hidden="1"/>
    <cellStyle name="Uwaga 3" xfId="27644" hidden="1"/>
    <cellStyle name="Uwaga 3" xfId="27651" hidden="1"/>
    <cellStyle name="Uwaga 3" xfId="27655" hidden="1"/>
    <cellStyle name="Uwaga 3" xfId="27660" hidden="1"/>
    <cellStyle name="Uwaga 3" xfId="27666" hidden="1"/>
    <cellStyle name="Uwaga 3" xfId="27670" hidden="1"/>
    <cellStyle name="Uwaga 3" xfId="27675" hidden="1"/>
    <cellStyle name="Uwaga 3" xfId="27681" hidden="1"/>
    <cellStyle name="Uwaga 3" xfId="27685" hidden="1"/>
    <cellStyle name="Uwaga 3" xfId="27689" hidden="1"/>
    <cellStyle name="Uwaga 3" xfId="27696" hidden="1"/>
    <cellStyle name="Uwaga 3" xfId="27700" hidden="1"/>
    <cellStyle name="Uwaga 3" xfId="27704" hidden="1"/>
    <cellStyle name="Uwaga 3" xfId="28728" hidden="1"/>
    <cellStyle name="Uwaga 3" xfId="28729" hidden="1"/>
    <cellStyle name="Uwaga 3" xfId="28730" hidden="1"/>
    <cellStyle name="Uwaga 3" xfId="28737" hidden="1"/>
    <cellStyle name="Uwaga 3" xfId="28738" hidden="1"/>
    <cellStyle name="Uwaga 3" xfId="28739" hidden="1"/>
    <cellStyle name="Uwaga 3" xfId="28746" hidden="1"/>
    <cellStyle name="Uwaga 3" xfId="28747" hidden="1"/>
    <cellStyle name="Uwaga 3" xfId="28748" hidden="1"/>
    <cellStyle name="Uwaga 3" xfId="28755" hidden="1"/>
    <cellStyle name="Uwaga 3" xfId="28756" hidden="1"/>
    <cellStyle name="Uwaga 3" xfId="28757" hidden="1"/>
    <cellStyle name="Uwaga 3" xfId="28764" hidden="1"/>
    <cellStyle name="Uwaga 3" xfId="28765" hidden="1"/>
    <cellStyle name="Uwaga 3" xfId="28766" hidden="1"/>
    <cellStyle name="Uwaga 3" xfId="28773" hidden="1"/>
    <cellStyle name="Uwaga 3" xfId="28774" hidden="1"/>
    <cellStyle name="Uwaga 3" xfId="28776" hidden="1"/>
    <cellStyle name="Uwaga 3" xfId="28782" hidden="1"/>
    <cellStyle name="Uwaga 3" xfId="28783" hidden="1"/>
    <cellStyle name="Uwaga 3" xfId="28785" hidden="1"/>
    <cellStyle name="Uwaga 3" xfId="28791" hidden="1"/>
    <cellStyle name="Uwaga 3" xfId="28792" hidden="1"/>
    <cellStyle name="Uwaga 3" xfId="28794" hidden="1"/>
    <cellStyle name="Uwaga 3" xfId="28800" hidden="1"/>
    <cellStyle name="Uwaga 3" xfId="28801" hidden="1"/>
    <cellStyle name="Uwaga 3" xfId="28803" hidden="1"/>
    <cellStyle name="Uwaga 3" xfId="28809" hidden="1"/>
    <cellStyle name="Uwaga 3" xfId="28810" hidden="1"/>
    <cellStyle name="Uwaga 3" xfId="28812" hidden="1"/>
    <cellStyle name="Uwaga 3" xfId="28818" hidden="1"/>
    <cellStyle name="Uwaga 3" xfId="28819" hidden="1"/>
    <cellStyle name="Uwaga 3" xfId="647" hidden="1"/>
    <cellStyle name="Uwaga 3" xfId="28826" hidden="1"/>
    <cellStyle name="Uwaga 3" xfId="28827" hidden="1"/>
    <cellStyle name="Uwaga 3" xfId="28829" hidden="1"/>
    <cellStyle name="Uwaga 3" xfId="28835" hidden="1"/>
    <cellStyle name="Uwaga 3" xfId="28836" hidden="1"/>
    <cellStyle name="Uwaga 3" xfId="28838" hidden="1"/>
    <cellStyle name="Uwaga 3" xfId="28844" hidden="1"/>
    <cellStyle name="Uwaga 3" xfId="28845" hidden="1"/>
    <cellStyle name="Uwaga 3" xfId="28847" hidden="1"/>
    <cellStyle name="Uwaga 3" xfId="28853" hidden="1"/>
    <cellStyle name="Uwaga 3" xfId="28854" hidden="1"/>
    <cellStyle name="Uwaga 3" xfId="28856" hidden="1"/>
    <cellStyle name="Uwaga 3" xfId="28862" hidden="1"/>
    <cellStyle name="Uwaga 3" xfId="28863" hidden="1"/>
    <cellStyle name="Uwaga 3" xfId="28865" hidden="1"/>
    <cellStyle name="Uwaga 3" xfId="28871" hidden="1"/>
    <cellStyle name="Uwaga 3" xfId="28872" hidden="1"/>
    <cellStyle name="Uwaga 3" xfId="28874" hidden="1"/>
    <cellStyle name="Uwaga 3" xfId="28880" hidden="1"/>
    <cellStyle name="Uwaga 3" xfId="28881" hidden="1"/>
    <cellStyle name="Uwaga 3" xfId="28884" hidden="1"/>
    <cellStyle name="Uwaga 3" xfId="28889" hidden="1"/>
    <cellStyle name="Uwaga 3" xfId="28891" hidden="1"/>
    <cellStyle name="Uwaga 3" xfId="28894" hidden="1"/>
    <cellStyle name="Uwaga 3" xfId="28898" hidden="1"/>
    <cellStyle name="Uwaga 3" xfId="28899" hidden="1"/>
    <cellStyle name="Uwaga 3" xfId="28902" hidden="1"/>
    <cellStyle name="Uwaga 3" xfId="28907" hidden="1"/>
    <cellStyle name="Uwaga 3" xfId="28908" hidden="1"/>
    <cellStyle name="Uwaga 3" xfId="28910" hidden="1"/>
    <cellStyle name="Uwaga 3" xfId="28916" hidden="1"/>
    <cellStyle name="Uwaga 3" xfId="28917" hidden="1"/>
    <cellStyle name="Uwaga 3" xfId="28919" hidden="1"/>
    <cellStyle name="Uwaga 3" xfId="28925" hidden="1"/>
    <cellStyle name="Uwaga 3" xfId="28926" hidden="1"/>
    <cellStyle name="Uwaga 3" xfId="28928" hidden="1"/>
    <cellStyle name="Uwaga 3" xfId="28934" hidden="1"/>
    <cellStyle name="Uwaga 3" xfId="28935" hidden="1"/>
    <cellStyle name="Uwaga 3" xfId="28937" hidden="1"/>
    <cellStyle name="Uwaga 3" xfId="28943" hidden="1"/>
    <cellStyle name="Uwaga 3" xfId="28944" hidden="1"/>
    <cellStyle name="Uwaga 3" xfId="28946" hidden="1"/>
    <cellStyle name="Uwaga 3" xfId="28952" hidden="1"/>
    <cellStyle name="Uwaga 3" xfId="28953" hidden="1"/>
    <cellStyle name="Uwaga 3" xfId="28956" hidden="1"/>
    <cellStyle name="Uwaga 3" xfId="28961" hidden="1"/>
    <cellStyle name="Uwaga 3" xfId="28963" hidden="1"/>
    <cellStyle name="Uwaga 3" xfId="28966" hidden="1"/>
    <cellStyle name="Uwaga 3" xfId="28970" hidden="1"/>
    <cellStyle name="Uwaga 3" xfId="28972" hidden="1"/>
    <cellStyle name="Uwaga 3" xfId="28975" hidden="1"/>
    <cellStyle name="Uwaga 3" xfId="28979" hidden="1"/>
    <cellStyle name="Uwaga 3" xfId="28980" hidden="1"/>
    <cellStyle name="Uwaga 3" xfId="28982" hidden="1"/>
    <cellStyle name="Uwaga 3" xfId="28988" hidden="1"/>
    <cellStyle name="Uwaga 3" xfId="28990" hidden="1"/>
    <cellStyle name="Uwaga 3" xfId="28993" hidden="1"/>
    <cellStyle name="Uwaga 3" xfId="28997" hidden="1"/>
    <cellStyle name="Uwaga 3" xfId="28999" hidden="1"/>
    <cellStyle name="Uwaga 3" xfId="29002" hidden="1"/>
    <cellStyle name="Uwaga 3" xfId="29006" hidden="1"/>
    <cellStyle name="Uwaga 3" xfId="29283" hidden="1"/>
    <cellStyle name="Uwaga 3" xfId="29010" hidden="1"/>
    <cellStyle name="Uwaga 3" xfId="29014" hidden="1"/>
    <cellStyle name="Uwaga 3" xfId="29016" hidden="1"/>
    <cellStyle name="Uwaga 3" xfId="29018" hidden="1"/>
    <cellStyle name="Uwaga 3" xfId="29023" hidden="1"/>
    <cellStyle name="Uwaga 3" xfId="29025" hidden="1"/>
    <cellStyle name="Uwaga 3" xfId="29027" hidden="1"/>
    <cellStyle name="Uwaga 3" xfId="29032" hidden="1"/>
    <cellStyle name="Uwaga 3" xfId="29034" hidden="1"/>
    <cellStyle name="Uwaga 3" xfId="29037" hidden="1"/>
    <cellStyle name="Uwaga 3" xfId="29041" hidden="1"/>
    <cellStyle name="Uwaga 3" xfId="29043" hidden="1"/>
    <cellStyle name="Uwaga 3" xfId="29045" hidden="1"/>
    <cellStyle name="Uwaga 3" xfId="29050" hidden="1"/>
    <cellStyle name="Uwaga 3" xfId="29052" hidden="1"/>
    <cellStyle name="Uwaga 3" xfId="29054" hidden="1"/>
    <cellStyle name="Uwaga 3" xfId="29060" hidden="1"/>
    <cellStyle name="Uwaga 3" xfId="29063" hidden="1"/>
    <cellStyle name="Uwaga 3" xfId="29066" hidden="1"/>
    <cellStyle name="Uwaga 3" xfId="29069" hidden="1"/>
    <cellStyle name="Uwaga 3" xfId="29072" hidden="1"/>
    <cellStyle name="Uwaga 3" xfId="29075" hidden="1"/>
    <cellStyle name="Uwaga 3" xfId="29078" hidden="1"/>
    <cellStyle name="Uwaga 3" xfId="29081" hidden="1"/>
    <cellStyle name="Uwaga 3" xfId="29084" hidden="1"/>
    <cellStyle name="Uwaga 3" xfId="29086" hidden="1"/>
    <cellStyle name="Uwaga 3" xfId="29088" hidden="1"/>
    <cellStyle name="Uwaga 3" xfId="29091" hidden="1"/>
    <cellStyle name="Uwaga 3" xfId="29095" hidden="1"/>
    <cellStyle name="Uwaga 3" xfId="29098" hidden="1"/>
    <cellStyle name="Uwaga 3" xfId="29101" hidden="1"/>
    <cellStyle name="Uwaga 3" xfId="29105" hidden="1"/>
    <cellStyle name="Uwaga 3" xfId="29108" hidden="1"/>
    <cellStyle name="Uwaga 3" xfId="29111" hidden="1"/>
    <cellStyle name="Uwaga 3" xfId="29113" hidden="1"/>
    <cellStyle name="Uwaga 3" xfId="29116" hidden="1"/>
    <cellStyle name="Uwaga 3" xfId="29119" hidden="1"/>
    <cellStyle name="Uwaga 3" xfId="29122" hidden="1"/>
    <cellStyle name="Uwaga 3" xfId="29124" hidden="1"/>
    <cellStyle name="Uwaga 3" xfId="29126" hidden="1"/>
    <cellStyle name="Uwaga 3" xfId="29131" hidden="1"/>
    <cellStyle name="Uwaga 3" xfId="29134" hidden="1"/>
    <cellStyle name="Uwaga 3" xfId="29137" hidden="1"/>
    <cellStyle name="Uwaga 3" xfId="29141" hidden="1"/>
    <cellStyle name="Uwaga 3" xfId="29144" hidden="1"/>
    <cellStyle name="Uwaga 3" xfId="29147" hidden="1"/>
    <cellStyle name="Uwaga 3" xfId="29150" hidden="1"/>
    <cellStyle name="Uwaga 3" xfId="29153" hidden="1"/>
    <cellStyle name="Uwaga 3" xfId="29156" hidden="1"/>
    <cellStyle name="Uwaga 3" xfId="29158" hidden="1"/>
    <cellStyle name="Uwaga 3" xfId="29160" hidden="1"/>
    <cellStyle name="Uwaga 3" xfId="29163" hidden="1"/>
    <cellStyle name="Uwaga 3" xfId="29168" hidden="1"/>
    <cellStyle name="Uwaga 3" xfId="29171" hidden="1"/>
    <cellStyle name="Uwaga 3" xfId="29174" hidden="1"/>
    <cellStyle name="Uwaga 3" xfId="29178" hidden="1"/>
    <cellStyle name="Uwaga 3" xfId="29181" hidden="1"/>
    <cellStyle name="Uwaga 3" xfId="29183" hidden="1"/>
    <cellStyle name="Uwaga 3" xfId="29186" hidden="1"/>
    <cellStyle name="Uwaga 3" xfId="29189" hidden="1"/>
    <cellStyle name="Uwaga 3" xfId="29192" hidden="1"/>
    <cellStyle name="Uwaga 3" xfId="29194" hidden="1"/>
    <cellStyle name="Uwaga 3" xfId="29197" hidden="1"/>
    <cellStyle name="Uwaga 3" xfId="29200" hidden="1"/>
    <cellStyle name="Uwaga 3" xfId="29203" hidden="1"/>
    <cellStyle name="Uwaga 3" xfId="29205" hidden="1"/>
    <cellStyle name="Uwaga 3" xfId="29207" hidden="1"/>
    <cellStyle name="Uwaga 3" xfId="29212" hidden="1"/>
    <cellStyle name="Uwaga 3" xfId="29214" hidden="1"/>
    <cellStyle name="Uwaga 3" xfId="29217" hidden="1"/>
    <cellStyle name="Uwaga 3" xfId="29221" hidden="1"/>
    <cellStyle name="Uwaga 3" xfId="29223" hidden="1"/>
    <cellStyle name="Uwaga 3" xfId="29226" hidden="1"/>
    <cellStyle name="Uwaga 3" xfId="29230" hidden="1"/>
    <cellStyle name="Uwaga 3" xfId="29232" hidden="1"/>
    <cellStyle name="Uwaga 3" xfId="29234" hidden="1"/>
    <cellStyle name="Uwaga 3" xfId="29239" hidden="1"/>
    <cellStyle name="Uwaga 3" xfId="29241" hidden="1"/>
    <cellStyle name="Uwaga 3" xfId="29243" hidden="1"/>
    <cellStyle name="Uwaga 3" xfId="30051" hidden="1"/>
    <cellStyle name="Uwaga 3" xfId="30052" hidden="1"/>
    <cellStyle name="Uwaga 3" xfId="30054" hidden="1"/>
    <cellStyle name="Uwaga 3" xfId="30066" hidden="1"/>
    <cellStyle name="Uwaga 3" xfId="30067" hidden="1"/>
    <cellStyle name="Uwaga 3" xfId="30072" hidden="1"/>
    <cellStyle name="Uwaga 3" xfId="30081" hidden="1"/>
    <cellStyle name="Uwaga 3" xfId="30082" hidden="1"/>
    <cellStyle name="Uwaga 3" xfId="30087" hidden="1"/>
    <cellStyle name="Uwaga 3" xfId="30096" hidden="1"/>
    <cellStyle name="Uwaga 3" xfId="30097" hidden="1"/>
    <cellStyle name="Uwaga 3" xfId="30098" hidden="1"/>
    <cellStyle name="Uwaga 3" xfId="30111" hidden="1"/>
    <cellStyle name="Uwaga 3" xfId="30116" hidden="1"/>
    <cellStyle name="Uwaga 3" xfId="30121" hidden="1"/>
    <cellStyle name="Uwaga 3" xfId="30131" hidden="1"/>
    <cellStyle name="Uwaga 3" xfId="30136" hidden="1"/>
    <cellStyle name="Uwaga 3" xfId="30140" hidden="1"/>
    <cellStyle name="Uwaga 3" xfId="30147" hidden="1"/>
    <cellStyle name="Uwaga 3" xfId="30152" hidden="1"/>
    <cellStyle name="Uwaga 3" xfId="30155" hidden="1"/>
    <cellStyle name="Uwaga 3" xfId="30161" hidden="1"/>
    <cellStyle name="Uwaga 3" xfId="30166" hidden="1"/>
    <cellStyle name="Uwaga 3" xfId="30170" hidden="1"/>
    <cellStyle name="Uwaga 3" xfId="30171" hidden="1"/>
    <cellStyle name="Uwaga 3" xfId="30172" hidden="1"/>
    <cellStyle name="Uwaga 3" xfId="30176" hidden="1"/>
    <cellStyle name="Uwaga 3" xfId="30188" hidden="1"/>
    <cellStyle name="Uwaga 3" xfId="30193" hidden="1"/>
    <cellStyle name="Uwaga 3" xfId="30198" hidden="1"/>
    <cellStyle name="Uwaga 3" xfId="30203" hidden="1"/>
    <cellStyle name="Uwaga 3" xfId="30208" hidden="1"/>
    <cellStyle name="Uwaga 3" xfId="30213" hidden="1"/>
    <cellStyle name="Uwaga 3" xfId="30217" hidden="1"/>
    <cellStyle name="Uwaga 3" xfId="30221" hidden="1"/>
    <cellStyle name="Uwaga 3" xfId="30226" hidden="1"/>
    <cellStyle name="Uwaga 3" xfId="30231" hidden="1"/>
    <cellStyle name="Uwaga 3" xfId="30232" hidden="1"/>
    <cellStyle name="Uwaga 3" xfId="30234" hidden="1"/>
    <cellStyle name="Uwaga 3" xfId="30247" hidden="1"/>
    <cellStyle name="Uwaga 3" xfId="30251" hidden="1"/>
    <cellStyle name="Uwaga 3" xfId="30256" hidden="1"/>
    <cellStyle name="Uwaga 3" xfId="30263" hidden="1"/>
    <cellStyle name="Uwaga 3" xfId="30267" hidden="1"/>
    <cellStyle name="Uwaga 3" xfId="30272" hidden="1"/>
    <cellStyle name="Uwaga 3" xfId="30277" hidden="1"/>
    <cellStyle name="Uwaga 3" xfId="30280" hidden="1"/>
    <cellStyle name="Uwaga 3" xfId="30285" hidden="1"/>
    <cellStyle name="Uwaga 3" xfId="30291" hidden="1"/>
    <cellStyle name="Uwaga 3" xfId="30292" hidden="1"/>
    <cellStyle name="Uwaga 3" xfId="30295" hidden="1"/>
    <cellStyle name="Uwaga 3" xfId="30308" hidden="1"/>
    <cellStyle name="Uwaga 3" xfId="30312" hidden="1"/>
    <cellStyle name="Uwaga 3" xfId="30317" hidden="1"/>
    <cellStyle name="Uwaga 3" xfId="30324" hidden="1"/>
    <cellStyle name="Uwaga 3" xfId="30329" hidden="1"/>
    <cellStyle name="Uwaga 3" xfId="30333" hidden="1"/>
    <cellStyle name="Uwaga 3" xfId="30338" hidden="1"/>
    <cellStyle name="Uwaga 3" xfId="30342" hidden="1"/>
    <cellStyle name="Uwaga 3" xfId="30347" hidden="1"/>
    <cellStyle name="Uwaga 3" xfId="30351" hidden="1"/>
    <cellStyle name="Uwaga 3" xfId="30352" hidden="1"/>
    <cellStyle name="Uwaga 3" xfId="30354" hidden="1"/>
    <cellStyle name="Uwaga 3" xfId="30366" hidden="1"/>
    <cellStyle name="Uwaga 3" xfId="30367" hidden="1"/>
    <cellStyle name="Uwaga 3" xfId="30369" hidden="1"/>
    <cellStyle name="Uwaga 3" xfId="30381" hidden="1"/>
    <cellStyle name="Uwaga 3" xfId="30383" hidden="1"/>
    <cellStyle name="Uwaga 3" xfId="30386" hidden="1"/>
    <cellStyle name="Uwaga 3" xfId="30396" hidden="1"/>
    <cellStyle name="Uwaga 3" xfId="30397" hidden="1"/>
    <cellStyle name="Uwaga 3" xfId="30399" hidden="1"/>
    <cellStyle name="Uwaga 3" xfId="30411" hidden="1"/>
    <cellStyle name="Uwaga 3" xfId="30412" hidden="1"/>
    <cellStyle name="Uwaga 3" xfId="30413" hidden="1"/>
    <cellStyle name="Uwaga 3" xfId="30427" hidden="1"/>
    <cellStyle name="Uwaga 3" xfId="30430" hidden="1"/>
    <cellStyle name="Uwaga 3" xfId="30434" hidden="1"/>
    <cellStyle name="Uwaga 3" xfId="30442" hidden="1"/>
    <cellStyle name="Uwaga 3" xfId="30445" hidden="1"/>
    <cellStyle name="Uwaga 3" xfId="30449" hidden="1"/>
    <cellStyle name="Uwaga 3" xfId="30457" hidden="1"/>
    <cellStyle name="Uwaga 3" xfId="30460" hidden="1"/>
    <cellStyle name="Uwaga 3" xfId="30464" hidden="1"/>
    <cellStyle name="Uwaga 3" xfId="30471" hidden="1"/>
    <cellStyle name="Uwaga 3" xfId="30472" hidden="1"/>
    <cellStyle name="Uwaga 3" xfId="30474" hidden="1"/>
    <cellStyle name="Uwaga 3" xfId="30487" hidden="1"/>
    <cellStyle name="Uwaga 3" xfId="30490" hidden="1"/>
    <cellStyle name="Uwaga 3" xfId="30493" hidden="1"/>
    <cellStyle name="Uwaga 3" xfId="30502" hidden="1"/>
    <cellStyle name="Uwaga 3" xfId="30505" hidden="1"/>
    <cellStyle name="Uwaga 3" xfId="30509" hidden="1"/>
    <cellStyle name="Uwaga 3" xfId="30517" hidden="1"/>
    <cellStyle name="Uwaga 3" xfId="30519" hidden="1"/>
    <cellStyle name="Uwaga 3" xfId="30522" hidden="1"/>
    <cellStyle name="Uwaga 3" xfId="30531" hidden="1"/>
    <cellStyle name="Uwaga 3" xfId="30532" hidden="1"/>
    <cellStyle name="Uwaga 3" xfId="30533" hidden="1"/>
    <cellStyle name="Uwaga 3" xfId="30546" hidden="1"/>
    <cellStyle name="Uwaga 3" xfId="30547" hidden="1"/>
    <cellStyle name="Uwaga 3" xfId="30549" hidden="1"/>
    <cellStyle name="Uwaga 3" xfId="30561" hidden="1"/>
    <cellStyle name="Uwaga 3" xfId="30562" hidden="1"/>
    <cellStyle name="Uwaga 3" xfId="30564" hidden="1"/>
    <cellStyle name="Uwaga 3" xfId="30576" hidden="1"/>
    <cellStyle name="Uwaga 3" xfId="30577" hidden="1"/>
    <cellStyle name="Uwaga 3" xfId="30579" hidden="1"/>
    <cellStyle name="Uwaga 3" xfId="30591" hidden="1"/>
    <cellStyle name="Uwaga 3" xfId="30592" hidden="1"/>
    <cellStyle name="Uwaga 3" xfId="30593" hidden="1"/>
    <cellStyle name="Uwaga 3" xfId="30607" hidden="1"/>
    <cellStyle name="Uwaga 3" xfId="30609" hidden="1"/>
    <cellStyle name="Uwaga 3" xfId="30612" hidden="1"/>
    <cellStyle name="Uwaga 3" xfId="30622" hidden="1"/>
    <cellStyle name="Uwaga 3" xfId="30625" hidden="1"/>
    <cellStyle name="Uwaga 3" xfId="30628" hidden="1"/>
    <cellStyle name="Uwaga 3" xfId="30637" hidden="1"/>
    <cellStyle name="Uwaga 3" xfId="30639" hidden="1"/>
    <cellStyle name="Uwaga 3" xfId="30642" hidden="1"/>
    <cellStyle name="Uwaga 3" xfId="30651" hidden="1"/>
    <cellStyle name="Uwaga 3" xfId="30652" hidden="1"/>
    <cellStyle name="Uwaga 3" xfId="30653" hidden="1"/>
    <cellStyle name="Uwaga 3" xfId="30666" hidden="1"/>
    <cellStyle name="Uwaga 3" xfId="30668" hidden="1"/>
    <cellStyle name="Uwaga 3" xfId="30670" hidden="1"/>
    <cellStyle name="Uwaga 3" xfId="30681" hidden="1"/>
    <cellStyle name="Uwaga 3" xfId="30683" hidden="1"/>
    <cellStyle name="Uwaga 3" xfId="30685" hidden="1"/>
    <cellStyle name="Uwaga 3" xfId="30696" hidden="1"/>
    <cellStyle name="Uwaga 3" xfId="30698" hidden="1"/>
    <cellStyle name="Uwaga 3" xfId="30700" hidden="1"/>
    <cellStyle name="Uwaga 3" xfId="30711" hidden="1"/>
    <cellStyle name="Uwaga 3" xfId="30712" hidden="1"/>
    <cellStyle name="Uwaga 3" xfId="30713" hidden="1"/>
    <cellStyle name="Uwaga 3" xfId="30726" hidden="1"/>
    <cellStyle name="Uwaga 3" xfId="30728" hidden="1"/>
    <cellStyle name="Uwaga 3" xfId="30730" hidden="1"/>
    <cellStyle name="Uwaga 3" xfId="30741" hidden="1"/>
    <cellStyle name="Uwaga 3" xfId="30743" hidden="1"/>
    <cellStyle name="Uwaga 3" xfId="30745" hidden="1"/>
    <cellStyle name="Uwaga 3" xfId="30756" hidden="1"/>
    <cellStyle name="Uwaga 3" xfId="30758" hidden="1"/>
    <cellStyle name="Uwaga 3" xfId="30759" hidden="1"/>
    <cellStyle name="Uwaga 3" xfId="30771" hidden="1"/>
    <cellStyle name="Uwaga 3" xfId="30772" hidden="1"/>
    <cellStyle name="Uwaga 3" xfId="30773" hidden="1"/>
    <cellStyle name="Uwaga 3" xfId="30786" hidden="1"/>
    <cellStyle name="Uwaga 3" xfId="30788" hidden="1"/>
    <cellStyle name="Uwaga 3" xfId="30790" hidden="1"/>
    <cellStyle name="Uwaga 3" xfId="30801" hidden="1"/>
    <cellStyle name="Uwaga 3" xfId="30803" hidden="1"/>
    <cellStyle name="Uwaga 3" xfId="30805" hidden="1"/>
    <cellStyle name="Uwaga 3" xfId="30816" hidden="1"/>
    <cellStyle name="Uwaga 3" xfId="30818" hidden="1"/>
    <cellStyle name="Uwaga 3" xfId="30820" hidden="1"/>
    <cellStyle name="Uwaga 3" xfId="30831" hidden="1"/>
    <cellStyle name="Uwaga 3" xfId="30832" hidden="1"/>
    <cellStyle name="Uwaga 3" xfId="30834" hidden="1"/>
    <cellStyle name="Uwaga 3" xfId="30845" hidden="1"/>
    <cellStyle name="Uwaga 3" xfId="30847" hidden="1"/>
    <cellStyle name="Uwaga 3" xfId="30848" hidden="1"/>
    <cellStyle name="Uwaga 3" xfId="30857" hidden="1"/>
    <cellStyle name="Uwaga 3" xfId="30860" hidden="1"/>
    <cellStyle name="Uwaga 3" xfId="30862" hidden="1"/>
    <cellStyle name="Uwaga 3" xfId="30873" hidden="1"/>
    <cellStyle name="Uwaga 3" xfId="30875" hidden="1"/>
    <cellStyle name="Uwaga 3" xfId="30877" hidden="1"/>
    <cellStyle name="Uwaga 3" xfId="30889" hidden="1"/>
    <cellStyle name="Uwaga 3" xfId="30891" hidden="1"/>
    <cellStyle name="Uwaga 3" xfId="30893" hidden="1"/>
    <cellStyle name="Uwaga 3" xfId="30901" hidden="1"/>
    <cellStyle name="Uwaga 3" xfId="30903" hidden="1"/>
    <cellStyle name="Uwaga 3" xfId="30906" hidden="1"/>
    <cellStyle name="Uwaga 3" xfId="30896" hidden="1"/>
    <cellStyle name="Uwaga 3" xfId="30895" hidden="1"/>
    <cellStyle name="Uwaga 3" xfId="30894" hidden="1"/>
    <cellStyle name="Uwaga 3" xfId="30881" hidden="1"/>
    <cellStyle name="Uwaga 3" xfId="30880" hidden="1"/>
    <cellStyle name="Uwaga 3" xfId="30879" hidden="1"/>
    <cellStyle name="Uwaga 3" xfId="30866" hidden="1"/>
    <cellStyle name="Uwaga 3" xfId="30865" hidden="1"/>
    <cellStyle name="Uwaga 3" xfId="30864" hidden="1"/>
    <cellStyle name="Uwaga 3" xfId="30851" hidden="1"/>
    <cellStyle name="Uwaga 3" xfId="30850" hidden="1"/>
    <cellStyle name="Uwaga 3" xfId="30849" hidden="1"/>
    <cellStyle name="Uwaga 3" xfId="30836" hidden="1"/>
    <cellStyle name="Uwaga 3" xfId="30835" hidden="1"/>
    <cellStyle name="Uwaga 3" xfId="30833" hidden="1"/>
    <cellStyle name="Uwaga 3" xfId="30822" hidden="1"/>
    <cellStyle name="Uwaga 3" xfId="30819" hidden="1"/>
    <cellStyle name="Uwaga 3" xfId="30817" hidden="1"/>
    <cellStyle name="Uwaga 3" xfId="30807" hidden="1"/>
    <cellStyle name="Uwaga 3" xfId="30804" hidden="1"/>
    <cellStyle name="Uwaga 3" xfId="30802" hidden="1"/>
    <cellStyle name="Uwaga 3" xfId="30792" hidden="1"/>
    <cellStyle name="Uwaga 3" xfId="30789" hidden="1"/>
    <cellStyle name="Uwaga 3" xfId="30787" hidden="1"/>
    <cellStyle name="Uwaga 3" xfId="30777" hidden="1"/>
    <cellStyle name="Uwaga 3" xfId="30775" hidden="1"/>
    <cellStyle name="Uwaga 3" xfId="30774" hidden="1"/>
    <cellStyle name="Uwaga 3" xfId="30762" hidden="1"/>
    <cellStyle name="Uwaga 3" xfId="30760" hidden="1"/>
    <cellStyle name="Uwaga 3" xfId="30757" hidden="1"/>
    <cellStyle name="Uwaga 3" xfId="30747" hidden="1"/>
    <cellStyle name="Uwaga 3" xfId="30744" hidden="1"/>
    <cellStyle name="Uwaga 3" xfId="30742" hidden="1"/>
    <cellStyle name="Uwaga 3" xfId="30732" hidden="1"/>
    <cellStyle name="Uwaga 3" xfId="30729" hidden="1"/>
    <cellStyle name="Uwaga 3" xfId="30727" hidden="1"/>
    <cellStyle name="Uwaga 3" xfId="30717" hidden="1"/>
    <cellStyle name="Uwaga 3" xfId="30715" hidden="1"/>
    <cellStyle name="Uwaga 3" xfId="30714" hidden="1"/>
    <cellStyle name="Uwaga 3" xfId="30702" hidden="1"/>
    <cellStyle name="Uwaga 3" xfId="30699" hidden="1"/>
    <cellStyle name="Uwaga 3" xfId="30697" hidden="1"/>
    <cellStyle name="Uwaga 3" xfId="30687" hidden="1"/>
    <cellStyle name="Uwaga 3" xfId="30684" hidden="1"/>
    <cellStyle name="Uwaga 3" xfId="30682" hidden="1"/>
    <cellStyle name="Uwaga 3" xfId="30672" hidden="1"/>
    <cellStyle name="Uwaga 3" xfId="30669" hidden="1"/>
    <cellStyle name="Uwaga 3" xfId="30667" hidden="1"/>
    <cellStyle name="Uwaga 3" xfId="30657" hidden="1"/>
    <cellStyle name="Uwaga 3" xfId="30655" hidden="1"/>
    <cellStyle name="Uwaga 3" xfId="30654" hidden="1"/>
    <cellStyle name="Uwaga 3" xfId="30641" hidden="1"/>
    <cellStyle name="Uwaga 3" xfId="30638" hidden="1"/>
    <cellStyle name="Uwaga 3" xfId="30636" hidden="1"/>
    <cellStyle name="Uwaga 3" xfId="30626" hidden="1"/>
    <cellStyle name="Uwaga 3" xfId="30623" hidden="1"/>
    <cellStyle name="Uwaga 3" xfId="30621" hidden="1"/>
    <cellStyle name="Uwaga 3" xfId="30611" hidden="1"/>
    <cellStyle name="Uwaga 3" xfId="30608" hidden="1"/>
    <cellStyle name="Uwaga 3" xfId="30606" hidden="1"/>
    <cellStyle name="Uwaga 3" xfId="30597" hidden="1"/>
    <cellStyle name="Uwaga 3" xfId="30595" hidden="1"/>
    <cellStyle name="Uwaga 3" xfId="30594" hidden="1"/>
    <cellStyle name="Uwaga 3" xfId="30582" hidden="1"/>
    <cellStyle name="Uwaga 3" xfId="30580" hidden="1"/>
    <cellStyle name="Uwaga 3" xfId="30578" hidden="1"/>
    <cellStyle name="Uwaga 3" xfId="30567" hidden="1"/>
    <cellStyle name="Uwaga 3" xfId="30565" hidden="1"/>
    <cellStyle name="Uwaga 3" xfId="30563" hidden="1"/>
    <cellStyle name="Uwaga 3" xfId="30552" hidden="1"/>
    <cellStyle name="Uwaga 3" xfId="30550" hidden="1"/>
    <cellStyle name="Uwaga 3" xfId="30548" hidden="1"/>
    <cellStyle name="Uwaga 3" xfId="30537" hidden="1"/>
    <cellStyle name="Uwaga 3" xfId="30535" hidden="1"/>
    <cellStyle name="Uwaga 3" xfId="30534" hidden="1"/>
    <cellStyle name="Uwaga 3" xfId="30521" hidden="1"/>
    <cellStyle name="Uwaga 3" xfId="30518" hidden="1"/>
    <cellStyle name="Uwaga 3" xfId="30516" hidden="1"/>
    <cellStyle name="Uwaga 3" xfId="30506" hidden="1"/>
    <cellStyle name="Uwaga 3" xfId="30503" hidden="1"/>
    <cellStyle name="Uwaga 3" xfId="30501" hidden="1"/>
    <cellStyle name="Uwaga 3" xfId="30491" hidden="1"/>
    <cellStyle name="Uwaga 3" xfId="30488" hidden="1"/>
    <cellStyle name="Uwaga 3" xfId="30486" hidden="1"/>
    <cellStyle name="Uwaga 3" xfId="30477" hidden="1"/>
    <cellStyle name="Uwaga 3" xfId="30475" hidden="1"/>
    <cellStyle name="Uwaga 3" xfId="30473" hidden="1"/>
    <cellStyle name="Uwaga 3" xfId="30461" hidden="1"/>
    <cellStyle name="Uwaga 3" xfId="30458" hidden="1"/>
    <cellStyle name="Uwaga 3" xfId="30456" hidden="1"/>
    <cellStyle name="Uwaga 3" xfId="30446" hidden="1"/>
    <cellStyle name="Uwaga 3" xfId="30443" hidden="1"/>
    <cellStyle name="Uwaga 3" xfId="30441" hidden="1"/>
    <cellStyle name="Uwaga 3" xfId="30431" hidden="1"/>
    <cellStyle name="Uwaga 3" xfId="30428" hidden="1"/>
    <cellStyle name="Uwaga 3" xfId="30426" hidden="1"/>
    <cellStyle name="Uwaga 3" xfId="30419" hidden="1"/>
    <cellStyle name="Uwaga 3" xfId="30416" hidden="1"/>
    <cellStyle name="Uwaga 3" xfId="30414" hidden="1"/>
    <cellStyle name="Uwaga 3" xfId="30404" hidden="1"/>
    <cellStyle name="Uwaga 3" xfId="30401" hidden="1"/>
    <cellStyle name="Uwaga 3" xfId="30398" hidden="1"/>
    <cellStyle name="Uwaga 3" xfId="30389" hidden="1"/>
    <cellStyle name="Uwaga 3" xfId="30385" hidden="1"/>
    <cellStyle name="Uwaga 3" xfId="30382" hidden="1"/>
    <cellStyle name="Uwaga 3" xfId="30374" hidden="1"/>
    <cellStyle name="Uwaga 3" xfId="30371" hidden="1"/>
    <cellStyle name="Uwaga 3" xfId="30368" hidden="1"/>
    <cellStyle name="Uwaga 3" xfId="30359" hidden="1"/>
    <cellStyle name="Uwaga 3" xfId="30356" hidden="1"/>
    <cellStyle name="Uwaga 3" xfId="30353" hidden="1"/>
    <cellStyle name="Uwaga 3" xfId="30343" hidden="1"/>
    <cellStyle name="Uwaga 3" xfId="30339" hidden="1"/>
    <cellStyle name="Uwaga 3" xfId="30336" hidden="1"/>
    <cellStyle name="Uwaga 3" xfId="30327" hidden="1"/>
    <cellStyle name="Uwaga 3" xfId="30323" hidden="1"/>
    <cellStyle name="Uwaga 3" xfId="30321" hidden="1"/>
    <cellStyle name="Uwaga 3" xfId="30313" hidden="1"/>
    <cellStyle name="Uwaga 3" xfId="30309" hidden="1"/>
    <cellStyle name="Uwaga 3" xfId="30306" hidden="1"/>
    <cellStyle name="Uwaga 3" xfId="30299" hidden="1"/>
    <cellStyle name="Uwaga 3" xfId="30296" hidden="1"/>
    <cellStyle name="Uwaga 3" xfId="30293" hidden="1"/>
    <cellStyle name="Uwaga 3" xfId="30284" hidden="1"/>
    <cellStyle name="Uwaga 3" xfId="30279" hidden="1"/>
    <cellStyle name="Uwaga 3" xfId="30276" hidden="1"/>
    <cellStyle name="Uwaga 3" xfId="30269" hidden="1"/>
    <cellStyle name="Uwaga 3" xfId="30264" hidden="1"/>
    <cellStyle name="Uwaga 3" xfId="30261" hidden="1"/>
    <cellStyle name="Uwaga 3" xfId="30254" hidden="1"/>
    <cellStyle name="Uwaga 3" xfId="30249" hidden="1"/>
    <cellStyle name="Uwaga 3" xfId="30246" hidden="1"/>
    <cellStyle name="Uwaga 3" xfId="30240" hidden="1"/>
    <cellStyle name="Uwaga 3" xfId="30236" hidden="1"/>
    <cellStyle name="Uwaga 3" xfId="30233" hidden="1"/>
    <cellStyle name="Uwaga 3" xfId="30225" hidden="1"/>
    <cellStyle name="Uwaga 3" xfId="30220" hidden="1"/>
    <cellStyle name="Uwaga 3" xfId="30216" hidden="1"/>
    <cellStyle name="Uwaga 3" xfId="30210" hidden="1"/>
    <cellStyle name="Uwaga 3" xfId="30205" hidden="1"/>
    <cellStyle name="Uwaga 3" xfId="30201" hidden="1"/>
    <cellStyle name="Uwaga 3" xfId="30195" hidden="1"/>
    <cellStyle name="Uwaga 3" xfId="30190" hidden="1"/>
    <cellStyle name="Uwaga 3" xfId="30186" hidden="1"/>
    <cellStyle name="Uwaga 3" xfId="30181" hidden="1"/>
    <cellStyle name="Uwaga 3" xfId="30177" hidden="1"/>
    <cellStyle name="Uwaga 3" xfId="30173" hidden="1"/>
    <cellStyle name="Uwaga 3" xfId="30165" hidden="1"/>
    <cellStyle name="Uwaga 3" xfId="30160" hidden="1"/>
    <cellStyle name="Uwaga 3" xfId="30156" hidden="1"/>
    <cellStyle name="Uwaga 3" xfId="30150" hidden="1"/>
    <cellStyle name="Uwaga 3" xfId="30145" hidden="1"/>
    <cellStyle name="Uwaga 3" xfId="30141" hidden="1"/>
    <cellStyle name="Uwaga 3" xfId="30135" hidden="1"/>
    <cellStyle name="Uwaga 3" xfId="30130" hidden="1"/>
    <cellStyle name="Uwaga 3" xfId="30126" hidden="1"/>
    <cellStyle name="Uwaga 3" xfId="30122" hidden="1"/>
    <cellStyle name="Uwaga 3" xfId="30117" hidden="1"/>
    <cellStyle name="Uwaga 3" xfId="30112" hidden="1"/>
    <cellStyle name="Uwaga 3" xfId="30107" hidden="1"/>
    <cellStyle name="Uwaga 3" xfId="30103" hidden="1"/>
    <cellStyle name="Uwaga 3" xfId="30099" hidden="1"/>
    <cellStyle name="Uwaga 3" xfId="30092" hidden="1"/>
    <cellStyle name="Uwaga 3" xfId="30088" hidden="1"/>
    <cellStyle name="Uwaga 3" xfId="30083" hidden="1"/>
    <cellStyle name="Uwaga 3" xfId="30077" hidden="1"/>
    <cellStyle name="Uwaga 3" xfId="30073" hidden="1"/>
    <cellStyle name="Uwaga 3" xfId="30068" hidden="1"/>
    <cellStyle name="Uwaga 3" xfId="30062" hidden="1"/>
    <cellStyle name="Uwaga 3" xfId="30058" hidden="1"/>
    <cellStyle name="Uwaga 3" xfId="30053" hidden="1"/>
    <cellStyle name="Uwaga 3" xfId="30047" hidden="1"/>
    <cellStyle name="Uwaga 3" xfId="30043" hidden="1"/>
    <cellStyle name="Uwaga 3" xfId="30039" hidden="1"/>
    <cellStyle name="Uwaga 3" xfId="30899" hidden="1"/>
    <cellStyle name="Uwaga 3" xfId="30898" hidden="1"/>
    <cellStyle name="Uwaga 3" xfId="30897" hidden="1"/>
    <cellStyle name="Uwaga 3" xfId="30884" hidden="1"/>
    <cellStyle name="Uwaga 3" xfId="30883" hidden="1"/>
    <cellStyle name="Uwaga 3" xfId="30882" hidden="1"/>
    <cellStyle name="Uwaga 3" xfId="30869" hidden="1"/>
    <cellStyle name="Uwaga 3" xfId="30868" hidden="1"/>
    <cellStyle name="Uwaga 3" xfId="30867" hidden="1"/>
    <cellStyle name="Uwaga 3" xfId="30854" hidden="1"/>
    <cellStyle name="Uwaga 3" xfId="30853" hidden="1"/>
    <cellStyle name="Uwaga 3" xfId="30852" hidden="1"/>
    <cellStyle name="Uwaga 3" xfId="30839" hidden="1"/>
    <cellStyle name="Uwaga 3" xfId="30838" hidden="1"/>
    <cellStyle name="Uwaga 3" xfId="30837" hidden="1"/>
    <cellStyle name="Uwaga 3" xfId="30825" hidden="1"/>
    <cellStyle name="Uwaga 3" xfId="30823" hidden="1"/>
    <cellStyle name="Uwaga 3" xfId="30821" hidden="1"/>
    <cellStyle name="Uwaga 3" xfId="30810" hidden="1"/>
    <cellStyle name="Uwaga 3" xfId="30808" hidden="1"/>
    <cellStyle name="Uwaga 3" xfId="30806" hidden="1"/>
    <cellStyle name="Uwaga 3" xfId="30795" hidden="1"/>
    <cellStyle name="Uwaga 3" xfId="30793" hidden="1"/>
    <cellStyle name="Uwaga 3" xfId="30791" hidden="1"/>
    <cellStyle name="Uwaga 3" xfId="30780" hidden="1"/>
    <cellStyle name="Uwaga 3" xfId="30778" hidden="1"/>
    <cellStyle name="Uwaga 3" xfId="30776" hidden="1"/>
    <cellStyle name="Uwaga 3" xfId="30765" hidden="1"/>
    <cellStyle name="Uwaga 3" xfId="30763" hidden="1"/>
    <cellStyle name="Uwaga 3" xfId="30761" hidden="1"/>
    <cellStyle name="Uwaga 3" xfId="30750" hidden="1"/>
    <cellStyle name="Uwaga 3" xfId="30748" hidden="1"/>
    <cellStyle name="Uwaga 3" xfId="30746" hidden="1"/>
    <cellStyle name="Uwaga 3" xfId="30735" hidden="1"/>
    <cellStyle name="Uwaga 3" xfId="30733" hidden="1"/>
    <cellStyle name="Uwaga 3" xfId="30731" hidden="1"/>
    <cellStyle name="Uwaga 3" xfId="30720" hidden="1"/>
    <cellStyle name="Uwaga 3" xfId="30718" hidden="1"/>
    <cellStyle name="Uwaga 3" xfId="30716" hidden="1"/>
    <cellStyle name="Uwaga 3" xfId="30705" hidden="1"/>
    <cellStyle name="Uwaga 3" xfId="30703" hidden="1"/>
    <cellStyle name="Uwaga 3" xfId="30701" hidden="1"/>
    <cellStyle name="Uwaga 3" xfId="30690" hidden="1"/>
    <cellStyle name="Uwaga 3" xfId="30688" hidden="1"/>
    <cellStyle name="Uwaga 3" xfId="30686" hidden="1"/>
    <cellStyle name="Uwaga 3" xfId="30675" hidden="1"/>
    <cellStyle name="Uwaga 3" xfId="30673" hidden="1"/>
    <cellStyle name="Uwaga 3" xfId="30671" hidden="1"/>
    <cellStyle name="Uwaga 3" xfId="30660" hidden="1"/>
    <cellStyle name="Uwaga 3" xfId="30658" hidden="1"/>
    <cellStyle name="Uwaga 3" xfId="30656" hidden="1"/>
    <cellStyle name="Uwaga 3" xfId="30645" hidden="1"/>
    <cellStyle name="Uwaga 3" xfId="30643" hidden="1"/>
    <cellStyle name="Uwaga 3" xfId="30640" hidden="1"/>
    <cellStyle name="Uwaga 3" xfId="30630" hidden="1"/>
    <cellStyle name="Uwaga 3" xfId="30627" hidden="1"/>
    <cellStyle name="Uwaga 3" xfId="30624" hidden="1"/>
    <cellStyle name="Uwaga 3" xfId="30615" hidden="1"/>
    <cellStyle name="Uwaga 3" xfId="30613" hidden="1"/>
    <cellStyle name="Uwaga 3" xfId="30610" hidden="1"/>
    <cellStyle name="Uwaga 3" xfId="30600" hidden="1"/>
    <cellStyle name="Uwaga 3" xfId="30598" hidden="1"/>
    <cellStyle name="Uwaga 3" xfId="30596" hidden="1"/>
    <cellStyle name="Uwaga 3" xfId="30585" hidden="1"/>
    <cellStyle name="Uwaga 3" xfId="30583" hidden="1"/>
    <cellStyle name="Uwaga 3" xfId="30581"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0" hidden="1"/>
    <cellStyle name="Uwaga 3" xfId="30510" hidden="1"/>
    <cellStyle name="Uwaga 3" xfId="30507" hidden="1"/>
    <cellStyle name="Uwaga 3" xfId="30504" hidden="1"/>
    <cellStyle name="Uwaga 3" xfId="30495" hidden="1"/>
    <cellStyle name="Uwaga 3" xfId="30492" hidden="1"/>
    <cellStyle name="Uwaga 3" xfId="30489" hidden="1"/>
    <cellStyle name="Uwaga 3" xfId="30480" hidden="1"/>
    <cellStyle name="Uwaga 3" xfId="30478" hidden="1"/>
    <cellStyle name="Uwaga 3" xfId="30476" hidden="1"/>
    <cellStyle name="Uwaga 3" xfId="30465" hidden="1"/>
    <cellStyle name="Uwaga 3" xfId="30462" hidden="1"/>
    <cellStyle name="Uwaga 3" xfId="30459" hidden="1"/>
    <cellStyle name="Uwaga 3" xfId="30450" hidden="1"/>
    <cellStyle name="Uwaga 3" xfId="30447" hidden="1"/>
    <cellStyle name="Uwaga 3" xfId="30444" hidden="1"/>
    <cellStyle name="Uwaga 3" xfId="30435" hidden="1"/>
    <cellStyle name="Uwaga 3" xfId="30432" hidden="1"/>
    <cellStyle name="Uwaga 3" xfId="30429" hidden="1"/>
    <cellStyle name="Uwaga 3" xfId="30422" hidden="1"/>
    <cellStyle name="Uwaga 3" xfId="30418" hidden="1"/>
    <cellStyle name="Uwaga 3" xfId="30415" hidden="1"/>
    <cellStyle name="Uwaga 3" xfId="30407" hidden="1"/>
    <cellStyle name="Uwaga 3" xfId="30403" hidden="1"/>
    <cellStyle name="Uwaga 3" xfId="30400" hidden="1"/>
    <cellStyle name="Uwaga 3" xfId="30392" hidden="1"/>
    <cellStyle name="Uwaga 3" xfId="30388" hidden="1"/>
    <cellStyle name="Uwaga 3" xfId="30384" hidden="1"/>
    <cellStyle name="Uwaga 3" xfId="30377" hidden="1"/>
    <cellStyle name="Uwaga 3" xfId="30373" hidden="1"/>
    <cellStyle name="Uwaga 3" xfId="30370" hidden="1"/>
    <cellStyle name="Uwaga 3" xfId="30362" hidden="1"/>
    <cellStyle name="Uwaga 3" xfId="30358" hidden="1"/>
    <cellStyle name="Uwaga 3" xfId="30355" hidden="1"/>
    <cellStyle name="Uwaga 3" xfId="30346" hidden="1"/>
    <cellStyle name="Uwaga 3" xfId="30341" hidden="1"/>
    <cellStyle name="Uwaga 3" xfId="30337" hidden="1"/>
    <cellStyle name="Uwaga 3" xfId="30331" hidden="1"/>
    <cellStyle name="Uwaga 3" xfId="30326" hidden="1"/>
    <cellStyle name="Uwaga 3" xfId="30322" hidden="1"/>
    <cellStyle name="Uwaga 3" xfId="30316" hidden="1"/>
    <cellStyle name="Uwaga 3" xfId="30311" hidden="1"/>
    <cellStyle name="Uwaga 3" xfId="30307" hidden="1"/>
    <cellStyle name="Uwaga 3" xfId="30302" hidden="1"/>
    <cellStyle name="Uwaga 3" xfId="30298" hidden="1"/>
    <cellStyle name="Uwaga 3" xfId="30294" hidden="1"/>
    <cellStyle name="Uwaga 3" xfId="30287" hidden="1"/>
    <cellStyle name="Uwaga 3" xfId="30282" hidden="1"/>
    <cellStyle name="Uwaga 3" xfId="30278" hidden="1"/>
    <cellStyle name="Uwaga 3" xfId="30271" hidden="1"/>
    <cellStyle name="Uwaga 3" xfId="30266" hidden="1"/>
    <cellStyle name="Uwaga 3" xfId="30262" hidden="1"/>
    <cellStyle name="Uwaga 3" xfId="30257" hidden="1"/>
    <cellStyle name="Uwaga 3" xfId="30252" hidden="1"/>
    <cellStyle name="Uwaga 3" xfId="30248" hidden="1"/>
    <cellStyle name="Uwaga 3" xfId="30242" hidden="1"/>
    <cellStyle name="Uwaga 3" xfId="30238" hidden="1"/>
    <cellStyle name="Uwaga 3" xfId="30235" hidden="1"/>
    <cellStyle name="Uwaga 3" xfId="30228" hidden="1"/>
    <cellStyle name="Uwaga 3" xfId="30223" hidden="1"/>
    <cellStyle name="Uwaga 3" xfId="30218" hidden="1"/>
    <cellStyle name="Uwaga 3" xfId="30212" hidden="1"/>
    <cellStyle name="Uwaga 3" xfId="30207" hidden="1"/>
    <cellStyle name="Uwaga 3" xfId="30202" hidden="1"/>
    <cellStyle name="Uwaga 3" xfId="30197" hidden="1"/>
    <cellStyle name="Uwaga 3" xfId="30192" hidden="1"/>
    <cellStyle name="Uwaga 3" xfId="30187" hidden="1"/>
    <cellStyle name="Uwaga 3" xfId="30183" hidden="1"/>
    <cellStyle name="Uwaga 3" xfId="30179" hidden="1"/>
    <cellStyle name="Uwaga 3" xfId="30174" hidden="1"/>
    <cellStyle name="Uwaga 3" xfId="30167" hidden="1"/>
    <cellStyle name="Uwaga 3" xfId="30162" hidden="1"/>
    <cellStyle name="Uwaga 3" xfId="30157" hidden="1"/>
    <cellStyle name="Uwaga 3" xfId="30151" hidden="1"/>
    <cellStyle name="Uwaga 3" xfId="30146" hidden="1"/>
    <cellStyle name="Uwaga 3" xfId="30142" hidden="1"/>
    <cellStyle name="Uwaga 3" xfId="30137" hidden="1"/>
    <cellStyle name="Uwaga 3" xfId="30132" hidden="1"/>
    <cellStyle name="Uwaga 3" xfId="30127" hidden="1"/>
    <cellStyle name="Uwaga 3" xfId="30123" hidden="1"/>
    <cellStyle name="Uwaga 3" xfId="30118" hidden="1"/>
    <cellStyle name="Uwaga 3" xfId="30113" hidden="1"/>
    <cellStyle name="Uwaga 3" xfId="30108" hidden="1"/>
    <cellStyle name="Uwaga 3" xfId="30104" hidden="1"/>
    <cellStyle name="Uwaga 3" xfId="30100" hidden="1"/>
    <cellStyle name="Uwaga 3" xfId="30093" hidden="1"/>
    <cellStyle name="Uwaga 3" xfId="30089" hidden="1"/>
    <cellStyle name="Uwaga 3" xfId="30084" hidden="1"/>
    <cellStyle name="Uwaga 3" xfId="30078" hidden="1"/>
    <cellStyle name="Uwaga 3" xfId="30074" hidden="1"/>
    <cellStyle name="Uwaga 3" xfId="30069" hidden="1"/>
    <cellStyle name="Uwaga 3" xfId="30063" hidden="1"/>
    <cellStyle name="Uwaga 3" xfId="30059" hidden="1"/>
    <cellStyle name="Uwaga 3" xfId="30055" hidden="1"/>
    <cellStyle name="Uwaga 3" xfId="30048" hidden="1"/>
    <cellStyle name="Uwaga 3" xfId="30044" hidden="1"/>
    <cellStyle name="Uwaga 3" xfId="30040" hidden="1"/>
    <cellStyle name="Uwaga 3" xfId="30904" hidden="1"/>
    <cellStyle name="Uwaga 3" xfId="30902" hidden="1"/>
    <cellStyle name="Uwaga 3" xfId="30900" hidden="1"/>
    <cellStyle name="Uwaga 3" xfId="30887" hidden="1"/>
    <cellStyle name="Uwaga 3" xfId="30886" hidden="1"/>
    <cellStyle name="Uwaga 3" xfId="30885" hidden="1"/>
    <cellStyle name="Uwaga 3" xfId="30872" hidden="1"/>
    <cellStyle name="Uwaga 3" xfId="30871" hidden="1"/>
    <cellStyle name="Uwaga 3" xfId="30870" hidden="1"/>
    <cellStyle name="Uwaga 3" xfId="30858" hidden="1"/>
    <cellStyle name="Uwaga 3" xfId="30856" hidden="1"/>
    <cellStyle name="Uwaga 3" xfId="30855" hidden="1"/>
    <cellStyle name="Uwaga 3" xfId="30842" hidden="1"/>
    <cellStyle name="Uwaga 3" xfId="30841" hidden="1"/>
    <cellStyle name="Uwaga 3" xfId="30840" hidden="1"/>
    <cellStyle name="Uwaga 3" xfId="30828" hidden="1"/>
    <cellStyle name="Uwaga 3" xfId="30826" hidden="1"/>
    <cellStyle name="Uwaga 3" xfId="30824" hidden="1"/>
    <cellStyle name="Uwaga 3" xfId="30813" hidden="1"/>
    <cellStyle name="Uwaga 3" xfId="30811" hidden="1"/>
    <cellStyle name="Uwaga 3" xfId="30809" hidden="1"/>
    <cellStyle name="Uwaga 3" xfId="30798" hidden="1"/>
    <cellStyle name="Uwaga 3" xfId="30796" hidden="1"/>
    <cellStyle name="Uwaga 3" xfId="30794" hidden="1"/>
    <cellStyle name="Uwaga 3" xfId="30783" hidden="1"/>
    <cellStyle name="Uwaga 3" xfId="30781" hidden="1"/>
    <cellStyle name="Uwaga 3" xfId="30779" hidden="1"/>
    <cellStyle name="Uwaga 3" xfId="30768" hidden="1"/>
    <cellStyle name="Uwaga 3" xfId="30766" hidden="1"/>
    <cellStyle name="Uwaga 3" xfId="30764" hidden="1"/>
    <cellStyle name="Uwaga 3" xfId="30753" hidden="1"/>
    <cellStyle name="Uwaga 3" xfId="30751" hidden="1"/>
    <cellStyle name="Uwaga 3" xfId="30749" hidden="1"/>
    <cellStyle name="Uwaga 3" xfId="30738" hidden="1"/>
    <cellStyle name="Uwaga 3" xfId="30736" hidden="1"/>
    <cellStyle name="Uwaga 3" xfId="30734" hidden="1"/>
    <cellStyle name="Uwaga 3" xfId="30723" hidden="1"/>
    <cellStyle name="Uwaga 3" xfId="30721" hidden="1"/>
    <cellStyle name="Uwaga 3" xfId="30719" hidden="1"/>
    <cellStyle name="Uwaga 3" xfId="30708" hidden="1"/>
    <cellStyle name="Uwaga 3" xfId="30706" hidden="1"/>
    <cellStyle name="Uwaga 3" xfId="30704" hidden="1"/>
    <cellStyle name="Uwaga 3" xfId="30693" hidden="1"/>
    <cellStyle name="Uwaga 3" xfId="30691" hidden="1"/>
    <cellStyle name="Uwaga 3" xfId="30689" hidden="1"/>
    <cellStyle name="Uwaga 3" xfId="30678" hidden="1"/>
    <cellStyle name="Uwaga 3" xfId="30676" hidden="1"/>
    <cellStyle name="Uwaga 3" xfId="30674" hidden="1"/>
    <cellStyle name="Uwaga 3" xfId="30663" hidden="1"/>
    <cellStyle name="Uwaga 3" xfId="30661" hidden="1"/>
    <cellStyle name="Uwaga 3" xfId="30659"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4"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8" hidden="1"/>
    <cellStyle name="Uwaga 3" xfId="30466" hidden="1"/>
    <cellStyle name="Uwaga 3" xfId="30463" hidden="1"/>
    <cellStyle name="Uwaga 3" xfId="30453" hidden="1"/>
    <cellStyle name="Uwaga 3" xfId="30451" hidden="1"/>
    <cellStyle name="Uwaga 3" xfId="30448" hidden="1"/>
    <cellStyle name="Uwaga 3" xfId="30438" hidden="1"/>
    <cellStyle name="Uwaga 3" xfId="30436" hidden="1"/>
    <cellStyle name="Uwaga 3" xfId="30433" hidden="1"/>
    <cellStyle name="Uwaga 3" xfId="30424" hidden="1"/>
    <cellStyle name="Uwaga 3" xfId="30421" hidden="1"/>
    <cellStyle name="Uwaga 3" xfId="30417" hidden="1"/>
    <cellStyle name="Uwaga 3" xfId="30409" hidden="1"/>
    <cellStyle name="Uwaga 3" xfId="30406" hidden="1"/>
    <cellStyle name="Uwaga 3" xfId="30402" hidden="1"/>
    <cellStyle name="Uwaga 3" xfId="30394" hidden="1"/>
    <cellStyle name="Uwaga 3" xfId="30391" hidden="1"/>
    <cellStyle name="Uwaga 3" xfId="30387" hidden="1"/>
    <cellStyle name="Uwaga 3" xfId="30379" hidden="1"/>
    <cellStyle name="Uwaga 3" xfId="30376" hidden="1"/>
    <cellStyle name="Uwaga 3" xfId="30372" hidden="1"/>
    <cellStyle name="Uwaga 3" xfId="30364" hidden="1"/>
    <cellStyle name="Uwaga 3" xfId="30361" hidden="1"/>
    <cellStyle name="Uwaga 3" xfId="30357" hidden="1"/>
    <cellStyle name="Uwaga 3" xfId="30349" hidden="1"/>
    <cellStyle name="Uwaga 3" xfId="30345" hidden="1"/>
    <cellStyle name="Uwaga 3" xfId="30340" hidden="1"/>
    <cellStyle name="Uwaga 3" xfId="30334" hidden="1"/>
    <cellStyle name="Uwaga 3" xfId="30330" hidden="1"/>
    <cellStyle name="Uwaga 3" xfId="30325" hidden="1"/>
    <cellStyle name="Uwaga 3" xfId="30319" hidden="1"/>
    <cellStyle name="Uwaga 3" xfId="30315" hidden="1"/>
    <cellStyle name="Uwaga 3" xfId="30310" hidden="1"/>
    <cellStyle name="Uwaga 3" xfId="30304" hidden="1"/>
    <cellStyle name="Uwaga 3" xfId="30301" hidden="1"/>
    <cellStyle name="Uwaga 3" xfId="30297" hidden="1"/>
    <cellStyle name="Uwaga 3" xfId="30289" hidden="1"/>
    <cellStyle name="Uwaga 3" xfId="30286" hidden="1"/>
    <cellStyle name="Uwaga 3" xfId="30281" hidden="1"/>
    <cellStyle name="Uwaga 3" xfId="30274" hidden="1"/>
    <cellStyle name="Uwaga 3" xfId="30270" hidden="1"/>
    <cellStyle name="Uwaga 3" xfId="30265" hidden="1"/>
    <cellStyle name="Uwaga 3" xfId="30259" hidden="1"/>
    <cellStyle name="Uwaga 3" xfId="30255" hidden="1"/>
    <cellStyle name="Uwaga 3" xfId="30250" hidden="1"/>
    <cellStyle name="Uwaga 3" xfId="30244" hidden="1"/>
    <cellStyle name="Uwaga 3" xfId="30241" hidden="1"/>
    <cellStyle name="Uwaga 3" xfId="30237" hidden="1"/>
    <cellStyle name="Uwaga 3" xfId="30229" hidden="1"/>
    <cellStyle name="Uwaga 3" xfId="30224" hidden="1"/>
    <cellStyle name="Uwaga 3" xfId="30219" hidden="1"/>
    <cellStyle name="Uwaga 3" xfId="30214" hidden="1"/>
    <cellStyle name="Uwaga 3" xfId="30209" hidden="1"/>
    <cellStyle name="Uwaga 3" xfId="30204" hidden="1"/>
    <cellStyle name="Uwaga 3" xfId="30199" hidden="1"/>
    <cellStyle name="Uwaga 3" xfId="30194" hidden="1"/>
    <cellStyle name="Uwaga 3" xfId="30189" hidden="1"/>
    <cellStyle name="Uwaga 3" xfId="30184" hidden="1"/>
    <cellStyle name="Uwaga 3" xfId="30180" hidden="1"/>
    <cellStyle name="Uwaga 3" xfId="30175" hidden="1"/>
    <cellStyle name="Uwaga 3" xfId="30168" hidden="1"/>
    <cellStyle name="Uwaga 3" xfId="30163" hidden="1"/>
    <cellStyle name="Uwaga 3" xfId="30158" hidden="1"/>
    <cellStyle name="Uwaga 3" xfId="30153" hidden="1"/>
    <cellStyle name="Uwaga 3" xfId="30148" hidden="1"/>
    <cellStyle name="Uwaga 3" xfId="30143" hidden="1"/>
    <cellStyle name="Uwaga 3" xfId="30138" hidden="1"/>
    <cellStyle name="Uwaga 3" xfId="30133" hidden="1"/>
    <cellStyle name="Uwaga 3" xfId="30128" hidden="1"/>
    <cellStyle name="Uwaga 3" xfId="30124" hidden="1"/>
    <cellStyle name="Uwaga 3" xfId="30119" hidden="1"/>
    <cellStyle name="Uwaga 3" xfId="30114" hidden="1"/>
    <cellStyle name="Uwaga 3" xfId="30109" hidden="1"/>
    <cellStyle name="Uwaga 3" xfId="30105"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0" hidden="1"/>
    <cellStyle name="Uwaga 3" xfId="30056" hidden="1"/>
    <cellStyle name="Uwaga 3" xfId="30049" hidden="1"/>
    <cellStyle name="Uwaga 3" xfId="30045" hidden="1"/>
    <cellStyle name="Uwaga 3" xfId="30041" hidden="1"/>
    <cellStyle name="Uwaga 3" xfId="30908" hidden="1"/>
    <cellStyle name="Uwaga 3" xfId="30907" hidden="1"/>
    <cellStyle name="Uwaga 3" xfId="30905" hidden="1"/>
    <cellStyle name="Uwaga 3" xfId="30892" hidden="1"/>
    <cellStyle name="Uwaga 3" xfId="30890" hidden="1"/>
    <cellStyle name="Uwaga 3" xfId="30888" hidden="1"/>
    <cellStyle name="Uwaga 3" xfId="30878" hidden="1"/>
    <cellStyle name="Uwaga 3" xfId="30876" hidden="1"/>
    <cellStyle name="Uwaga 3" xfId="30874" hidden="1"/>
    <cellStyle name="Uwaga 3" xfId="30863" hidden="1"/>
    <cellStyle name="Uwaga 3" xfId="30861" hidden="1"/>
    <cellStyle name="Uwaga 3" xfId="30859" hidden="1"/>
    <cellStyle name="Uwaga 3" xfId="30846" hidden="1"/>
    <cellStyle name="Uwaga 3" xfId="30844" hidden="1"/>
    <cellStyle name="Uwaga 3" xfId="30843" hidden="1"/>
    <cellStyle name="Uwaga 3" xfId="30830" hidden="1"/>
    <cellStyle name="Uwaga 3" xfId="30829" hidden="1"/>
    <cellStyle name="Uwaga 3" xfId="30827" hidden="1"/>
    <cellStyle name="Uwaga 3" xfId="30815" hidden="1"/>
    <cellStyle name="Uwaga 3" xfId="30814" hidden="1"/>
    <cellStyle name="Uwaga 3" xfId="30812" hidden="1"/>
    <cellStyle name="Uwaga 3" xfId="30800" hidden="1"/>
    <cellStyle name="Uwaga 3" xfId="30799" hidden="1"/>
    <cellStyle name="Uwaga 3" xfId="30797" hidden="1"/>
    <cellStyle name="Uwaga 3" xfId="30785" hidden="1"/>
    <cellStyle name="Uwaga 3" xfId="30784" hidden="1"/>
    <cellStyle name="Uwaga 3" xfId="30782" hidden="1"/>
    <cellStyle name="Uwaga 3" xfId="30770" hidden="1"/>
    <cellStyle name="Uwaga 3" xfId="30769" hidden="1"/>
    <cellStyle name="Uwaga 3" xfId="30767" hidden="1"/>
    <cellStyle name="Uwaga 3" xfId="30755" hidden="1"/>
    <cellStyle name="Uwaga 3" xfId="30754" hidden="1"/>
    <cellStyle name="Uwaga 3" xfId="30752" hidden="1"/>
    <cellStyle name="Uwaga 3" xfId="30740" hidden="1"/>
    <cellStyle name="Uwaga 3" xfId="30739" hidden="1"/>
    <cellStyle name="Uwaga 3" xfId="30737" hidden="1"/>
    <cellStyle name="Uwaga 3" xfId="30725" hidden="1"/>
    <cellStyle name="Uwaga 3" xfId="30724" hidden="1"/>
    <cellStyle name="Uwaga 3" xfId="30722" hidden="1"/>
    <cellStyle name="Uwaga 3" xfId="30710" hidden="1"/>
    <cellStyle name="Uwaga 3" xfId="30709" hidden="1"/>
    <cellStyle name="Uwaga 3" xfId="30707" hidden="1"/>
    <cellStyle name="Uwaga 3" xfId="30695" hidden="1"/>
    <cellStyle name="Uwaga 3" xfId="30694" hidden="1"/>
    <cellStyle name="Uwaga 3" xfId="30692" hidden="1"/>
    <cellStyle name="Uwaga 3" xfId="30680" hidden="1"/>
    <cellStyle name="Uwaga 3" xfId="30679" hidden="1"/>
    <cellStyle name="Uwaga 3" xfId="30677" hidden="1"/>
    <cellStyle name="Uwaga 3" xfId="30665" hidden="1"/>
    <cellStyle name="Uwaga 3" xfId="30664" hidden="1"/>
    <cellStyle name="Uwaga 3" xfId="30662"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9" hidden="1"/>
    <cellStyle name="Uwaga 3" xfId="30527" hidden="1"/>
    <cellStyle name="Uwaga 3" xfId="30515" hidden="1"/>
    <cellStyle name="Uwaga 3" xfId="30514" hidden="1"/>
    <cellStyle name="Uwaga 3" xfId="30512" hidden="1"/>
    <cellStyle name="Uwaga 3" xfId="30500" hidden="1"/>
    <cellStyle name="Uwaga 3" xfId="30499" hidden="1"/>
    <cellStyle name="Uwaga 3" xfId="30497" hidden="1"/>
    <cellStyle name="Uwaga 3" xfId="30485" hidden="1"/>
    <cellStyle name="Uwaga 3" xfId="30484" hidden="1"/>
    <cellStyle name="Uwaga 3" xfId="30482" hidden="1"/>
    <cellStyle name="Uwaga 3" xfId="30470" hidden="1"/>
    <cellStyle name="Uwaga 3" xfId="30469" hidden="1"/>
    <cellStyle name="Uwaga 3" xfId="30467" hidden="1"/>
    <cellStyle name="Uwaga 3" xfId="30455" hidden="1"/>
    <cellStyle name="Uwaga 3" xfId="30454" hidden="1"/>
    <cellStyle name="Uwaga 3" xfId="30452" hidden="1"/>
    <cellStyle name="Uwaga 3" xfId="30440" hidden="1"/>
    <cellStyle name="Uwaga 3" xfId="30439" hidden="1"/>
    <cellStyle name="Uwaga 3" xfId="30437" hidden="1"/>
    <cellStyle name="Uwaga 3" xfId="30425" hidden="1"/>
    <cellStyle name="Uwaga 3" xfId="30423" hidden="1"/>
    <cellStyle name="Uwaga 3" xfId="30420" hidden="1"/>
    <cellStyle name="Uwaga 3" xfId="30410" hidden="1"/>
    <cellStyle name="Uwaga 3" xfId="30408" hidden="1"/>
    <cellStyle name="Uwaga 3" xfId="30405" hidden="1"/>
    <cellStyle name="Uwaga 3" xfId="30395" hidden="1"/>
    <cellStyle name="Uwaga 3" xfId="30393" hidden="1"/>
    <cellStyle name="Uwaga 3" xfId="30390" hidden="1"/>
    <cellStyle name="Uwaga 3" xfId="30380" hidden="1"/>
    <cellStyle name="Uwaga 3" xfId="30378" hidden="1"/>
    <cellStyle name="Uwaga 3" xfId="30375" hidden="1"/>
    <cellStyle name="Uwaga 3" xfId="30365" hidden="1"/>
    <cellStyle name="Uwaga 3" xfId="30363" hidden="1"/>
    <cellStyle name="Uwaga 3" xfId="30360" hidden="1"/>
    <cellStyle name="Uwaga 3" xfId="30350" hidden="1"/>
    <cellStyle name="Uwaga 3" xfId="30348" hidden="1"/>
    <cellStyle name="Uwaga 3" xfId="30344" hidden="1"/>
    <cellStyle name="Uwaga 3" xfId="30335" hidden="1"/>
    <cellStyle name="Uwaga 3" xfId="30332" hidden="1"/>
    <cellStyle name="Uwaga 3" xfId="30328" hidden="1"/>
    <cellStyle name="Uwaga 3" xfId="30320" hidden="1"/>
    <cellStyle name="Uwaga 3" xfId="30318" hidden="1"/>
    <cellStyle name="Uwaga 3" xfId="30314" hidden="1"/>
    <cellStyle name="Uwaga 3" xfId="30305" hidden="1"/>
    <cellStyle name="Uwaga 3" xfId="30303" hidden="1"/>
    <cellStyle name="Uwaga 3" xfId="30300" hidden="1"/>
    <cellStyle name="Uwaga 3" xfId="30290" hidden="1"/>
    <cellStyle name="Uwaga 3" xfId="30288" hidden="1"/>
    <cellStyle name="Uwaga 3" xfId="30283" hidden="1"/>
    <cellStyle name="Uwaga 3" xfId="30275" hidden="1"/>
    <cellStyle name="Uwaga 3" xfId="30273" hidden="1"/>
    <cellStyle name="Uwaga 3" xfId="30268" hidden="1"/>
    <cellStyle name="Uwaga 3" xfId="30260" hidden="1"/>
    <cellStyle name="Uwaga 3" xfId="30258" hidden="1"/>
    <cellStyle name="Uwaga 3" xfId="30253" hidden="1"/>
    <cellStyle name="Uwaga 3" xfId="30245" hidden="1"/>
    <cellStyle name="Uwaga 3" xfId="30243" hidden="1"/>
    <cellStyle name="Uwaga 3" xfId="30239" hidden="1"/>
    <cellStyle name="Uwaga 3" xfId="30230" hidden="1"/>
    <cellStyle name="Uwaga 3" xfId="30227" hidden="1"/>
    <cellStyle name="Uwaga 3" xfId="30222" hidden="1"/>
    <cellStyle name="Uwaga 3" xfId="30215" hidden="1"/>
    <cellStyle name="Uwaga 3" xfId="30211" hidden="1"/>
    <cellStyle name="Uwaga 3" xfId="30206" hidden="1"/>
    <cellStyle name="Uwaga 3" xfId="30200" hidden="1"/>
    <cellStyle name="Uwaga 3" xfId="30196" hidden="1"/>
    <cellStyle name="Uwaga 3" xfId="30191" hidden="1"/>
    <cellStyle name="Uwaga 3" xfId="30185" hidden="1"/>
    <cellStyle name="Uwaga 3" xfId="30182" hidden="1"/>
    <cellStyle name="Uwaga 3" xfId="30178" hidden="1"/>
    <cellStyle name="Uwaga 3" xfId="30169" hidden="1"/>
    <cellStyle name="Uwaga 3" xfId="30164" hidden="1"/>
    <cellStyle name="Uwaga 3" xfId="30159" hidden="1"/>
    <cellStyle name="Uwaga 3" xfId="30154" hidden="1"/>
    <cellStyle name="Uwaga 3" xfId="30149" hidden="1"/>
    <cellStyle name="Uwaga 3" xfId="30144" hidden="1"/>
    <cellStyle name="Uwaga 3" xfId="30139" hidden="1"/>
    <cellStyle name="Uwaga 3" xfId="30134" hidden="1"/>
    <cellStyle name="Uwaga 3" xfId="30129" hidden="1"/>
    <cellStyle name="Uwaga 3" xfId="30125" hidden="1"/>
    <cellStyle name="Uwaga 3" xfId="30120" hidden="1"/>
    <cellStyle name="Uwaga 3" xfId="30115" hidden="1"/>
    <cellStyle name="Uwaga 3" xfId="30110" hidden="1"/>
    <cellStyle name="Uwaga 3" xfId="30106" hidden="1"/>
    <cellStyle name="Uwaga 3" xfId="30102" hidden="1"/>
    <cellStyle name="Uwaga 3" xfId="30095" hidden="1"/>
    <cellStyle name="Uwaga 3" xfId="30091" hidden="1"/>
    <cellStyle name="Uwaga 3" xfId="30086" hidden="1"/>
    <cellStyle name="Uwaga 3" xfId="30080" hidden="1"/>
    <cellStyle name="Uwaga 3" xfId="30076" hidden="1"/>
    <cellStyle name="Uwaga 3" xfId="30071" hidden="1"/>
    <cellStyle name="Uwaga 3" xfId="30065" hidden="1"/>
    <cellStyle name="Uwaga 3" xfId="30061" hidden="1"/>
    <cellStyle name="Uwaga 3" xfId="30057" hidden="1"/>
    <cellStyle name="Uwaga 3" xfId="30050" hidden="1"/>
    <cellStyle name="Uwaga 3" xfId="30046" hidden="1"/>
    <cellStyle name="Uwaga 3" xfId="30042" hidden="1"/>
    <cellStyle name="Uwaga 3" xfId="30983" hidden="1"/>
    <cellStyle name="Uwaga 3" xfId="30984" hidden="1"/>
    <cellStyle name="Uwaga 3" xfId="30986" hidden="1"/>
    <cellStyle name="Uwaga 3" xfId="30992" hidden="1"/>
    <cellStyle name="Uwaga 3" xfId="30993" hidden="1"/>
    <cellStyle name="Uwaga 3" xfId="30996" hidden="1"/>
    <cellStyle name="Uwaga 3" xfId="31001" hidden="1"/>
    <cellStyle name="Uwaga 3" xfId="31002" hidden="1"/>
    <cellStyle name="Uwaga 3" xfId="31005" hidden="1"/>
    <cellStyle name="Uwaga 3" xfId="31010" hidden="1"/>
    <cellStyle name="Uwaga 3" xfId="31011" hidden="1"/>
    <cellStyle name="Uwaga 3" xfId="31012" hidden="1"/>
    <cellStyle name="Uwaga 3" xfId="31019" hidden="1"/>
    <cellStyle name="Uwaga 3" xfId="31022" hidden="1"/>
    <cellStyle name="Uwaga 3" xfId="31025" hidden="1"/>
    <cellStyle name="Uwaga 3" xfId="31031" hidden="1"/>
    <cellStyle name="Uwaga 3" xfId="31034" hidden="1"/>
    <cellStyle name="Uwaga 3" xfId="31036" hidden="1"/>
    <cellStyle name="Uwaga 3" xfId="31041" hidden="1"/>
    <cellStyle name="Uwaga 3" xfId="31044" hidden="1"/>
    <cellStyle name="Uwaga 3" xfId="31045" hidden="1"/>
    <cellStyle name="Uwaga 3" xfId="31049" hidden="1"/>
    <cellStyle name="Uwaga 3" xfId="31052" hidden="1"/>
    <cellStyle name="Uwaga 3" xfId="31054" hidden="1"/>
    <cellStyle name="Uwaga 3" xfId="31055" hidden="1"/>
    <cellStyle name="Uwaga 3" xfId="31056" hidden="1"/>
    <cellStyle name="Uwaga 3" xfId="31059" hidden="1"/>
    <cellStyle name="Uwaga 3" xfId="31066" hidden="1"/>
    <cellStyle name="Uwaga 3" xfId="31069" hidden="1"/>
    <cellStyle name="Uwaga 3" xfId="31072" hidden="1"/>
    <cellStyle name="Uwaga 3" xfId="31075" hidden="1"/>
    <cellStyle name="Uwaga 3" xfId="31078" hidden="1"/>
    <cellStyle name="Uwaga 3" xfId="31081" hidden="1"/>
    <cellStyle name="Uwaga 3" xfId="31083" hidden="1"/>
    <cellStyle name="Uwaga 3" xfId="31086" hidden="1"/>
    <cellStyle name="Uwaga 3" xfId="31089" hidden="1"/>
    <cellStyle name="Uwaga 3" xfId="31091" hidden="1"/>
    <cellStyle name="Uwaga 3" xfId="31092" hidden="1"/>
    <cellStyle name="Uwaga 3" xfId="31094" hidden="1"/>
    <cellStyle name="Uwaga 3" xfId="31101" hidden="1"/>
    <cellStyle name="Uwaga 3" xfId="31104" hidden="1"/>
    <cellStyle name="Uwaga 3" xfId="31107" hidden="1"/>
    <cellStyle name="Uwaga 3" xfId="31111" hidden="1"/>
    <cellStyle name="Uwaga 3" xfId="31114" hidden="1"/>
    <cellStyle name="Uwaga 3" xfId="31117" hidden="1"/>
    <cellStyle name="Uwaga 3" xfId="31119" hidden="1"/>
    <cellStyle name="Uwaga 3" xfId="31122" hidden="1"/>
    <cellStyle name="Uwaga 3" xfId="31125" hidden="1"/>
    <cellStyle name="Uwaga 3" xfId="31127" hidden="1"/>
    <cellStyle name="Uwaga 3" xfId="31128" hidden="1"/>
    <cellStyle name="Uwaga 3" xfId="31131" hidden="1"/>
    <cellStyle name="Uwaga 3" xfId="31138" hidden="1"/>
    <cellStyle name="Uwaga 3" xfId="31141" hidden="1"/>
    <cellStyle name="Uwaga 3" xfId="31144" hidden="1"/>
    <cellStyle name="Uwaga 3" xfId="31148" hidden="1"/>
    <cellStyle name="Uwaga 3" xfId="31151" hidden="1"/>
    <cellStyle name="Uwaga 3" xfId="31153" hidden="1"/>
    <cellStyle name="Uwaga 3" xfId="31156" hidden="1"/>
    <cellStyle name="Uwaga 3" xfId="31159" hidden="1"/>
    <cellStyle name="Uwaga 3" xfId="31162" hidden="1"/>
    <cellStyle name="Uwaga 3" xfId="31163" hidden="1"/>
    <cellStyle name="Uwaga 3" xfId="31164" hidden="1"/>
    <cellStyle name="Uwaga 3" xfId="31166" hidden="1"/>
    <cellStyle name="Uwaga 3" xfId="31172" hidden="1"/>
    <cellStyle name="Uwaga 3" xfId="31173" hidden="1"/>
    <cellStyle name="Uwaga 3" xfId="31175" hidden="1"/>
    <cellStyle name="Uwaga 3" xfId="31181" hidden="1"/>
    <cellStyle name="Uwaga 3" xfId="31183" hidden="1"/>
    <cellStyle name="Uwaga 3" xfId="31186" hidden="1"/>
    <cellStyle name="Uwaga 3" xfId="31190" hidden="1"/>
    <cellStyle name="Uwaga 3" xfId="31191" hidden="1"/>
    <cellStyle name="Uwaga 3" xfId="31193" hidden="1"/>
    <cellStyle name="Uwaga 3" xfId="31199" hidden="1"/>
    <cellStyle name="Uwaga 3" xfId="31200" hidden="1"/>
    <cellStyle name="Uwaga 3" xfId="31201" hidden="1"/>
    <cellStyle name="Uwaga 3" xfId="31209" hidden="1"/>
    <cellStyle name="Uwaga 3" xfId="31212" hidden="1"/>
    <cellStyle name="Uwaga 3" xfId="31215" hidden="1"/>
    <cellStyle name="Uwaga 3" xfId="31218" hidden="1"/>
    <cellStyle name="Uwaga 3" xfId="31221" hidden="1"/>
    <cellStyle name="Uwaga 3" xfId="31224" hidden="1"/>
    <cellStyle name="Uwaga 3" xfId="31227" hidden="1"/>
    <cellStyle name="Uwaga 3" xfId="31230" hidden="1"/>
    <cellStyle name="Uwaga 3" xfId="31233" hidden="1"/>
    <cellStyle name="Uwaga 3" xfId="31235" hidden="1"/>
    <cellStyle name="Uwaga 3" xfId="31236" hidden="1"/>
    <cellStyle name="Uwaga 3" xfId="31238" hidden="1"/>
    <cellStyle name="Uwaga 3" xfId="31245" hidden="1"/>
    <cellStyle name="Uwaga 3" xfId="31248" hidden="1"/>
    <cellStyle name="Uwaga 3" xfId="31251" hidden="1"/>
    <cellStyle name="Uwaga 3" xfId="31254" hidden="1"/>
    <cellStyle name="Uwaga 3" xfId="31257" hidden="1"/>
    <cellStyle name="Uwaga 3" xfId="31260" hidden="1"/>
    <cellStyle name="Uwaga 3" xfId="31263" hidden="1"/>
    <cellStyle name="Uwaga 3" xfId="31265" hidden="1"/>
    <cellStyle name="Uwaga 3" xfId="31268" hidden="1"/>
    <cellStyle name="Uwaga 3" xfId="31271" hidden="1"/>
    <cellStyle name="Uwaga 3" xfId="31272" hidden="1"/>
    <cellStyle name="Uwaga 3" xfId="31273" hidden="1"/>
    <cellStyle name="Uwaga 3" xfId="31280" hidden="1"/>
    <cellStyle name="Uwaga 3" xfId="31281" hidden="1"/>
    <cellStyle name="Uwaga 3" xfId="31283" hidden="1"/>
    <cellStyle name="Uwaga 3" xfId="31289" hidden="1"/>
    <cellStyle name="Uwaga 3" xfId="31290" hidden="1"/>
    <cellStyle name="Uwaga 3" xfId="31292" hidden="1"/>
    <cellStyle name="Uwaga 3" xfId="31298" hidden="1"/>
    <cellStyle name="Uwaga 3" xfId="31299" hidden="1"/>
    <cellStyle name="Uwaga 3" xfId="31301" hidden="1"/>
    <cellStyle name="Uwaga 3" xfId="31307" hidden="1"/>
    <cellStyle name="Uwaga 3" xfId="31308" hidden="1"/>
    <cellStyle name="Uwaga 3" xfId="31309" hidden="1"/>
    <cellStyle name="Uwaga 3" xfId="31317" hidden="1"/>
    <cellStyle name="Uwaga 3" xfId="31319" hidden="1"/>
    <cellStyle name="Uwaga 3" xfId="31322" hidden="1"/>
    <cellStyle name="Uwaga 3" xfId="31326" hidden="1"/>
    <cellStyle name="Uwaga 3" xfId="31329" hidden="1"/>
    <cellStyle name="Uwaga 3" xfId="31332" hidden="1"/>
    <cellStyle name="Uwaga 3" xfId="31335" hidden="1"/>
    <cellStyle name="Uwaga 3" xfId="31337" hidden="1"/>
    <cellStyle name="Uwaga 3" xfId="31340" hidden="1"/>
    <cellStyle name="Uwaga 3" xfId="31343" hidden="1"/>
    <cellStyle name="Uwaga 3" xfId="31344" hidden="1"/>
    <cellStyle name="Uwaga 3" xfId="31345" hidden="1"/>
    <cellStyle name="Uwaga 3" xfId="31352" hidden="1"/>
    <cellStyle name="Uwaga 3" xfId="31354" hidden="1"/>
    <cellStyle name="Uwaga 3" xfId="31356" hidden="1"/>
    <cellStyle name="Uwaga 3" xfId="31361" hidden="1"/>
    <cellStyle name="Uwaga 3" xfId="31363" hidden="1"/>
    <cellStyle name="Uwaga 3" xfId="31365" hidden="1"/>
    <cellStyle name="Uwaga 3" xfId="31370" hidden="1"/>
    <cellStyle name="Uwaga 3" xfId="31372" hidden="1"/>
    <cellStyle name="Uwaga 3" xfId="31374" hidden="1"/>
    <cellStyle name="Uwaga 3" xfId="31379" hidden="1"/>
    <cellStyle name="Uwaga 3" xfId="31380" hidden="1"/>
    <cellStyle name="Uwaga 3" xfId="31381" hidden="1"/>
    <cellStyle name="Uwaga 3" xfId="31388" hidden="1"/>
    <cellStyle name="Uwaga 3" xfId="31390" hidden="1"/>
    <cellStyle name="Uwaga 3" xfId="31392" hidden="1"/>
    <cellStyle name="Uwaga 3" xfId="31397" hidden="1"/>
    <cellStyle name="Uwaga 3" xfId="31399" hidden="1"/>
    <cellStyle name="Uwaga 3" xfId="31401" hidden="1"/>
    <cellStyle name="Uwaga 3" xfId="31406" hidden="1"/>
    <cellStyle name="Uwaga 3" xfId="31408" hidden="1"/>
    <cellStyle name="Uwaga 3" xfId="31409" hidden="1"/>
    <cellStyle name="Uwaga 3" xfId="31415" hidden="1"/>
    <cellStyle name="Uwaga 3" xfId="31416" hidden="1"/>
    <cellStyle name="Uwaga 3" xfId="31417" hidden="1"/>
    <cellStyle name="Uwaga 3" xfId="31424" hidden="1"/>
    <cellStyle name="Uwaga 3" xfId="31426" hidden="1"/>
    <cellStyle name="Uwaga 3" xfId="31428" hidden="1"/>
    <cellStyle name="Uwaga 3" xfId="31433" hidden="1"/>
    <cellStyle name="Uwaga 3" xfId="31435" hidden="1"/>
    <cellStyle name="Uwaga 3" xfId="31437" hidden="1"/>
    <cellStyle name="Uwaga 3" xfId="31442" hidden="1"/>
    <cellStyle name="Uwaga 3" xfId="31444" hidden="1"/>
    <cellStyle name="Uwaga 3" xfId="31446" hidden="1"/>
    <cellStyle name="Uwaga 3" xfId="31451" hidden="1"/>
    <cellStyle name="Uwaga 3" xfId="31452" hidden="1"/>
    <cellStyle name="Uwaga 3" xfId="31454" hidden="1"/>
    <cellStyle name="Uwaga 3" xfId="31460" hidden="1"/>
    <cellStyle name="Uwaga 3" xfId="31461" hidden="1"/>
    <cellStyle name="Uwaga 3" xfId="31462" hidden="1"/>
    <cellStyle name="Uwaga 3" xfId="31469" hidden="1"/>
    <cellStyle name="Uwaga 3" xfId="31470" hidden="1"/>
    <cellStyle name="Uwaga 3" xfId="31471" hidden="1"/>
    <cellStyle name="Uwaga 3" xfId="31478" hidden="1"/>
    <cellStyle name="Uwaga 3" xfId="31479" hidden="1"/>
    <cellStyle name="Uwaga 3" xfId="31480" hidden="1"/>
    <cellStyle name="Uwaga 3" xfId="31487" hidden="1"/>
    <cellStyle name="Uwaga 3" xfId="31488" hidden="1"/>
    <cellStyle name="Uwaga 3" xfId="31489" hidden="1"/>
    <cellStyle name="Uwaga 3" xfId="31496" hidden="1"/>
    <cellStyle name="Uwaga 3" xfId="31497" hidden="1"/>
    <cellStyle name="Uwaga 3" xfId="31498" hidden="1"/>
    <cellStyle name="Uwaga 3" xfId="31547" hidden="1"/>
    <cellStyle name="Uwaga 3" xfId="31548" hidden="1"/>
    <cellStyle name="Uwaga 3" xfId="31550" hidden="1"/>
    <cellStyle name="Uwaga 3" xfId="31562" hidden="1"/>
    <cellStyle name="Uwaga 3" xfId="31563" hidden="1"/>
    <cellStyle name="Uwaga 3" xfId="31568" hidden="1"/>
    <cellStyle name="Uwaga 3" xfId="31577" hidden="1"/>
    <cellStyle name="Uwaga 3" xfId="31578" hidden="1"/>
    <cellStyle name="Uwaga 3" xfId="31583" hidden="1"/>
    <cellStyle name="Uwaga 3" xfId="31592" hidden="1"/>
    <cellStyle name="Uwaga 3" xfId="31593" hidden="1"/>
    <cellStyle name="Uwaga 3" xfId="31594" hidden="1"/>
    <cellStyle name="Uwaga 3" xfId="31607" hidden="1"/>
    <cellStyle name="Uwaga 3" xfId="31612" hidden="1"/>
    <cellStyle name="Uwaga 3" xfId="31617" hidden="1"/>
    <cellStyle name="Uwaga 3" xfId="31627" hidden="1"/>
    <cellStyle name="Uwaga 3" xfId="31632" hidden="1"/>
    <cellStyle name="Uwaga 3" xfId="31636" hidden="1"/>
    <cellStyle name="Uwaga 3" xfId="31643" hidden="1"/>
    <cellStyle name="Uwaga 3" xfId="31648" hidden="1"/>
    <cellStyle name="Uwaga 3" xfId="31651" hidden="1"/>
    <cellStyle name="Uwaga 3" xfId="31657" hidden="1"/>
    <cellStyle name="Uwaga 3" xfId="31662" hidden="1"/>
    <cellStyle name="Uwaga 3" xfId="31666" hidden="1"/>
    <cellStyle name="Uwaga 3" xfId="31667" hidden="1"/>
    <cellStyle name="Uwaga 3" xfId="31668" hidden="1"/>
    <cellStyle name="Uwaga 3" xfId="31672" hidden="1"/>
    <cellStyle name="Uwaga 3" xfId="31684" hidden="1"/>
    <cellStyle name="Uwaga 3" xfId="31689" hidden="1"/>
    <cellStyle name="Uwaga 3" xfId="31694" hidden="1"/>
    <cellStyle name="Uwaga 3" xfId="31699" hidden="1"/>
    <cellStyle name="Uwaga 3" xfId="31704" hidden="1"/>
    <cellStyle name="Uwaga 3" xfId="31709" hidden="1"/>
    <cellStyle name="Uwaga 3" xfId="31713" hidden="1"/>
    <cellStyle name="Uwaga 3" xfId="31717" hidden="1"/>
    <cellStyle name="Uwaga 3" xfId="31722" hidden="1"/>
    <cellStyle name="Uwaga 3" xfId="31727" hidden="1"/>
    <cellStyle name="Uwaga 3" xfId="31728" hidden="1"/>
    <cellStyle name="Uwaga 3" xfId="31730" hidden="1"/>
    <cellStyle name="Uwaga 3" xfId="31743" hidden="1"/>
    <cellStyle name="Uwaga 3" xfId="31747" hidden="1"/>
    <cellStyle name="Uwaga 3" xfId="31752" hidden="1"/>
    <cellStyle name="Uwaga 3" xfId="31759" hidden="1"/>
    <cellStyle name="Uwaga 3" xfId="31763" hidden="1"/>
    <cellStyle name="Uwaga 3" xfId="31768" hidden="1"/>
    <cellStyle name="Uwaga 3" xfId="31773" hidden="1"/>
    <cellStyle name="Uwaga 3" xfId="31776" hidden="1"/>
    <cellStyle name="Uwaga 3" xfId="31781" hidden="1"/>
    <cellStyle name="Uwaga 3" xfId="31787" hidden="1"/>
    <cellStyle name="Uwaga 3" xfId="31788" hidden="1"/>
    <cellStyle name="Uwaga 3" xfId="31791" hidden="1"/>
    <cellStyle name="Uwaga 3" xfId="31804" hidden="1"/>
    <cellStyle name="Uwaga 3" xfId="31808" hidden="1"/>
    <cellStyle name="Uwaga 3" xfId="31813" hidden="1"/>
    <cellStyle name="Uwaga 3" xfId="31820" hidden="1"/>
    <cellStyle name="Uwaga 3" xfId="31825" hidden="1"/>
    <cellStyle name="Uwaga 3" xfId="31829" hidden="1"/>
    <cellStyle name="Uwaga 3" xfId="31834" hidden="1"/>
    <cellStyle name="Uwaga 3" xfId="31838" hidden="1"/>
    <cellStyle name="Uwaga 3" xfId="31843" hidden="1"/>
    <cellStyle name="Uwaga 3" xfId="31847" hidden="1"/>
    <cellStyle name="Uwaga 3" xfId="31848" hidden="1"/>
    <cellStyle name="Uwaga 3" xfId="31850" hidden="1"/>
    <cellStyle name="Uwaga 3" xfId="31862" hidden="1"/>
    <cellStyle name="Uwaga 3" xfId="31863" hidden="1"/>
    <cellStyle name="Uwaga 3" xfId="31865" hidden="1"/>
    <cellStyle name="Uwaga 3" xfId="31877" hidden="1"/>
    <cellStyle name="Uwaga 3" xfId="31879" hidden="1"/>
    <cellStyle name="Uwaga 3" xfId="31882" hidden="1"/>
    <cellStyle name="Uwaga 3" xfId="31892" hidden="1"/>
    <cellStyle name="Uwaga 3" xfId="31893" hidden="1"/>
    <cellStyle name="Uwaga 3" xfId="31895" hidden="1"/>
    <cellStyle name="Uwaga 3" xfId="31907" hidden="1"/>
    <cellStyle name="Uwaga 3" xfId="31908" hidden="1"/>
    <cellStyle name="Uwaga 3" xfId="31909" hidden="1"/>
    <cellStyle name="Uwaga 3" xfId="31923" hidden="1"/>
    <cellStyle name="Uwaga 3" xfId="31926" hidden="1"/>
    <cellStyle name="Uwaga 3" xfId="31930" hidden="1"/>
    <cellStyle name="Uwaga 3" xfId="31938" hidden="1"/>
    <cellStyle name="Uwaga 3" xfId="31941" hidden="1"/>
    <cellStyle name="Uwaga 3" xfId="31945" hidden="1"/>
    <cellStyle name="Uwaga 3" xfId="31953" hidden="1"/>
    <cellStyle name="Uwaga 3" xfId="31956" hidden="1"/>
    <cellStyle name="Uwaga 3" xfId="31960" hidden="1"/>
    <cellStyle name="Uwaga 3" xfId="31967" hidden="1"/>
    <cellStyle name="Uwaga 3" xfId="31968" hidden="1"/>
    <cellStyle name="Uwaga 3" xfId="31970" hidden="1"/>
    <cellStyle name="Uwaga 3" xfId="31983" hidden="1"/>
    <cellStyle name="Uwaga 3" xfId="31986" hidden="1"/>
    <cellStyle name="Uwaga 3" xfId="31989" hidden="1"/>
    <cellStyle name="Uwaga 3" xfId="31998" hidden="1"/>
    <cellStyle name="Uwaga 3" xfId="32001" hidden="1"/>
    <cellStyle name="Uwaga 3" xfId="32005" hidden="1"/>
    <cellStyle name="Uwaga 3" xfId="32013" hidden="1"/>
    <cellStyle name="Uwaga 3" xfId="32015" hidden="1"/>
    <cellStyle name="Uwaga 3" xfId="32018" hidden="1"/>
    <cellStyle name="Uwaga 3" xfId="32027" hidden="1"/>
    <cellStyle name="Uwaga 3" xfId="32028" hidden="1"/>
    <cellStyle name="Uwaga 3" xfId="32029" hidden="1"/>
    <cellStyle name="Uwaga 3" xfId="32042" hidden="1"/>
    <cellStyle name="Uwaga 3" xfId="32043" hidden="1"/>
    <cellStyle name="Uwaga 3" xfId="32045" hidden="1"/>
    <cellStyle name="Uwaga 3" xfId="32057" hidden="1"/>
    <cellStyle name="Uwaga 3" xfId="32058" hidden="1"/>
    <cellStyle name="Uwaga 3" xfId="32060" hidden="1"/>
    <cellStyle name="Uwaga 3" xfId="32072" hidden="1"/>
    <cellStyle name="Uwaga 3" xfId="32073" hidden="1"/>
    <cellStyle name="Uwaga 3" xfId="32075" hidden="1"/>
    <cellStyle name="Uwaga 3" xfId="32087" hidden="1"/>
    <cellStyle name="Uwaga 3" xfId="32088" hidden="1"/>
    <cellStyle name="Uwaga 3" xfId="32089" hidden="1"/>
    <cellStyle name="Uwaga 3" xfId="32103" hidden="1"/>
    <cellStyle name="Uwaga 3" xfId="32105" hidden="1"/>
    <cellStyle name="Uwaga 3" xfId="32108" hidden="1"/>
    <cellStyle name="Uwaga 3" xfId="32118" hidden="1"/>
    <cellStyle name="Uwaga 3" xfId="32121" hidden="1"/>
    <cellStyle name="Uwaga 3" xfId="32124" hidden="1"/>
    <cellStyle name="Uwaga 3" xfId="32133" hidden="1"/>
    <cellStyle name="Uwaga 3" xfId="32135" hidden="1"/>
    <cellStyle name="Uwaga 3" xfId="32138" hidden="1"/>
    <cellStyle name="Uwaga 3" xfId="32147" hidden="1"/>
    <cellStyle name="Uwaga 3" xfId="32148" hidden="1"/>
    <cellStyle name="Uwaga 3" xfId="32149" hidden="1"/>
    <cellStyle name="Uwaga 3" xfId="32162" hidden="1"/>
    <cellStyle name="Uwaga 3" xfId="32164" hidden="1"/>
    <cellStyle name="Uwaga 3" xfId="32166" hidden="1"/>
    <cellStyle name="Uwaga 3" xfId="32177" hidden="1"/>
    <cellStyle name="Uwaga 3" xfId="32179" hidden="1"/>
    <cellStyle name="Uwaga 3" xfId="32181" hidden="1"/>
    <cellStyle name="Uwaga 3" xfId="32192" hidden="1"/>
    <cellStyle name="Uwaga 3" xfId="32194" hidden="1"/>
    <cellStyle name="Uwaga 3" xfId="32196" hidden="1"/>
    <cellStyle name="Uwaga 3" xfId="32207" hidden="1"/>
    <cellStyle name="Uwaga 3" xfId="32208" hidden="1"/>
    <cellStyle name="Uwaga 3" xfId="32209" hidden="1"/>
    <cellStyle name="Uwaga 3" xfId="32222" hidden="1"/>
    <cellStyle name="Uwaga 3" xfId="32224" hidden="1"/>
    <cellStyle name="Uwaga 3" xfId="32226" hidden="1"/>
    <cellStyle name="Uwaga 3" xfId="32237" hidden="1"/>
    <cellStyle name="Uwaga 3" xfId="32239" hidden="1"/>
    <cellStyle name="Uwaga 3" xfId="32241" hidden="1"/>
    <cellStyle name="Uwaga 3" xfId="32252" hidden="1"/>
    <cellStyle name="Uwaga 3" xfId="32254" hidden="1"/>
    <cellStyle name="Uwaga 3" xfId="32255" hidden="1"/>
    <cellStyle name="Uwaga 3" xfId="32267" hidden="1"/>
    <cellStyle name="Uwaga 3" xfId="32268" hidden="1"/>
    <cellStyle name="Uwaga 3" xfId="32269" hidden="1"/>
    <cellStyle name="Uwaga 3" xfId="32282" hidden="1"/>
    <cellStyle name="Uwaga 3" xfId="32284" hidden="1"/>
    <cellStyle name="Uwaga 3" xfId="32286" hidden="1"/>
    <cellStyle name="Uwaga 3" xfId="32297" hidden="1"/>
    <cellStyle name="Uwaga 3" xfId="32299" hidden="1"/>
    <cellStyle name="Uwaga 3" xfId="32301" hidden="1"/>
    <cellStyle name="Uwaga 3" xfId="32312" hidden="1"/>
    <cellStyle name="Uwaga 3" xfId="32314" hidden="1"/>
    <cellStyle name="Uwaga 3" xfId="32316" hidden="1"/>
    <cellStyle name="Uwaga 3" xfId="32327" hidden="1"/>
    <cellStyle name="Uwaga 3" xfId="32328" hidden="1"/>
    <cellStyle name="Uwaga 3" xfId="32330" hidden="1"/>
    <cellStyle name="Uwaga 3" xfId="32341" hidden="1"/>
    <cellStyle name="Uwaga 3" xfId="32343" hidden="1"/>
    <cellStyle name="Uwaga 3" xfId="32344" hidden="1"/>
    <cellStyle name="Uwaga 3" xfId="32353" hidden="1"/>
    <cellStyle name="Uwaga 3" xfId="32356" hidden="1"/>
    <cellStyle name="Uwaga 3" xfId="32358" hidden="1"/>
    <cellStyle name="Uwaga 3" xfId="32369" hidden="1"/>
    <cellStyle name="Uwaga 3" xfId="32371" hidden="1"/>
    <cellStyle name="Uwaga 3" xfId="32373" hidden="1"/>
    <cellStyle name="Uwaga 3" xfId="32385" hidden="1"/>
    <cellStyle name="Uwaga 3" xfId="32387" hidden="1"/>
    <cellStyle name="Uwaga 3" xfId="32389" hidden="1"/>
    <cellStyle name="Uwaga 3" xfId="32397" hidden="1"/>
    <cellStyle name="Uwaga 3" xfId="32399" hidden="1"/>
    <cellStyle name="Uwaga 3" xfId="32402" hidden="1"/>
    <cellStyle name="Uwaga 3" xfId="32392" hidden="1"/>
    <cellStyle name="Uwaga 3" xfId="32391" hidden="1"/>
    <cellStyle name="Uwaga 3" xfId="32390" hidden="1"/>
    <cellStyle name="Uwaga 3" xfId="32377" hidden="1"/>
    <cellStyle name="Uwaga 3" xfId="32376" hidden="1"/>
    <cellStyle name="Uwaga 3" xfId="32375" hidden="1"/>
    <cellStyle name="Uwaga 3" xfId="32362" hidden="1"/>
    <cellStyle name="Uwaga 3" xfId="32361" hidden="1"/>
    <cellStyle name="Uwaga 3" xfId="32360" hidden="1"/>
    <cellStyle name="Uwaga 3" xfId="32347" hidden="1"/>
    <cellStyle name="Uwaga 3" xfId="32346" hidden="1"/>
    <cellStyle name="Uwaga 3" xfId="32345" hidden="1"/>
    <cellStyle name="Uwaga 3" xfId="32332" hidden="1"/>
    <cellStyle name="Uwaga 3" xfId="32331" hidden="1"/>
    <cellStyle name="Uwaga 3" xfId="32329" hidden="1"/>
    <cellStyle name="Uwaga 3" xfId="32318" hidden="1"/>
    <cellStyle name="Uwaga 3" xfId="32315" hidden="1"/>
    <cellStyle name="Uwaga 3" xfId="32313" hidden="1"/>
    <cellStyle name="Uwaga 3" xfId="32303" hidden="1"/>
    <cellStyle name="Uwaga 3" xfId="32300" hidden="1"/>
    <cellStyle name="Uwaga 3" xfId="32298" hidden="1"/>
    <cellStyle name="Uwaga 3" xfId="32288" hidden="1"/>
    <cellStyle name="Uwaga 3" xfId="32285" hidden="1"/>
    <cellStyle name="Uwaga 3" xfId="32283" hidden="1"/>
    <cellStyle name="Uwaga 3" xfId="32273" hidden="1"/>
    <cellStyle name="Uwaga 3" xfId="32271" hidden="1"/>
    <cellStyle name="Uwaga 3" xfId="32270" hidden="1"/>
    <cellStyle name="Uwaga 3" xfId="32258" hidden="1"/>
    <cellStyle name="Uwaga 3" xfId="32256" hidden="1"/>
    <cellStyle name="Uwaga 3" xfId="32253" hidden="1"/>
    <cellStyle name="Uwaga 3" xfId="32243" hidden="1"/>
    <cellStyle name="Uwaga 3" xfId="32240" hidden="1"/>
    <cellStyle name="Uwaga 3" xfId="32238" hidden="1"/>
    <cellStyle name="Uwaga 3" xfId="32228" hidden="1"/>
    <cellStyle name="Uwaga 3" xfId="32225" hidden="1"/>
    <cellStyle name="Uwaga 3" xfId="32223" hidden="1"/>
    <cellStyle name="Uwaga 3" xfId="32213" hidden="1"/>
    <cellStyle name="Uwaga 3" xfId="32211" hidden="1"/>
    <cellStyle name="Uwaga 3" xfId="32210" hidden="1"/>
    <cellStyle name="Uwaga 3" xfId="32198" hidden="1"/>
    <cellStyle name="Uwaga 3" xfId="32195" hidden="1"/>
    <cellStyle name="Uwaga 3" xfId="32193" hidden="1"/>
    <cellStyle name="Uwaga 3" xfId="32183" hidden="1"/>
    <cellStyle name="Uwaga 3" xfId="32180" hidden="1"/>
    <cellStyle name="Uwaga 3" xfId="32178" hidden="1"/>
    <cellStyle name="Uwaga 3" xfId="32168" hidden="1"/>
    <cellStyle name="Uwaga 3" xfId="32165" hidden="1"/>
    <cellStyle name="Uwaga 3" xfId="32163" hidden="1"/>
    <cellStyle name="Uwaga 3" xfId="32153" hidden="1"/>
    <cellStyle name="Uwaga 3" xfId="32151" hidden="1"/>
    <cellStyle name="Uwaga 3" xfId="32150" hidden="1"/>
    <cellStyle name="Uwaga 3" xfId="32137" hidden="1"/>
    <cellStyle name="Uwaga 3" xfId="32134" hidden="1"/>
    <cellStyle name="Uwaga 3" xfId="32132" hidden="1"/>
    <cellStyle name="Uwaga 3" xfId="32122" hidden="1"/>
    <cellStyle name="Uwaga 3" xfId="32119" hidden="1"/>
    <cellStyle name="Uwaga 3" xfId="32117" hidden="1"/>
    <cellStyle name="Uwaga 3" xfId="32107" hidden="1"/>
    <cellStyle name="Uwaga 3" xfId="32104" hidden="1"/>
    <cellStyle name="Uwaga 3" xfId="32102" hidden="1"/>
    <cellStyle name="Uwaga 3" xfId="32093" hidden="1"/>
    <cellStyle name="Uwaga 3" xfId="32091" hidden="1"/>
    <cellStyle name="Uwaga 3" xfId="32090" hidden="1"/>
    <cellStyle name="Uwaga 3" xfId="32078" hidden="1"/>
    <cellStyle name="Uwaga 3" xfId="32076" hidden="1"/>
    <cellStyle name="Uwaga 3" xfId="32074" hidden="1"/>
    <cellStyle name="Uwaga 3" xfId="32063" hidden="1"/>
    <cellStyle name="Uwaga 3" xfId="32061" hidden="1"/>
    <cellStyle name="Uwaga 3" xfId="32059" hidden="1"/>
    <cellStyle name="Uwaga 3" xfId="32048" hidden="1"/>
    <cellStyle name="Uwaga 3" xfId="32046" hidden="1"/>
    <cellStyle name="Uwaga 3" xfId="32044" hidden="1"/>
    <cellStyle name="Uwaga 3" xfId="32033" hidden="1"/>
    <cellStyle name="Uwaga 3" xfId="32031" hidden="1"/>
    <cellStyle name="Uwaga 3" xfId="32030" hidden="1"/>
    <cellStyle name="Uwaga 3" xfId="32017" hidden="1"/>
    <cellStyle name="Uwaga 3" xfId="32014" hidden="1"/>
    <cellStyle name="Uwaga 3" xfId="32012" hidden="1"/>
    <cellStyle name="Uwaga 3" xfId="32002" hidden="1"/>
    <cellStyle name="Uwaga 3" xfId="31999" hidden="1"/>
    <cellStyle name="Uwaga 3" xfId="31997" hidden="1"/>
    <cellStyle name="Uwaga 3" xfId="31987" hidden="1"/>
    <cellStyle name="Uwaga 3" xfId="31984" hidden="1"/>
    <cellStyle name="Uwaga 3" xfId="31982" hidden="1"/>
    <cellStyle name="Uwaga 3" xfId="31973" hidden="1"/>
    <cellStyle name="Uwaga 3" xfId="31971" hidden="1"/>
    <cellStyle name="Uwaga 3" xfId="31969" hidden="1"/>
    <cellStyle name="Uwaga 3" xfId="31957" hidden="1"/>
    <cellStyle name="Uwaga 3" xfId="31954" hidden="1"/>
    <cellStyle name="Uwaga 3" xfId="31952" hidden="1"/>
    <cellStyle name="Uwaga 3" xfId="31942" hidden="1"/>
    <cellStyle name="Uwaga 3" xfId="31939" hidden="1"/>
    <cellStyle name="Uwaga 3" xfId="31937" hidden="1"/>
    <cellStyle name="Uwaga 3" xfId="31927" hidden="1"/>
    <cellStyle name="Uwaga 3" xfId="31924" hidden="1"/>
    <cellStyle name="Uwaga 3" xfId="31922" hidden="1"/>
    <cellStyle name="Uwaga 3" xfId="31915" hidden="1"/>
    <cellStyle name="Uwaga 3" xfId="31912" hidden="1"/>
    <cellStyle name="Uwaga 3" xfId="31910" hidden="1"/>
    <cellStyle name="Uwaga 3" xfId="31900" hidden="1"/>
    <cellStyle name="Uwaga 3" xfId="31897" hidden="1"/>
    <cellStyle name="Uwaga 3" xfId="31894" hidden="1"/>
    <cellStyle name="Uwaga 3" xfId="31885" hidden="1"/>
    <cellStyle name="Uwaga 3" xfId="31881" hidden="1"/>
    <cellStyle name="Uwaga 3" xfId="31878" hidden="1"/>
    <cellStyle name="Uwaga 3" xfId="31870" hidden="1"/>
    <cellStyle name="Uwaga 3" xfId="31867" hidden="1"/>
    <cellStyle name="Uwaga 3" xfId="31864" hidden="1"/>
    <cellStyle name="Uwaga 3" xfId="31855" hidden="1"/>
    <cellStyle name="Uwaga 3" xfId="31852" hidden="1"/>
    <cellStyle name="Uwaga 3" xfId="31849" hidden="1"/>
    <cellStyle name="Uwaga 3" xfId="31839" hidden="1"/>
    <cellStyle name="Uwaga 3" xfId="31835" hidden="1"/>
    <cellStyle name="Uwaga 3" xfId="31832" hidden="1"/>
    <cellStyle name="Uwaga 3" xfId="31823" hidden="1"/>
    <cellStyle name="Uwaga 3" xfId="31819" hidden="1"/>
    <cellStyle name="Uwaga 3" xfId="31817" hidden="1"/>
    <cellStyle name="Uwaga 3" xfId="31809" hidden="1"/>
    <cellStyle name="Uwaga 3" xfId="31805" hidden="1"/>
    <cellStyle name="Uwaga 3" xfId="31802" hidden="1"/>
    <cellStyle name="Uwaga 3" xfId="31795" hidden="1"/>
    <cellStyle name="Uwaga 3" xfId="31792" hidden="1"/>
    <cellStyle name="Uwaga 3" xfId="31789" hidden="1"/>
    <cellStyle name="Uwaga 3" xfId="31780" hidden="1"/>
    <cellStyle name="Uwaga 3" xfId="31775" hidden="1"/>
    <cellStyle name="Uwaga 3" xfId="31772" hidden="1"/>
    <cellStyle name="Uwaga 3" xfId="31765" hidden="1"/>
    <cellStyle name="Uwaga 3" xfId="31760" hidden="1"/>
    <cellStyle name="Uwaga 3" xfId="31757" hidden="1"/>
    <cellStyle name="Uwaga 3" xfId="31750" hidden="1"/>
    <cellStyle name="Uwaga 3" xfId="31745" hidden="1"/>
    <cellStyle name="Uwaga 3" xfId="31742" hidden="1"/>
    <cellStyle name="Uwaga 3" xfId="31736" hidden="1"/>
    <cellStyle name="Uwaga 3" xfId="31732" hidden="1"/>
    <cellStyle name="Uwaga 3" xfId="31729" hidden="1"/>
    <cellStyle name="Uwaga 3" xfId="31721" hidden="1"/>
    <cellStyle name="Uwaga 3" xfId="31716" hidden="1"/>
    <cellStyle name="Uwaga 3" xfId="31712" hidden="1"/>
    <cellStyle name="Uwaga 3" xfId="31706" hidden="1"/>
    <cellStyle name="Uwaga 3" xfId="31701" hidden="1"/>
    <cellStyle name="Uwaga 3" xfId="31697" hidden="1"/>
    <cellStyle name="Uwaga 3" xfId="31691" hidden="1"/>
    <cellStyle name="Uwaga 3" xfId="31686" hidden="1"/>
    <cellStyle name="Uwaga 3" xfId="31682" hidden="1"/>
    <cellStyle name="Uwaga 3" xfId="31677" hidden="1"/>
    <cellStyle name="Uwaga 3" xfId="31673" hidden="1"/>
    <cellStyle name="Uwaga 3" xfId="31669" hidden="1"/>
    <cellStyle name="Uwaga 3" xfId="31661" hidden="1"/>
    <cellStyle name="Uwaga 3" xfId="31656" hidden="1"/>
    <cellStyle name="Uwaga 3" xfId="31652" hidden="1"/>
    <cellStyle name="Uwaga 3" xfId="31646" hidden="1"/>
    <cellStyle name="Uwaga 3" xfId="31641" hidden="1"/>
    <cellStyle name="Uwaga 3" xfId="31637" hidden="1"/>
    <cellStyle name="Uwaga 3" xfId="31631" hidden="1"/>
    <cellStyle name="Uwaga 3" xfId="31626" hidden="1"/>
    <cellStyle name="Uwaga 3" xfId="31622" hidden="1"/>
    <cellStyle name="Uwaga 3" xfId="31618" hidden="1"/>
    <cellStyle name="Uwaga 3" xfId="31613" hidden="1"/>
    <cellStyle name="Uwaga 3" xfId="31608" hidden="1"/>
    <cellStyle name="Uwaga 3" xfId="31603" hidden="1"/>
    <cellStyle name="Uwaga 3" xfId="31599" hidden="1"/>
    <cellStyle name="Uwaga 3" xfId="31595" hidden="1"/>
    <cellStyle name="Uwaga 3" xfId="31588" hidden="1"/>
    <cellStyle name="Uwaga 3" xfId="31584" hidden="1"/>
    <cellStyle name="Uwaga 3" xfId="31579" hidden="1"/>
    <cellStyle name="Uwaga 3" xfId="31573" hidden="1"/>
    <cellStyle name="Uwaga 3" xfId="31569" hidden="1"/>
    <cellStyle name="Uwaga 3" xfId="31564" hidden="1"/>
    <cellStyle name="Uwaga 3" xfId="31558" hidden="1"/>
    <cellStyle name="Uwaga 3" xfId="31554" hidden="1"/>
    <cellStyle name="Uwaga 3" xfId="31549" hidden="1"/>
    <cellStyle name="Uwaga 3" xfId="31543" hidden="1"/>
    <cellStyle name="Uwaga 3" xfId="31539" hidden="1"/>
    <cellStyle name="Uwaga 3" xfId="31535" hidden="1"/>
    <cellStyle name="Uwaga 3" xfId="32395" hidden="1"/>
    <cellStyle name="Uwaga 3" xfId="32394" hidden="1"/>
    <cellStyle name="Uwaga 3" xfId="32393" hidden="1"/>
    <cellStyle name="Uwaga 3" xfId="32380" hidden="1"/>
    <cellStyle name="Uwaga 3" xfId="32379" hidden="1"/>
    <cellStyle name="Uwaga 3" xfId="32378" hidden="1"/>
    <cellStyle name="Uwaga 3" xfId="32365" hidden="1"/>
    <cellStyle name="Uwaga 3" xfId="32364" hidden="1"/>
    <cellStyle name="Uwaga 3" xfId="32363" hidden="1"/>
    <cellStyle name="Uwaga 3" xfId="32350" hidden="1"/>
    <cellStyle name="Uwaga 3" xfId="32349" hidden="1"/>
    <cellStyle name="Uwaga 3" xfId="32348" hidden="1"/>
    <cellStyle name="Uwaga 3" xfId="32335" hidden="1"/>
    <cellStyle name="Uwaga 3" xfId="32334" hidden="1"/>
    <cellStyle name="Uwaga 3" xfId="32333" hidden="1"/>
    <cellStyle name="Uwaga 3" xfId="32321" hidden="1"/>
    <cellStyle name="Uwaga 3" xfId="32319" hidden="1"/>
    <cellStyle name="Uwaga 3" xfId="32317" hidden="1"/>
    <cellStyle name="Uwaga 3" xfId="32306" hidden="1"/>
    <cellStyle name="Uwaga 3" xfId="32304" hidden="1"/>
    <cellStyle name="Uwaga 3" xfId="32302" hidden="1"/>
    <cellStyle name="Uwaga 3" xfId="32291" hidden="1"/>
    <cellStyle name="Uwaga 3" xfId="32289" hidden="1"/>
    <cellStyle name="Uwaga 3" xfId="32287" hidden="1"/>
    <cellStyle name="Uwaga 3" xfId="32276" hidden="1"/>
    <cellStyle name="Uwaga 3" xfId="32274" hidden="1"/>
    <cellStyle name="Uwaga 3" xfId="32272" hidden="1"/>
    <cellStyle name="Uwaga 3" xfId="32261" hidden="1"/>
    <cellStyle name="Uwaga 3" xfId="32259" hidden="1"/>
    <cellStyle name="Uwaga 3" xfId="32257" hidden="1"/>
    <cellStyle name="Uwaga 3" xfId="32246" hidden="1"/>
    <cellStyle name="Uwaga 3" xfId="32244" hidden="1"/>
    <cellStyle name="Uwaga 3" xfId="32242" hidden="1"/>
    <cellStyle name="Uwaga 3" xfId="32231" hidden="1"/>
    <cellStyle name="Uwaga 3" xfId="32229" hidden="1"/>
    <cellStyle name="Uwaga 3" xfId="32227" hidden="1"/>
    <cellStyle name="Uwaga 3" xfId="32216" hidden="1"/>
    <cellStyle name="Uwaga 3" xfId="32214" hidden="1"/>
    <cellStyle name="Uwaga 3" xfId="32212" hidden="1"/>
    <cellStyle name="Uwaga 3" xfId="32201" hidden="1"/>
    <cellStyle name="Uwaga 3" xfId="32199" hidden="1"/>
    <cellStyle name="Uwaga 3" xfId="32197" hidden="1"/>
    <cellStyle name="Uwaga 3" xfId="32186" hidden="1"/>
    <cellStyle name="Uwaga 3" xfId="32184" hidden="1"/>
    <cellStyle name="Uwaga 3" xfId="32182" hidden="1"/>
    <cellStyle name="Uwaga 3" xfId="32171" hidden="1"/>
    <cellStyle name="Uwaga 3" xfId="32169" hidden="1"/>
    <cellStyle name="Uwaga 3" xfId="32167" hidden="1"/>
    <cellStyle name="Uwaga 3" xfId="32156" hidden="1"/>
    <cellStyle name="Uwaga 3" xfId="32154" hidden="1"/>
    <cellStyle name="Uwaga 3" xfId="32152" hidden="1"/>
    <cellStyle name="Uwaga 3" xfId="32141" hidden="1"/>
    <cellStyle name="Uwaga 3" xfId="32139" hidden="1"/>
    <cellStyle name="Uwaga 3" xfId="32136" hidden="1"/>
    <cellStyle name="Uwaga 3" xfId="32126" hidden="1"/>
    <cellStyle name="Uwaga 3" xfId="32123" hidden="1"/>
    <cellStyle name="Uwaga 3" xfId="32120" hidden="1"/>
    <cellStyle name="Uwaga 3" xfId="32111" hidden="1"/>
    <cellStyle name="Uwaga 3" xfId="32109" hidden="1"/>
    <cellStyle name="Uwaga 3" xfId="32106" hidden="1"/>
    <cellStyle name="Uwaga 3" xfId="32096" hidden="1"/>
    <cellStyle name="Uwaga 3" xfId="32094" hidden="1"/>
    <cellStyle name="Uwaga 3" xfId="32092" hidden="1"/>
    <cellStyle name="Uwaga 3" xfId="32081" hidden="1"/>
    <cellStyle name="Uwaga 3" xfId="32079" hidden="1"/>
    <cellStyle name="Uwaga 3" xfId="32077" hidden="1"/>
    <cellStyle name="Uwaga 3" xfId="32066" hidden="1"/>
    <cellStyle name="Uwaga 3" xfId="32064" hidden="1"/>
    <cellStyle name="Uwaga 3" xfId="32062" hidden="1"/>
    <cellStyle name="Uwaga 3" xfId="32051" hidden="1"/>
    <cellStyle name="Uwaga 3" xfId="32049" hidden="1"/>
    <cellStyle name="Uwaga 3" xfId="32047" hidden="1"/>
    <cellStyle name="Uwaga 3" xfId="32036" hidden="1"/>
    <cellStyle name="Uwaga 3" xfId="32034" hidden="1"/>
    <cellStyle name="Uwaga 3" xfId="32032" hidden="1"/>
    <cellStyle name="Uwaga 3" xfId="32021" hidden="1"/>
    <cellStyle name="Uwaga 3" xfId="32019" hidden="1"/>
    <cellStyle name="Uwaga 3" xfId="32016" hidden="1"/>
    <cellStyle name="Uwaga 3" xfId="32006" hidden="1"/>
    <cellStyle name="Uwaga 3" xfId="32003" hidden="1"/>
    <cellStyle name="Uwaga 3" xfId="32000" hidden="1"/>
    <cellStyle name="Uwaga 3" xfId="31991" hidden="1"/>
    <cellStyle name="Uwaga 3" xfId="31988" hidden="1"/>
    <cellStyle name="Uwaga 3" xfId="31985" hidden="1"/>
    <cellStyle name="Uwaga 3" xfId="31976" hidden="1"/>
    <cellStyle name="Uwaga 3" xfId="31974" hidden="1"/>
    <cellStyle name="Uwaga 3" xfId="31972" hidden="1"/>
    <cellStyle name="Uwaga 3" xfId="31961" hidden="1"/>
    <cellStyle name="Uwaga 3" xfId="31958" hidden="1"/>
    <cellStyle name="Uwaga 3" xfId="31955" hidden="1"/>
    <cellStyle name="Uwaga 3" xfId="31946" hidden="1"/>
    <cellStyle name="Uwaga 3" xfId="31943" hidden="1"/>
    <cellStyle name="Uwaga 3" xfId="31940" hidden="1"/>
    <cellStyle name="Uwaga 3" xfId="31931" hidden="1"/>
    <cellStyle name="Uwaga 3" xfId="31928" hidden="1"/>
    <cellStyle name="Uwaga 3" xfId="31925" hidden="1"/>
    <cellStyle name="Uwaga 3" xfId="31918" hidden="1"/>
    <cellStyle name="Uwaga 3" xfId="31914" hidden="1"/>
    <cellStyle name="Uwaga 3" xfId="31911" hidden="1"/>
    <cellStyle name="Uwaga 3" xfId="31903" hidden="1"/>
    <cellStyle name="Uwaga 3" xfId="31899" hidden="1"/>
    <cellStyle name="Uwaga 3" xfId="31896" hidden="1"/>
    <cellStyle name="Uwaga 3" xfId="31888" hidden="1"/>
    <cellStyle name="Uwaga 3" xfId="31884" hidden="1"/>
    <cellStyle name="Uwaga 3" xfId="31880" hidden="1"/>
    <cellStyle name="Uwaga 3" xfId="31873" hidden="1"/>
    <cellStyle name="Uwaga 3" xfId="31869" hidden="1"/>
    <cellStyle name="Uwaga 3" xfId="31866" hidden="1"/>
    <cellStyle name="Uwaga 3" xfId="31858" hidden="1"/>
    <cellStyle name="Uwaga 3" xfId="31854" hidden="1"/>
    <cellStyle name="Uwaga 3" xfId="31851" hidden="1"/>
    <cellStyle name="Uwaga 3" xfId="31842" hidden="1"/>
    <cellStyle name="Uwaga 3" xfId="31837" hidden="1"/>
    <cellStyle name="Uwaga 3" xfId="31833" hidden="1"/>
    <cellStyle name="Uwaga 3" xfId="31827" hidden="1"/>
    <cellStyle name="Uwaga 3" xfId="31822" hidden="1"/>
    <cellStyle name="Uwaga 3" xfId="31818" hidden="1"/>
    <cellStyle name="Uwaga 3" xfId="31812" hidden="1"/>
    <cellStyle name="Uwaga 3" xfId="31807" hidden="1"/>
    <cellStyle name="Uwaga 3" xfId="31803" hidden="1"/>
    <cellStyle name="Uwaga 3" xfId="31798" hidden="1"/>
    <cellStyle name="Uwaga 3" xfId="31794" hidden="1"/>
    <cellStyle name="Uwaga 3" xfId="31790" hidden="1"/>
    <cellStyle name="Uwaga 3" xfId="31783" hidden="1"/>
    <cellStyle name="Uwaga 3" xfId="31778" hidden="1"/>
    <cellStyle name="Uwaga 3" xfId="31774" hidden="1"/>
    <cellStyle name="Uwaga 3" xfId="31767" hidden="1"/>
    <cellStyle name="Uwaga 3" xfId="31762" hidden="1"/>
    <cellStyle name="Uwaga 3" xfId="31758" hidden="1"/>
    <cellStyle name="Uwaga 3" xfId="31753" hidden="1"/>
    <cellStyle name="Uwaga 3" xfId="31748" hidden="1"/>
    <cellStyle name="Uwaga 3" xfId="31744" hidden="1"/>
    <cellStyle name="Uwaga 3" xfId="31738" hidden="1"/>
    <cellStyle name="Uwaga 3" xfId="31734" hidden="1"/>
    <cellStyle name="Uwaga 3" xfId="31731" hidden="1"/>
    <cellStyle name="Uwaga 3" xfId="31724" hidden="1"/>
    <cellStyle name="Uwaga 3" xfId="31719" hidden="1"/>
    <cellStyle name="Uwaga 3" xfId="31714" hidden="1"/>
    <cellStyle name="Uwaga 3" xfId="31708" hidden="1"/>
    <cellStyle name="Uwaga 3" xfId="31703" hidden="1"/>
    <cellStyle name="Uwaga 3" xfId="31698" hidden="1"/>
    <cellStyle name="Uwaga 3" xfId="31693" hidden="1"/>
    <cellStyle name="Uwaga 3" xfId="31688" hidden="1"/>
    <cellStyle name="Uwaga 3" xfId="31683" hidden="1"/>
    <cellStyle name="Uwaga 3" xfId="31679" hidden="1"/>
    <cellStyle name="Uwaga 3" xfId="31675" hidden="1"/>
    <cellStyle name="Uwaga 3" xfId="31670" hidden="1"/>
    <cellStyle name="Uwaga 3" xfId="31663" hidden="1"/>
    <cellStyle name="Uwaga 3" xfId="31658" hidden="1"/>
    <cellStyle name="Uwaga 3" xfId="31653" hidden="1"/>
    <cellStyle name="Uwaga 3" xfId="31647" hidden="1"/>
    <cellStyle name="Uwaga 3" xfId="31642" hidden="1"/>
    <cellStyle name="Uwaga 3" xfId="31638" hidden="1"/>
    <cellStyle name="Uwaga 3" xfId="31633" hidden="1"/>
    <cellStyle name="Uwaga 3" xfId="31628" hidden="1"/>
    <cellStyle name="Uwaga 3" xfId="31623" hidden="1"/>
    <cellStyle name="Uwaga 3" xfId="31619" hidden="1"/>
    <cellStyle name="Uwaga 3" xfId="31614" hidden="1"/>
    <cellStyle name="Uwaga 3" xfId="31609" hidden="1"/>
    <cellStyle name="Uwaga 3" xfId="31604" hidden="1"/>
    <cellStyle name="Uwaga 3" xfId="31600" hidden="1"/>
    <cellStyle name="Uwaga 3" xfId="31596" hidden="1"/>
    <cellStyle name="Uwaga 3" xfId="31589" hidden="1"/>
    <cellStyle name="Uwaga 3" xfId="31585" hidden="1"/>
    <cellStyle name="Uwaga 3" xfId="31580" hidden="1"/>
    <cellStyle name="Uwaga 3" xfId="31574" hidden="1"/>
    <cellStyle name="Uwaga 3" xfId="31570" hidden="1"/>
    <cellStyle name="Uwaga 3" xfId="31565" hidden="1"/>
    <cellStyle name="Uwaga 3" xfId="31559" hidden="1"/>
    <cellStyle name="Uwaga 3" xfId="31555" hidden="1"/>
    <cellStyle name="Uwaga 3" xfId="31551" hidden="1"/>
    <cellStyle name="Uwaga 3" xfId="31544" hidden="1"/>
    <cellStyle name="Uwaga 3" xfId="31540" hidden="1"/>
    <cellStyle name="Uwaga 3" xfId="31536" hidden="1"/>
    <cellStyle name="Uwaga 3" xfId="32400" hidden="1"/>
    <cellStyle name="Uwaga 3" xfId="32398" hidden="1"/>
    <cellStyle name="Uwaga 3" xfId="32396" hidden="1"/>
    <cellStyle name="Uwaga 3" xfId="32383" hidden="1"/>
    <cellStyle name="Uwaga 3" xfId="32382" hidden="1"/>
    <cellStyle name="Uwaga 3" xfId="32381" hidden="1"/>
    <cellStyle name="Uwaga 3" xfId="32368" hidden="1"/>
    <cellStyle name="Uwaga 3" xfId="32367" hidden="1"/>
    <cellStyle name="Uwaga 3" xfId="32366" hidden="1"/>
    <cellStyle name="Uwaga 3" xfId="32354" hidden="1"/>
    <cellStyle name="Uwaga 3" xfId="32352" hidden="1"/>
    <cellStyle name="Uwaga 3" xfId="32351" hidden="1"/>
    <cellStyle name="Uwaga 3" xfId="32338" hidden="1"/>
    <cellStyle name="Uwaga 3" xfId="32337" hidden="1"/>
    <cellStyle name="Uwaga 3" xfId="32336" hidden="1"/>
    <cellStyle name="Uwaga 3" xfId="32324" hidden="1"/>
    <cellStyle name="Uwaga 3" xfId="32322" hidden="1"/>
    <cellStyle name="Uwaga 3" xfId="32320" hidden="1"/>
    <cellStyle name="Uwaga 3" xfId="32309" hidden="1"/>
    <cellStyle name="Uwaga 3" xfId="32307" hidden="1"/>
    <cellStyle name="Uwaga 3" xfId="32305" hidden="1"/>
    <cellStyle name="Uwaga 3" xfId="32294" hidden="1"/>
    <cellStyle name="Uwaga 3" xfId="32292" hidden="1"/>
    <cellStyle name="Uwaga 3" xfId="32290" hidden="1"/>
    <cellStyle name="Uwaga 3" xfId="32279" hidden="1"/>
    <cellStyle name="Uwaga 3" xfId="32277" hidden="1"/>
    <cellStyle name="Uwaga 3" xfId="32275" hidden="1"/>
    <cellStyle name="Uwaga 3" xfId="32264" hidden="1"/>
    <cellStyle name="Uwaga 3" xfId="32262" hidden="1"/>
    <cellStyle name="Uwaga 3" xfId="32260" hidden="1"/>
    <cellStyle name="Uwaga 3" xfId="32249" hidden="1"/>
    <cellStyle name="Uwaga 3" xfId="32247" hidden="1"/>
    <cellStyle name="Uwaga 3" xfId="32245" hidden="1"/>
    <cellStyle name="Uwaga 3" xfId="32234" hidden="1"/>
    <cellStyle name="Uwaga 3" xfId="32232" hidden="1"/>
    <cellStyle name="Uwaga 3" xfId="32230" hidden="1"/>
    <cellStyle name="Uwaga 3" xfId="32219" hidden="1"/>
    <cellStyle name="Uwaga 3" xfId="32217" hidden="1"/>
    <cellStyle name="Uwaga 3" xfId="32215" hidden="1"/>
    <cellStyle name="Uwaga 3" xfId="32204" hidden="1"/>
    <cellStyle name="Uwaga 3" xfId="32202" hidden="1"/>
    <cellStyle name="Uwaga 3" xfId="32200" hidden="1"/>
    <cellStyle name="Uwaga 3" xfId="32189" hidden="1"/>
    <cellStyle name="Uwaga 3" xfId="32187" hidden="1"/>
    <cellStyle name="Uwaga 3" xfId="32185" hidden="1"/>
    <cellStyle name="Uwaga 3" xfId="32174" hidden="1"/>
    <cellStyle name="Uwaga 3" xfId="32172" hidden="1"/>
    <cellStyle name="Uwaga 3" xfId="32170" hidden="1"/>
    <cellStyle name="Uwaga 3" xfId="32159" hidden="1"/>
    <cellStyle name="Uwaga 3" xfId="32157" hidden="1"/>
    <cellStyle name="Uwaga 3" xfId="32155" hidden="1"/>
    <cellStyle name="Uwaga 3" xfId="32144" hidden="1"/>
    <cellStyle name="Uwaga 3" xfId="32142" hidden="1"/>
    <cellStyle name="Uwaga 3" xfId="32140" hidden="1"/>
    <cellStyle name="Uwaga 3" xfId="32129" hidden="1"/>
    <cellStyle name="Uwaga 3" xfId="32127" hidden="1"/>
    <cellStyle name="Uwaga 3" xfId="32125" hidden="1"/>
    <cellStyle name="Uwaga 3" xfId="32114" hidden="1"/>
    <cellStyle name="Uwaga 3" xfId="32112" hidden="1"/>
    <cellStyle name="Uwaga 3" xfId="32110" hidden="1"/>
    <cellStyle name="Uwaga 3" xfId="32099" hidden="1"/>
    <cellStyle name="Uwaga 3" xfId="32097" hidden="1"/>
    <cellStyle name="Uwaga 3" xfId="32095" hidden="1"/>
    <cellStyle name="Uwaga 3" xfId="32084" hidden="1"/>
    <cellStyle name="Uwaga 3" xfId="32082" hidden="1"/>
    <cellStyle name="Uwaga 3" xfId="32080" hidden="1"/>
    <cellStyle name="Uwaga 3" xfId="32069" hidden="1"/>
    <cellStyle name="Uwaga 3" xfId="32067" hidden="1"/>
    <cellStyle name="Uwaga 3" xfId="32065" hidden="1"/>
    <cellStyle name="Uwaga 3" xfId="32054" hidden="1"/>
    <cellStyle name="Uwaga 3" xfId="32052" hidden="1"/>
    <cellStyle name="Uwaga 3" xfId="32050" hidden="1"/>
    <cellStyle name="Uwaga 3" xfId="32039" hidden="1"/>
    <cellStyle name="Uwaga 3" xfId="32037" hidden="1"/>
    <cellStyle name="Uwaga 3" xfId="32035" hidden="1"/>
    <cellStyle name="Uwaga 3" xfId="32024" hidden="1"/>
    <cellStyle name="Uwaga 3" xfId="32022" hidden="1"/>
    <cellStyle name="Uwaga 3" xfId="32020" hidden="1"/>
    <cellStyle name="Uwaga 3" xfId="32009" hidden="1"/>
    <cellStyle name="Uwaga 3" xfId="32007" hidden="1"/>
    <cellStyle name="Uwaga 3" xfId="32004" hidden="1"/>
    <cellStyle name="Uwaga 3" xfId="31994" hidden="1"/>
    <cellStyle name="Uwaga 3" xfId="31992" hidden="1"/>
    <cellStyle name="Uwaga 3" xfId="31990" hidden="1"/>
    <cellStyle name="Uwaga 3" xfId="31979" hidden="1"/>
    <cellStyle name="Uwaga 3" xfId="31977" hidden="1"/>
    <cellStyle name="Uwaga 3" xfId="31975" hidden="1"/>
    <cellStyle name="Uwaga 3" xfId="31964" hidden="1"/>
    <cellStyle name="Uwaga 3" xfId="31962" hidden="1"/>
    <cellStyle name="Uwaga 3" xfId="31959" hidden="1"/>
    <cellStyle name="Uwaga 3" xfId="31949" hidden="1"/>
    <cellStyle name="Uwaga 3" xfId="31947" hidden="1"/>
    <cellStyle name="Uwaga 3" xfId="31944" hidden="1"/>
    <cellStyle name="Uwaga 3" xfId="31934" hidden="1"/>
    <cellStyle name="Uwaga 3" xfId="31932" hidden="1"/>
    <cellStyle name="Uwaga 3" xfId="31929" hidden="1"/>
    <cellStyle name="Uwaga 3" xfId="31920" hidden="1"/>
    <cellStyle name="Uwaga 3" xfId="31917" hidden="1"/>
    <cellStyle name="Uwaga 3" xfId="31913" hidden="1"/>
    <cellStyle name="Uwaga 3" xfId="31905" hidden="1"/>
    <cellStyle name="Uwaga 3" xfId="31902" hidden="1"/>
    <cellStyle name="Uwaga 3" xfId="31898" hidden="1"/>
    <cellStyle name="Uwaga 3" xfId="31890" hidden="1"/>
    <cellStyle name="Uwaga 3" xfId="31887" hidden="1"/>
    <cellStyle name="Uwaga 3" xfId="31883" hidden="1"/>
    <cellStyle name="Uwaga 3" xfId="31875" hidden="1"/>
    <cellStyle name="Uwaga 3" xfId="31872" hidden="1"/>
    <cellStyle name="Uwaga 3" xfId="31868" hidden="1"/>
    <cellStyle name="Uwaga 3" xfId="31860" hidden="1"/>
    <cellStyle name="Uwaga 3" xfId="31857" hidden="1"/>
    <cellStyle name="Uwaga 3" xfId="31853" hidden="1"/>
    <cellStyle name="Uwaga 3" xfId="31845" hidden="1"/>
    <cellStyle name="Uwaga 3" xfId="31841" hidden="1"/>
    <cellStyle name="Uwaga 3" xfId="31836" hidden="1"/>
    <cellStyle name="Uwaga 3" xfId="31830" hidden="1"/>
    <cellStyle name="Uwaga 3" xfId="31826" hidden="1"/>
    <cellStyle name="Uwaga 3" xfId="31821" hidden="1"/>
    <cellStyle name="Uwaga 3" xfId="31815" hidden="1"/>
    <cellStyle name="Uwaga 3" xfId="31811" hidden="1"/>
    <cellStyle name="Uwaga 3" xfId="31806" hidden="1"/>
    <cellStyle name="Uwaga 3" xfId="31800" hidden="1"/>
    <cellStyle name="Uwaga 3" xfId="31797" hidden="1"/>
    <cellStyle name="Uwaga 3" xfId="31793" hidden="1"/>
    <cellStyle name="Uwaga 3" xfId="31785" hidden="1"/>
    <cellStyle name="Uwaga 3" xfId="31782" hidden="1"/>
    <cellStyle name="Uwaga 3" xfId="31777" hidden="1"/>
    <cellStyle name="Uwaga 3" xfId="31770" hidden="1"/>
    <cellStyle name="Uwaga 3" xfId="31766" hidden="1"/>
    <cellStyle name="Uwaga 3" xfId="31761" hidden="1"/>
    <cellStyle name="Uwaga 3" xfId="31755" hidden="1"/>
    <cellStyle name="Uwaga 3" xfId="31751" hidden="1"/>
    <cellStyle name="Uwaga 3" xfId="31746" hidden="1"/>
    <cellStyle name="Uwaga 3" xfId="31740" hidden="1"/>
    <cellStyle name="Uwaga 3" xfId="31737" hidden="1"/>
    <cellStyle name="Uwaga 3" xfId="31733" hidden="1"/>
    <cellStyle name="Uwaga 3" xfId="31725" hidden="1"/>
    <cellStyle name="Uwaga 3" xfId="31720" hidden="1"/>
    <cellStyle name="Uwaga 3" xfId="31715" hidden="1"/>
    <cellStyle name="Uwaga 3" xfId="31710" hidden="1"/>
    <cellStyle name="Uwaga 3" xfId="31705" hidden="1"/>
    <cellStyle name="Uwaga 3" xfId="31700" hidden="1"/>
    <cellStyle name="Uwaga 3" xfId="31695" hidden="1"/>
    <cellStyle name="Uwaga 3" xfId="31690" hidden="1"/>
    <cellStyle name="Uwaga 3" xfId="31685" hidden="1"/>
    <cellStyle name="Uwaga 3" xfId="31680" hidden="1"/>
    <cellStyle name="Uwaga 3" xfId="31676" hidden="1"/>
    <cellStyle name="Uwaga 3" xfId="31671" hidden="1"/>
    <cellStyle name="Uwaga 3" xfId="31664" hidden="1"/>
    <cellStyle name="Uwaga 3" xfId="31659" hidden="1"/>
    <cellStyle name="Uwaga 3" xfId="31654" hidden="1"/>
    <cellStyle name="Uwaga 3" xfId="31649" hidden="1"/>
    <cellStyle name="Uwaga 3" xfId="31644" hidden="1"/>
    <cellStyle name="Uwaga 3" xfId="31639" hidden="1"/>
    <cellStyle name="Uwaga 3" xfId="31634" hidden="1"/>
    <cellStyle name="Uwaga 3" xfId="31629" hidden="1"/>
    <cellStyle name="Uwaga 3" xfId="31624" hidden="1"/>
    <cellStyle name="Uwaga 3" xfId="31620" hidden="1"/>
    <cellStyle name="Uwaga 3" xfId="31615" hidden="1"/>
    <cellStyle name="Uwaga 3" xfId="31610" hidden="1"/>
    <cellStyle name="Uwaga 3" xfId="31605" hidden="1"/>
    <cellStyle name="Uwaga 3" xfId="31601" hidden="1"/>
    <cellStyle name="Uwaga 3" xfId="31597" hidden="1"/>
    <cellStyle name="Uwaga 3" xfId="31590" hidden="1"/>
    <cellStyle name="Uwaga 3" xfId="31586" hidden="1"/>
    <cellStyle name="Uwaga 3" xfId="31581" hidden="1"/>
    <cellStyle name="Uwaga 3" xfId="31575" hidden="1"/>
    <cellStyle name="Uwaga 3" xfId="31571" hidden="1"/>
    <cellStyle name="Uwaga 3" xfId="31566" hidden="1"/>
    <cellStyle name="Uwaga 3" xfId="31560" hidden="1"/>
    <cellStyle name="Uwaga 3" xfId="31556" hidden="1"/>
    <cellStyle name="Uwaga 3" xfId="31552" hidden="1"/>
    <cellStyle name="Uwaga 3" xfId="31545" hidden="1"/>
    <cellStyle name="Uwaga 3" xfId="31541" hidden="1"/>
    <cellStyle name="Uwaga 3" xfId="31537" hidden="1"/>
    <cellStyle name="Uwaga 3" xfId="32404" hidden="1"/>
    <cellStyle name="Uwaga 3" xfId="32403" hidden="1"/>
    <cellStyle name="Uwaga 3" xfId="32401" hidden="1"/>
    <cellStyle name="Uwaga 3" xfId="32388" hidden="1"/>
    <cellStyle name="Uwaga 3" xfId="32386" hidden="1"/>
    <cellStyle name="Uwaga 3" xfId="32384" hidden="1"/>
    <cellStyle name="Uwaga 3" xfId="32374" hidden="1"/>
    <cellStyle name="Uwaga 3" xfId="32372" hidden="1"/>
    <cellStyle name="Uwaga 3" xfId="32370" hidden="1"/>
    <cellStyle name="Uwaga 3" xfId="32359" hidden="1"/>
    <cellStyle name="Uwaga 3" xfId="32357" hidden="1"/>
    <cellStyle name="Uwaga 3" xfId="32355" hidden="1"/>
    <cellStyle name="Uwaga 3" xfId="32342" hidden="1"/>
    <cellStyle name="Uwaga 3" xfId="32340" hidden="1"/>
    <cellStyle name="Uwaga 3" xfId="32339" hidden="1"/>
    <cellStyle name="Uwaga 3" xfId="32326" hidden="1"/>
    <cellStyle name="Uwaga 3" xfId="32325" hidden="1"/>
    <cellStyle name="Uwaga 3" xfId="32323" hidden="1"/>
    <cellStyle name="Uwaga 3" xfId="32311" hidden="1"/>
    <cellStyle name="Uwaga 3" xfId="32310" hidden="1"/>
    <cellStyle name="Uwaga 3" xfId="32308" hidden="1"/>
    <cellStyle name="Uwaga 3" xfId="32296" hidden="1"/>
    <cellStyle name="Uwaga 3" xfId="32295" hidden="1"/>
    <cellStyle name="Uwaga 3" xfId="32293" hidden="1"/>
    <cellStyle name="Uwaga 3" xfId="32281" hidden="1"/>
    <cellStyle name="Uwaga 3" xfId="32280" hidden="1"/>
    <cellStyle name="Uwaga 3" xfId="32278" hidden="1"/>
    <cellStyle name="Uwaga 3" xfId="32266" hidden="1"/>
    <cellStyle name="Uwaga 3" xfId="32265" hidden="1"/>
    <cellStyle name="Uwaga 3" xfId="32263" hidden="1"/>
    <cellStyle name="Uwaga 3" xfId="32251" hidden="1"/>
    <cellStyle name="Uwaga 3" xfId="32250" hidden="1"/>
    <cellStyle name="Uwaga 3" xfId="32248" hidden="1"/>
    <cellStyle name="Uwaga 3" xfId="32236" hidden="1"/>
    <cellStyle name="Uwaga 3" xfId="32235" hidden="1"/>
    <cellStyle name="Uwaga 3" xfId="32233" hidden="1"/>
    <cellStyle name="Uwaga 3" xfId="32221" hidden="1"/>
    <cellStyle name="Uwaga 3" xfId="32220" hidden="1"/>
    <cellStyle name="Uwaga 3" xfId="32218" hidden="1"/>
    <cellStyle name="Uwaga 3" xfId="32206" hidden="1"/>
    <cellStyle name="Uwaga 3" xfId="32205" hidden="1"/>
    <cellStyle name="Uwaga 3" xfId="32203" hidden="1"/>
    <cellStyle name="Uwaga 3" xfId="32191" hidden="1"/>
    <cellStyle name="Uwaga 3" xfId="32190" hidden="1"/>
    <cellStyle name="Uwaga 3" xfId="32188" hidden="1"/>
    <cellStyle name="Uwaga 3" xfId="32176" hidden="1"/>
    <cellStyle name="Uwaga 3" xfId="32175" hidden="1"/>
    <cellStyle name="Uwaga 3" xfId="32173" hidden="1"/>
    <cellStyle name="Uwaga 3" xfId="32161" hidden="1"/>
    <cellStyle name="Uwaga 3" xfId="32160" hidden="1"/>
    <cellStyle name="Uwaga 3" xfId="32158" hidden="1"/>
    <cellStyle name="Uwaga 3" xfId="32146" hidden="1"/>
    <cellStyle name="Uwaga 3" xfId="32145" hidden="1"/>
    <cellStyle name="Uwaga 3" xfId="32143" hidden="1"/>
    <cellStyle name="Uwaga 3" xfId="32131" hidden="1"/>
    <cellStyle name="Uwaga 3" xfId="32130" hidden="1"/>
    <cellStyle name="Uwaga 3" xfId="32128" hidden="1"/>
    <cellStyle name="Uwaga 3" xfId="32116" hidden="1"/>
    <cellStyle name="Uwaga 3" xfId="32115" hidden="1"/>
    <cellStyle name="Uwaga 3" xfId="32113" hidden="1"/>
    <cellStyle name="Uwaga 3" xfId="32101" hidden="1"/>
    <cellStyle name="Uwaga 3" xfId="32100" hidden="1"/>
    <cellStyle name="Uwaga 3" xfId="32098" hidden="1"/>
    <cellStyle name="Uwaga 3" xfId="32086" hidden="1"/>
    <cellStyle name="Uwaga 3" xfId="32085" hidden="1"/>
    <cellStyle name="Uwaga 3" xfId="32083" hidden="1"/>
    <cellStyle name="Uwaga 3" xfId="32071" hidden="1"/>
    <cellStyle name="Uwaga 3" xfId="32070" hidden="1"/>
    <cellStyle name="Uwaga 3" xfId="32068" hidden="1"/>
    <cellStyle name="Uwaga 3" xfId="32056" hidden="1"/>
    <cellStyle name="Uwaga 3" xfId="32055" hidden="1"/>
    <cellStyle name="Uwaga 3" xfId="32053" hidden="1"/>
    <cellStyle name="Uwaga 3" xfId="32041" hidden="1"/>
    <cellStyle name="Uwaga 3" xfId="32040" hidden="1"/>
    <cellStyle name="Uwaga 3" xfId="32038" hidden="1"/>
    <cellStyle name="Uwaga 3" xfId="32026" hidden="1"/>
    <cellStyle name="Uwaga 3" xfId="32025" hidden="1"/>
    <cellStyle name="Uwaga 3" xfId="32023" hidden="1"/>
    <cellStyle name="Uwaga 3" xfId="32011" hidden="1"/>
    <cellStyle name="Uwaga 3" xfId="32010" hidden="1"/>
    <cellStyle name="Uwaga 3" xfId="32008" hidden="1"/>
    <cellStyle name="Uwaga 3" xfId="31996" hidden="1"/>
    <cellStyle name="Uwaga 3" xfId="31995" hidden="1"/>
    <cellStyle name="Uwaga 3" xfId="31993" hidden="1"/>
    <cellStyle name="Uwaga 3" xfId="31981" hidden="1"/>
    <cellStyle name="Uwaga 3" xfId="31980" hidden="1"/>
    <cellStyle name="Uwaga 3" xfId="31978" hidden="1"/>
    <cellStyle name="Uwaga 3" xfId="31966" hidden="1"/>
    <cellStyle name="Uwaga 3" xfId="31965" hidden="1"/>
    <cellStyle name="Uwaga 3" xfId="31963" hidden="1"/>
    <cellStyle name="Uwaga 3" xfId="31951" hidden="1"/>
    <cellStyle name="Uwaga 3" xfId="31950" hidden="1"/>
    <cellStyle name="Uwaga 3" xfId="31948" hidden="1"/>
    <cellStyle name="Uwaga 3" xfId="31936" hidden="1"/>
    <cellStyle name="Uwaga 3" xfId="31935" hidden="1"/>
    <cellStyle name="Uwaga 3" xfId="31933" hidden="1"/>
    <cellStyle name="Uwaga 3" xfId="31921" hidden="1"/>
    <cellStyle name="Uwaga 3" xfId="31919" hidden="1"/>
    <cellStyle name="Uwaga 3" xfId="31916" hidden="1"/>
    <cellStyle name="Uwaga 3" xfId="31906" hidden="1"/>
    <cellStyle name="Uwaga 3" xfId="31904" hidden="1"/>
    <cellStyle name="Uwaga 3" xfId="31901" hidden="1"/>
    <cellStyle name="Uwaga 3" xfId="31891" hidden="1"/>
    <cellStyle name="Uwaga 3" xfId="31889" hidden="1"/>
    <cellStyle name="Uwaga 3" xfId="31886" hidden="1"/>
    <cellStyle name="Uwaga 3" xfId="31876" hidden="1"/>
    <cellStyle name="Uwaga 3" xfId="31874" hidden="1"/>
    <cellStyle name="Uwaga 3" xfId="31871" hidden="1"/>
    <cellStyle name="Uwaga 3" xfId="31861" hidden="1"/>
    <cellStyle name="Uwaga 3" xfId="31859" hidden="1"/>
    <cellStyle name="Uwaga 3" xfId="31856" hidden="1"/>
    <cellStyle name="Uwaga 3" xfId="31846" hidden="1"/>
    <cellStyle name="Uwaga 3" xfId="31844" hidden="1"/>
    <cellStyle name="Uwaga 3" xfId="31840" hidden="1"/>
    <cellStyle name="Uwaga 3" xfId="31831" hidden="1"/>
    <cellStyle name="Uwaga 3" xfId="31828" hidden="1"/>
    <cellStyle name="Uwaga 3" xfId="31824" hidden="1"/>
    <cellStyle name="Uwaga 3" xfId="31816" hidden="1"/>
    <cellStyle name="Uwaga 3" xfId="31814" hidden="1"/>
    <cellStyle name="Uwaga 3" xfId="31810" hidden="1"/>
    <cellStyle name="Uwaga 3" xfId="31801" hidden="1"/>
    <cellStyle name="Uwaga 3" xfId="31799" hidden="1"/>
    <cellStyle name="Uwaga 3" xfId="31796" hidden="1"/>
    <cellStyle name="Uwaga 3" xfId="31786" hidden="1"/>
    <cellStyle name="Uwaga 3" xfId="31784" hidden="1"/>
    <cellStyle name="Uwaga 3" xfId="31779" hidden="1"/>
    <cellStyle name="Uwaga 3" xfId="31771" hidden="1"/>
    <cellStyle name="Uwaga 3" xfId="31769" hidden="1"/>
    <cellStyle name="Uwaga 3" xfId="31764" hidden="1"/>
    <cellStyle name="Uwaga 3" xfId="31756" hidden="1"/>
    <cellStyle name="Uwaga 3" xfId="31754" hidden="1"/>
    <cellStyle name="Uwaga 3" xfId="31749" hidden="1"/>
    <cellStyle name="Uwaga 3" xfId="31741" hidden="1"/>
    <cellStyle name="Uwaga 3" xfId="31739" hidden="1"/>
    <cellStyle name="Uwaga 3" xfId="31735" hidden="1"/>
    <cellStyle name="Uwaga 3" xfId="31726" hidden="1"/>
    <cellStyle name="Uwaga 3" xfId="31723" hidden="1"/>
    <cellStyle name="Uwaga 3" xfId="31718" hidden="1"/>
    <cellStyle name="Uwaga 3" xfId="31711" hidden="1"/>
    <cellStyle name="Uwaga 3" xfId="31707" hidden="1"/>
    <cellStyle name="Uwaga 3" xfId="31702" hidden="1"/>
    <cellStyle name="Uwaga 3" xfId="31696" hidden="1"/>
    <cellStyle name="Uwaga 3" xfId="31692" hidden="1"/>
    <cellStyle name="Uwaga 3" xfId="31687" hidden="1"/>
    <cellStyle name="Uwaga 3" xfId="31681" hidden="1"/>
    <cellStyle name="Uwaga 3" xfId="31678" hidden="1"/>
    <cellStyle name="Uwaga 3" xfId="31674" hidden="1"/>
    <cellStyle name="Uwaga 3" xfId="31665" hidden="1"/>
    <cellStyle name="Uwaga 3" xfId="31660" hidden="1"/>
    <cellStyle name="Uwaga 3" xfId="31655" hidden="1"/>
    <cellStyle name="Uwaga 3" xfId="31650" hidden="1"/>
    <cellStyle name="Uwaga 3" xfId="31645" hidden="1"/>
    <cellStyle name="Uwaga 3" xfId="31640" hidden="1"/>
    <cellStyle name="Uwaga 3" xfId="31635" hidden="1"/>
    <cellStyle name="Uwaga 3" xfId="31630" hidden="1"/>
    <cellStyle name="Uwaga 3" xfId="31625" hidden="1"/>
    <cellStyle name="Uwaga 3" xfId="31621" hidden="1"/>
    <cellStyle name="Uwaga 3" xfId="31616" hidden="1"/>
    <cellStyle name="Uwaga 3" xfId="31611" hidden="1"/>
    <cellStyle name="Uwaga 3" xfId="31606" hidden="1"/>
    <cellStyle name="Uwaga 3" xfId="31602" hidden="1"/>
    <cellStyle name="Uwaga 3" xfId="31598" hidden="1"/>
    <cellStyle name="Uwaga 3" xfId="31591" hidden="1"/>
    <cellStyle name="Uwaga 3" xfId="31587" hidden="1"/>
    <cellStyle name="Uwaga 3" xfId="31582" hidden="1"/>
    <cellStyle name="Uwaga 3" xfId="31576" hidden="1"/>
    <cellStyle name="Uwaga 3" xfId="31572" hidden="1"/>
    <cellStyle name="Uwaga 3" xfId="31567" hidden="1"/>
    <cellStyle name="Uwaga 3" xfId="31561" hidden="1"/>
    <cellStyle name="Uwaga 3" xfId="31557" hidden="1"/>
    <cellStyle name="Uwaga 3" xfId="31553" hidden="1"/>
    <cellStyle name="Uwaga 3" xfId="31546" hidden="1"/>
    <cellStyle name="Uwaga 3" xfId="31542" hidden="1"/>
    <cellStyle name="Uwaga 3" xfId="31538" hidden="1"/>
    <cellStyle name="Uwaga 3" xfId="31492" hidden="1"/>
    <cellStyle name="Uwaga 3" xfId="31491" hidden="1"/>
    <cellStyle name="Uwaga 3" xfId="31490" hidden="1"/>
    <cellStyle name="Uwaga 3" xfId="31483" hidden="1"/>
    <cellStyle name="Uwaga 3" xfId="31482" hidden="1"/>
    <cellStyle name="Uwaga 3" xfId="31481" hidden="1"/>
    <cellStyle name="Uwaga 3" xfId="31474" hidden="1"/>
    <cellStyle name="Uwaga 3" xfId="31473" hidden="1"/>
    <cellStyle name="Uwaga 3" xfId="31472" hidden="1"/>
    <cellStyle name="Uwaga 3" xfId="31465" hidden="1"/>
    <cellStyle name="Uwaga 3" xfId="31464" hidden="1"/>
    <cellStyle name="Uwaga 3" xfId="31463" hidden="1"/>
    <cellStyle name="Uwaga 3" xfId="31456" hidden="1"/>
    <cellStyle name="Uwaga 3" xfId="31455" hidden="1"/>
    <cellStyle name="Uwaga 3" xfId="31453" hidden="1"/>
    <cellStyle name="Uwaga 3" xfId="31448" hidden="1"/>
    <cellStyle name="Uwaga 3" xfId="31445" hidden="1"/>
    <cellStyle name="Uwaga 3" xfId="31443" hidden="1"/>
    <cellStyle name="Uwaga 3" xfId="31439" hidden="1"/>
    <cellStyle name="Uwaga 3" xfId="31436" hidden="1"/>
    <cellStyle name="Uwaga 3" xfId="31434" hidden="1"/>
    <cellStyle name="Uwaga 3" xfId="31430" hidden="1"/>
    <cellStyle name="Uwaga 3" xfId="31427" hidden="1"/>
    <cellStyle name="Uwaga 3" xfId="31425" hidden="1"/>
    <cellStyle name="Uwaga 3" xfId="31421" hidden="1"/>
    <cellStyle name="Uwaga 3" xfId="31419" hidden="1"/>
    <cellStyle name="Uwaga 3" xfId="31418" hidden="1"/>
    <cellStyle name="Uwaga 3" xfId="31412" hidden="1"/>
    <cellStyle name="Uwaga 3" xfId="31410" hidden="1"/>
    <cellStyle name="Uwaga 3" xfId="31407" hidden="1"/>
    <cellStyle name="Uwaga 3" xfId="31403" hidden="1"/>
    <cellStyle name="Uwaga 3" xfId="31400" hidden="1"/>
    <cellStyle name="Uwaga 3" xfId="31398" hidden="1"/>
    <cellStyle name="Uwaga 3" xfId="31394" hidden="1"/>
    <cellStyle name="Uwaga 3" xfId="31391" hidden="1"/>
    <cellStyle name="Uwaga 3" xfId="31389" hidden="1"/>
    <cellStyle name="Uwaga 3" xfId="31385" hidden="1"/>
    <cellStyle name="Uwaga 3" xfId="31383" hidden="1"/>
    <cellStyle name="Uwaga 3" xfId="31382" hidden="1"/>
    <cellStyle name="Uwaga 3" xfId="31376" hidden="1"/>
    <cellStyle name="Uwaga 3" xfId="31373" hidden="1"/>
    <cellStyle name="Uwaga 3" xfId="31371" hidden="1"/>
    <cellStyle name="Uwaga 3" xfId="31367" hidden="1"/>
    <cellStyle name="Uwaga 3" xfId="31364" hidden="1"/>
    <cellStyle name="Uwaga 3" xfId="31362" hidden="1"/>
    <cellStyle name="Uwaga 3" xfId="31358" hidden="1"/>
    <cellStyle name="Uwaga 3" xfId="31355" hidden="1"/>
    <cellStyle name="Uwaga 3" xfId="31353" hidden="1"/>
    <cellStyle name="Uwaga 3" xfId="31349" hidden="1"/>
    <cellStyle name="Uwaga 3" xfId="31347" hidden="1"/>
    <cellStyle name="Uwaga 3" xfId="31346" hidden="1"/>
    <cellStyle name="Uwaga 3" xfId="31339" hidden="1"/>
    <cellStyle name="Uwaga 3" xfId="31336" hidden="1"/>
    <cellStyle name="Uwaga 3" xfId="31334" hidden="1"/>
    <cellStyle name="Uwaga 3" xfId="31330" hidden="1"/>
    <cellStyle name="Uwaga 3" xfId="31327" hidden="1"/>
    <cellStyle name="Uwaga 3" xfId="31325" hidden="1"/>
    <cellStyle name="Uwaga 3" xfId="31321" hidden="1"/>
    <cellStyle name="Uwaga 3" xfId="31318" hidden="1"/>
    <cellStyle name="Uwaga 3" xfId="31316" hidden="1"/>
    <cellStyle name="Uwaga 3" xfId="31313" hidden="1"/>
    <cellStyle name="Uwaga 3" xfId="31311" hidden="1"/>
    <cellStyle name="Uwaga 3" xfId="31310" hidden="1"/>
    <cellStyle name="Uwaga 3" xfId="31304" hidden="1"/>
    <cellStyle name="Uwaga 3" xfId="31302" hidden="1"/>
    <cellStyle name="Uwaga 3" xfId="31300" hidden="1"/>
    <cellStyle name="Uwaga 3" xfId="31295" hidden="1"/>
    <cellStyle name="Uwaga 3" xfId="31293" hidden="1"/>
    <cellStyle name="Uwaga 3" xfId="31291" hidden="1"/>
    <cellStyle name="Uwaga 3" xfId="31286" hidden="1"/>
    <cellStyle name="Uwaga 3" xfId="31284" hidden="1"/>
    <cellStyle name="Uwaga 3" xfId="31282" hidden="1"/>
    <cellStyle name="Uwaga 3" xfId="31277" hidden="1"/>
    <cellStyle name="Uwaga 3" xfId="31275" hidden="1"/>
    <cellStyle name="Uwaga 3" xfId="31274" hidden="1"/>
    <cellStyle name="Uwaga 3" xfId="31267" hidden="1"/>
    <cellStyle name="Uwaga 3" xfId="31264" hidden="1"/>
    <cellStyle name="Uwaga 3" xfId="31262" hidden="1"/>
    <cellStyle name="Uwaga 3" xfId="31258" hidden="1"/>
    <cellStyle name="Uwaga 3" xfId="31255" hidden="1"/>
    <cellStyle name="Uwaga 3" xfId="31253" hidden="1"/>
    <cellStyle name="Uwaga 3" xfId="31249" hidden="1"/>
    <cellStyle name="Uwaga 3" xfId="31246" hidden="1"/>
    <cellStyle name="Uwaga 3" xfId="31244" hidden="1"/>
    <cellStyle name="Uwaga 3" xfId="31241" hidden="1"/>
    <cellStyle name="Uwaga 3" xfId="31239" hidden="1"/>
    <cellStyle name="Uwaga 3" xfId="31237" hidden="1"/>
    <cellStyle name="Uwaga 3" xfId="31231" hidden="1"/>
    <cellStyle name="Uwaga 3" xfId="31228" hidden="1"/>
    <cellStyle name="Uwaga 3" xfId="31226" hidden="1"/>
    <cellStyle name="Uwaga 3" xfId="31222" hidden="1"/>
    <cellStyle name="Uwaga 3" xfId="31219" hidden="1"/>
    <cellStyle name="Uwaga 3" xfId="31217" hidden="1"/>
    <cellStyle name="Uwaga 3" xfId="31213" hidden="1"/>
    <cellStyle name="Uwaga 3" xfId="31210" hidden="1"/>
    <cellStyle name="Uwaga 3" xfId="31208" hidden="1"/>
    <cellStyle name="Uwaga 3" xfId="31206" hidden="1"/>
    <cellStyle name="Uwaga 3" xfId="31204" hidden="1"/>
    <cellStyle name="Uwaga 3" xfId="31202" hidden="1"/>
    <cellStyle name="Uwaga 3" xfId="31197" hidden="1"/>
    <cellStyle name="Uwaga 3" xfId="31195" hidden="1"/>
    <cellStyle name="Uwaga 3" xfId="31192" hidden="1"/>
    <cellStyle name="Uwaga 3" xfId="31188" hidden="1"/>
    <cellStyle name="Uwaga 3" xfId="31185" hidden="1"/>
    <cellStyle name="Uwaga 3" xfId="31182" hidden="1"/>
    <cellStyle name="Uwaga 3" xfId="31179" hidden="1"/>
    <cellStyle name="Uwaga 3" xfId="31177" hidden="1"/>
    <cellStyle name="Uwaga 3" xfId="31174" hidden="1"/>
    <cellStyle name="Uwaga 3" xfId="31170" hidden="1"/>
    <cellStyle name="Uwaga 3" xfId="31168" hidden="1"/>
    <cellStyle name="Uwaga 3" xfId="31165" hidden="1"/>
    <cellStyle name="Uwaga 3" xfId="31160" hidden="1"/>
    <cellStyle name="Uwaga 3" xfId="31157" hidden="1"/>
    <cellStyle name="Uwaga 3" xfId="31154" hidden="1"/>
    <cellStyle name="Uwaga 3" xfId="31150" hidden="1"/>
    <cellStyle name="Uwaga 3" xfId="31147" hidden="1"/>
    <cellStyle name="Uwaga 3" xfId="31145" hidden="1"/>
    <cellStyle name="Uwaga 3" xfId="31142" hidden="1"/>
    <cellStyle name="Uwaga 3" xfId="31139" hidden="1"/>
    <cellStyle name="Uwaga 3" xfId="31136" hidden="1"/>
    <cellStyle name="Uwaga 3" xfId="31134" hidden="1"/>
    <cellStyle name="Uwaga 3" xfId="31132" hidden="1"/>
    <cellStyle name="Uwaga 3" xfId="31129" hidden="1"/>
    <cellStyle name="Uwaga 3" xfId="31124" hidden="1"/>
    <cellStyle name="Uwaga 3" xfId="31121" hidden="1"/>
    <cellStyle name="Uwaga 3" xfId="31118" hidden="1"/>
    <cellStyle name="Uwaga 3" xfId="31115" hidden="1"/>
    <cellStyle name="Uwaga 3" xfId="31112" hidden="1"/>
    <cellStyle name="Uwaga 3" xfId="31109" hidden="1"/>
    <cellStyle name="Uwaga 3" xfId="31106" hidden="1"/>
    <cellStyle name="Uwaga 3" xfId="31103" hidden="1"/>
    <cellStyle name="Uwaga 3" xfId="31100" hidden="1"/>
    <cellStyle name="Uwaga 3" xfId="31098" hidden="1"/>
    <cellStyle name="Uwaga 3" xfId="31096" hidden="1"/>
    <cellStyle name="Uwaga 3" xfId="31093" hidden="1"/>
    <cellStyle name="Uwaga 3" xfId="31088" hidden="1"/>
    <cellStyle name="Uwaga 3" xfId="31085" hidden="1"/>
    <cellStyle name="Uwaga 3" xfId="31082" hidden="1"/>
    <cellStyle name="Uwaga 3" xfId="31079" hidden="1"/>
    <cellStyle name="Uwaga 3" xfId="31076" hidden="1"/>
    <cellStyle name="Uwaga 3" xfId="31073" hidden="1"/>
    <cellStyle name="Uwaga 3" xfId="31070" hidden="1"/>
    <cellStyle name="Uwaga 3" xfId="31067" hidden="1"/>
    <cellStyle name="Uwaga 3" xfId="31064" hidden="1"/>
    <cellStyle name="Uwaga 3" xfId="31062" hidden="1"/>
    <cellStyle name="Uwaga 3" xfId="31060" hidden="1"/>
    <cellStyle name="Uwaga 3" xfId="31057" hidden="1"/>
    <cellStyle name="Uwaga 3" xfId="31051" hidden="1"/>
    <cellStyle name="Uwaga 3" xfId="31048" hidden="1"/>
    <cellStyle name="Uwaga 3" xfId="31046" hidden="1"/>
    <cellStyle name="Uwaga 3" xfId="31042" hidden="1"/>
    <cellStyle name="Uwaga 3" xfId="31039" hidden="1"/>
    <cellStyle name="Uwaga 3" xfId="31037" hidden="1"/>
    <cellStyle name="Uwaga 3" xfId="31033" hidden="1"/>
    <cellStyle name="Uwaga 3" xfId="31030" hidden="1"/>
    <cellStyle name="Uwaga 3" xfId="31028" hidden="1"/>
    <cellStyle name="Uwaga 3" xfId="31026" hidden="1"/>
    <cellStyle name="Uwaga 3" xfId="31023" hidden="1"/>
    <cellStyle name="Uwaga 3" xfId="31020" hidden="1"/>
    <cellStyle name="Uwaga 3" xfId="31017" hidden="1"/>
    <cellStyle name="Uwaga 3" xfId="31015" hidden="1"/>
    <cellStyle name="Uwaga 3" xfId="31013" hidden="1"/>
    <cellStyle name="Uwaga 3" xfId="31008" hidden="1"/>
    <cellStyle name="Uwaga 3" xfId="31006" hidden="1"/>
    <cellStyle name="Uwaga 3" xfId="31003" hidden="1"/>
    <cellStyle name="Uwaga 3" xfId="30999" hidden="1"/>
    <cellStyle name="Uwaga 3" xfId="30997" hidden="1"/>
    <cellStyle name="Uwaga 3" xfId="30994" hidden="1"/>
    <cellStyle name="Uwaga 3" xfId="30990" hidden="1"/>
    <cellStyle name="Uwaga 3" xfId="30988" hidden="1"/>
    <cellStyle name="Uwaga 3" xfId="30985" hidden="1"/>
    <cellStyle name="Uwaga 3" xfId="30981" hidden="1"/>
    <cellStyle name="Uwaga 3" xfId="30979" hidden="1"/>
    <cellStyle name="Uwaga 3" xfId="30977" hidden="1"/>
    <cellStyle name="Uwaga 3" xfId="32483" hidden="1"/>
    <cellStyle name="Uwaga 3" xfId="32484" hidden="1"/>
    <cellStyle name="Uwaga 3" xfId="32486" hidden="1"/>
    <cellStyle name="Uwaga 3" xfId="32498" hidden="1"/>
    <cellStyle name="Uwaga 3" xfId="32499" hidden="1"/>
    <cellStyle name="Uwaga 3" xfId="32504" hidden="1"/>
    <cellStyle name="Uwaga 3" xfId="32513" hidden="1"/>
    <cellStyle name="Uwaga 3" xfId="32514" hidden="1"/>
    <cellStyle name="Uwaga 3" xfId="32519" hidden="1"/>
    <cellStyle name="Uwaga 3" xfId="32528" hidden="1"/>
    <cellStyle name="Uwaga 3" xfId="32529" hidden="1"/>
    <cellStyle name="Uwaga 3" xfId="32530" hidden="1"/>
    <cellStyle name="Uwaga 3" xfId="32543" hidden="1"/>
    <cellStyle name="Uwaga 3" xfId="32548" hidden="1"/>
    <cellStyle name="Uwaga 3" xfId="32553" hidden="1"/>
    <cellStyle name="Uwaga 3" xfId="32563" hidden="1"/>
    <cellStyle name="Uwaga 3" xfId="32568" hidden="1"/>
    <cellStyle name="Uwaga 3" xfId="32572" hidden="1"/>
    <cellStyle name="Uwaga 3" xfId="32579" hidden="1"/>
    <cellStyle name="Uwaga 3" xfId="32584" hidden="1"/>
    <cellStyle name="Uwaga 3" xfId="32587" hidden="1"/>
    <cellStyle name="Uwaga 3" xfId="32593" hidden="1"/>
    <cellStyle name="Uwaga 3" xfId="32598" hidden="1"/>
    <cellStyle name="Uwaga 3" xfId="32602" hidden="1"/>
    <cellStyle name="Uwaga 3" xfId="32603" hidden="1"/>
    <cellStyle name="Uwaga 3" xfId="32604" hidden="1"/>
    <cellStyle name="Uwaga 3" xfId="32608" hidden="1"/>
    <cellStyle name="Uwaga 3" xfId="32620" hidden="1"/>
    <cellStyle name="Uwaga 3" xfId="32625" hidden="1"/>
    <cellStyle name="Uwaga 3" xfId="32630" hidden="1"/>
    <cellStyle name="Uwaga 3" xfId="32635" hidden="1"/>
    <cellStyle name="Uwaga 3" xfId="32640" hidden="1"/>
    <cellStyle name="Uwaga 3" xfId="32645" hidden="1"/>
    <cellStyle name="Uwaga 3" xfId="32649" hidden="1"/>
    <cellStyle name="Uwaga 3" xfId="32653" hidden="1"/>
    <cellStyle name="Uwaga 3" xfId="32658" hidden="1"/>
    <cellStyle name="Uwaga 3" xfId="32663" hidden="1"/>
    <cellStyle name="Uwaga 3" xfId="32664" hidden="1"/>
    <cellStyle name="Uwaga 3" xfId="32666" hidden="1"/>
    <cellStyle name="Uwaga 3" xfId="32679" hidden="1"/>
    <cellStyle name="Uwaga 3" xfId="32683" hidden="1"/>
    <cellStyle name="Uwaga 3" xfId="32688" hidden="1"/>
    <cellStyle name="Uwaga 3" xfId="32695" hidden="1"/>
    <cellStyle name="Uwaga 3" xfId="32699" hidden="1"/>
    <cellStyle name="Uwaga 3" xfId="32704" hidden="1"/>
    <cellStyle name="Uwaga 3" xfId="32709" hidden="1"/>
    <cellStyle name="Uwaga 3" xfId="32712" hidden="1"/>
    <cellStyle name="Uwaga 3" xfId="32717" hidden="1"/>
    <cellStyle name="Uwaga 3" xfId="32723" hidden="1"/>
    <cellStyle name="Uwaga 3" xfId="32724" hidden="1"/>
    <cellStyle name="Uwaga 3" xfId="32727" hidden="1"/>
    <cellStyle name="Uwaga 3" xfId="32740" hidden="1"/>
    <cellStyle name="Uwaga 3" xfId="32744" hidden="1"/>
    <cellStyle name="Uwaga 3" xfId="32749" hidden="1"/>
    <cellStyle name="Uwaga 3" xfId="32756" hidden="1"/>
    <cellStyle name="Uwaga 3" xfId="32761" hidden="1"/>
    <cellStyle name="Uwaga 3" xfId="32765" hidden="1"/>
    <cellStyle name="Uwaga 3" xfId="32770" hidden="1"/>
    <cellStyle name="Uwaga 3" xfId="32774" hidden="1"/>
    <cellStyle name="Uwaga 3" xfId="32779" hidden="1"/>
    <cellStyle name="Uwaga 3" xfId="32783" hidden="1"/>
    <cellStyle name="Uwaga 3" xfId="32784" hidden="1"/>
    <cellStyle name="Uwaga 3" xfId="32786" hidden="1"/>
    <cellStyle name="Uwaga 3" xfId="32798" hidden="1"/>
    <cellStyle name="Uwaga 3" xfId="32799" hidden="1"/>
    <cellStyle name="Uwaga 3" xfId="32801" hidden="1"/>
    <cellStyle name="Uwaga 3" xfId="32813" hidden="1"/>
    <cellStyle name="Uwaga 3" xfId="32815" hidden="1"/>
    <cellStyle name="Uwaga 3" xfId="32818" hidden="1"/>
    <cellStyle name="Uwaga 3" xfId="32828" hidden="1"/>
    <cellStyle name="Uwaga 3" xfId="32829" hidden="1"/>
    <cellStyle name="Uwaga 3" xfId="32831" hidden="1"/>
    <cellStyle name="Uwaga 3" xfId="32843" hidden="1"/>
    <cellStyle name="Uwaga 3" xfId="32844" hidden="1"/>
    <cellStyle name="Uwaga 3" xfId="32845" hidden="1"/>
    <cellStyle name="Uwaga 3" xfId="32859" hidden="1"/>
    <cellStyle name="Uwaga 3" xfId="32862" hidden="1"/>
    <cellStyle name="Uwaga 3" xfId="32866" hidden="1"/>
    <cellStyle name="Uwaga 3" xfId="32874" hidden="1"/>
    <cellStyle name="Uwaga 3" xfId="32877" hidden="1"/>
    <cellStyle name="Uwaga 3" xfId="32881" hidden="1"/>
    <cellStyle name="Uwaga 3" xfId="32889" hidden="1"/>
    <cellStyle name="Uwaga 3" xfId="32892" hidden="1"/>
    <cellStyle name="Uwaga 3" xfId="32896" hidden="1"/>
    <cellStyle name="Uwaga 3" xfId="32903" hidden="1"/>
    <cellStyle name="Uwaga 3" xfId="32904" hidden="1"/>
    <cellStyle name="Uwaga 3" xfId="32906" hidden="1"/>
    <cellStyle name="Uwaga 3" xfId="32919" hidden="1"/>
    <cellStyle name="Uwaga 3" xfId="32922" hidden="1"/>
    <cellStyle name="Uwaga 3" xfId="32925" hidden="1"/>
    <cellStyle name="Uwaga 3" xfId="32934" hidden="1"/>
    <cellStyle name="Uwaga 3" xfId="32937" hidden="1"/>
    <cellStyle name="Uwaga 3" xfId="32941" hidden="1"/>
    <cellStyle name="Uwaga 3" xfId="32949" hidden="1"/>
    <cellStyle name="Uwaga 3" xfId="32951" hidden="1"/>
    <cellStyle name="Uwaga 3" xfId="32954" hidden="1"/>
    <cellStyle name="Uwaga 3" xfId="32963" hidden="1"/>
    <cellStyle name="Uwaga 3" xfId="32964" hidden="1"/>
    <cellStyle name="Uwaga 3" xfId="32965" hidden="1"/>
    <cellStyle name="Uwaga 3" xfId="32978" hidden="1"/>
    <cellStyle name="Uwaga 3" xfId="32979" hidden="1"/>
    <cellStyle name="Uwaga 3" xfId="32981" hidden="1"/>
    <cellStyle name="Uwaga 3" xfId="32993" hidden="1"/>
    <cellStyle name="Uwaga 3" xfId="32994" hidden="1"/>
    <cellStyle name="Uwaga 3" xfId="32996" hidden="1"/>
    <cellStyle name="Uwaga 3" xfId="33008" hidden="1"/>
    <cellStyle name="Uwaga 3" xfId="33009" hidden="1"/>
    <cellStyle name="Uwaga 3" xfId="33011" hidden="1"/>
    <cellStyle name="Uwaga 3" xfId="33023" hidden="1"/>
    <cellStyle name="Uwaga 3" xfId="33024" hidden="1"/>
    <cellStyle name="Uwaga 3" xfId="33025" hidden="1"/>
    <cellStyle name="Uwaga 3" xfId="33039" hidden="1"/>
    <cellStyle name="Uwaga 3" xfId="33041" hidden="1"/>
    <cellStyle name="Uwaga 3" xfId="33044" hidden="1"/>
    <cellStyle name="Uwaga 3" xfId="33054" hidden="1"/>
    <cellStyle name="Uwaga 3" xfId="33057" hidden="1"/>
    <cellStyle name="Uwaga 3" xfId="33060" hidden="1"/>
    <cellStyle name="Uwaga 3" xfId="33069" hidden="1"/>
    <cellStyle name="Uwaga 3" xfId="33071" hidden="1"/>
    <cellStyle name="Uwaga 3" xfId="33074" hidden="1"/>
    <cellStyle name="Uwaga 3" xfId="33083" hidden="1"/>
    <cellStyle name="Uwaga 3" xfId="33084" hidden="1"/>
    <cellStyle name="Uwaga 3" xfId="33085" hidden="1"/>
    <cellStyle name="Uwaga 3" xfId="33098" hidden="1"/>
    <cellStyle name="Uwaga 3" xfId="33100" hidden="1"/>
    <cellStyle name="Uwaga 3" xfId="33102" hidden="1"/>
    <cellStyle name="Uwaga 3" xfId="33113" hidden="1"/>
    <cellStyle name="Uwaga 3" xfId="33115" hidden="1"/>
    <cellStyle name="Uwaga 3" xfId="33117" hidden="1"/>
    <cellStyle name="Uwaga 3" xfId="33128" hidden="1"/>
    <cellStyle name="Uwaga 3" xfId="33130" hidden="1"/>
    <cellStyle name="Uwaga 3" xfId="33132" hidden="1"/>
    <cellStyle name="Uwaga 3" xfId="33143" hidden="1"/>
    <cellStyle name="Uwaga 3" xfId="33144" hidden="1"/>
    <cellStyle name="Uwaga 3" xfId="33145" hidden="1"/>
    <cellStyle name="Uwaga 3" xfId="33158" hidden="1"/>
    <cellStyle name="Uwaga 3" xfId="33160" hidden="1"/>
    <cellStyle name="Uwaga 3" xfId="33162" hidden="1"/>
    <cellStyle name="Uwaga 3" xfId="33173" hidden="1"/>
    <cellStyle name="Uwaga 3" xfId="33175" hidden="1"/>
    <cellStyle name="Uwaga 3" xfId="33177" hidden="1"/>
    <cellStyle name="Uwaga 3" xfId="33188" hidden="1"/>
    <cellStyle name="Uwaga 3" xfId="33190" hidden="1"/>
    <cellStyle name="Uwaga 3" xfId="33191" hidden="1"/>
    <cellStyle name="Uwaga 3" xfId="33203" hidden="1"/>
    <cellStyle name="Uwaga 3" xfId="33204" hidden="1"/>
    <cellStyle name="Uwaga 3" xfId="33205" hidden="1"/>
    <cellStyle name="Uwaga 3" xfId="33218" hidden="1"/>
    <cellStyle name="Uwaga 3" xfId="33220" hidden="1"/>
    <cellStyle name="Uwaga 3" xfId="33222" hidden="1"/>
    <cellStyle name="Uwaga 3" xfId="33233" hidden="1"/>
    <cellStyle name="Uwaga 3" xfId="33235" hidden="1"/>
    <cellStyle name="Uwaga 3" xfId="33237" hidden="1"/>
    <cellStyle name="Uwaga 3" xfId="33248" hidden="1"/>
    <cellStyle name="Uwaga 3" xfId="33250" hidden="1"/>
    <cellStyle name="Uwaga 3" xfId="33252" hidden="1"/>
    <cellStyle name="Uwaga 3" xfId="33263" hidden="1"/>
    <cellStyle name="Uwaga 3" xfId="33264" hidden="1"/>
    <cellStyle name="Uwaga 3" xfId="33266" hidden="1"/>
    <cellStyle name="Uwaga 3" xfId="33277" hidden="1"/>
    <cellStyle name="Uwaga 3" xfId="33279" hidden="1"/>
    <cellStyle name="Uwaga 3" xfId="33280" hidden="1"/>
    <cellStyle name="Uwaga 3" xfId="33289" hidden="1"/>
    <cellStyle name="Uwaga 3" xfId="33292" hidden="1"/>
    <cellStyle name="Uwaga 3" xfId="33294" hidden="1"/>
    <cellStyle name="Uwaga 3" xfId="33305" hidden="1"/>
    <cellStyle name="Uwaga 3" xfId="33307" hidden="1"/>
    <cellStyle name="Uwaga 3" xfId="33309" hidden="1"/>
    <cellStyle name="Uwaga 3" xfId="33321" hidden="1"/>
    <cellStyle name="Uwaga 3" xfId="33323" hidden="1"/>
    <cellStyle name="Uwaga 3" xfId="33325" hidden="1"/>
    <cellStyle name="Uwaga 3" xfId="33333" hidden="1"/>
    <cellStyle name="Uwaga 3" xfId="33335" hidden="1"/>
    <cellStyle name="Uwaga 3" xfId="33338" hidden="1"/>
    <cellStyle name="Uwaga 3" xfId="33328" hidden="1"/>
    <cellStyle name="Uwaga 3" xfId="33327" hidden="1"/>
    <cellStyle name="Uwaga 3" xfId="33326" hidden="1"/>
    <cellStyle name="Uwaga 3" xfId="33313" hidden="1"/>
    <cellStyle name="Uwaga 3" xfId="33312" hidden="1"/>
    <cellStyle name="Uwaga 3" xfId="33311" hidden="1"/>
    <cellStyle name="Uwaga 3" xfId="33298" hidden="1"/>
    <cellStyle name="Uwaga 3" xfId="33297" hidden="1"/>
    <cellStyle name="Uwaga 3" xfId="33296" hidden="1"/>
    <cellStyle name="Uwaga 3" xfId="33283" hidden="1"/>
    <cellStyle name="Uwaga 3" xfId="33282" hidden="1"/>
    <cellStyle name="Uwaga 3" xfId="33281" hidden="1"/>
    <cellStyle name="Uwaga 3" xfId="33268" hidden="1"/>
    <cellStyle name="Uwaga 3" xfId="33267" hidden="1"/>
    <cellStyle name="Uwaga 3" xfId="33265" hidden="1"/>
    <cellStyle name="Uwaga 3" xfId="33254" hidden="1"/>
    <cellStyle name="Uwaga 3" xfId="33251" hidden="1"/>
    <cellStyle name="Uwaga 3" xfId="33249" hidden="1"/>
    <cellStyle name="Uwaga 3" xfId="33239" hidden="1"/>
    <cellStyle name="Uwaga 3" xfId="33236" hidden="1"/>
    <cellStyle name="Uwaga 3" xfId="33234" hidden="1"/>
    <cellStyle name="Uwaga 3" xfId="33224" hidden="1"/>
    <cellStyle name="Uwaga 3" xfId="33221" hidden="1"/>
    <cellStyle name="Uwaga 3" xfId="33219" hidden="1"/>
    <cellStyle name="Uwaga 3" xfId="33209" hidden="1"/>
    <cellStyle name="Uwaga 3" xfId="33207" hidden="1"/>
    <cellStyle name="Uwaga 3" xfId="33206" hidden="1"/>
    <cellStyle name="Uwaga 3" xfId="33194" hidden="1"/>
    <cellStyle name="Uwaga 3" xfId="33192" hidden="1"/>
    <cellStyle name="Uwaga 3" xfId="33189" hidden="1"/>
    <cellStyle name="Uwaga 3" xfId="33179" hidden="1"/>
    <cellStyle name="Uwaga 3" xfId="33176" hidden="1"/>
    <cellStyle name="Uwaga 3" xfId="33174" hidden="1"/>
    <cellStyle name="Uwaga 3" xfId="33164" hidden="1"/>
    <cellStyle name="Uwaga 3" xfId="33161" hidden="1"/>
    <cellStyle name="Uwaga 3" xfId="33159" hidden="1"/>
    <cellStyle name="Uwaga 3" xfId="33149" hidden="1"/>
    <cellStyle name="Uwaga 3" xfId="33147" hidden="1"/>
    <cellStyle name="Uwaga 3" xfId="33146" hidden="1"/>
    <cellStyle name="Uwaga 3" xfId="33134" hidden="1"/>
    <cellStyle name="Uwaga 3" xfId="33131" hidden="1"/>
    <cellStyle name="Uwaga 3" xfId="33129" hidden="1"/>
    <cellStyle name="Uwaga 3" xfId="33119" hidden="1"/>
    <cellStyle name="Uwaga 3" xfId="33116" hidden="1"/>
    <cellStyle name="Uwaga 3" xfId="33114" hidden="1"/>
    <cellStyle name="Uwaga 3" xfId="33104" hidden="1"/>
    <cellStyle name="Uwaga 3" xfId="33101" hidden="1"/>
    <cellStyle name="Uwaga 3" xfId="33099" hidden="1"/>
    <cellStyle name="Uwaga 3" xfId="33089" hidden="1"/>
    <cellStyle name="Uwaga 3" xfId="33087" hidden="1"/>
    <cellStyle name="Uwaga 3" xfId="33086" hidden="1"/>
    <cellStyle name="Uwaga 3" xfId="33073" hidden="1"/>
    <cellStyle name="Uwaga 3" xfId="33070" hidden="1"/>
    <cellStyle name="Uwaga 3" xfId="33068" hidden="1"/>
    <cellStyle name="Uwaga 3" xfId="33058" hidden="1"/>
    <cellStyle name="Uwaga 3" xfId="33055" hidden="1"/>
    <cellStyle name="Uwaga 3" xfId="33053" hidden="1"/>
    <cellStyle name="Uwaga 3" xfId="33043" hidden="1"/>
    <cellStyle name="Uwaga 3" xfId="33040" hidden="1"/>
    <cellStyle name="Uwaga 3" xfId="33038" hidden="1"/>
    <cellStyle name="Uwaga 3" xfId="33029" hidden="1"/>
    <cellStyle name="Uwaga 3" xfId="33027" hidden="1"/>
    <cellStyle name="Uwaga 3" xfId="33026" hidden="1"/>
    <cellStyle name="Uwaga 3" xfId="33014" hidden="1"/>
    <cellStyle name="Uwaga 3" xfId="33012" hidden="1"/>
    <cellStyle name="Uwaga 3" xfId="33010" hidden="1"/>
    <cellStyle name="Uwaga 3" xfId="32999" hidden="1"/>
    <cellStyle name="Uwaga 3" xfId="32997" hidden="1"/>
    <cellStyle name="Uwaga 3" xfId="32995" hidden="1"/>
    <cellStyle name="Uwaga 3" xfId="32984" hidden="1"/>
    <cellStyle name="Uwaga 3" xfId="32982" hidden="1"/>
    <cellStyle name="Uwaga 3" xfId="32980" hidden="1"/>
    <cellStyle name="Uwaga 3" xfId="32969" hidden="1"/>
    <cellStyle name="Uwaga 3" xfId="32967" hidden="1"/>
    <cellStyle name="Uwaga 3" xfId="32966" hidden="1"/>
    <cellStyle name="Uwaga 3" xfId="32953" hidden="1"/>
    <cellStyle name="Uwaga 3" xfId="32950" hidden="1"/>
    <cellStyle name="Uwaga 3" xfId="32948" hidden="1"/>
    <cellStyle name="Uwaga 3" xfId="32938" hidden="1"/>
    <cellStyle name="Uwaga 3" xfId="32935" hidden="1"/>
    <cellStyle name="Uwaga 3" xfId="32933" hidden="1"/>
    <cellStyle name="Uwaga 3" xfId="32923" hidden="1"/>
    <cellStyle name="Uwaga 3" xfId="32920" hidden="1"/>
    <cellStyle name="Uwaga 3" xfId="32918" hidden="1"/>
    <cellStyle name="Uwaga 3" xfId="32909" hidden="1"/>
    <cellStyle name="Uwaga 3" xfId="32907" hidden="1"/>
    <cellStyle name="Uwaga 3" xfId="32905"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51" hidden="1"/>
    <cellStyle name="Uwaga 3" xfId="32848" hidden="1"/>
    <cellStyle name="Uwaga 3" xfId="32846" hidden="1"/>
    <cellStyle name="Uwaga 3" xfId="32836" hidden="1"/>
    <cellStyle name="Uwaga 3" xfId="32833" hidden="1"/>
    <cellStyle name="Uwaga 3" xfId="32830" hidden="1"/>
    <cellStyle name="Uwaga 3" xfId="32821" hidden="1"/>
    <cellStyle name="Uwaga 3" xfId="32817" hidden="1"/>
    <cellStyle name="Uwaga 3" xfId="32814" hidden="1"/>
    <cellStyle name="Uwaga 3" xfId="32806" hidden="1"/>
    <cellStyle name="Uwaga 3" xfId="32803" hidden="1"/>
    <cellStyle name="Uwaga 3" xfId="32800" hidden="1"/>
    <cellStyle name="Uwaga 3" xfId="32791" hidden="1"/>
    <cellStyle name="Uwaga 3" xfId="32788" hidden="1"/>
    <cellStyle name="Uwaga 3" xfId="32785" hidden="1"/>
    <cellStyle name="Uwaga 3" xfId="32775" hidden="1"/>
    <cellStyle name="Uwaga 3" xfId="32771" hidden="1"/>
    <cellStyle name="Uwaga 3" xfId="32768" hidden="1"/>
    <cellStyle name="Uwaga 3" xfId="32759" hidden="1"/>
    <cellStyle name="Uwaga 3" xfId="32755" hidden="1"/>
    <cellStyle name="Uwaga 3" xfId="32753" hidden="1"/>
    <cellStyle name="Uwaga 3" xfId="32745" hidden="1"/>
    <cellStyle name="Uwaga 3" xfId="32741" hidden="1"/>
    <cellStyle name="Uwaga 3" xfId="32738" hidden="1"/>
    <cellStyle name="Uwaga 3" xfId="32731" hidden="1"/>
    <cellStyle name="Uwaga 3" xfId="32728" hidden="1"/>
    <cellStyle name="Uwaga 3" xfId="32725" hidden="1"/>
    <cellStyle name="Uwaga 3" xfId="32716" hidden="1"/>
    <cellStyle name="Uwaga 3" xfId="32711" hidden="1"/>
    <cellStyle name="Uwaga 3" xfId="32708" hidden="1"/>
    <cellStyle name="Uwaga 3" xfId="32701" hidden="1"/>
    <cellStyle name="Uwaga 3" xfId="32696" hidden="1"/>
    <cellStyle name="Uwaga 3" xfId="32693" hidden="1"/>
    <cellStyle name="Uwaga 3" xfId="32686" hidden="1"/>
    <cellStyle name="Uwaga 3" xfId="32681" hidden="1"/>
    <cellStyle name="Uwaga 3" xfId="32678" hidden="1"/>
    <cellStyle name="Uwaga 3" xfId="32672" hidden="1"/>
    <cellStyle name="Uwaga 3" xfId="32668" hidden="1"/>
    <cellStyle name="Uwaga 3" xfId="32665" hidden="1"/>
    <cellStyle name="Uwaga 3" xfId="32657" hidden="1"/>
    <cellStyle name="Uwaga 3" xfId="32652" hidden="1"/>
    <cellStyle name="Uwaga 3" xfId="32648" hidden="1"/>
    <cellStyle name="Uwaga 3" xfId="32642" hidden="1"/>
    <cellStyle name="Uwaga 3" xfId="32637" hidden="1"/>
    <cellStyle name="Uwaga 3" xfId="32633" hidden="1"/>
    <cellStyle name="Uwaga 3" xfId="32627" hidden="1"/>
    <cellStyle name="Uwaga 3" xfId="32622" hidden="1"/>
    <cellStyle name="Uwaga 3" xfId="32618" hidden="1"/>
    <cellStyle name="Uwaga 3" xfId="32613" hidden="1"/>
    <cellStyle name="Uwaga 3" xfId="32609" hidden="1"/>
    <cellStyle name="Uwaga 3" xfId="32605" hidden="1"/>
    <cellStyle name="Uwaga 3" xfId="32597" hidden="1"/>
    <cellStyle name="Uwaga 3" xfId="32592" hidden="1"/>
    <cellStyle name="Uwaga 3" xfId="32588" hidden="1"/>
    <cellStyle name="Uwaga 3" xfId="32582" hidden="1"/>
    <cellStyle name="Uwaga 3" xfId="32577" hidden="1"/>
    <cellStyle name="Uwaga 3" xfId="32573" hidden="1"/>
    <cellStyle name="Uwaga 3" xfId="32567" hidden="1"/>
    <cellStyle name="Uwaga 3" xfId="32562" hidden="1"/>
    <cellStyle name="Uwaga 3" xfId="32558" hidden="1"/>
    <cellStyle name="Uwaga 3" xfId="32554" hidden="1"/>
    <cellStyle name="Uwaga 3" xfId="32549" hidden="1"/>
    <cellStyle name="Uwaga 3" xfId="32544" hidden="1"/>
    <cellStyle name="Uwaga 3" xfId="32539" hidden="1"/>
    <cellStyle name="Uwaga 3" xfId="32535" hidden="1"/>
    <cellStyle name="Uwaga 3" xfId="32531" hidden="1"/>
    <cellStyle name="Uwaga 3" xfId="32524" hidden="1"/>
    <cellStyle name="Uwaga 3" xfId="32520" hidden="1"/>
    <cellStyle name="Uwaga 3" xfId="32515" hidden="1"/>
    <cellStyle name="Uwaga 3" xfId="32509" hidden="1"/>
    <cellStyle name="Uwaga 3" xfId="32505" hidden="1"/>
    <cellStyle name="Uwaga 3" xfId="32500" hidden="1"/>
    <cellStyle name="Uwaga 3" xfId="32494" hidden="1"/>
    <cellStyle name="Uwaga 3" xfId="32490" hidden="1"/>
    <cellStyle name="Uwaga 3" xfId="32485" hidden="1"/>
    <cellStyle name="Uwaga 3" xfId="32479" hidden="1"/>
    <cellStyle name="Uwaga 3" xfId="32475" hidden="1"/>
    <cellStyle name="Uwaga 3" xfId="32471" hidden="1"/>
    <cellStyle name="Uwaga 3" xfId="33331" hidden="1"/>
    <cellStyle name="Uwaga 3" xfId="33330" hidden="1"/>
    <cellStyle name="Uwaga 3" xfId="33329" hidden="1"/>
    <cellStyle name="Uwaga 3" xfId="33316" hidden="1"/>
    <cellStyle name="Uwaga 3" xfId="33315" hidden="1"/>
    <cellStyle name="Uwaga 3" xfId="33314" hidden="1"/>
    <cellStyle name="Uwaga 3" xfId="33301" hidden="1"/>
    <cellStyle name="Uwaga 3" xfId="33300" hidden="1"/>
    <cellStyle name="Uwaga 3" xfId="33299" hidden="1"/>
    <cellStyle name="Uwaga 3" xfId="33286" hidden="1"/>
    <cellStyle name="Uwaga 3" xfId="33285" hidden="1"/>
    <cellStyle name="Uwaga 3" xfId="33284" hidden="1"/>
    <cellStyle name="Uwaga 3" xfId="33271" hidden="1"/>
    <cellStyle name="Uwaga 3" xfId="33270" hidden="1"/>
    <cellStyle name="Uwaga 3" xfId="33269" hidden="1"/>
    <cellStyle name="Uwaga 3" xfId="33257" hidden="1"/>
    <cellStyle name="Uwaga 3" xfId="33255" hidden="1"/>
    <cellStyle name="Uwaga 3" xfId="33253" hidden="1"/>
    <cellStyle name="Uwaga 3" xfId="33242" hidden="1"/>
    <cellStyle name="Uwaga 3" xfId="33240" hidden="1"/>
    <cellStyle name="Uwaga 3" xfId="33238" hidden="1"/>
    <cellStyle name="Uwaga 3" xfId="33227" hidden="1"/>
    <cellStyle name="Uwaga 3" xfId="33225" hidden="1"/>
    <cellStyle name="Uwaga 3" xfId="33223" hidden="1"/>
    <cellStyle name="Uwaga 3" xfId="33212" hidden="1"/>
    <cellStyle name="Uwaga 3" xfId="33210" hidden="1"/>
    <cellStyle name="Uwaga 3" xfId="33208" hidden="1"/>
    <cellStyle name="Uwaga 3" xfId="33197" hidden="1"/>
    <cellStyle name="Uwaga 3" xfId="33195" hidden="1"/>
    <cellStyle name="Uwaga 3" xfId="33193" hidden="1"/>
    <cellStyle name="Uwaga 3" xfId="33182" hidden="1"/>
    <cellStyle name="Uwaga 3" xfId="33180" hidden="1"/>
    <cellStyle name="Uwaga 3" xfId="33178" hidden="1"/>
    <cellStyle name="Uwaga 3" xfId="33167" hidden="1"/>
    <cellStyle name="Uwaga 3" xfId="33165" hidden="1"/>
    <cellStyle name="Uwaga 3" xfId="33163" hidden="1"/>
    <cellStyle name="Uwaga 3" xfId="33152" hidden="1"/>
    <cellStyle name="Uwaga 3" xfId="33150" hidden="1"/>
    <cellStyle name="Uwaga 3" xfId="33148" hidden="1"/>
    <cellStyle name="Uwaga 3" xfId="33137" hidden="1"/>
    <cellStyle name="Uwaga 3" xfId="33135" hidden="1"/>
    <cellStyle name="Uwaga 3" xfId="33133" hidden="1"/>
    <cellStyle name="Uwaga 3" xfId="33122" hidden="1"/>
    <cellStyle name="Uwaga 3" xfId="33120" hidden="1"/>
    <cellStyle name="Uwaga 3" xfId="33118" hidden="1"/>
    <cellStyle name="Uwaga 3" xfId="33107" hidden="1"/>
    <cellStyle name="Uwaga 3" xfId="33105" hidden="1"/>
    <cellStyle name="Uwaga 3" xfId="33103" hidden="1"/>
    <cellStyle name="Uwaga 3" xfId="33092" hidden="1"/>
    <cellStyle name="Uwaga 3" xfId="33090" hidden="1"/>
    <cellStyle name="Uwaga 3" xfId="33088" hidden="1"/>
    <cellStyle name="Uwaga 3" xfId="33077" hidden="1"/>
    <cellStyle name="Uwaga 3" xfId="33075" hidden="1"/>
    <cellStyle name="Uwaga 3" xfId="33072" hidden="1"/>
    <cellStyle name="Uwaga 3" xfId="33062" hidden="1"/>
    <cellStyle name="Uwaga 3" xfId="33059" hidden="1"/>
    <cellStyle name="Uwaga 3" xfId="33056" hidden="1"/>
    <cellStyle name="Uwaga 3" xfId="33047" hidden="1"/>
    <cellStyle name="Uwaga 3" xfId="33045" hidden="1"/>
    <cellStyle name="Uwaga 3" xfId="33042" hidden="1"/>
    <cellStyle name="Uwaga 3" xfId="33032" hidden="1"/>
    <cellStyle name="Uwaga 3" xfId="33030" hidden="1"/>
    <cellStyle name="Uwaga 3" xfId="33028" hidden="1"/>
    <cellStyle name="Uwaga 3" xfId="33017" hidden="1"/>
    <cellStyle name="Uwaga 3" xfId="33015" hidden="1"/>
    <cellStyle name="Uwaga 3" xfId="33013" hidden="1"/>
    <cellStyle name="Uwaga 3" xfId="33002" hidden="1"/>
    <cellStyle name="Uwaga 3" xfId="33000" hidden="1"/>
    <cellStyle name="Uwaga 3" xfId="32998" hidden="1"/>
    <cellStyle name="Uwaga 3" xfId="32987" hidden="1"/>
    <cellStyle name="Uwaga 3" xfId="32985" hidden="1"/>
    <cellStyle name="Uwaga 3" xfId="32983" hidden="1"/>
    <cellStyle name="Uwaga 3" xfId="32972" hidden="1"/>
    <cellStyle name="Uwaga 3" xfId="32970" hidden="1"/>
    <cellStyle name="Uwaga 3" xfId="32968" hidden="1"/>
    <cellStyle name="Uwaga 3" xfId="32957" hidden="1"/>
    <cellStyle name="Uwaga 3" xfId="32955" hidden="1"/>
    <cellStyle name="Uwaga 3" xfId="32952" hidden="1"/>
    <cellStyle name="Uwaga 3" xfId="32942" hidden="1"/>
    <cellStyle name="Uwaga 3" xfId="32939" hidden="1"/>
    <cellStyle name="Uwaga 3" xfId="32936" hidden="1"/>
    <cellStyle name="Uwaga 3" xfId="32927" hidden="1"/>
    <cellStyle name="Uwaga 3" xfId="32924" hidden="1"/>
    <cellStyle name="Uwaga 3" xfId="32921" hidden="1"/>
    <cellStyle name="Uwaga 3" xfId="32912" hidden="1"/>
    <cellStyle name="Uwaga 3" xfId="32910" hidden="1"/>
    <cellStyle name="Uwaga 3" xfId="32908" hidden="1"/>
    <cellStyle name="Uwaga 3" xfId="32897" hidden="1"/>
    <cellStyle name="Uwaga 3" xfId="32894" hidden="1"/>
    <cellStyle name="Uwaga 3" xfId="32891" hidden="1"/>
    <cellStyle name="Uwaga 3" xfId="32882" hidden="1"/>
    <cellStyle name="Uwaga 3" xfId="32879" hidden="1"/>
    <cellStyle name="Uwaga 3" xfId="32876" hidden="1"/>
    <cellStyle name="Uwaga 3" xfId="32867" hidden="1"/>
    <cellStyle name="Uwaga 3" xfId="32864" hidden="1"/>
    <cellStyle name="Uwaga 3" xfId="32861" hidden="1"/>
    <cellStyle name="Uwaga 3" xfId="32854" hidden="1"/>
    <cellStyle name="Uwaga 3" xfId="32850" hidden="1"/>
    <cellStyle name="Uwaga 3" xfId="32847" hidden="1"/>
    <cellStyle name="Uwaga 3" xfId="32839" hidden="1"/>
    <cellStyle name="Uwaga 3" xfId="32835" hidden="1"/>
    <cellStyle name="Uwaga 3" xfId="32832" hidden="1"/>
    <cellStyle name="Uwaga 3" xfId="32824" hidden="1"/>
    <cellStyle name="Uwaga 3" xfId="32820" hidden="1"/>
    <cellStyle name="Uwaga 3" xfId="32816" hidden="1"/>
    <cellStyle name="Uwaga 3" xfId="32809" hidden="1"/>
    <cellStyle name="Uwaga 3" xfId="32805" hidden="1"/>
    <cellStyle name="Uwaga 3" xfId="32802" hidden="1"/>
    <cellStyle name="Uwaga 3" xfId="32794" hidden="1"/>
    <cellStyle name="Uwaga 3" xfId="32790" hidden="1"/>
    <cellStyle name="Uwaga 3" xfId="32787" hidden="1"/>
    <cellStyle name="Uwaga 3" xfId="32778" hidden="1"/>
    <cellStyle name="Uwaga 3" xfId="32773" hidden="1"/>
    <cellStyle name="Uwaga 3" xfId="32769" hidden="1"/>
    <cellStyle name="Uwaga 3" xfId="32763" hidden="1"/>
    <cellStyle name="Uwaga 3" xfId="32758" hidden="1"/>
    <cellStyle name="Uwaga 3" xfId="32754" hidden="1"/>
    <cellStyle name="Uwaga 3" xfId="32748" hidden="1"/>
    <cellStyle name="Uwaga 3" xfId="32743" hidden="1"/>
    <cellStyle name="Uwaga 3" xfId="32739" hidden="1"/>
    <cellStyle name="Uwaga 3" xfId="32734" hidden="1"/>
    <cellStyle name="Uwaga 3" xfId="32730" hidden="1"/>
    <cellStyle name="Uwaga 3" xfId="32726" hidden="1"/>
    <cellStyle name="Uwaga 3" xfId="32719" hidden="1"/>
    <cellStyle name="Uwaga 3" xfId="32714" hidden="1"/>
    <cellStyle name="Uwaga 3" xfId="32710" hidden="1"/>
    <cellStyle name="Uwaga 3" xfId="32703" hidden="1"/>
    <cellStyle name="Uwaga 3" xfId="32698" hidden="1"/>
    <cellStyle name="Uwaga 3" xfId="32694" hidden="1"/>
    <cellStyle name="Uwaga 3" xfId="32689" hidden="1"/>
    <cellStyle name="Uwaga 3" xfId="32684" hidden="1"/>
    <cellStyle name="Uwaga 3" xfId="32680" hidden="1"/>
    <cellStyle name="Uwaga 3" xfId="32674" hidden="1"/>
    <cellStyle name="Uwaga 3" xfId="32670" hidden="1"/>
    <cellStyle name="Uwaga 3" xfId="32667" hidden="1"/>
    <cellStyle name="Uwaga 3" xfId="32660" hidden="1"/>
    <cellStyle name="Uwaga 3" xfId="32655" hidden="1"/>
    <cellStyle name="Uwaga 3" xfId="32650" hidden="1"/>
    <cellStyle name="Uwaga 3" xfId="32644" hidden="1"/>
    <cellStyle name="Uwaga 3" xfId="32639" hidden="1"/>
    <cellStyle name="Uwaga 3" xfId="32634" hidden="1"/>
    <cellStyle name="Uwaga 3" xfId="32629" hidden="1"/>
    <cellStyle name="Uwaga 3" xfId="32624" hidden="1"/>
    <cellStyle name="Uwaga 3" xfId="32619" hidden="1"/>
    <cellStyle name="Uwaga 3" xfId="32615" hidden="1"/>
    <cellStyle name="Uwaga 3" xfId="32611" hidden="1"/>
    <cellStyle name="Uwaga 3" xfId="32606" hidden="1"/>
    <cellStyle name="Uwaga 3" xfId="32599" hidden="1"/>
    <cellStyle name="Uwaga 3" xfId="32594" hidden="1"/>
    <cellStyle name="Uwaga 3" xfId="32589" hidden="1"/>
    <cellStyle name="Uwaga 3" xfId="32583" hidden="1"/>
    <cellStyle name="Uwaga 3" xfId="32578" hidden="1"/>
    <cellStyle name="Uwaga 3" xfId="32574" hidden="1"/>
    <cellStyle name="Uwaga 3" xfId="32569" hidden="1"/>
    <cellStyle name="Uwaga 3" xfId="32564" hidden="1"/>
    <cellStyle name="Uwaga 3" xfId="32559" hidden="1"/>
    <cellStyle name="Uwaga 3" xfId="32555" hidden="1"/>
    <cellStyle name="Uwaga 3" xfId="32550" hidden="1"/>
    <cellStyle name="Uwaga 3" xfId="32545" hidden="1"/>
    <cellStyle name="Uwaga 3" xfId="32540" hidden="1"/>
    <cellStyle name="Uwaga 3" xfId="32536" hidden="1"/>
    <cellStyle name="Uwaga 3" xfId="32532" hidden="1"/>
    <cellStyle name="Uwaga 3" xfId="32525" hidden="1"/>
    <cellStyle name="Uwaga 3" xfId="32521" hidden="1"/>
    <cellStyle name="Uwaga 3" xfId="32516" hidden="1"/>
    <cellStyle name="Uwaga 3" xfId="32510" hidden="1"/>
    <cellStyle name="Uwaga 3" xfId="32506" hidden="1"/>
    <cellStyle name="Uwaga 3" xfId="32501" hidden="1"/>
    <cellStyle name="Uwaga 3" xfId="32495" hidden="1"/>
    <cellStyle name="Uwaga 3" xfId="32491" hidden="1"/>
    <cellStyle name="Uwaga 3" xfId="32487" hidden="1"/>
    <cellStyle name="Uwaga 3" xfId="32480" hidden="1"/>
    <cellStyle name="Uwaga 3" xfId="32476" hidden="1"/>
    <cellStyle name="Uwaga 3" xfId="32472" hidden="1"/>
    <cellStyle name="Uwaga 3" xfId="33336" hidden="1"/>
    <cellStyle name="Uwaga 3" xfId="33334" hidden="1"/>
    <cellStyle name="Uwaga 3" xfId="33332" hidden="1"/>
    <cellStyle name="Uwaga 3" xfId="33319" hidden="1"/>
    <cellStyle name="Uwaga 3" xfId="33318" hidden="1"/>
    <cellStyle name="Uwaga 3" xfId="33317" hidden="1"/>
    <cellStyle name="Uwaga 3" xfId="33304" hidden="1"/>
    <cellStyle name="Uwaga 3" xfId="33303" hidden="1"/>
    <cellStyle name="Uwaga 3" xfId="33302" hidden="1"/>
    <cellStyle name="Uwaga 3" xfId="33290" hidden="1"/>
    <cellStyle name="Uwaga 3" xfId="33288" hidden="1"/>
    <cellStyle name="Uwaga 3" xfId="33287" hidden="1"/>
    <cellStyle name="Uwaga 3" xfId="33274" hidden="1"/>
    <cellStyle name="Uwaga 3" xfId="33273" hidden="1"/>
    <cellStyle name="Uwaga 3" xfId="33272" hidden="1"/>
    <cellStyle name="Uwaga 3" xfId="33260" hidden="1"/>
    <cellStyle name="Uwaga 3" xfId="33258" hidden="1"/>
    <cellStyle name="Uwaga 3" xfId="33256" hidden="1"/>
    <cellStyle name="Uwaga 3" xfId="33245" hidden="1"/>
    <cellStyle name="Uwaga 3" xfId="33243" hidden="1"/>
    <cellStyle name="Uwaga 3" xfId="33241" hidden="1"/>
    <cellStyle name="Uwaga 3" xfId="33230" hidden="1"/>
    <cellStyle name="Uwaga 3" xfId="33228" hidden="1"/>
    <cellStyle name="Uwaga 3" xfId="33226" hidden="1"/>
    <cellStyle name="Uwaga 3" xfId="33215" hidden="1"/>
    <cellStyle name="Uwaga 3" xfId="33213" hidden="1"/>
    <cellStyle name="Uwaga 3" xfId="33211" hidden="1"/>
    <cellStyle name="Uwaga 3" xfId="33200" hidden="1"/>
    <cellStyle name="Uwaga 3" xfId="33198" hidden="1"/>
    <cellStyle name="Uwaga 3" xfId="33196" hidden="1"/>
    <cellStyle name="Uwaga 3" xfId="33185" hidden="1"/>
    <cellStyle name="Uwaga 3" xfId="33183" hidden="1"/>
    <cellStyle name="Uwaga 3" xfId="33181" hidden="1"/>
    <cellStyle name="Uwaga 3" xfId="33170" hidden="1"/>
    <cellStyle name="Uwaga 3" xfId="33168" hidden="1"/>
    <cellStyle name="Uwaga 3" xfId="33166" hidden="1"/>
    <cellStyle name="Uwaga 3" xfId="33155" hidden="1"/>
    <cellStyle name="Uwaga 3" xfId="33153" hidden="1"/>
    <cellStyle name="Uwaga 3" xfId="33151" hidden="1"/>
    <cellStyle name="Uwaga 3" xfId="33140" hidden="1"/>
    <cellStyle name="Uwaga 3" xfId="33138" hidden="1"/>
    <cellStyle name="Uwaga 3" xfId="33136" hidden="1"/>
    <cellStyle name="Uwaga 3" xfId="33125" hidden="1"/>
    <cellStyle name="Uwaga 3" xfId="33123" hidden="1"/>
    <cellStyle name="Uwaga 3" xfId="33121" hidden="1"/>
    <cellStyle name="Uwaga 3" xfId="33110" hidden="1"/>
    <cellStyle name="Uwaga 3" xfId="33108" hidden="1"/>
    <cellStyle name="Uwaga 3" xfId="33106" hidden="1"/>
    <cellStyle name="Uwaga 3" xfId="33095" hidden="1"/>
    <cellStyle name="Uwaga 3" xfId="33093" hidden="1"/>
    <cellStyle name="Uwaga 3" xfId="33091" hidden="1"/>
    <cellStyle name="Uwaga 3" xfId="33080" hidden="1"/>
    <cellStyle name="Uwaga 3" xfId="33078" hidden="1"/>
    <cellStyle name="Uwaga 3" xfId="33076" hidden="1"/>
    <cellStyle name="Uwaga 3" xfId="33065" hidden="1"/>
    <cellStyle name="Uwaga 3" xfId="33063" hidden="1"/>
    <cellStyle name="Uwaga 3" xfId="33061" hidden="1"/>
    <cellStyle name="Uwaga 3" xfId="33050" hidden="1"/>
    <cellStyle name="Uwaga 3" xfId="33048" hidden="1"/>
    <cellStyle name="Uwaga 3" xfId="33046" hidden="1"/>
    <cellStyle name="Uwaga 3" xfId="33035" hidden="1"/>
    <cellStyle name="Uwaga 3" xfId="33033" hidden="1"/>
    <cellStyle name="Uwaga 3" xfId="33031" hidden="1"/>
    <cellStyle name="Uwaga 3" xfId="33020" hidden="1"/>
    <cellStyle name="Uwaga 3" xfId="33018" hidden="1"/>
    <cellStyle name="Uwaga 3" xfId="33016" hidden="1"/>
    <cellStyle name="Uwaga 3" xfId="33005" hidden="1"/>
    <cellStyle name="Uwaga 3" xfId="33003" hidden="1"/>
    <cellStyle name="Uwaga 3" xfId="33001" hidden="1"/>
    <cellStyle name="Uwaga 3" xfId="32990" hidden="1"/>
    <cellStyle name="Uwaga 3" xfId="32988" hidden="1"/>
    <cellStyle name="Uwaga 3" xfId="32986" hidden="1"/>
    <cellStyle name="Uwaga 3" xfId="32975" hidden="1"/>
    <cellStyle name="Uwaga 3" xfId="32973" hidden="1"/>
    <cellStyle name="Uwaga 3" xfId="32971" hidden="1"/>
    <cellStyle name="Uwaga 3" xfId="32960" hidden="1"/>
    <cellStyle name="Uwaga 3" xfId="32958" hidden="1"/>
    <cellStyle name="Uwaga 3" xfId="32956" hidden="1"/>
    <cellStyle name="Uwaga 3" xfId="32945" hidden="1"/>
    <cellStyle name="Uwaga 3" xfId="32943" hidden="1"/>
    <cellStyle name="Uwaga 3" xfId="32940" hidden="1"/>
    <cellStyle name="Uwaga 3" xfId="32930" hidden="1"/>
    <cellStyle name="Uwaga 3" xfId="32928" hidden="1"/>
    <cellStyle name="Uwaga 3" xfId="32926" hidden="1"/>
    <cellStyle name="Uwaga 3" xfId="32915" hidden="1"/>
    <cellStyle name="Uwaga 3" xfId="32913" hidden="1"/>
    <cellStyle name="Uwaga 3" xfId="32911" hidden="1"/>
    <cellStyle name="Uwaga 3" xfId="32900" hidden="1"/>
    <cellStyle name="Uwaga 3" xfId="32898" hidden="1"/>
    <cellStyle name="Uwaga 3" xfId="32895" hidden="1"/>
    <cellStyle name="Uwaga 3" xfId="32885" hidden="1"/>
    <cellStyle name="Uwaga 3" xfId="32883" hidden="1"/>
    <cellStyle name="Uwaga 3" xfId="32880" hidden="1"/>
    <cellStyle name="Uwaga 3" xfId="32870" hidden="1"/>
    <cellStyle name="Uwaga 3" xfId="32868" hidden="1"/>
    <cellStyle name="Uwaga 3" xfId="32865" hidden="1"/>
    <cellStyle name="Uwaga 3" xfId="32856" hidden="1"/>
    <cellStyle name="Uwaga 3" xfId="32853" hidden="1"/>
    <cellStyle name="Uwaga 3" xfId="32849" hidden="1"/>
    <cellStyle name="Uwaga 3" xfId="32841" hidden="1"/>
    <cellStyle name="Uwaga 3" xfId="32838" hidden="1"/>
    <cellStyle name="Uwaga 3" xfId="32834" hidden="1"/>
    <cellStyle name="Uwaga 3" xfId="32826" hidden="1"/>
    <cellStyle name="Uwaga 3" xfId="32823" hidden="1"/>
    <cellStyle name="Uwaga 3" xfId="32819" hidden="1"/>
    <cellStyle name="Uwaga 3" xfId="32811" hidden="1"/>
    <cellStyle name="Uwaga 3" xfId="32808" hidden="1"/>
    <cellStyle name="Uwaga 3" xfId="32804" hidden="1"/>
    <cellStyle name="Uwaga 3" xfId="32796" hidden="1"/>
    <cellStyle name="Uwaga 3" xfId="32793" hidden="1"/>
    <cellStyle name="Uwaga 3" xfId="32789" hidden="1"/>
    <cellStyle name="Uwaga 3" xfId="32781" hidden="1"/>
    <cellStyle name="Uwaga 3" xfId="32777" hidden="1"/>
    <cellStyle name="Uwaga 3" xfId="32772" hidden="1"/>
    <cellStyle name="Uwaga 3" xfId="32766" hidden="1"/>
    <cellStyle name="Uwaga 3" xfId="32762" hidden="1"/>
    <cellStyle name="Uwaga 3" xfId="32757" hidden="1"/>
    <cellStyle name="Uwaga 3" xfId="32751" hidden="1"/>
    <cellStyle name="Uwaga 3" xfId="32747" hidden="1"/>
    <cellStyle name="Uwaga 3" xfId="32742" hidden="1"/>
    <cellStyle name="Uwaga 3" xfId="32736" hidden="1"/>
    <cellStyle name="Uwaga 3" xfId="32733" hidden="1"/>
    <cellStyle name="Uwaga 3" xfId="32729" hidden="1"/>
    <cellStyle name="Uwaga 3" xfId="32721" hidden="1"/>
    <cellStyle name="Uwaga 3" xfId="32718" hidden="1"/>
    <cellStyle name="Uwaga 3" xfId="32713" hidden="1"/>
    <cellStyle name="Uwaga 3" xfId="32706" hidden="1"/>
    <cellStyle name="Uwaga 3" xfId="32702" hidden="1"/>
    <cellStyle name="Uwaga 3" xfId="32697" hidden="1"/>
    <cellStyle name="Uwaga 3" xfId="32691" hidden="1"/>
    <cellStyle name="Uwaga 3" xfId="32687" hidden="1"/>
    <cellStyle name="Uwaga 3" xfId="32682" hidden="1"/>
    <cellStyle name="Uwaga 3" xfId="32676" hidden="1"/>
    <cellStyle name="Uwaga 3" xfId="32673" hidden="1"/>
    <cellStyle name="Uwaga 3" xfId="32669" hidden="1"/>
    <cellStyle name="Uwaga 3" xfId="32661" hidden="1"/>
    <cellStyle name="Uwaga 3" xfId="32656" hidden="1"/>
    <cellStyle name="Uwaga 3" xfId="32651" hidden="1"/>
    <cellStyle name="Uwaga 3" xfId="32646" hidden="1"/>
    <cellStyle name="Uwaga 3" xfId="32641" hidden="1"/>
    <cellStyle name="Uwaga 3" xfId="32636" hidden="1"/>
    <cellStyle name="Uwaga 3" xfId="32631" hidden="1"/>
    <cellStyle name="Uwaga 3" xfId="32626" hidden="1"/>
    <cellStyle name="Uwaga 3" xfId="32621" hidden="1"/>
    <cellStyle name="Uwaga 3" xfId="32616" hidden="1"/>
    <cellStyle name="Uwaga 3" xfId="32612" hidden="1"/>
    <cellStyle name="Uwaga 3" xfId="32607" hidden="1"/>
    <cellStyle name="Uwaga 3" xfId="32600" hidden="1"/>
    <cellStyle name="Uwaga 3" xfId="32595" hidden="1"/>
    <cellStyle name="Uwaga 3" xfId="32590" hidden="1"/>
    <cellStyle name="Uwaga 3" xfId="32585" hidden="1"/>
    <cellStyle name="Uwaga 3" xfId="32580" hidden="1"/>
    <cellStyle name="Uwaga 3" xfId="32575" hidden="1"/>
    <cellStyle name="Uwaga 3" xfId="32570" hidden="1"/>
    <cellStyle name="Uwaga 3" xfId="32565" hidden="1"/>
    <cellStyle name="Uwaga 3" xfId="32560" hidden="1"/>
    <cellStyle name="Uwaga 3" xfId="32556" hidden="1"/>
    <cellStyle name="Uwaga 3" xfId="32551" hidden="1"/>
    <cellStyle name="Uwaga 3" xfId="32546" hidden="1"/>
    <cellStyle name="Uwaga 3" xfId="32541" hidden="1"/>
    <cellStyle name="Uwaga 3" xfId="32537" hidden="1"/>
    <cellStyle name="Uwaga 3" xfId="32533" hidden="1"/>
    <cellStyle name="Uwaga 3" xfId="32526" hidden="1"/>
    <cellStyle name="Uwaga 3" xfId="32522" hidden="1"/>
    <cellStyle name="Uwaga 3" xfId="32517" hidden="1"/>
    <cellStyle name="Uwaga 3" xfId="32511" hidden="1"/>
    <cellStyle name="Uwaga 3" xfId="32507" hidden="1"/>
    <cellStyle name="Uwaga 3" xfId="32502" hidden="1"/>
    <cellStyle name="Uwaga 3" xfId="32496" hidden="1"/>
    <cellStyle name="Uwaga 3" xfId="32492" hidden="1"/>
    <cellStyle name="Uwaga 3" xfId="32488" hidden="1"/>
    <cellStyle name="Uwaga 3" xfId="32481" hidden="1"/>
    <cellStyle name="Uwaga 3" xfId="32477" hidden="1"/>
    <cellStyle name="Uwaga 3" xfId="32473" hidden="1"/>
    <cellStyle name="Uwaga 3" xfId="33340" hidden="1"/>
    <cellStyle name="Uwaga 3" xfId="33339" hidden="1"/>
    <cellStyle name="Uwaga 3" xfId="33337" hidden="1"/>
    <cellStyle name="Uwaga 3" xfId="33324" hidden="1"/>
    <cellStyle name="Uwaga 3" xfId="33322" hidden="1"/>
    <cellStyle name="Uwaga 3" xfId="33320" hidden="1"/>
    <cellStyle name="Uwaga 3" xfId="33310" hidden="1"/>
    <cellStyle name="Uwaga 3" xfId="33308" hidden="1"/>
    <cellStyle name="Uwaga 3" xfId="33306" hidden="1"/>
    <cellStyle name="Uwaga 3" xfId="33295" hidden="1"/>
    <cellStyle name="Uwaga 3" xfId="33293" hidden="1"/>
    <cellStyle name="Uwaga 3" xfId="33291" hidden="1"/>
    <cellStyle name="Uwaga 3" xfId="33278" hidden="1"/>
    <cellStyle name="Uwaga 3" xfId="33276" hidden="1"/>
    <cellStyle name="Uwaga 3" xfId="33275" hidden="1"/>
    <cellStyle name="Uwaga 3" xfId="33262" hidden="1"/>
    <cellStyle name="Uwaga 3" xfId="33261" hidden="1"/>
    <cellStyle name="Uwaga 3" xfId="33259" hidden="1"/>
    <cellStyle name="Uwaga 3" xfId="33247" hidden="1"/>
    <cellStyle name="Uwaga 3" xfId="33246" hidden="1"/>
    <cellStyle name="Uwaga 3" xfId="33244" hidden="1"/>
    <cellStyle name="Uwaga 3" xfId="33232" hidden="1"/>
    <cellStyle name="Uwaga 3" xfId="33231" hidden="1"/>
    <cellStyle name="Uwaga 3" xfId="33229" hidden="1"/>
    <cellStyle name="Uwaga 3" xfId="33217" hidden="1"/>
    <cellStyle name="Uwaga 3" xfId="33216" hidden="1"/>
    <cellStyle name="Uwaga 3" xfId="33214" hidden="1"/>
    <cellStyle name="Uwaga 3" xfId="33202" hidden="1"/>
    <cellStyle name="Uwaga 3" xfId="33201" hidden="1"/>
    <cellStyle name="Uwaga 3" xfId="33199" hidden="1"/>
    <cellStyle name="Uwaga 3" xfId="33187" hidden="1"/>
    <cellStyle name="Uwaga 3" xfId="33186" hidden="1"/>
    <cellStyle name="Uwaga 3" xfId="33184" hidden="1"/>
    <cellStyle name="Uwaga 3" xfId="33172" hidden="1"/>
    <cellStyle name="Uwaga 3" xfId="33171" hidden="1"/>
    <cellStyle name="Uwaga 3" xfId="33169" hidden="1"/>
    <cellStyle name="Uwaga 3" xfId="33157" hidden="1"/>
    <cellStyle name="Uwaga 3" xfId="33156" hidden="1"/>
    <cellStyle name="Uwaga 3" xfId="33154" hidden="1"/>
    <cellStyle name="Uwaga 3" xfId="33142" hidden="1"/>
    <cellStyle name="Uwaga 3" xfId="33141" hidden="1"/>
    <cellStyle name="Uwaga 3" xfId="33139" hidden="1"/>
    <cellStyle name="Uwaga 3" xfId="33127" hidden="1"/>
    <cellStyle name="Uwaga 3" xfId="33126" hidden="1"/>
    <cellStyle name="Uwaga 3" xfId="33124" hidden="1"/>
    <cellStyle name="Uwaga 3" xfId="33112" hidden="1"/>
    <cellStyle name="Uwaga 3" xfId="33111" hidden="1"/>
    <cellStyle name="Uwaga 3" xfId="33109" hidden="1"/>
    <cellStyle name="Uwaga 3" xfId="33097" hidden="1"/>
    <cellStyle name="Uwaga 3" xfId="33096" hidden="1"/>
    <cellStyle name="Uwaga 3" xfId="33094" hidden="1"/>
    <cellStyle name="Uwaga 3" xfId="33082" hidden="1"/>
    <cellStyle name="Uwaga 3" xfId="33081" hidden="1"/>
    <cellStyle name="Uwaga 3" xfId="33079" hidden="1"/>
    <cellStyle name="Uwaga 3" xfId="33067" hidden="1"/>
    <cellStyle name="Uwaga 3" xfId="33066" hidden="1"/>
    <cellStyle name="Uwaga 3" xfId="33064" hidden="1"/>
    <cellStyle name="Uwaga 3" xfId="33052" hidden="1"/>
    <cellStyle name="Uwaga 3" xfId="33051" hidden="1"/>
    <cellStyle name="Uwaga 3" xfId="33049" hidden="1"/>
    <cellStyle name="Uwaga 3" xfId="33037" hidden="1"/>
    <cellStyle name="Uwaga 3" xfId="33036" hidden="1"/>
    <cellStyle name="Uwaga 3" xfId="33034" hidden="1"/>
    <cellStyle name="Uwaga 3" xfId="33022" hidden="1"/>
    <cellStyle name="Uwaga 3" xfId="33021" hidden="1"/>
    <cellStyle name="Uwaga 3" xfId="33019" hidden="1"/>
    <cellStyle name="Uwaga 3" xfId="33007" hidden="1"/>
    <cellStyle name="Uwaga 3" xfId="33006" hidden="1"/>
    <cellStyle name="Uwaga 3" xfId="33004" hidden="1"/>
    <cellStyle name="Uwaga 3" xfId="32992" hidden="1"/>
    <cellStyle name="Uwaga 3" xfId="32991" hidden="1"/>
    <cellStyle name="Uwaga 3" xfId="32989" hidden="1"/>
    <cellStyle name="Uwaga 3" xfId="32977" hidden="1"/>
    <cellStyle name="Uwaga 3" xfId="32976" hidden="1"/>
    <cellStyle name="Uwaga 3" xfId="32974" hidden="1"/>
    <cellStyle name="Uwaga 3" xfId="32962" hidden="1"/>
    <cellStyle name="Uwaga 3" xfId="32961" hidden="1"/>
    <cellStyle name="Uwaga 3" xfId="32959" hidden="1"/>
    <cellStyle name="Uwaga 3" xfId="32947" hidden="1"/>
    <cellStyle name="Uwaga 3" xfId="32946" hidden="1"/>
    <cellStyle name="Uwaga 3" xfId="32944" hidden="1"/>
    <cellStyle name="Uwaga 3" xfId="32932" hidden="1"/>
    <cellStyle name="Uwaga 3" xfId="32931" hidden="1"/>
    <cellStyle name="Uwaga 3" xfId="32929" hidden="1"/>
    <cellStyle name="Uwaga 3" xfId="32917" hidden="1"/>
    <cellStyle name="Uwaga 3" xfId="32916" hidden="1"/>
    <cellStyle name="Uwaga 3" xfId="32914" hidden="1"/>
    <cellStyle name="Uwaga 3" xfId="32902" hidden="1"/>
    <cellStyle name="Uwaga 3" xfId="32901" hidden="1"/>
    <cellStyle name="Uwaga 3" xfId="32899" hidden="1"/>
    <cellStyle name="Uwaga 3" xfId="32887" hidden="1"/>
    <cellStyle name="Uwaga 3" xfId="32886" hidden="1"/>
    <cellStyle name="Uwaga 3" xfId="32884" hidden="1"/>
    <cellStyle name="Uwaga 3" xfId="32872" hidden="1"/>
    <cellStyle name="Uwaga 3" xfId="32871" hidden="1"/>
    <cellStyle name="Uwaga 3" xfId="32869" hidden="1"/>
    <cellStyle name="Uwaga 3" xfId="32857" hidden="1"/>
    <cellStyle name="Uwaga 3" xfId="32855" hidden="1"/>
    <cellStyle name="Uwaga 3" xfId="32852" hidden="1"/>
    <cellStyle name="Uwaga 3" xfId="32842" hidden="1"/>
    <cellStyle name="Uwaga 3" xfId="32840" hidden="1"/>
    <cellStyle name="Uwaga 3" xfId="32837" hidden="1"/>
    <cellStyle name="Uwaga 3" xfId="32827" hidden="1"/>
    <cellStyle name="Uwaga 3" xfId="32825" hidden="1"/>
    <cellStyle name="Uwaga 3" xfId="32822" hidden="1"/>
    <cellStyle name="Uwaga 3" xfId="32812" hidden="1"/>
    <cellStyle name="Uwaga 3" xfId="32810" hidden="1"/>
    <cellStyle name="Uwaga 3" xfId="32807" hidden="1"/>
    <cellStyle name="Uwaga 3" xfId="32797" hidden="1"/>
    <cellStyle name="Uwaga 3" xfId="32795" hidden="1"/>
    <cellStyle name="Uwaga 3" xfId="32792" hidden="1"/>
    <cellStyle name="Uwaga 3" xfId="32782" hidden="1"/>
    <cellStyle name="Uwaga 3" xfId="32780" hidden="1"/>
    <cellStyle name="Uwaga 3" xfId="32776" hidden="1"/>
    <cellStyle name="Uwaga 3" xfId="32767" hidden="1"/>
    <cellStyle name="Uwaga 3" xfId="32764" hidden="1"/>
    <cellStyle name="Uwaga 3" xfId="32760" hidden="1"/>
    <cellStyle name="Uwaga 3" xfId="32752" hidden="1"/>
    <cellStyle name="Uwaga 3" xfId="32750" hidden="1"/>
    <cellStyle name="Uwaga 3" xfId="32746" hidden="1"/>
    <cellStyle name="Uwaga 3" xfId="32737" hidden="1"/>
    <cellStyle name="Uwaga 3" xfId="32735" hidden="1"/>
    <cellStyle name="Uwaga 3" xfId="32732" hidden="1"/>
    <cellStyle name="Uwaga 3" xfId="32722" hidden="1"/>
    <cellStyle name="Uwaga 3" xfId="32720" hidden="1"/>
    <cellStyle name="Uwaga 3" xfId="32715" hidden="1"/>
    <cellStyle name="Uwaga 3" xfId="32707" hidden="1"/>
    <cellStyle name="Uwaga 3" xfId="32705" hidden="1"/>
    <cellStyle name="Uwaga 3" xfId="32700" hidden="1"/>
    <cellStyle name="Uwaga 3" xfId="32692" hidden="1"/>
    <cellStyle name="Uwaga 3" xfId="32690" hidden="1"/>
    <cellStyle name="Uwaga 3" xfId="32685" hidden="1"/>
    <cellStyle name="Uwaga 3" xfId="32677" hidden="1"/>
    <cellStyle name="Uwaga 3" xfId="32675" hidden="1"/>
    <cellStyle name="Uwaga 3" xfId="32671" hidden="1"/>
    <cellStyle name="Uwaga 3" xfId="32662" hidden="1"/>
    <cellStyle name="Uwaga 3" xfId="32659" hidden="1"/>
    <cellStyle name="Uwaga 3" xfId="32654" hidden="1"/>
    <cellStyle name="Uwaga 3" xfId="32647" hidden="1"/>
    <cellStyle name="Uwaga 3" xfId="32643" hidden="1"/>
    <cellStyle name="Uwaga 3" xfId="32638" hidden="1"/>
    <cellStyle name="Uwaga 3" xfId="32632" hidden="1"/>
    <cellStyle name="Uwaga 3" xfId="32628" hidden="1"/>
    <cellStyle name="Uwaga 3" xfId="32623" hidden="1"/>
    <cellStyle name="Uwaga 3" xfId="32617" hidden="1"/>
    <cellStyle name="Uwaga 3" xfId="32614" hidden="1"/>
    <cellStyle name="Uwaga 3" xfId="32610" hidden="1"/>
    <cellStyle name="Uwaga 3" xfId="32601" hidden="1"/>
    <cellStyle name="Uwaga 3" xfId="32596" hidden="1"/>
    <cellStyle name="Uwaga 3" xfId="32591" hidden="1"/>
    <cellStyle name="Uwaga 3" xfId="32586" hidden="1"/>
    <cellStyle name="Uwaga 3" xfId="32581" hidden="1"/>
    <cellStyle name="Uwaga 3" xfId="32576" hidden="1"/>
    <cellStyle name="Uwaga 3" xfId="32571" hidden="1"/>
    <cellStyle name="Uwaga 3" xfId="32566" hidden="1"/>
    <cellStyle name="Uwaga 3" xfId="32561" hidden="1"/>
    <cellStyle name="Uwaga 3" xfId="32557" hidden="1"/>
    <cellStyle name="Uwaga 3" xfId="32552" hidden="1"/>
    <cellStyle name="Uwaga 3" xfId="32547" hidden="1"/>
    <cellStyle name="Uwaga 3" xfId="32542" hidden="1"/>
    <cellStyle name="Uwaga 3" xfId="32538" hidden="1"/>
    <cellStyle name="Uwaga 3" xfId="32534" hidden="1"/>
    <cellStyle name="Uwaga 3" xfId="32527" hidden="1"/>
    <cellStyle name="Uwaga 3" xfId="32523" hidden="1"/>
    <cellStyle name="Uwaga 3" xfId="32518" hidden="1"/>
    <cellStyle name="Uwaga 3" xfId="32512" hidden="1"/>
    <cellStyle name="Uwaga 3" xfId="32508" hidden="1"/>
    <cellStyle name="Uwaga 3" xfId="32503" hidden="1"/>
    <cellStyle name="Uwaga 3" xfId="32497" hidden="1"/>
    <cellStyle name="Uwaga 3" xfId="32493" hidden="1"/>
    <cellStyle name="Uwaga 3" xfId="32489" hidden="1"/>
    <cellStyle name="Uwaga 3" xfId="32482" hidden="1"/>
    <cellStyle name="Uwaga 3" xfId="32478" hidden="1"/>
    <cellStyle name="Uwaga 3" xfId="32474" hidden="1"/>
    <cellStyle name="Uwaga 3" xfId="31495" hidden="1"/>
    <cellStyle name="Uwaga 3" xfId="31494" hidden="1"/>
    <cellStyle name="Uwaga 3" xfId="31493" hidden="1"/>
    <cellStyle name="Uwaga 3" xfId="31486" hidden="1"/>
    <cellStyle name="Uwaga 3" xfId="31485" hidden="1"/>
    <cellStyle name="Uwaga 3" xfId="31484" hidden="1"/>
    <cellStyle name="Uwaga 3" xfId="31477" hidden="1"/>
    <cellStyle name="Uwaga 3" xfId="31476" hidden="1"/>
    <cellStyle name="Uwaga 3" xfId="31475" hidden="1"/>
    <cellStyle name="Uwaga 3" xfId="31468" hidden="1"/>
    <cellStyle name="Uwaga 3" xfId="31467" hidden="1"/>
    <cellStyle name="Uwaga 3" xfId="31466" hidden="1"/>
    <cellStyle name="Uwaga 3" xfId="31459" hidden="1"/>
    <cellStyle name="Uwaga 3" xfId="31458" hidden="1"/>
    <cellStyle name="Uwaga 3" xfId="31457" hidden="1"/>
    <cellStyle name="Uwaga 3" xfId="31450" hidden="1"/>
    <cellStyle name="Uwaga 3" xfId="31449" hidden="1"/>
    <cellStyle name="Uwaga 3" xfId="31447" hidden="1"/>
    <cellStyle name="Uwaga 3" xfId="31441" hidden="1"/>
    <cellStyle name="Uwaga 3" xfId="31440" hidden="1"/>
    <cellStyle name="Uwaga 3" xfId="31438" hidden="1"/>
    <cellStyle name="Uwaga 3" xfId="31432" hidden="1"/>
    <cellStyle name="Uwaga 3" xfId="31431" hidden="1"/>
    <cellStyle name="Uwaga 3" xfId="31429" hidden="1"/>
    <cellStyle name="Uwaga 3" xfId="31423" hidden="1"/>
    <cellStyle name="Uwaga 3" xfId="31422" hidden="1"/>
    <cellStyle name="Uwaga 3" xfId="31420" hidden="1"/>
    <cellStyle name="Uwaga 3" xfId="31414" hidden="1"/>
    <cellStyle name="Uwaga 3" xfId="31413" hidden="1"/>
    <cellStyle name="Uwaga 3" xfId="31411" hidden="1"/>
    <cellStyle name="Uwaga 3" xfId="31405" hidden="1"/>
    <cellStyle name="Uwaga 3" xfId="31404" hidden="1"/>
    <cellStyle name="Uwaga 3" xfId="31402" hidden="1"/>
    <cellStyle name="Uwaga 3" xfId="31396" hidden="1"/>
    <cellStyle name="Uwaga 3" xfId="31395" hidden="1"/>
    <cellStyle name="Uwaga 3" xfId="31393" hidden="1"/>
    <cellStyle name="Uwaga 3" xfId="31387" hidden="1"/>
    <cellStyle name="Uwaga 3" xfId="31386" hidden="1"/>
    <cellStyle name="Uwaga 3" xfId="31384" hidden="1"/>
    <cellStyle name="Uwaga 3" xfId="31378" hidden="1"/>
    <cellStyle name="Uwaga 3" xfId="31377" hidden="1"/>
    <cellStyle name="Uwaga 3" xfId="31375" hidden="1"/>
    <cellStyle name="Uwaga 3" xfId="31369" hidden="1"/>
    <cellStyle name="Uwaga 3" xfId="31368" hidden="1"/>
    <cellStyle name="Uwaga 3" xfId="31366" hidden="1"/>
    <cellStyle name="Uwaga 3" xfId="31360" hidden="1"/>
    <cellStyle name="Uwaga 3" xfId="31359" hidden="1"/>
    <cellStyle name="Uwaga 3" xfId="31357" hidden="1"/>
    <cellStyle name="Uwaga 3" xfId="31351" hidden="1"/>
    <cellStyle name="Uwaga 3" xfId="31350" hidden="1"/>
    <cellStyle name="Uwaga 3" xfId="31348" hidden="1"/>
    <cellStyle name="Uwaga 3" xfId="31342" hidden="1"/>
    <cellStyle name="Uwaga 3" xfId="31341" hidden="1"/>
    <cellStyle name="Uwaga 3" xfId="31338" hidden="1"/>
    <cellStyle name="Uwaga 3" xfId="31333" hidden="1"/>
    <cellStyle name="Uwaga 3" xfId="31331" hidden="1"/>
    <cellStyle name="Uwaga 3" xfId="31328" hidden="1"/>
    <cellStyle name="Uwaga 3" xfId="31324" hidden="1"/>
    <cellStyle name="Uwaga 3" xfId="31323" hidden="1"/>
    <cellStyle name="Uwaga 3" xfId="31320" hidden="1"/>
    <cellStyle name="Uwaga 3" xfId="31315" hidden="1"/>
    <cellStyle name="Uwaga 3" xfId="31314" hidden="1"/>
    <cellStyle name="Uwaga 3" xfId="31312" hidden="1"/>
    <cellStyle name="Uwaga 3" xfId="31306" hidden="1"/>
    <cellStyle name="Uwaga 3" xfId="31305" hidden="1"/>
    <cellStyle name="Uwaga 3" xfId="31303" hidden="1"/>
    <cellStyle name="Uwaga 3" xfId="31297" hidden="1"/>
    <cellStyle name="Uwaga 3" xfId="31296" hidden="1"/>
    <cellStyle name="Uwaga 3" xfId="31294" hidden="1"/>
    <cellStyle name="Uwaga 3" xfId="31288" hidden="1"/>
    <cellStyle name="Uwaga 3" xfId="31287" hidden="1"/>
    <cellStyle name="Uwaga 3" xfId="31285" hidden="1"/>
    <cellStyle name="Uwaga 3" xfId="31279" hidden="1"/>
    <cellStyle name="Uwaga 3" xfId="31278" hidden="1"/>
    <cellStyle name="Uwaga 3" xfId="31276" hidden="1"/>
    <cellStyle name="Uwaga 3" xfId="31270" hidden="1"/>
    <cellStyle name="Uwaga 3" xfId="31269" hidden="1"/>
    <cellStyle name="Uwaga 3" xfId="31266" hidden="1"/>
    <cellStyle name="Uwaga 3" xfId="31261" hidden="1"/>
    <cellStyle name="Uwaga 3" xfId="31259" hidden="1"/>
    <cellStyle name="Uwaga 3" xfId="31256" hidden="1"/>
    <cellStyle name="Uwaga 3" xfId="31252" hidden="1"/>
    <cellStyle name="Uwaga 3" xfId="31250" hidden="1"/>
    <cellStyle name="Uwaga 3" xfId="31247" hidden="1"/>
    <cellStyle name="Uwaga 3" xfId="31243" hidden="1"/>
    <cellStyle name="Uwaga 3" xfId="31242" hidden="1"/>
    <cellStyle name="Uwaga 3" xfId="31240" hidden="1"/>
    <cellStyle name="Uwaga 3" xfId="31234" hidden="1"/>
    <cellStyle name="Uwaga 3" xfId="31232" hidden="1"/>
    <cellStyle name="Uwaga 3" xfId="31229" hidden="1"/>
    <cellStyle name="Uwaga 3" xfId="31225" hidden="1"/>
    <cellStyle name="Uwaga 3" xfId="31223" hidden="1"/>
    <cellStyle name="Uwaga 3" xfId="31220" hidden="1"/>
    <cellStyle name="Uwaga 3" xfId="31216" hidden="1"/>
    <cellStyle name="Uwaga 3" xfId="31214" hidden="1"/>
    <cellStyle name="Uwaga 3" xfId="31211" hidden="1"/>
    <cellStyle name="Uwaga 3" xfId="31207" hidden="1"/>
    <cellStyle name="Uwaga 3" xfId="31205" hidden="1"/>
    <cellStyle name="Uwaga 3" xfId="31203" hidden="1"/>
    <cellStyle name="Uwaga 3" xfId="31198" hidden="1"/>
    <cellStyle name="Uwaga 3" xfId="31196" hidden="1"/>
    <cellStyle name="Uwaga 3" xfId="31194" hidden="1"/>
    <cellStyle name="Uwaga 3" xfId="31189" hidden="1"/>
    <cellStyle name="Uwaga 3" xfId="31187" hidden="1"/>
    <cellStyle name="Uwaga 3" xfId="31184" hidden="1"/>
    <cellStyle name="Uwaga 3" xfId="31180" hidden="1"/>
    <cellStyle name="Uwaga 3" xfId="31178" hidden="1"/>
    <cellStyle name="Uwaga 3" xfId="31176" hidden="1"/>
    <cellStyle name="Uwaga 3" xfId="31171" hidden="1"/>
    <cellStyle name="Uwaga 3" xfId="31169" hidden="1"/>
    <cellStyle name="Uwaga 3" xfId="31167" hidden="1"/>
    <cellStyle name="Uwaga 3" xfId="31161" hidden="1"/>
    <cellStyle name="Uwaga 3" xfId="31158" hidden="1"/>
    <cellStyle name="Uwaga 3" xfId="31155" hidden="1"/>
    <cellStyle name="Uwaga 3" xfId="31152" hidden="1"/>
    <cellStyle name="Uwaga 3" xfId="31149" hidden="1"/>
    <cellStyle name="Uwaga 3" xfId="31146" hidden="1"/>
    <cellStyle name="Uwaga 3" xfId="31143" hidden="1"/>
    <cellStyle name="Uwaga 3" xfId="31140" hidden="1"/>
    <cellStyle name="Uwaga 3" xfId="31137" hidden="1"/>
    <cellStyle name="Uwaga 3" xfId="31135" hidden="1"/>
    <cellStyle name="Uwaga 3" xfId="31133" hidden="1"/>
    <cellStyle name="Uwaga 3" xfId="31130" hidden="1"/>
    <cellStyle name="Uwaga 3" xfId="31126" hidden="1"/>
    <cellStyle name="Uwaga 3" xfId="31123" hidden="1"/>
    <cellStyle name="Uwaga 3" xfId="31120" hidden="1"/>
    <cellStyle name="Uwaga 3" xfId="31116" hidden="1"/>
    <cellStyle name="Uwaga 3" xfId="31113" hidden="1"/>
    <cellStyle name="Uwaga 3" xfId="31110" hidden="1"/>
    <cellStyle name="Uwaga 3" xfId="31108" hidden="1"/>
    <cellStyle name="Uwaga 3" xfId="31105" hidden="1"/>
    <cellStyle name="Uwaga 3" xfId="31102" hidden="1"/>
    <cellStyle name="Uwaga 3" xfId="31099" hidden="1"/>
    <cellStyle name="Uwaga 3" xfId="31097" hidden="1"/>
    <cellStyle name="Uwaga 3" xfId="31095" hidden="1"/>
    <cellStyle name="Uwaga 3" xfId="31090" hidden="1"/>
    <cellStyle name="Uwaga 3" xfId="31087" hidden="1"/>
    <cellStyle name="Uwaga 3" xfId="31084" hidden="1"/>
    <cellStyle name="Uwaga 3" xfId="31080" hidden="1"/>
    <cellStyle name="Uwaga 3" xfId="31077" hidden="1"/>
    <cellStyle name="Uwaga 3" xfId="31074" hidden="1"/>
    <cellStyle name="Uwaga 3" xfId="31071" hidden="1"/>
    <cellStyle name="Uwaga 3" xfId="31068" hidden="1"/>
    <cellStyle name="Uwaga 3" xfId="31065" hidden="1"/>
    <cellStyle name="Uwaga 3" xfId="31063" hidden="1"/>
    <cellStyle name="Uwaga 3" xfId="31061" hidden="1"/>
    <cellStyle name="Uwaga 3" xfId="31058" hidden="1"/>
    <cellStyle name="Uwaga 3" xfId="31053" hidden="1"/>
    <cellStyle name="Uwaga 3" xfId="31050" hidden="1"/>
    <cellStyle name="Uwaga 3" xfId="31047" hidden="1"/>
    <cellStyle name="Uwaga 3" xfId="31043" hidden="1"/>
    <cellStyle name="Uwaga 3" xfId="31040" hidden="1"/>
    <cellStyle name="Uwaga 3" xfId="31038" hidden="1"/>
    <cellStyle name="Uwaga 3" xfId="31035" hidden="1"/>
    <cellStyle name="Uwaga 3" xfId="31032" hidden="1"/>
    <cellStyle name="Uwaga 3" xfId="31029" hidden="1"/>
    <cellStyle name="Uwaga 3" xfId="31027" hidden="1"/>
    <cellStyle name="Uwaga 3" xfId="31024" hidden="1"/>
    <cellStyle name="Uwaga 3" xfId="31021" hidden="1"/>
    <cellStyle name="Uwaga 3" xfId="31018" hidden="1"/>
    <cellStyle name="Uwaga 3" xfId="31016" hidden="1"/>
    <cellStyle name="Uwaga 3" xfId="31014" hidden="1"/>
    <cellStyle name="Uwaga 3" xfId="31009" hidden="1"/>
    <cellStyle name="Uwaga 3" xfId="31007" hidden="1"/>
    <cellStyle name="Uwaga 3" xfId="31004" hidden="1"/>
    <cellStyle name="Uwaga 3" xfId="31000" hidden="1"/>
    <cellStyle name="Uwaga 3" xfId="30998" hidden="1"/>
    <cellStyle name="Uwaga 3" xfId="30995" hidden="1"/>
    <cellStyle name="Uwaga 3" xfId="30991" hidden="1"/>
    <cellStyle name="Uwaga 3" xfId="30989" hidden="1"/>
    <cellStyle name="Uwaga 3" xfId="30987" hidden="1"/>
    <cellStyle name="Uwaga 3" xfId="30982" hidden="1"/>
    <cellStyle name="Uwaga 3" xfId="30980" hidden="1"/>
    <cellStyle name="Uwaga 3" xfId="30978" hidden="1"/>
    <cellStyle name="Uwaga 3" xfId="33412" hidden="1"/>
    <cellStyle name="Uwaga 3" xfId="33413" hidden="1"/>
    <cellStyle name="Uwaga 3" xfId="33415" hidden="1"/>
    <cellStyle name="Uwaga 3" xfId="33427" hidden="1"/>
    <cellStyle name="Uwaga 3" xfId="33428" hidden="1"/>
    <cellStyle name="Uwaga 3" xfId="33433" hidden="1"/>
    <cellStyle name="Uwaga 3" xfId="33442" hidden="1"/>
    <cellStyle name="Uwaga 3" xfId="33443" hidden="1"/>
    <cellStyle name="Uwaga 3" xfId="33448" hidden="1"/>
    <cellStyle name="Uwaga 3" xfId="33457" hidden="1"/>
    <cellStyle name="Uwaga 3" xfId="33458" hidden="1"/>
    <cellStyle name="Uwaga 3" xfId="33459" hidden="1"/>
    <cellStyle name="Uwaga 3" xfId="33472" hidden="1"/>
    <cellStyle name="Uwaga 3" xfId="33477" hidden="1"/>
    <cellStyle name="Uwaga 3" xfId="33482" hidden="1"/>
    <cellStyle name="Uwaga 3" xfId="33492" hidden="1"/>
    <cellStyle name="Uwaga 3" xfId="33497" hidden="1"/>
    <cellStyle name="Uwaga 3" xfId="33501" hidden="1"/>
    <cellStyle name="Uwaga 3" xfId="33508" hidden="1"/>
    <cellStyle name="Uwaga 3" xfId="33513" hidden="1"/>
    <cellStyle name="Uwaga 3" xfId="33516" hidden="1"/>
    <cellStyle name="Uwaga 3" xfId="33522" hidden="1"/>
    <cellStyle name="Uwaga 3" xfId="33527" hidden="1"/>
    <cellStyle name="Uwaga 3" xfId="33531" hidden="1"/>
    <cellStyle name="Uwaga 3" xfId="33532" hidden="1"/>
    <cellStyle name="Uwaga 3" xfId="33533" hidden="1"/>
    <cellStyle name="Uwaga 3" xfId="33537" hidden="1"/>
    <cellStyle name="Uwaga 3" xfId="33549" hidden="1"/>
    <cellStyle name="Uwaga 3" xfId="33554" hidden="1"/>
    <cellStyle name="Uwaga 3" xfId="33559" hidden="1"/>
    <cellStyle name="Uwaga 3" xfId="33564" hidden="1"/>
    <cellStyle name="Uwaga 3" xfId="33569" hidden="1"/>
    <cellStyle name="Uwaga 3" xfId="33574" hidden="1"/>
    <cellStyle name="Uwaga 3" xfId="33578" hidden="1"/>
    <cellStyle name="Uwaga 3" xfId="33582" hidden="1"/>
    <cellStyle name="Uwaga 3" xfId="33587" hidden="1"/>
    <cellStyle name="Uwaga 3" xfId="33592" hidden="1"/>
    <cellStyle name="Uwaga 3" xfId="33593" hidden="1"/>
    <cellStyle name="Uwaga 3" xfId="33595" hidden="1"/>
    <cellStyle name="Uwaga 3" xfId="33608" hidden="1"/>
    <cellStyle name="Uwaga 3" xfId="33612" hidden="1"/>
    <cellStyle name="Uwaga 3" xfId="33617" hidden="1"/>
    <cellStyle name="Uwaga 3" xfId="33624" hidden="1"/>
    <cellStyle name="Uwaga 3" xfId="33628" hidden="1"/>
    <cellStyle name="Uwaga 3" xfId="33633" hidden="1"/>
    <cellStyle name="Uwaga 3" xfId="33638" hidden="1"/>
    <cellStyle name="Uwaga 3" xfId="33641" hidden="1"/>
    <cellStyle name="Uwaga 3" xfId="33646" hidden="1"/>
    <cellStyle name="Uwaga 3" xfId="33652" hidden="1"/>
    <cellStyle name="Uwaga 3" xfId="33653" hidden="1"/>
    <cellStyle name="Uwaga 3" xfId="33656" hidden="1"/>
    <cellStyle name="Uwaga 3" xfId="33669" hidden="1"/>
    <cellStyle name="Uwaga 3" xfId="33673" hidden="1"/>
    <cellStyle name="Uwaga 3" xfId="33678" hidden="1"/>
    <cellStyle name="Uwaga 3" xfId="33685" hidden="1"/>
    <cellStyle name="Uwaga 3" xfId="33690" hidden="1"/>
    <cellStyle name="Uwaga 3" xfId="33694" hidden="1"/>
    <cellStyle name="Uwaga 3" xfId="33699" hidden="1"/>
    <cellStyle name="Uwaga 3" xfId="33703" hidden="1"/>
    <cellStyle name="Uwaga 3" xfId="33708" hidden="1"/>
    <cellStyle name="Uwaga 3" xfId="33712" hidden="1"/>
    <cellStyle name="Uwaga 3" xfId="33713" hidden="1"/>
    <cellStyle name="Uwaga 3" xfId="33715" hidden="1"/>
    <cellStyle name="Uwaga 3" xfId="33727" hidden="1"/>
    <cellStyle name="Uwaga 3" xfId="33728" hidden="1"/>
    <cellStyle name="Uwaga 3" xfId="33730" hidden="1"/>
    <cellStyle name="Uwaga 3" xfId="33742" hidden="1"/>
    <cellStyle name="Uwaga 3" xfId="33744" hidden="1"/>
    <cellStyle name="Uwaga 3" xfId="33747" hidden="1"/>
    <cellStyle name="Uwaga 3" xfId="33757" hidden="1"/>
    <cellStyle name="Uwaga 3" xfId="33758" hidden="1"/>
    <cellStyle name="Uwaga 3" xfId="33760" hidden="1"/>
    <cellStyle name="Uwaga 3" xfId="33772" hidden="1"/>
    <cellStyle name="Uwaga 3" xfId="33773" hidden="1"/>
    <cellStyle name="Uwaga 3" xfId="33774" hidden="1"/>
    <cellStyle name="Uwaga 3" xfId="33788" hidden="1"/>
    <cellStyle name="Uwaga 3" xfId="33791" hidden="1"/>
    <cellStyle name="Uwaga 3" xfId="33795" hidden="1"/>
    <cellStyle name="Uwaga 3" xfId="33803" hidden="1"/>
    <cellStyle name="Uwaga 3" xfId="33806" hidden="1"/>
    <cellStyle name="Uwaga 3" xfId="33810" hidden="1"/>
    <cellStyle name="Uwaga 3" xfId="33818" hidden="1"/>
    <cellStyle name="Uwaga 3" xfId="33821" hidden="1"/>
    <cellStyle name="Uwaga 3" xfId="33825" hidden="1"/>
    <cellStyle name="Uwaga 3" xfId="33832" hidden="1"/>
    <cellStyle name="Uwaga 3" xfId="33833" hidden="1"/>
    <cellStyle name="Uwaga 3" xfId="33835" hidden="1"/>
    <cellStyle name="Uwaga 3" xfId="33848" hidden="1"/>
    <cellStyle name="Uwaga 3" xfId="33851" hidden="1"/>
    <cellStyle name="Uwaga 3" xfId="33854" hidden="1"/>
    <cellStyle name="Uwaga 3" xfId="33863" hidden="1"/>
    <cellStyle name="Uwaga 3" xfId="33866" hidden="1"/>
    <cellStyle name="Uwaga 3" xfId="33870" hidden="1"/>
    <cellStyle name="Uwaga 3" xfId="33878" hidden="1"/>
    <cellStyle name="Uwaga 3" xfId="33880" hidden="1"/>
    <cellStyle name="Uwaga 3" xfId="33883" hidden="1"/>
    <cellStyle name="Uwaga 3" xfId="33892" hidden="1"/>
    <cellStyle name="Uwaga 3" xfId="33893" hidden="1"/>
    <cellStyle name="Uwaga 3" xfId="33894" hidden="1"/>
    <cellStyle name="Uwaga 3" xfId="33907" hidden="1"/>
    <cellStyle name="Uwaga 3" xfId="33908" hidden="1"/>
    <cellStyle name="Uwaga 3" xfId="33910" hidden="1"/>
    <cellStyle name="Uwaga 3" xfId="33922" hidden="1"/>
    <cellStyle name="Uwaga 3" xfId="33923" hidden="1"/>
    <cellStyle name="Uwaga 3" xfId="33925" hidden="1"/>
    <cellStyle name="Uwaga 3" xfId="33937" hidden="1"/>
    <cellStyle name="Uwaga 3" xfId="33938" hidden="1"/>
    <cellStyle name="Uwaga 3" xfId="33940" hidden="1"/>
    <cellStyle name="Uwaga 3" xfId="33952" hidden="1"/>
    <cellStyle name="Uwaga 3" xfId="33953" hidden="1"/>
    <cellStyle name="Uwaga 3" xfId="33954" hidden="1"/>
    <cellStyle name="Uwaga 3" xfId="33968" hidden="1"/>
    <cellStyle name="Uwaga 3" xfId="33970" hidden="1"/>
    <cellStyle name="Uwaga 3" xfId="33973" hidden="1"/>
    <cellStyle name="Uwaga 3" xfId="33983" hidden="1"/>
    <cellStyle name="Uwaga 3" xfId="33986" hidden="1"/>
    <cellStyle name="Uwaga 3" xfId="33989" hidden="1"/>
    <cellStyle name="Uwaga 3" xfId="33998" hidden="1"/>
    <cellStyle name="Uwaga 3" xfId="34000" hidden="1"/>
    <cellStyle name="Uwaga 3" xfId="34003" hidden="1"/>
    <cellStyle name="Uwaga 3" xfId="34012" hidden="1"/>
    <cellStyle name="Uwaga 3" xfId="34013" hidden="1"/>
    <cellStyle name="Uwaga 3" xfId="34014" hidden="1"/>
    <cellStyle name="Uwaga 3" xfId="34027" hidden="1"/>
    <cellStyle name="Uwaga 3" xfId="34029" hidden="1"/>
    <cellStyle name="Uwaga 3" xfId="34031" hidden="1"/>
    <cellStyle name="Uwaga 3" xfId="34042" hidden="1"/>
    <cellStyle name="Uwaga 3" xfId="34044" hidden="1"/>
    <cellStyle name="Uwaga 3" xfId="34046" hidden="1"/>
    <cellStyle name="Uwaga 3" xfId="34057" hidden="1"/>
    <cellStyle name="Uwaga 3" xfId="34059" hidden="1"/>
    <cellStyle name="Uwaga 3" xfId="34061" hidden="1"/>
    <cellStyle name="Uwaga 3" xfId="34072" hidden="1"/>
    <cellStyle name="Uwaga 3" xfId="34073" hidden="1"/>
    <cellStyle name="Uwaga 3" xfId="34074" hidden="1"/>
    <cellStyle name="Uwaga 3" xfId="34087" hidden="1"/>
    <cellStyle name="Uwaga 3" xfId="34089" hidden="1"/>
    <cellStyle name="Uwaga 3" xfId="34091" hidden="1"/>
    <cellStyle name="Uwaga 3" xfId="34102" hidden="1"/>
    <cellStyle name="Uwaga 3" xfId="34104" hidden="1"/>
    <cellStyle name="Uwaga 3" xfId="34106" hidden="1"/>
    <cellStyle name="Uwaga 3" xfId="34117" hidden="1"/>
    <cellStyle name="Uwaga 3" xfId="34119" hidden="1"/>
    <cellStyle name="Uwaga 3" xfId="34120" hidden="1"/>
    <cellStyle name="Uwaga 3" xfId="34132" hidden="1"/>
    <cellStyle name="Uwaga 3" xfId="34133" hidden="1"/>
    <cellStyle name="Uwaga 3" xfId="34134" hidden="1"/>
    <cellStyle name="Uwaga 3" xfId="34147" hidden="1"/>
    <cellStyle name="Uwaga 3" xfId="34149" hidden="1"/>
    <cellStyle name="Uwaga 3" xfId="34151" hidden="1"/>
    <cellStyle name="Uwaga 3" xfId="34162" hidden="1"/>
    <cellStyle name="Uwaga 3" xfId="34164" hidden="1"/>
    <cellStyle name="Uwaga 3" xfId="34166" hidden="1"/>
    <cellStyle name="Uwaga 3" xfId="34177" hidden="1"/>
    <cellStyle name="Uwaga 3" xfId="34179" hidden="1"/>
    <cellStyle name="Uwaga 3" xfId="34181" hidden="1"/>
    <cellStyle name="Uwaga 3" xfId="34192" hidden="1"/>
    <cellStyle name="Uwaga 3" xfId="34193" hidden="1"/>
    <cellStyle name="Uwaga 3" xfId="34195" hidden="1"/>
    <cellStyle name="Uwaga 3" xfId="34206" hidden="1"/>
    <cellStyle name="Uwaga 3" xfId="34208" hidden="1"/>
    <cellStyle name="Uwaga 3" xfId="34209" hidden="1"/>
    <cellStyle name="Uwaga 3" xfId="34218" hidden="1"/>
    <cellStyle name="Uwaga 3" xfId="34221" hidden="1"/>
    <cellStyle name="Uwaga 3" xfId="34223" hidden="1"/>
    <cellStyle name="Uwaga 3" xfId="34234" hidden="1"/>
    <cellStyle name="Uwaga 3" xfId="34236" hidden="1"/>
    <cellStyle name="Uwaga 3" xfId="34238" hidden="1"/>
    <cellStyle name="Uwaga 3" xfId="34250" hidden="1"/>
    <cellStyle name="Uwaga 3" xfId="34252" hidden="1"/>
    <cellStyle name="Uwaga 3" xfId="34254" hidden="1"/>
    <cellStyle name="Uwaga 3" xfId="34262" hidden="1"/>
    <cellStyle name="Uwaga 3" xfId="34264" hidden="1"/>
    <cellStyle name="Uwaga 3" xfId="34267" hidden="1"/>
    <cellStyle name="Uwaga 3" xfId="34257" hidden="1"/>
    <cellStyle name="Uwaga 3" xfId="34256" hidden="1"/>
    <cellStyle name="Uwaga 3" xfId="34255" hidden="1"/>
    <cellStyle name="Uwaga 3" xfId="34242" hidden="1"/>
    <cellStyle name="Uwaga 3" xfId="34241" hidden="1"/>
    <cellStyle name="Uwaga 3" xfId="34240" hidden="1"/>
    <cellStyle name="Uwaga 3" xfId="34227" hidden="1"/>
    <cellStyle name="Uwaga 3" xfId="34226" hidden="1"/>
    <cellStyle name="Uwaga 3" xfId="34225" hidden="1"/>
    <cellStyle name="Uwaga 3" xfId="34212" hidden="1"/>
    <cellStyle name="Uwaga 3" xfId="34211" hidden="1"/>
    <cellStyle name="Uwaga 3" xfId="34210" hidden="1"/>
    <cellStyle name="Uwaga 3" xfId="34197" hidden="1"/>
    <cellStyle name="Uwaga 3" xfId="34196" hidden="1"/>
    <cellStyle name="Uwaga 3" xfId="34194" hidden="1"/>
    <cellStyle name="Uwaga 3" xfId="34183" hidden="1"/>
    <cellStyle name="Uwaga 3" xfId="34180" hidden="1"/>
    <cellStyle name="Uwaga 3" xfId="34178" hidden="1"/>
    <cellStyle name="Uwaga 3" xfId="34168" hidden="1"/>
    <cellStyle name="Uwaga 3" xfId="34165" hidden="1"/>
    <cellStyle name="Uwaga 3" xfId="34163" hidden="1"/>
    <cellStyle name="Uwaga 3" xfId="34153" hidden="1"/>
    <cellStyle name="Uwaga 3" xfId="34150" hidden="1"/>
    <cellStyle name="Uwaga 3" xfId="34148" hidden="1"/>
    <cellStyle name="Uwaga 3" xfId="34138" hidden="1"/>
    <cellStyle name="Uwaga 3" xfId="34136" hidden="1"/>
    <cellStyle name="Uwaga 3" xfId="34135" hidden="1"/>
    <cellStyle name="Uwaga 3" xfId="34123" hidden="1"/>
    <cellStyle name="Uwaga 3" xfId="34121" hidden="1"/>
    <cellStyle name="Uwaga 3" xfId="34118" hidden="1"/>
    <cellStyle name="Uwaga 3" xfId="34108" hidden="1"/>
    <cellStyle name="Uwaga 3" xfId="34105" hidden="1"/>
    <cellStyle name="Uwaga 3" xfId="34103" hidden="1"/>
    <cellStyle name="Uwaga 3" xfId="34093" hidden="1"/>
    <cellStyle name="Uwaga 3" xfId="34090" hidden="1"/>
    <cellStyle name="Uwaga 3" xfId="34088" hidden="1"/>
    <cellStyle name="Uwaga 3" xfId="34078" hidden="1"/>
    <cellStyle name="Uwaga 3" xfId="34076" hidden="1"/>
    <cellStyle name="Uwaga 3" xfId="34075" hidden="1"/>
    <cellStyle name="Uwaga 3" xfId="34063" hidden="1"/>
    <cellStyle name="Uwaga 3" xfId="34060" hidden="1"/>
    <cellStyle name="Uwaga 3" xfId="34058" hidden="1"/>
    <cellStyle name="Uwaga 3" xfId="34048" hidden="1"/>
    <cellStyle name="Uwaga 3" xfId="34045" hidden="1"/>
    <cellStyle name="Uwaga 3" xfId="34043" hidden="1"/>
    <cellStyle name="Uwaga 3" xfId="34033" hidden="1"/>
    <cellStyle name="Uwaga 3" xfId="34030" hidden="1"/>
    <cellStyle name="Uwaga 3" xfId="34028" hidden="1"/>
    <cellStyle name="Uwaga 3" xfId="34018" hidden="1"/>
    <cellStyle name="Uwaga 3" xfId="34016" hidden="1"/>
    <cellStyle name="Uwaga 3" xfId="34015" hidden="1"/>
    <cellStyle name="Uwaga 3" xfId="34002" hidden="1"/>
    <cellStyle name="Uwaga 3" xfId="33999" hidden="1"/>
    <cellStyle name="Uwaga 3" xfId="33997" hidden="1"/>
    <cellStyle name="Uwaga 3" xfId="33987" hidden="1"/>
    <cellStyle name="Uwaga 3" xfId="33984" hidden="1"/>
    <cellStyle name="Uwaga 3" xfId="33982" hidden="1"/>
    <cellStyle name="Uwaga 3" xfId="33972" hidden="1"/>
    <cellStyle name="Uwaga 3" xfId="33969" hidden="1"/>
    <cellStyle name="Uwaga 3" xfId="33967" hidden="1"/>
    <cellStyle name="Uwaga 3" xfId="33958" hidden="1"/>
    <cellStyle name="Uwaga 3" xfId="33956" hidden="1"/>
    <cellStyle name="Uwaga 3" xfId="33955"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5" hidden="1"/>
    <cellStyle name="Uwaga 3" xfId="33882" hidden="1"/>
    <cellStyle name="Uwaga 3" xfId="33879" hidden="1"/>
    <cellStyle name="Uwaga 3" xfId="33877" hidden="1"/>
    <cellStyle name="Uwaga 3" xfId="33867" hidden="1"/>
    <cellStyle name="Uwaga 3" xfId="33864" hidden="1"/>
    <cellStyle name="Uwaga 3" xfId="33862" hidden="1"/>
    <cellStyle name="Uwaga 3" xfId="33852" hidden="1"/>
    <cellStyle name="Uwaga 3" xfId="33849" hidden="1"/>
    <cellStyle name="Uwaga 3" xfId="33847" hidden="1"/>
    <cellStyle name="Uwaga 3" xfId="33838" hidden="1"/>
    <cellStyle name="Uwaga 3" xfId="33836" hidden="1"/>
    <cellStyle name="Uwaga 3" xfId="33834" hidden="1"/>
    <cellStyle name="Uwaga 3" xfId="33822" hidden="1"/>
    <cellStyle name="Uwaga 3" xfId="33819" hidden="1"/>
    <cellStyle name="Uwaga 3" xfId="33817" hidden="1"/>
    <cellStyle name="Uwaga 3" xfId="33807" hidden="1"/>
    <cellStyle name="Uwaga 3" xfId="33804" hidden="1"/>
    <cellStyle name="Uwaga 3" xfId="33802" hidden="1"/>
    <cellStyle name="Uwaga 3" xfId="33792" hidden="1"/>
    <cellStyle name="Uwaga 3" xfId="33789" hidden="1"/>
    <cellStyle name="Uwaga 3" xfId="33787" hidden="1"/>
    <cellStyle name="Uwaga 3" xfId="33780" hidden="1"/>
    <cellStyle name="Uwaga 3" xfId="33777" hidden="1"/>
    <cellStyle name="Uwaga 3" xfId="33775" hidden="1"/>
    <cellStyle name="Uwaga 3" xfId="33765" hidden="1"/>
    <cellStyle name="Uwaga 3" xfId="33762" hidden="1"/>
    <cellStyle name="Uwaga 3" xfId="33759" hidden="1"/>
    <cellStyle name="Uwaga 3" xfId="33750" hidden="1"/>
    <cellStyle name="Uwaga 3" xfId="33746" hidden="1"/>
    <cellStyle name="Uwaga 3" xfId="33743" hidden="1"/>
    <cellStyle name="Uwaga 3" xfId="33735" hidden="1"/>
    <cellStyle name="Uwaga 3" xfId="33732" hidden="1"/>
    <cellStyle name="Uwaga 3" xfId="33729" hidden="1"/>
    <cellStyle name="Uwaga 3" xfId="33720" hidden="1"/>
    <cellStyle name="Uwaga 3" xfId="33717" hidden="1"/>
    <cellStyle name="Uwaga 3" xfId="33714" hidden="1"/>
    <cellStyle name="Uwaga 3" xfId="33704" hidden="1"/>
    <cellStyle name="Uwaga 3" xfId="33700" hidden="1"/>
    <cellStyle name="Uwaga 3" xfId="33697" hidden="1"/>
    <cellStyle name="Uwaga 3" xfId="33688" hidden="1"/>
    <cellStyle name="Uwaga 3" xfId="33684" hidden="1"/>
    <cellStyle name="Uwaga 3" xfId="33682" hidden="1"/>
    <cellStyle name="Uwaga 3" xfId="33674" hidden="1"/>
    <cellStyle name="Uwaga 3" xfId="33670" hidden="1"/>
    <cellStyle name="Uwaga 3" xfId="33667" hidden="1"/>
    <cellStyle name="Uwaga 3" xfId="33660" hidden="1"/>
    <cellStyle name="Uwaga 3" xfId="33657" hidden="1"/>
    <cellStyle name="Uwaga 3" xfId="33654" hidden="1"/>
    <cellStyle name="Uwaga 3" xfId="33645" hidden="1"/>
    <cellStyle name="Uwaga 3" xfId="33640" hidden="1"/>
    <cellStyle name="Uwaga 3" xfId="33637" hidden="1"/>
    <cellStyle name="Uwaga 3" xfId="33630" hidden="1"/>
    <cellStyle name="Uwaga 3" xfId="33625" hidden="1"/>
    <cellStyle name="Uwaga 3" xfId="33622" hidden="1"/>
    <cellStyle name="Uwaga 3" xfId="33615" hidden="1"/>
    <cellStyle name="Uwaga 3" xfId="33610" hidden="1"/>
    <cellStyle name="Uwaga 3" xfId="33607" hidden="1"/>
    <cellStyle name="Uwaga 3" xfId="33601" hidden="1"/>
    <cellStyle name="Uwaga 3" xfId="33597" hidden="1"/>
    <cellStyle name="Uwaga 3" xfId="33594" hidden="1"/>
    <cellStyle name="Uwaga 3" xfId="33586" hidden="1"/>
    <cellStyle name="Uwaga 3" xfId="33581" hidden="1"/>
    <cellStyle name="Uwaga 3" xfId="33577" hidden="1"/>
    <cellStyle name="Uwaga 3" xfId="33571" hidden="1"/>
    <cellStyle name="Uwaga 3" xfId="33566" hidden="1"/>
    <cellStyle name="Uwaga 3" xfId="33562" hidden="1"/>
    <cellStyle name="Uwaga 3" xfId="33556" hidden="1"/>
    <cellStyle name="Uwaga 3" xfId="33551" hidden="1"/>
    <cellStyle name="Uwaga 3" xfId="33547" hidden="1"/>
    <cellStyle name="Uwaga 3" xfId="33542" hidden="1"/>
    <cellStyle name="Uwaga 3" xfId="33538" hidden="1"/>
    <cellStyle name="Uwaga 3" xfId="33534" hidden="1"/>
    <cellStyle name="Uwaga 3" xfId="33526" hidden="1"/>
    <cellStyle name="Uwaga 3" xfId="33521" hidden="1"/>
    <cellStyle name="Uwaga 3" xfId="33517" hidden="1"/>
    <cellStyle name="Uwaga 3" xfId="33511" hidden="1"/>
    <cellStyle name="Uwaga 3" xfId="33506" hidden="1"/>
    <cellStyle name="Uwaga 3" xfId="33502" hidden="1"/>
    <cellStyle name="Uwaga 3" xfId="33496" hidden="1"/>
    <cellStyle name="Uwaga 3" xfId="33491" hidden="1"/>
    <cellStyle name="Uwaga 3" xfId="33487" hidden="1"/>
    <cellStyle name="Uwaga 3" xfId="33483" hidden="1"/>
    <cellStyle name="Uwaga 3" xfId="33478" hidden="1"/>
    <cellStyle name="Uwaga 3" xfId="33473" hidden="1"/>
    <cellStyle name="Uwaga 3" xfId="33468" hidden="1"/>
    <cellStyle name="Uwaga 3" xfId="33464" hidden="1"/>
    <cellStyle name="Uwaga 3" xfId="33460" hidden="1"/>
    <cellStyle name="Uwaga 3" xfId="33453" hidden="1"/>
    <cellStyle name="Uwaga 3" xfId="33449" hidden="1"/>
    <cellStyle name="Uwaga 3" xfId="33444" hidden="1"/>
    <cellStyle name="Uwaga 3" xfId="33438" hidden="1"/>
    <cellStyle name="Uwaga 3" xfId="33434" hidden="1"/>
    <cellStyle name="Uwaga 3" xfId="33429" hidden="1"/>
    <cellStyle name="Uwaga 3" xfId="33423" hidden="1"/>
    <cellStyle name="Uwaga 3" xfId="33419" hidden="1"/>
    <cellStyle name="Uwaga 3" xfId="33414" hidden="1"/>
    <cellStyle name="Uwaga 3" xfId="33408" hidden="1"/>
    <cellStyle name="Uwaga 3" xfId="33404" hidden="1"/>
    <cellStyle name="Uwaga 3" xfId="33400" hidden="1"/>
    <cellStyle name="Uwaga 3" xfId="34260" hidden="1"/>
    <cellStyle name="Uwaga 3" xfId="34259" hidden="1"/>
    <cellStyle name="Uwaga 3" xfId="34258" hidden="1"/>
    <cellStyle name="Uwaga 3" xfId="34245" hidden="1"/>
    <cellStyle name="Uwaga 3" xfId="34244" hidden="1"/>
    <cellStyle name="Uwaga 3" xfId="34243" hidden="1"/>
    <cellStyle name="Uwaga 3" xfId="34230" hidden="1"/>
    <cellStyle name="Uwaga 3" xfId="34229" hidden="1"/>
    <cellStyle name="Uwaga 3" xfId="34228" hidden="1"/>
    <cellStyle name="Uwaga 3" xfId="34215" hidden="1"/>
    <cellStyle name="Uwaga 3" xfId="34214" hidden="1"/>
    <cellStyle name="Uwaga 3" xfId="34213" hidden="1"/>
    <cellStyle name="Uwaga 3" xfId="34200" hidden="1"/>
    <cellStyle name="Uwaga 3" xfId="34199" hidden="1"/>
    <cellStyle name="Uwaga 3" xfId="34198" hidden="1"/>
    <cellStyle name="Uwaga 3" xfId="34186" hidden="1"/>
    <cellStyle name="Uwaga 3" xfId="34184" hidden="1"/>
    <cellStyle name="Uwaga 3" xfId="34182" hidden="1"/>
    <cellStyle name="Uwaga 3" xfId="34171" hidden="1"/>
    <cellStyle name="Uwaga 3" xfId="34169" hidden="1"/>
    <cellStyle name="Uwaga 3" xfId="34167" hidden="1"/>
    <cellStyle name="Uwaga 3" xfId="34156" hidden="1"/>
    <cellStyle name="Uwaga 3" xfId="34154" hidden="1"/>
    <cellStyle name="Uwaga 3" xfId="34152" hidden="1"/>
    <cellStyle name="Uwaga 3" xfId="34141" hidden="1"/>
    <cellStyle name="Uwaga 3" xfId="34139" hidden="1"/>
    <cellStyle name="Uwaga 3" xfId="34137" hidden="1"/>
    <cellStyle name="Uwaga 3" xfId="34126" hidden="1"/>
    <cellStyle name="Uwaga 3" xfId="34124" hidden="1"/>
    <cellStyle name="Uwaga 3" xfId="34122" hidden="1"/>
    <cellStyle name="Uwaga 3" xfId="34111" hidden="1"/>
    <cellStyle name="Uwaga 3" xfId="34109" hidden="1"/>
    <cellStyle name="Uwaga 3" xfId="34107" hidden="1"/>
    <cellStyle name="Uwaga 3" xfId="34096" hidden="1"/>
    <cellStyle name="Uwaga 3" xfId="34094" hidden="1"/>
    <cellStyle name="Uwaga 3" xfId="34092" hidden="1"/>
    <cellStyle name="Uwaga 3" xfId="34081" hidden="1"/>
    <cellStyle name="Uwaga 3" xfId="34079" hidden="1"/>
    <cellStyle name="Uwaga 3" xfId="34077" hidden="1"/>
    <cellStyle name="Uwaga 3" xfId="34066" hidden="1"/>
    <cellStyle name="Uwaga 3" xfId="34064" hidden="1"/>
    <cellStyle name="Uwaga 3" xfId="34062" hidden="1"/>
    <cellStyle name="Uwaga 3" xfId="34051" hidden="1"/>
    <cellStyle name="Uwaga 3" xfId="34049" hidden="1"/>
    <cellStyle name="Uwaga 3" xfId="34047"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1" hidden="1"/>
    <cellStyle name="Uwaga 3" xfId="33991" hidden="1"/>
    <cellStyle name="Uwaga 3" xfId="33988" hidden="1"/>
    <cellStyle name="Uwaga 3" xfId="33985" hidden="1"/>
    <cellStyle name="Uwaga 3" xfId="33976" hidden="1"/>
    <cellStyle name="Uwaga 3" xfId="33974" hidden="1"/>
    <cellStyle name="Uwaga 3" xfId="33971"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1" hidden="1"/>
    <cellStyle name="Uwaga 3" xfId="33871" hidden="1"/>
    <cellStyle name="Uwaga 3" xfId="33868" hidden="1"/>
    <cellStyle name="Uwaga 3" xfId="33865" hidden="1"/>
    <cellStyle name="Uwaga 3" xfId="33856" hidden="1"/>
    <cellStyle name="Uwaga 3" xfId="33853" hidden="1"/>
    <cellStyle name="Uwaga 3" xfId="33850" hidden="1"/>
    <cellStyle name="Uwaga 3" xfId="33841" hidden="1"/>
    <cellStyle name="Uwaga 3" xfId="33839" hidden="1"/>
    <cellStyle name="Uwaga 3" xfId="33837" hidden="1"/>
    <cellStyle name="Uwaga 3" xfId="33826" hidden="1"/>
    <cellStyle name="Uwaga 3" xfId="33823" hidden="1"/>
    <cellStyle name="Uwaga 3" xfId="33820" hidden="1"/>
    <cellStyle name="Uwaga 3" xfId="33811" hidden="1"/>
    <cellStyle name="Uwaga 3" xfId="33808" hidden="1"/>
    <cellStyle name="Uwaga 3" xfId="33805" hidden="1"/>
    <cellStyle name="Uwaga 3" xfId="33796" hidden="1"/>
    <cellStyle name="Uwaga 3" xfId="33793" hidden="1"/>
    <cellStyle name="Uwaga 3" xfId="33790" hidden="1"/>
    <cellStyle name="Uwaga 3" xfId="33783" hidden="1"/>
    <cellStyle name="Uwaga 3" xfId="33779" hidden="1"/>
    <cellStyle name="Uwaga 3" xfId="33776" hidden="1"/>
    <cellStyle name="Uwaga 3" xfId="33768" hidden="1"/>
    <cellStyle name="Uwaga 3" xfId="33764" hidden="1"/>
    <cellStyle name="Uwaga 3" xfId="33761" hidden="1"/>
    <cellStyle name="Uwaga 3" xfId="33753" hidden="1"/>
    <cellStyle name="Uwaga 3" xfId="33749" hidden="1"/>
    <cellStyle name="Uwaga 3" xfId="33745" hidden="1"/>
    <cellStyle name="Uwaga 3" xfId="33738" hidden="1"/>
    <cellStyle name="Uwaga 3" xfId="33734" hidden="1"/>
    <cellStyle name="Uwaga 3" xfId="33731" hidden="1"/>
    <cellStyle name="Uwaga 3" xfId="33723" hidden="1"/>
    <cellStyle name="Uwaga 3" xfId="33719" hidden="1"/>
    <cellStyle name="Uwaga 3" xfId="33716" hidden="1"/>
    <cellStyle name="Uwaga 3" xfId="33707" hidden="1"/>
    <cellStyle name="Uwaga 3" xfId="33702" hidden="1"/>
    <cellStyle name="Uwaga 3" xfId="33698" hidden="1"/>
    <cellStyle name="Uwaga 3" xfId="33692" hidden="1"/>
    <cellStyle name="Uwaga 3" xfId="33687" hidden="1"/>
    <cellStyle name="Uwaga 3" xfId="33683" hidden="1"/>
    <cellStyle name="Uwaga 3" xfId="33677" hidden="1"/>
    <cellStyle name="Uwaga 3" xfId="33672" hidden="1"/>
    <cellStyle name="Uwaga 3" xfId="33668" hidden="1"/>
    <cellStyle name="Uwaga 3" xfId="33663" hidden="1"/>
    <cellStyle name="Uwaga 3" xfId="33659" hidden="1"/>
    <cellStyle name="Uwaga 3" xfId="33655" hidden="1"/>
    <cellStyle name="Uwaga 3" xfId="33648" hidden="1"/>
    <cellStyle name="Uwaga 3" xfId="33643" hidden="1"/>
    <cellStyle name="Uwaga 3" xfId="33639" hidden="1"/>
    <cellStyle name="Uwaga 3" xfId="33632" hidden="1"/>
    <cellStyle name="Uwaga 3" xfId="33627" hidden="1"/>
    <cellStyle name="Uwaga 3" xfId="33623" hidden="1"/>
    <cellStyle name="Uwaga 3" xfId="33618" hidden="1"/>
    <cellStyle name="Uwaga 3" xfId="33613" hidden="1"/>
    <cellStyle name="Uwaga 3" xfId="33609" hidden="1"/>
    <cellStyle name="Uwaga 3" xfId="33603" hidden="1"/>
    <cellStyle name="Uwaga 3" xfId="33599" hidden="1"/>
    <cellStyle name="Uwaga 3" xfId="33596" hidden="1"/>
    <cellStyle name="Uwaga 3" xfId="33589" hidden="1"/>
    <cellStyle name="Uwaga 3" xfId="33584" hidden="1"/>
    <cellStyle name="Uwaga 3" xfId="33579" hidden="1"/>
    <cellStyle name="Uwaga 3" xfId="33573" hidden="1"/>
    <cellStyle name="Uwaga 3" xfId="33568" hidden="1"/>
    <cellStyle name="Uwaga 3" xfId="33563" hidden="1"/>
    <cellStyle name="Uwaga 3" xfId="33558" hidden="1"/>
    <cellStyle name="Uwaga 3" xfId="33553" hidden="1"/>
    <cellStyle name="Uwaga 3" xfId="33548" hidden="1"/>
    <cellStyle name="Uwaga 3" xfId="33544" hidden="1"/>
    <cellStyle name="Uwaga 3" xfId="33540" hidden="1"/>
    <cellStyle name="Uwaga 3" xfId="33535" hidden="1"/>
    <cellStyle name="Uwaga 3" xfId="33528" hidden="1"/>
    <cellStyle name="Uwaga 3" xfId="33523" hidden="1"/>
    <cellStyle name="Uwaga 3" xfId="33518" hidden="1"/>
    <cellStyle name="Uwaga 3" xfId="33512" hidden="1"/>
    <cellStyle name="Uwaga 3" xfId="33507" hidden="1"/>
    <cellStyle name="Uwaga 3" xfId="33503" hidden="1"/>
    <cellStyle name="Uwaga 3" xfId="33498" hidden="1"/>
    <cellStyle name="Uwaga 3" xfId="33493" hidden="1"/>
    <cellStyle name="Uwaga 3" xfId="33488" hidden="1"/>
    <cellStyle name="Uwaga 3" xfId="33484" hidden="1"/>
    <cellStyle name="Uwaga 3" xfId="33479" hidden="1"/>
    <cellStyle name="Uwaga 3" xfId="33474" hidden="1"/>
    <cellStyle name="Uwaga 3" xfId="33469" hidden="1"/>
    <cellStyle name="Uwaga 3" xfId="33465" hidden="1"/>
    <cellStyle name="Uwaga 3" xfId="33461" hidden="1"/>
    <cellStyle name="Uwaga 3" xfId="33454" hidden="1"/>
    <cellStyle name="Uwaga 3" xfId="33450" hidden="1"/>
    <cellStyle name="Uwaga 3" xfId="33445" hidden="1"/>
    <cellStyle name="Uwaga 3" xfId="33439" hidden="1"/>
    <cellStyle name="Uwaga 3" xfId="33435" hidden="1"/>
    <cellStyle name="Uwaga 3" xfId="33430" hidden="1"/>
    <cellStyle name="Uwaga 3" xfId="33424" hidden="1"/>
    <cellStyle name="Uwaga 3" xfId="33420" hidden="1"/>
    <cellStyle name="Uwaga 3" xfId="33416" hidden="1"/>
    <cellStyle name="Uwaga 3" xfId="33409" hidden="1"/>
    <cellStyle name="Uwaga 3" xfId="33405" hidden="1"/>
    <cellStyle name="Uwaga 3" xfId="33401" hidden="1"/>
    <cellStyle name="Uwaga 3" xfId="34265" hidden="1"/>
    <cellStyle name="Uwaga 3" xfId="34263" hidden="1"/>
    <cellStyle name="Uwaga 3" xfId="34261" hidden="1"/>
    <cellStyle name="Uwaga 3" xfId="34248" hidden="1"/>
    <cellStyle name="Uwaga 3" xfId="34247" hidden="1"/>
    <cellStyle name="Uwaga 3" xfId="34246" hidden="1"/>
    <cellStyle name="Uwaga 3" xfId="34233" hidden="1"/>
    <cellStyle name="Uwaga 3" xfId="34232" hidden="1"/>
    <cellStyle name="Uwaga 3" xfId="34231" hidden="1"/>
    <cellStyle name="Uwaga 3" xfId="34219" hidden="1"/>
    <cellStyle name="Uwaga 3" xfId="34217" hidden="1"/>
    <cellStyle name="Uwaga 3" xfId="34216" hidden="1"/>
    <cellStyle name="Uwaga 3" xfId="34203" hidden="1"/>
    <cellStyle name="Uwaga 3" xfId="34202" hidden="1"/>
    <cellStyle name="Uwaga 3" xfId="34201" hidden="1"/>
    <cellStyle name="Uwaga 3" xfId="34189" hidden="1"/>
    <cellStyle name="Uwaga 3" xfId="34187" hidden="1"/>
    <cellStyle name="Uwaga 3" xfId="34185" hidden="1"/>
    <cellStyle name="Uwaga 3" xfId="34174" hidden="1"/>
    <cellStyle name="Uwaga 3" xfId="34172" hidden="1"/>
    <cellStyle name="Uwaga 3" xfId="34170" hidden="1"/>
    <cellStyle name="Uwaga 3" xfId="34159" hidden="1"/>
    <cellStyle name="Uwaga 3" xfId="34157" hidden="1"/>
    <cellStyle name="Uwaga 3" xfId="34155" hidden="1"/>
    <cellStyle name="Uwaga 3" xfId="34144" hidden="1"/>
    <cellStyle name="Uwaga 3" xfId="34142" hidden="1"/>
    <cellStyle name="Uwaga 3" xfId="34140" hidden="1"/>
    <cellStyle name="Uwaga 3" xfId="34129" hidden="1"/>
    <cellStyle name="Uwaga 3" xfId="34127" hidden="1"/>
    <cellStyle name="Uwaga 3" xfId="34125" hidden="1"/>
    <cellStyle name="Uwaga 3" xfId="34114" hidden="1"/>
    <cellStyle name="Uwaga 3" xfId="34112" hidden="1"/>
    <cellStyle name="Uwaga 3" xfId="34110" hidden="1"/>
    <cellStyle name="Uwaga 3" xfId="34099" hidden="1"/>
    <cellStyle name="Uwaga 3" xfId="34097" hidden="1"/>
    <cellStyle name="Uwaga 3" xfId="34095" hidden="1"/>
    <cellStyle name="Uwaga 3" xfId="34084" hidden="1"/>
    <cellStyle name="Uwaga 3" xfId="34082" hidden="1"/>
    <cellStyle name="Uwaga 3" xfId="34080" hidden="1"/>
    <cellStyle name="Uwaga 3" xfId="34069" hidden="1"/>
    <cellStyle name="Uwaga 3" xfId="34067" hidden="1"/>
    <cellStyle name="Uwaga 3" xfId="34065" hidden="1"/>
    <cellStyle name="Uwaga 3" xfId="34054" hidden="1"/>
    <cellStyle name="Uwaga 3" xfId="34052" hidden="1"/>
    <cellStyle name="Uwaga 3" xfId="34050" hidden="1"/>
    <cellStyle name="Uwaga 3" xfId="34039" hidden="1"/>
    <cellStyle name="Uwaga 3" xfId="34037" hidden="1"/>
    <cellStyle name="Uwaga 3" xfId="34035" hidden="1"/>
    <cellStyle name="Uwaga 3" xfId="34024" hidden="1"/>
    <cellStyle name="Uwaga 3" xfId="34022" hidden="1"/>
    <cellStyle name="Uwaga 3" xfId="34020" hidden="1"/>
    <cellStyle name="Uwaga 3" xfId="34009" hidden="1"/>
    <cellStyle name="Uwaga 3" xfId="34007" hidden="1"/>
    <cellStyle name="Uwaga 3" xfId="34005" hidden="1"/>
    <cellStyle name="Uwaga 3" xfId="33994" hidden="1"/>
    <cellStyle name="Uwaga 3" xfId="33992" hidden="1"/>
    <cellStyle name="Uwaga 3" xfId="33990" hidden="1"/>
    <cellStyle name="Uwaga 3" xfId="33979" hidden="1"/>
    <cellStyle name="Uwaga 3" xfId="33977" hidden="1"/>
    <cellStyle name="Uwaga 3" xfId="33975" hidden="1"/>
    <cellStyle name="Uwaga 3" xfId="33964" hidden="1"/>
    <cellStyle name="Uwaga 3" xfId="33962" hidden="1"/>
    <cellStyle name="Uwaga 3" xfId="33960" hidden="1"/>
    <cellStyle name="Uwaga 3" xfId="33949" hidden="1"/>
    <cellStyle name="Uwaga 3" xfId="33947" hidden="1"/>
    <cellStyle name="Uwaga 3" xfId="33945" hidden="1"/>
    <cellStyle name="Uwaga 3" xfId="33934" hidden="1"/>
    <cellStyle name="Uwaga 3" xfId="33932" hidden="1"/>
    <cellStyle name="Uwaga 3" xfId="33930" hidden="1"/>
    <cellStyle name="Uwaga 3" xfId="33919" hidden="1"/>
    <cellStyle name="Uwaga 3" xfId="33917" hidden="1"/>
    <cellStyle name="Uwaga 3" xfId="33915" hidden="1"/>
    <cellStyle name="Uwaga 3" xfId="33904" hidden="1"/>
    <cellStyle name="Uwaga 3" xfId="33902" hidden="1"/>
    <cellStyle name="Uwaga 3" xfId="33900" hidden="1"/>
    <cellStyle name="Uwaga 3" xfId="33889" hidden="1"/>
    <cellStyle name="Uwaga 3" xfId="33887" hidden="1"/>
    <cellStyle name="Uwaga 3" xfId="33885" hidden="1"/>
    <cellStyle name="Uwaga 3" xfId="33874" hidden="1"/>
    <cellStyle name="Uwaga 3" xfId="33872" hidden="1"/>
    <cellStyle name="Uwaga 3" xfId="33869" hidden="1"/>
    <cellStyle name="Uwaga 3" xfId="33859" hidden="1"/>
    <cellStyle name="Uwaga 3" xfId="33857" hidden="1"/>
    <cellStyle name="Uwaga 3" xfId="33855" hidden="1"/>
    <cellStyle name="Uwaga 3" xfId="33844" hidden="1"/>
    <cellStyle name="Uwaga 3" xfId="33842" hidden="1"/>
    <cellStyle name="Uwaga 3" xfId="33840" hidden="1"/>
    <cellStyle name="Uwaga 3" xfId="33829" hidden="1"/>
    <cellStyle name="Uwaga 3" xfId="33827" hidden="1"/>
    <cellStyle name="Uwaga 3" xfId="33824" hidden="1"/>
    <cellStyle name="Uwaga 3" xfId="33814" hidden="1"/>
    <cellStyle name="Uwaga 3" xfId="33812" hidden="1"/>
    <cellStyle name="Uwaga 3" xfId="33809" hidden="1"/>
    <cellStyle name="Uwaga 3" xfId="33799" hidden="1"/>
    <cellStyle name="Uwaga 3" xfId="33797" hidden="1"/>
    <cellStyle name="Uwaga 3" xfId="33794" hidden="1"/>
    <cellStyle name="Uwaga 3" xfId="33785" hidden="1"/>
    <cellStyle name="Uwaga 3" xfId="33782" hidden="1"/>
    <cellStyle name="Uwaga 3" xfId="33778" hidden="1"/>
    <cellStyle name="Uwaga 3" xfId="33770" hidden="1"/>
    <cellStyle name="Uwaga 3" xfId="33767" hidden="1"/>
    <cellStyle name="Uwaga 3" xfId="33763" hidden="1"/>
    <cellStyle name="Uwaga 3" xfId="33755" hidden="1"/>
    <cellStyle name="Uwaga 3" xfId="33752" hidden="1"/>
    <cellStyle name="Uwaga 3" xfId="33748" hidden="1"/>
    <cellStyle name="Uwaga 3" xfId="33740" hidden="1"/>
    <cellStyle name="Uwaga 3" xfId="33737" hidden="1"/>
    <cellStyle name="Uwaga 3" xfId="33733" hidden="1"/>
    <cellStyle name="Uwaga 3" xfId="33725" hidden="1"/>
    <cellStyle name="Uwaga 3" xfId="33722" hidden="1"/>
    <cellStyle name="Uwaga 3" xfId="33718" hidden="1"/>
    <cellStyle name="Uwaga 3" xfId="33710" hidden="1"/>
    <cellStyle name="Uwaga 3" xfId="33706" hidden="1"/>
    <cellStyle name="Uwaga 3" xfId="33701" hidden="1"/>
    <cellStyle name="Uwaga 3" xfId="33695" hidden="1"/>
    <cellStyle name="Uwaga 3" xfId="33691" hidden="1"/>
    <cellStyle name="Uwaga 3" xfId="33686" hidden="1"/>
    <cellStyle name="Uwaga 3" xfId="33680" hidden="1"/>
    <cellStyle name="Uwaga 3" xfId="33676" hidden="1"/>
    <cellStyle name="Uwaga 3" xfId="33671" hidden="1"/>
    <cellStyle name="Uwaga 3" xfId="33665" hidden="1"/>
    <cellStyle name="Uwaga 3" xfId="33662" hidden="1"/>
    <cellStyle name="Uwaga 3" xfId="33658" hidden="1"/>
    <cellStyle name="Uwaga 3" xfId="33650" hidden="1"/>
    <cellStyle name="Uwaga 3" xfId="33647" hidden="1"/>
    <cellStyle name="Uwaga 3" xfId="33642" hidden="1"/>
    <cellStyle name="Uwaga 3" xfId="33635" hidden="1"/>
    <cellStyle name="Uwaga 3" xfId="33631" hidden="1"/>
    <cellStyle name="Uwaga 3" xfId="33626" hidden="1"/>
    <cellStyle name="Uwaga 3" xfId="33620" hidden="1"/>
    <cellStyle name="Uwaga 3" xfId="33616" hidden="1"/>
    <cellStyle name="Uwaga 3" xfId="33611" hidden="1"/>
    <cellStyle name="Uwaga 3" xfId="33605" hidden="1"/>
    <cellStyle name="Uwaga 3" xfId="33602" hidden="1"/>
    <cellStyle name="Uwaga 3" xfId="33598" hidden="1"/>
    <cellStyle name="Uwaga 3" xfId="33590" hidden="1"/>
    <cellStyle name="Uwaga 3" xfId="33585" hidden="1"/>
    <cellStyle name="Uwaga 3" xfId="33580" hidden="1"/>
    <cellStyle name="Uwaga 3" xfId="33575" hidden="1"/>
    <cellStyle name="Uwaga 3" xfId="33570" hidden="1"/>
    <cellStyle name="Uwaga 3" xfId="33565" hidden="1"/>
    <cellStyle name="Uwaga 3" xfId="33560" hidden="1"/>
    <cellStyle name="Uwaga 3" xfId="33555" hidden="1"/>
    <cellStyle name="Uwaga 3" xfId="33550" hidden="1"/>
    <cellStyle name="Uwaga 3" xfId="33545" hidden="1"/>
    <cellStyle name="Uwaga 3" xfId="33541" hidden="1"/>
    <cellStyle name="Uwaga 3" xfId="33536" hidden="1"/>
    <cellStyle name="Uwaga 3" xfId="33529" hidden="1"/>
    <cellStyle name="Uwaga 3" xfId="33524" hidden="1"/>
    <cellStyle name="Uwaga 3" xfId="33519" hidden="1"/>
    <cellStyle name="Uwaga 3" xfId="33514" hidden="1"/>
    <cellStyle name="Uwaga 3" xfId="33509" hidden="1"/>
    <cellStyle name="Uwaga 3" xfId="33504" hidden="1"/>
    <cellStyle name="Uwaga 3" xfId="33499" hidden="1"/>
    <cellStyle name="Uwaga 3" xfId="33494" hidden="1"/>
    <cellStyle name="Uwaga 3" xfId="33489" hidden="1"/>
    <cellStyle name="Uwaga 3" xfId="33485" hidden="1"/>
    <cellStyle name="Uwaga 3" xfId="33480" hidden="1"/>
    <cellStyle name="Uwaga 3" xfId="33475" hidden="1"/>
    <cellStyle name="Uwaga 3" xfId="33470" hidden="1"/>
    <cellStyle name="Uwaga 3" xfId="33466" hidden="1"/>
    <cellStyle name="Uwaga 3" xfId="33462" hidden="1"/>
    <cellStyle name="Uwaga 3" xfId="33455" hidden="1"/>
    <cellStyle name="Uwaga 3" xfId="33451" hidden="1"/>
    <cellStyle name="Uwaga 3" xfId="33446" hidden="1"/>
    <cellStyle name="Uwaga 3" xfId="33440" hidden="1"/>
    <cellStyle name="Uwaga 3" xfId="33436" hidden="1"/>
    <cellStyle name="Uwaga 3" xfId="33431" hidden="1"/>
    <cellStyle name="Uwaga 3" xfId="33425" hidden="1"/>
    <cellStyle name="Uwaga 3" xfId="33421" hidden="1"/>
    <cellStyle name="Uwaga 3" xfId="33417" hidden="1"/>
    <cellStyle name="Uwaga 3" xfId="33410" hidden="1"/>
    <cellStyle name="Uwaga 3" xfId="33406" hidden="1"/>
    <cellStyle name="Uwaga 3" xfId="33402" hidden="1"/>
    <cellStyle name="Uwaga 3" xfId="34269" hidden="1"/>
    <cellStyle name="Uwaga 3" xfId="34268" hidden="1"/>
    <cellStyle name="Uwaga 3" xfId="34266" hidden="1"/>
    <cellStyle name="Uwaga 3" xfId="34253" hidden="1"/>
    <cellStyle name="Uwaga 3" xfId="34251" hidden="1"/>
    <cellStyle name="Uwaga 3" xfId="34249" hidden="1"/>
    <cellStyle name="Uwaga 3" xfId="34239" hidden="1"/>
    <cellStyle name="Uwaga 3" xfId="34237" hidden="1"/>
    <cellStyle name="Uwaga 3" xfId="34235" hidden="1"/>
    <cellStyle name="Uwaga 3" xfId="34224" hidden="1"/>
    <cellStyle name="Uwaga 3" xfId="34222" hidden="1"/>
    <cellStyle name="Uwaga 3" xfId="34220" hidden="1"/>
    <cellStyle name="Uwaga 3" xfId="34207" hidden="1"/>
    <cellStyle name="Uwaga 3" xfId="34205" hidden="1"/>
    <cellStyle name="Uwaga 3" xfId="34204" hidden="1"/>
    <cellStyle name="Uwaga 3" xfId="34191" hidden="1"/>
    <cellStyle name="Uwaga 3" xfId="34190" hidden="1"/>
    <cellStyle name="Uwaga 3" xfId="34188" hidden="1"/>
    <cellStyle name="Uwaga 3" xfId="34176" hidden="1"/>
    <cellStyle name="Uwaga 3" xfId="34175" hidden="1"/>
    <cellStyle name="Uwaga 3" xfId="34173" hidden="1"/>
    <cellStyle name="Uwaga 3" xfId="34161" hidden="1"/>
    <cellStyle name="Uwaga 3" xfId="34160" hidden="1"/>
    <cellStyle name="Uwaga 3" xfId="34158" hidden="1"/>
    <cellStyle name="Uwaga 3" xfId="34146" hidden="1"/>
    <cellStyle name="Uwaga 3" xfId="34145" hidden="1"/>
    <cellStyle name="Uwaga 3" xfId="34143" hidden="1"/>
    <cellStyle name="Uwaga 3" xfId="34131" hidden="1"/>
    <cellStyle name="Uwaga 3" xfId="34130" hidden="1"/>
    <cellStyle name="Uwaga 3" xfId="34128" hidden="1"/>
    <cellStyle name="Uwaga 3" xfId="34116" hidden="1"/>
    <cellStyle name="Uwaga 3" xfId="34115" hidden="1"/>
    <cellStyle name="Uwaga 3" xfId="34113" hidden="1"/>
    <cellStyle name="Uwaga 3" xfId="34101" hidden="1"/>
    <cellStyle name="Uwaga 3" xfId="34100" hidden="1"/>
    <cellStyle name="Uwaga 3" xfId="34098" hidden="1"/>
    <cellStyle name="Uwaga 3" xfId="34086" hidden="1"/>
    <cellStyle name="Uwaga 3" xfId="34085" hidden="1"/>
    <cellStyle name="Uwaga 3" xfId="34083" hidden="1"/>
    <cellStyle name="Uwaga 3" xfId="34071" hidden="1"/>
    <cellStyle name="Uwaga 3" xfId="34070" hidden="1"/>
    <cellStyle name="Uwaga 3" xfId="34068" hidden="1"/>
    <cellStyle name="Uwaga 3" xfId="34056" hidden="1"/>
    <cellStyle name="Uwaga 3" xfId="34055" hidden="1"/>
    <cellStyle name="Uwaga 3" xfId="34053" hidden="1"/>
    <cellStyle name="Uwaga 3" xfId="34041" hidden="1"/>
    <cellStyle name="Uwaga 3" xfId="34040" hidden="1"/>
    <cellStyle name="Uwaga 3" xfId="34038" hidden="1"/>
    <cellStyle name="Uwaga 3" xfId="34026" hidden="1"/>
    <cellStyle name="Uwaga 3" xfId="34025" hidden="1"/>
    <cellStyle name="Uwaga 3" xfId="34023" hidden="1"/>
    <cellStyle name="Uwaga 3" xfId="34011" hidden="1"/>
    <cellStyle name="Uwaga 3" xfId="34010" hidden="1"/>
    <cellStyle name="Uwaga 3" xfId="34008" hidden="1"/>
    <cellStyle name="Uwaga 3" xfId="33996" hidden="1"/>
    <cellStyle name="Uwaga 3" xfId="33995" hidden="1"/>
    <cellStyle name="Uwaga 3" xfId="33993" hidden="1"/>
    <cellStyle name="Uwaga 3" xfId="33981" hidden="1"/>
    <cellStyle name="Uwaga 3" xfId="33980" hidden="1"/>
    <cellStyle name="Uwaga 3" xfId="33978" hidden="1"/>
    <cellStyle name="Uwaga 3" xfId="33966" hidden="1"/>
    <cellStyle name="Uwaga 3" xfId="33965" hidden="1"/>
    <cellStyle name="Uwaga 3" xfId="33963" hidden="1"/>
    <cellStyle name="Uwaga 3" xfId="33951" hidden="1"/>
    <cellStyle name="Uwaga 3" xfId="33950" hidden="1"/>
    <cellStyle name="Uwaga 3" xfId="33948" hidden="1"/>
    <cellStyle name="Uwaga 3" xfId="33936" hidden="1"/>
    <cellStyle name="Uwaga 3" xfId="33935" hidden="1"/>
    <cellStyle name="Uwaga 3" xfId="33933" hidden="1"/>
    <cellStyle name="Uwaga 3" xfId="33921" hidden="1"/>
    <cellStyle name="Uwaga 3" xfId="33920" hidden="1"/>
    <cellStyle name="Uwaga 3" xfId="33918" hidden="1"/>
    <cellStyle name="Uwaga 3" xfId="33906" hidden="1"/>
    <cellStyle name="Uwaga 3" xfId="33905" hidden="1"/>
    <cellStyle name="Uwaga 3" xfId="33903" hidden="1"/>
    <cellStyle name="Uwaga 3" xfId="33891" hidden="1"/>
    <cellStyle name="Uwaga 3" xfId="33890" hidden="1"/>
    <cellStyle name="Uwaga 3" xfId="33888" hidden="1"/>
    <cellStyle name="Uwaga 3" xfId="33876" hidden="1"/>
    <cellStyle name="Uwaga 3" xfId="33875" hidden="1"/>
    <cellStyle name="Uwaga 3" xfId="33873" hidden="1"/>
    <cellStyle name="Uwaga 3" xfId="33861" hidden="1"/>
    <cellStyle name="Uwaga 3" xfId="33860" hidden="1"/>
    <cellStyle name="Uwaga 3" xfId="33858" hidden="1"/>
    <cellStyle name="Uwaga 3" xfId="33846" hidden="1"/>
    <cellStyle name="Uwaga 3" xfId="33845" hidden="1"/>
    <cellStyle name="Uwaga 3" xfId="33843" hidden="1"/>
    <cellStyle name="Uwaga 3" xfId="33831" hidden="1"/>
    <cellStyle name="Uwaga 3" xfId="33830" hidden="1"/>
    <cellStyle name="Uwaga 3" xfId="33828" hidden="1"/>
    <cellStyle name="Uwaga 3" xfId="33816" hidden="1"/>
    <cellStyle name="Uwaga 3" xfId="33815" hidden="1"/>
    <cellStyle name="Uwaga 3" xfId="33813" hidden="1"/>
    <cellStyle name="Uwaga 3" xfId="33801" hidden="1"/>
    <cellStyle name="Uwaga 3" xfId="33800" hidden="1"/>
    <cellStyle name="Uwaga 3" xfId="33798" hidden="1"/>
    <cellStyle name="Uwaga 3" xfId="33786" hidden="1"/>
    <cellStyle name="Uwaga 3" xfId="33784" hidden="1"/>
    <cellStyle name="Uwaga 3" xfId="33781" hidden="1"/>
    <cellStyle name="Uwaga 3" xfId="33771" hidden="1"/>
    <cellStyle name="Uwaga 3" xfId="33769" hidden="1"/>
    <cellStyle name="Uwaga 3" xfId="33766" hidden="1"/>
    <cellStyle name="Uwaga 3" xfId="33756" hidden="1"/>
    <cellStyle name="Uwaga 3" xfId="33754" hidden="1"/>
    <cellStyle name="Uwaga 3" xfId="33751" hidden="1"/>
    <cellStyle name="Uwaga 3" xfId="33741" hidden="1"/>
    <cellStyle name="Uwaga 3" xfId="33739" hidden="1"/>
    <cellStyle name="Uwaga 3" xfId="33736" hidden="1"/>
    <cellStyle name="Uwaga 3" xfId="33726" hidden="1"/>
    <cellStyle name="Uwaga 3" xfId="33724" hidden="1"/>
    <cellStyle name="Uwaga 3" xfId="33721" hidden="1"/>
    <cellStyle name="Uwaga 3" xfId="33711" hidden="1"/>
    <cellStyle name="Uwaga 3" xfId="33709" hidden="1"/>
    <cellStyle name="Uwaga 3" xfId="33705" hidden="1"/>
    <cellStyle name="Uwaga 3" xfId="33696" hidden="1"/>
    <cellStyle name="Uwaga 3" xfId="33693" hidden="1"/>
    <cellStyle name="Uwaga 3" xfId="33689" hidden="1"/>
    <cellStyle name="Uwaga 3" xfId="33681" hidden="1"/>
    <cellStyle name="Uwaga 3" xfId="33679" hidden="1"/>
    <cellStyle name="Uwaga 3" xfId="33675" hidden="1"/>
    <cellStyle name="Uwaga 3" xfId="33666" hidden="1"/>
    <cellStyle name="Uwaga 3" xfId="33664" hidden="1"/>
    <cellStyle name="Uwaga 3" xfId="33661" hidden="1"/>
    <cellStyle name="Uwaga 3" xfId="33651" hidden="1"/>
    <cellStyle name="Uwaga 3" xfId="33649" hidden="1"/>
    <cellStyle name="Uwaga 3" xfId="33644" hidden="1"/>
    <cellStyle name="Uwaga 3" xfId="33636" hidden="1"/>
    <cellStyle name="Uwaga 3" xfId="33634" hidden="1"/>
    <cellStyle name="Uwaga 3" xfId="33629" hidden="1"/>
    <cellStyle name="Uwaga 3" xfId="33621" hidden="1"/>
    <cellStyle name="Uwaga 3" xfId="33619" hidden="1"/>
    <cellStyle name="Uwaga 3" xfId="33614" hidden="1"/>
    <cellStyle name="Uwaga 3" xfId="33606" hidden="1"/>
    <cellStyle name="Uwaga 3" xfId="33604" hidden="1"/>
    <cellStyle name="Uwaga 3" xfId="33600" hidden="1"/>
    <cellStyle name="Uwaga 3" xfId="33591" hidden="1"/>
    <cellStyle name="Uwaga 3" xfId="33588" hidden="1"/>
    <cellStyle name="Uwaga 3" xfId="33583" hidden="1"/>
    <cellStyle name="Uwaga 3" xfId="33576" hidden="1"/>
    <cellStyle name="Uwaga 3" xfId="33572" hidden="1"/>
    <cellStyle name="Uwaga 3" xfId="33567" hidden="1"/>
    <cellStyle name="Uwaga 3" xfId="33561" hidden="1"/>
    <cellStyle name="Uwaga 3" xfId="33557" hidden="1"/>
    <cellStyle name="Uwaga 3" xfId="33552" hidden="1"/>
    <cellStyle name="Uwaga 3" xfId="33546" hidden="1"/>
    <cellStyle name="Uwaga 3" xfId="33543" hidden="1"/>
    <cellStyle name="Uwaga 3" xfId="33539" hidden="1"/>
    <cellStyle name="Uwaga 3" xfId="33530" hidden="1"/>
    <cellStyle name="Uwaga 3" xfId="33525" hidden="1"/>
    <cellStyle name="Uwaga 3" xfId="33520" hidden="1"/>
    <cellStyle name="Uwaga 3" xfId="33515" hidden="1"/>
    <cellStyle name="Uwaga 3" xfId="33510" hidden="1"/>
    <cellStyle name="Uwaga 3" xfId="33505" hidden="1"/>
    <cellStyle name="Uwaga 3" xfId="33500" hidden="1"/>
    <cellStyle name="Uwaga 3" xfId="33495" hidden="1"/>
    <cellStyle name="Uwaga 3" xfId="33490" hidden="1"/>
    <cellStyle name="Uwaga 3" xfId="33486" hidden="1"/>
    <cellStyle name="Uwaga 3" xfId="33481" hidden="1"/>
    <cellStyle name="Uwaga 3" xfId="33476" hidden="1"/>
    <cellStyle name="Uwaga 3" xfId="33471" hidden="1"/>
    <cellStyle name="Uwaga 3" xfId="33467" hidden="1"/>
    <cellStyle name="Uwaga 3" xfId="33463" hidden="1"/>
    <cellStyle name="Uwaga 3" xfId="33456" hidden="1"/>
    <cellStyle name="Uwaga 3" xfId="33452" hidden="1"/>
    <cellStyle name="Uwaga 3" xfId="33447" hidden="1"/>
    <cellStyle name="Uwaga 3" xfId="33441" hidden="1"/>
    <cellStyle name="Uwaga 3" xfId="33437" hidden="1"/>
    <cellStyle name="Uwaga 3" xfId="33432" hidden="1"/>
    <cellStyle name="Uwaga 3" xfId="33426" hidden="1"/>
    <cellStyle name="Uwaga 3" xfId="33422" hidden="1"/>
    <cellStyle name="Uwaga 3" xfId="33418" hidden="1"/>
    <cellStyle name="Uwaga 3" xfId="33411" hidden="1"/>
    <cellStyle name="Uwaga 3" xfId="33407" hidden="1"/>
    <cellStyle name="Uwaga 3" xfId="33403" hidden="1"/>
    <cellStyle name="Uwaga 3" xfId="30974" hidden="1"/>
    <cellStyle name="Uwaga 3" xfId="32466" hidden="1"/>
    <cellStyle name="Uwaga 3" xfId="30973" hidden="1"/>
    <cellStyle name="Uwaga 3" xfId="30971" hidden="1"/>
    <cellStyle name="Uwaga 3" xfId="32469" hidden="1"/>
    <cellStyle name="Uwaga 3" xfId="34328" hidden="1"/>
    <cellStyle name="Uwaga 3" xfId="34333" hidden="1"/>
    <cellStyle name="Uwaga 3" xfId="34334" hidden="1"/>
    <cellStyle name="Uwaga 3" xfId="34337" hidden="1"/>
    <cellStyle name="Uwaga 3" xfId="34342" hidden="1"/>
    <cellStyle name="Uwaga 3" xfId="34343" hidden="1"/>
    <cellStyle name="Uwaga 3" xfId="34344" hidden="1"/>
    <cellStyle name="Uwaga 3" xfId="34351" hidden="1"/>
    <cellStyle name="Uwaga 3" xfId="34354" hidden="1"/>
    <cellStyle name="Uwaga 3" xfId="34357" hidden="1"/>
    <cellStyle name="Uwaga 3" xfId="34363" hidden="1"/>
    <cellStyle name="Uwaga 3" xfId="34366" hidden="1"/>
    <cellStyle name="Uwaga 3" xfId="34368" hidden="1"/>
    <cellStyle name="Uwaga 3" xfId="34373" hidden="1"/>
    <cellStyle name="Uwaga 3" xfId="34376" hidden="1"/>
    <cellStyle name="Uwaga 3" xfId="34377" hidden="1"/>
    <cellStyle name="Uwaga 3" xfId="34381" hidden="1"/>
    <cellStyle name="Uwaga 3" xfId="34384" hidden="1"/>
    <cellStyle name="Uwaga 3" xfId="34386" hidden="1"/>
    <cellStyle name="Uwaga 3" xfId="34387" hidden="1"/>
    <cellStyle name="Uwaga 3" xfId="34388" hidden="1"/>
    <cellStyle name="Uwaga 3" xfId="34391" hidden="1"/>
    <cellStyle name="Uwaga 3" xfId="34398" hidden="1"/>
    <cellStyle name="Uwaga 3" xfId="34401" hidden="1"/>
    <cellStyle name="Uwaga 3" xfId="34404" hidden="1"/>
    <cellStyle name="Uwaga 3" xfId="34407" hidden="1"/>
    <cellStyle name="Uwaga 3" xfId="34410" hidden="1"/>
    <cellStyle name="Uwaga 3" xfId="34413" hidden="1"/>
    <cellStyle name="Uwaga 3" xfId="34415" hidden="1"/>
    <cellStyle name="Uwaga 3" xfId="34418" hidden="1"/>
    <cellStyle name="Uwaga 3" xfId="34421" hidden="1"/>
    <cellStyle name="Uwaga 3" xfId="34423" hidden="1"/>
    <cellStyle name="Uwaga 3" xfId="34424" hidden="1"/>
    <cellStyle name="Uwaga 3" xfId="34426" hidden="1"/>
    <cellStyle name="Uwaga 3" xfId="34433" hidden="1"/>
    <cellStyle name="Uwaga 3" xfId="34436" hidden="1"/>
    <cellStyle name="Uwaga 3" xfId="34439" hidden="1"/>
    <cellStyle name="Uwaga 3" xfId="34443" hidden="1"/>
    <cellStyle name="Uwaga 3" xfId="34446" hidden="1"/>
    <cellStyle name="Uwaga 3" xfId="34449" hidden="1"/>
    <cellStyle name="Uwaga 3" xfId="34451" hidden="1"/>
    <cellStyle name="Uwaga 3" xfId="34454" hidden="1"/>
    <cellStyle name="Uwaga 3" xfId="34457" hidden="1"/>
    <cellStyle name="Uwaga 3" xfId="34459" hidden="1"/>
    <cellStyle name="Uwaga 3" xfId="34460" hidden="1"/>
    <cellStyle name="Uwaga 3" xfId="34463" hidden="1"/>
    <cellStyle name="Uwaga 3" xfId="34470" hidden="1"/>
    <cellStyle name="Uwaga 3" xfId="34473" hidden="1"/>
    <cellStyle name="Uwaga 3" xfId="34476" hidden="1"/>
    <cellStyle name="Uwaga 3" xfId="34480" hidden="1"/>
    <cellStyle name="Uwaga 3" xfId="34483" hidden="1"/>
    <cellStyle name="Uwaga 3" xfId="34485" hidden="1"/>
    <cellStyle name="Uwaga 3" xfId="34488" hidden="1"/>
    <cellStyle name="Uwaga 3" xfId="34491" hidden="1"/>
    <cellStyle name="Uwaga 3" xfId="34494" hidden="1"/>
    <cellStyle name="Uwaga 3" xfId="34495" hidden="1"/>
    <cellStyle name="Uwaga 3" xfId="34496" hidden="1"/>
    <cellStyle name="Uwaga 3" xfId="34498" hidden="1"/>
    <cellStyle name="Uwaga 3" xfId="34504" hidden="1"/>
    <cellStyle name="Uwaga 3" xfId="34505" hidden="1"/>
    <cellStyle name="Uwaga 3" xfId="34507" hidden="1"/>
    <cellStyle name="Uwaga 3" xfId="34513" hidden="1"/>
    <cellStyle name="Uwaga 3" xfId="34515" hidden="1"/>
    <cellStyle name="Uwaga 3" xfId="34518" hidden="1"/>
    <cellStyle name="Uwaga 3" xfId="34522" hidden="1"/>
    <cellStyle name="Uwaga 3" xfId="34523" hidden="1"/>
    <cellStyle name="Uwaga 3" xfId="34525" hidden="1"/>
    <cellStyle name="Uwaga 3" xfId="34531" hidden="1"/>
    <cellStyle name="Uwaga 3" xfId="34532" hidden="1"/>
    <cellStyle name="Uwaga 3" xfId="34533" hidden="1"/>
    <cellStyle name="Uwaga 3" xfId="34541" hidden="1"/>
    <cellStyle name="Uwaga 3" xfId="34544" hidden="1"/>
    <cellStyle name="Uwaga 3" xfId="34547" hidden="1"/>
    <cellStyle name="Uwaga 3" xfId="34550" hidden="1"/>
    <cellStyle name="Uwaga 3" xfId="34553" hidden="1"/>
    <cellStyle name="Uwaga 3" xfId="34556" hidden="1"/>
    <cellStyle name="Uwaga 3" xfId="34559" hidden="1"/>
    <cellStyle name="Uwaga 3" xfId="34562" hidden="1"/>
    <cellStyle name="Uwaga 3" xfId="34565" hidden="1"/>
    <cellStyle name="Uwaga 3" xfId="34567" hidden="1"/>
    <cellStyle name="Uwaga 3" xfId="34568" hidden="1"/>
    <cellStyle name="Uwaga 3" xfId="34570" hidden="1"/>
    <cellStyle name="Uwaga 3" xfId="34577" hidden="1"/>
    <cellStyle name="Uwaga 3" xfId="34580" hidden="1"/>
    <cellStyle name="Uwaga 3" xfId="34583" hidden="1"/>
    <cellStyle name="Uwaga 3" xfId="34586" hidden="1"/>
    <cellStyle name="Uwaga 3" xfId="34589" hidden="1"/>
    <cellStyle name="Uwaga 3" xfId="34592" hidden="1"/>
    <cellStyle name="Uwaga 3" xfId="34595" hidden="1"/>
    <cellStyle name="Uwaga 3" xfId="34597" hidden="1"/>
    <cellStyle name="Uwaga 3" xfId="34600" hidden="1"/>
    <cellStyle name="Uwaga 3" xfId="34603" hidden="1"/>
    <cellStyle name="Uwaga 3" xfId="34604" hidden="1"/>
    <cellStyle name="Uwaga 3" xfId="34605" hidden="1"/>
    <cellStyle name="Uwaga 3" xfId="34612" hidden="1"/>
    <cellStyle name="Uwaga 3" xfId="34613" hidden="1"/>
    <cellStyle name="Uwaga 3" xfId="34615" hidden="1"/>
    <cellStyle name="Uwaga 3" xfId="34621" hidden="1"/>
    <cellStyle name="Uwaga 3" xfId="34622" hidden="1"/>
    <cellStyle name="Uwaga 3" xfId="34624" hidden="1"/>
    <cellStyle name="Uwaga 3" xfId="34630" hidden="1"/>
    <cellStyle name="Uwaga 3" xfId="34631" hidden="1"/>
    <cellStyle name="Uwaga 3" xfId="34633" hidden="1"/>
    <cellStyle name="Uwaga 3" xfId="34639" hidden="1"/>
    <cellStyle name="Uwaga 3" xfId="34640" hidden="1"/>
    <cellStyle name="Uwaga 3" xfId="34641" hidden="1"/>
    <cellStyle name="Uwaga 3" xfId="34649" hidden="1"/>
    <cellStyle name="Uwaga 3" xfId="34651" hidden="1"/>
    <cellStyle name="Uwaga 3" xfId="34654" hidden="1"/>
    <cellStyle name="Uwaga 3" xfId="34658" hidden="1"/>
    <cellStyle name="Uwaga 3" xfId="34661" hidden="1"/>
    <cellStyle name="Uwaga 3" xfId="34664" hidden="1"/>
    <cellStyle name="Uwaga 3" xfId="34667" hidden="1"/>
    <cellStyle name="Uwaga 3" xfId="34669" hidden="1"/>
    <cellStyle name="Uwaga 3" xfId="34672" hidden="1"/>
    <cellStyle name="Uwaga 3" xfId="34675" hidden="1"/>
    <cellStyle name="Uwaga 3" xfId="34676" hidden="1"/>
    <cellStyle name="Uwaga 3" xfId="34677" hidden="1"/>
    <cellStyle name="Uwaga 3" xfId="34684" hidden="1"/>
    <cellStyle name="Uwaga 3" xfId="34686" hidden="1"/>
    <cellStyle name="Uwaga 3" xfId="34688" hidden="1"/>
    <cellStyle name="Uwaga 3" xfId="34693" hidden="1"/>
    <cellStyle name="Uwaga 3" xfId="34695" hidden="1"/>
    <cellStyle name="Uwaga 3" xfId="34697" hidden="1"/>
    <cellStyle name="Uwaga 3" xfId="34702" hidden="1"/>
    <cellStyle name="Uwaga 3" xfId="34704" hidden="1"/>
    <cellStyle name="Uwaga 3" xfId="34706" hidden="1"/>
    <cellStyle name="Uwaga 3" xfId="34711" hidden="1"/>
    <cellStyle name="Uwaga 3" xfId="34712" hidden="1"/>
    <cellStyle name="Uwaga 3" xfId="34713" hidden="1"/>
    <cellStyle name="Uwaga 3" xfId="34720" hidden="1"/>
    <cellStyle name="Uwaga 3" xfId="34722" hidden="1"/>
    <cellStyle name="Uwaga 3" xfId="34724" hidden="1"/>
    <cellStyle name="Uwaga 3" xfId="34729" hidden="1"/>
    <cellStyle name="Uwaga 3" xfId="34731" hidden="1"/>
    <cellStyle name="Uwaga 3" xfId="34733" hidden="1"/>
    <cellStyle name="Uwaga 3" xfId="34738" hidden="1"/>
    <cellStyle name="Uwaga 3" xfId="34740" hidden="1"/>
    <cellStyle name="Uwaga 3" xfId="34741" hidden="1"/>
    <cellStyle name="Uwaga 3" xfId="34747" hidden="1"/>
    <cellStyle name="Uwaga 3" xfId="34748" hidden="1"/>
    <cellStyle name="Uwaga 3" xfId="34749" hidden="1"/>
    <cellStyle name="Uwaga 3" xfId="34756" hidden="1"/>
    <cellStyle name="Uwaga 3" xfId="34758" hidden="1"/>
    <cellStyle name="Uwaga 3" xfId="34760" hidden="1"/>
    <cellStyle name="Uwaga 3" xfId="34765" hidden="1"/>
    <cellStyle name="Uwaga 3" xfId="34767" hidden="1"/>
    <cellStyle name="Uwaga 3" xfId="34769" hidden="1"/>
    <cellStyle name="Uwaga 3" xfId="34774" hidden="1"/>
    <cellStyle name="Uwaga 3" xfId="34776" hidden="1"/>
    <cellStyle name="Uwaga 3" xfId="34778" hidden="1"/>
    <cellStyle name="Uwaga 3" xfId="34783" hidden="1"/>
    <cellStyle name="Uwaga 3" xfId="34784" hidden="1"/>
    <cellStyle name="Uwaga 3" xfId="34786" hidden="1"/>
    <cellStyle name="Uwaga 3" xfId="34792" hidden="1"/>
    <cellStyle name="Uwaga 3" xfId="34793" hidden="1"/>
    <cellStyle name="Uwaga 3" xfId="34794" hidden="1"/>
    <cellStyle name="Uwaga 3" xfId="34801" hidden="1"/>
    <cellStyle name="Uwaga 3" xfId="34802" hidden="1"/>
    <cellStyle name="Uwaga 3" xfId="34803" hidden="1"/>
    <cellStyle name="Uwaga 3" xfId="34810" hidden="1"/>
    <cellStyle name="Uwaga 3" xfId="34811" hidden="1"/>
    <cellStyle name="Uwaga 3" xfId="34812" hidden="1"/>
    <cellStyle name="Uwaga 3" xfId="34819" hidden="1"/>
    <cellStyle name="Uwaga 3" xfId="34820" hidden="1"/>
    <cellStyle name="Uwaga 3" xfId="34821" hidden="1"/>
    <cellStyle name="Uwaga 3" xfId="34828" hidden="1"/>
    <cellStyle name="Uwaga 3" xfId="34829" hidden="1"/>
    <cellStyle name="Uwaga 3" xfId="34830" hidden="1"/>
    <cellStyle name="Uwaga 3" xfId="34872" hidden="1"/>
    <cellStyle name="Uwaga 3" xfId="34873" hidden="1"/>
    <cellStyle name="Uwaga 3" xfId="34875" hidden="1"/>
    <cellStyle name="Uwaga 3" xfId="34887" hidden="1"/>
    <cellStyle name="Uwaga 3" xfId="34888" hidden="1"/>
    <cellStyle name="Uwaga 3" xfId="34893" hidden="1"/>
    <cellStyle name="Uwaga 3" xfId="34902" hidden="1"/>
    <cellStyle name="Uwaga 3" xfId="34903" hidden="1"/>
    <cellStyle name="Uwaga 3" xfId="34908" hidden="1"/>
    <cellStyle name="Uwaga 3" xfId="34917" hidden="1"/>
    <cellStyle name="Uwaga 3" xfId="34918" hidden="1"/>
    <cellStyle name="Uwaga 3" xfId="34919" hidden="1"/>
    <cellStyle name="Uwaga 3" xfId="34932" hidden="1"/>
    <cellStyle name="Uwaga 3" xfId="34937" hidden="1"/>
    <cellStyle name="Uwaga 3" xfId="34942" hidden="1"/>
    <cellStyle name="Uwaga 3" xfId="34952" hidden="1"/>
    <cellStyle name="Uwaga 3" xfId="34957" hidden="1"/>
    <cellStyle name="Uwaga 3" xfId="34961" hidden="1"/>
    <cellStyle name="Uwaga 3" xfId="34968" hidden="1"/>
    <cellStyle name="Uwaga 3" xfId="34973" hidden="1"/>
    <cellStyle name="Uwaga 3" xfId="34976" hidden="1"/>
    <cellStyle name="Uwaga 3" xfId="34982" hidden="1"/>
    <cellStyle name="Uwaga 3" xfId="34987" hidden="1"/>
    <cellStyle name="Uwaga 3" xfId="34991" hidden="1"/>
    <cellStyle name="Uwaga 3" xfId="34992" hidden="1"/>
    <cellStyle name="Uwaga 3" xfId="34993" hidden="1"/>
    <cellStyle name="Uwaga 3" xfId="34997" hidden="1"/>
    <cellStyle name="Uwaga 3" xfId="35009" hidden="1"/>
    <cellStyle name="Uwaga 3" xfId="35014" hidden="1"/>
    <cellStyle name="Uwaga 3" xfId="35019" hidden="1"/>
    <cellStyle name="Uwaga 3" xfId="35024" hidden="1"/>
    <cellStyle name="Uwaga 3" xfId="35029" hidden="1"/>
    <cellStyle name="Uwaga 3" xfId="35034" hidden="1"/>
    <cellStyle name="Uwaga 3" xfId="35038" hidden="1"/>
    <cellStyle name="Uwaga 3" xfId="35042" hidden="1"/>
    <cellStyle name="Uwaga 3" xfId="35047" hidden="1"/>
    <cellStyle name="Uwaga 3" xfId="35052" hidden="1"/>
    <cellStyle name="Uwaga 3" xfId="35053" hidden="1"/>
    <cellStyle name="Uwaga 3" xfId="35055" hidden="1"/>
    <cellStyle name="Uwaga 3" xfId="35068" hidden="1"/>
    <cellStyle name="Uwaga 3" xfId="35072" hidden="1"/>
    <cellStyle name="Uwaga 3" xfId="35077" hidden="1"/>
    <cellStyle name="Uwaga 3" xfId="35084" hidden="1"/>
    <cellStyle name="Uwaga 3" xfId="35088" hidden="1"/>
    <cellStyle name="Uwaga 3" xfId="35093" hidden="1"/>
    <cellStyle name="Uwaga 3" xfId="35098" hidden="1"/>
    <cellStyle name="Uwaga 3" xfId="35101" hidden="1"/>
    <cellStyle name="Uwaga 3" xfId="35106" hidden="1"/>
    <cellStyle name="Uwaga 3" xfId="35112" hidden="1"/>
    <cellStyle name="Uwaga 3" xfId="35113" hidden="1"/>
    <cellStyle name="Uwaga 3" xfId="35116" hidden="1"/>
    <cellStyle name="Uwaga 3" xfId="35129" hidden="1"/>
    <cellStyle name="Uwaga 3" xfId="35133" hidden="1"/>
    <cellStyle name="Uwaga 3" xfId="35138" hidden="1"/>
    <cellStyle name="Uwaga 3" xfId="35145" hidden="1"/>
    <cellStyle name="Uwaga 3" xfId="35150" hidden="1"/>
    <cellStyle name="Uwaga 3" xfId="35154" hidden="1"/>
    <cellStyle name="Uwaga 3" xfId="35159" hidden="1"/>
    <cellStyle name="Uwaga 3" xfId="35163" hidden="1"/>
    <cellStyle name="Uwaga 3" xfId="35168" hidden="1"/>
    <cellStyle name="Uwaga 3" xfId="35172" hidden="1"/>
    <cellStyle name="Uwaga 3" xfId="35173" hidden="1"/>
    <cellStyle name="Uwaga 3" xfId="35175" hidden="1"/>
    <cellStyle name="Uwaga 3" xfId="35187" hidden="1"/>
    <cellStyle name="Uwaga 3" xfId="35188" hidden="1"/>
    <cellStyle name="Uwaga 3" xfId="35190" hidden="1"/>
    <cellStyle name="Uwaga 3" xfId="35202" hidden="1"/>
    <cellStyle name="Uwaga 3" xfId="35204" hidden="1"/>
    <cellStyle name="Uwaga 3" xfId="35207" hidden="1"/>
    <cellStyle name="Uwaga 3" xfId="35217" hidden="1"/>
    <cellStyle name="Uwaga 3" xfId="35218" hidden="1"/>
    <cellStyle name="Uwaga 3" xfId="35220" hidden="1"/>
    <cellStyle name="Uwaga 3" xfId="35232" hidden="1"/>
    <cellStyle name="Uwaga 3" xfId="35233" hidden="1"/>
    <cellStyle name="Uwaga 3" xfId="35234" hidden="1"/>
    <cellStyle name="Uwaga 3" xfId="35248" hidden="1"/>
    <cellStyle name="Uwaga 3" xfId="35251" hidden="1"/>
    <cellStyle name="Uwaga 3" xfId="35255" hidden="1"/>
    <cellStyle name="Uwaga 3" xfId="35263" hidden="1"/>
    <cellStyle name="Uwaga 3" xfId="35266" hidden="1"/>
    <cellStyle name="Uwaga 3" xfId="35270" hidden="1"/>
    <cellStyle name="Uwaga 3" xfId="35278" hidden="1"/>
    <cellStyle name="Uwaga 3" xfId="35281" hidden="1"/>
    <cellStyle name="Uwaga 3" xfId="35285" hidden="1"/>
    <cellStyle name="Uwaga 3" xfId="35292" hidden="1"/>
    <cellStyle name="Uwaga 3" xfId="35293" hidden="1"/>
    <cellStyle name="Uwaga 3" xfId="35295" hidden="1"/>
    <cellStyle name="Uwaga 3" xfId="35308" hidden="1"/>
    <cellStyle name="Uwaga 3" xfId="35311" hidden="1"/>
    <cellStyle name="Uwaga 3" xfId="35314" hidden="1"/>
    <cellStyle name="Uwaga 3" xfId="35323" hidden="1"/>
    <cellStyle name="Uwaga 3" xfId="35326" hidden="1"/>
    <cellStyle name="Uwaga 3" xfId="35330" hidden="1"/>
    <cellStyle name="Uwaga 3" xfId="35338" hidden="1"/>
    <cellStyle name="Uwaga 3" xfId="35340" hidden="1"/>
    <cellStyle name="Uwaga 3" xfId="35343" hidden="1"/>
    <cellStyle name="Uwaga 3" xfId="35352" hidden="1"/>
    <cellStyle name="Uwaga 3" xfId="35353" hidden="1"/>
    <cellStyle name="Uwaga 3" xfId="35354" hidden="1"/>
    <cellStyle name="Uwaga 3" xfId="35367" hidden="1"/>
    <cellStyle name="Uwaga 3" xfId="35368" hidden="1"/>
    <cellStyle name="Uwaga 3" xfId="35370" hidden="1"/>
    <cellStyle name="Uwaga 3" xfId="35382" hidden="1"/>
    <cellStyle name="Uwaga 3" xfId="35383" hidden="1"/>
    <cellStyle name="Uwaga 3" xfId="35385" hidden="1"/>
    <cellStyle name="Uwaga 3" xfId="35397" hidden="1"/>
    <cellStyle name="Uwaga 3" xfId="35398" hidden="1"/>
    <cellStyle name="Uwaga 3" xfId="35400" hidden="1"/>
    <cellStyle name="Uwaga 3" xfId="35412" hidden="1"/>
    <cellStyle name="Uwaga 3" xfId="35413" hidden="1"/>
    <cellStyle name="Uwaga 3" xfId="35414" hidden="1"/>
    <cellStyle name="Uwaga 3" xfId="35428" hidden="1"/>
    <cellStyle name="Uwaga 3" xfId="35430" hidden="1"/>
    <cellStyle name="Uwaga 3" xfId="35433" hidden="1"/>
    <cellStyle name="Uwaga 3" xfId="35443" hidden="1"/>
    <cellStyle name="Uwaga 3" xfId="35446" hidden="1"/>
    <cellStyle name="Uwaga 3" xfId="35449" hidden="1"/>
    <cellStyle name="Uwaga 3" xfId="35458" hidden="1"/>
    <cellStyle name="Uwaga 3" xfId="35460" hidden="1"/>
    <cellStyle name="Uwaga 3" xfId="35463" hidden="1"/>
    <cellStyle name="Uwaga 3" xfId="35472" hidden="1"/>
    <cellStyle name="Uwaga 3" xfId="35473" hidden="1"/>
    <cellStyle name="Uwaga 3" xfId="35474" hidden="1"/>
    <cellStyle name="Uwaga 3" xfId="35487" hidden="1"/>
    <cellStyle name="Uwaga 3" xfId="35489" hidden="1"/>
    <cellStyle name="Uwaga 3" xfId="35491" hidden="1"/>
    <cellStyle name="Uwaga 3" xfId="35502" hidden="1"/>
    <cellStyle name="Uwaga 3" xfId="35504" hidden="1"/>
    <cellStyle name="Uwaga 3" xfId="35506" hidden="1"/>
    <cellStyle name="Uwaga 3" xfId="35517" hidden="1"/>
    <cellStyle name="Uwaga 3" xfId="35519" hidden="1"/>
    <cellStyle name="Uwaga 3" xfId="35521" hidden="1"/>
    <cellStyle name="Uwaga 3" xfId="35532" hidden="1"/>
    <cellStyle name="Uwaga 3" xfId="35533" hidden="1"/>
    <cellStyle name="Uwaga 3" xfId="35534" hidden="1"/>
    <cellStyle name="Uwaga 3" xfId="35547" hidden="1"/>
    <cellStyle name="Uwaga 3" xfId="35549" hidden="1"/>
    <cellStyle name="Uwaga 3" xfId="35551" hidden="1"/>
    <cellStyle name="Uwaga 3" xfId="35562" hidden="1"/>
    <cellStyle name="Uwaga 3" xfId="35564" hidden="1"/>
    <cellStyle name="Uwaga 3" xfId="35566" hidden="1"/>
    <cellStyle name="Uwaga 3" xfId="35577" hidden="1"/>
    <cellStyle name="Uwaga 3" xfId="35579" hidden="1"/>
    <cellStyle name="Uwaga 3" xfId="35580" hidden="1"/>
    <cellStyle name="Uwaga 3" xfId="35592" hidden="1"/>
    <cellStyle name="Uwaga 3" xfId="35593" hidden="1"/>
    <cellStyle name="Uwaga 3" xfId="35594" hidden="1"/>
    <cellStyle name="Uwaga 3" xfId="35607" hidden="1"/>
    <cellStyle name="Uwaga 3" xfId="35609" hidden="1"/>
    <cellStyle name="Uwaga 3" xfId="35611" hidden="1"/>
    <cellStyle name="Uwaga 3" xfId="35622" hidden="1"/>
    <cellStyle name="Uwaga 3" xfId="35624" hidden="1"/>
    <cellStyle name="Uwaga 3" xfId="35626" hidden="1"/>
    <cellStyle name="Uwaga 3" xfId="35637" hidden="1"/>
    <cellStyle name="Uwaga 3" xfId="35639" hidden="1"/>
    <cellStyle name="Uwaga 3" xfId="35641" hidden="1"/>
    <cellStyle name="Uwaga 3" xfId="35652" hidden="1"/>
    <cellStyle name="Uwaga 3" xfId="35653" hidden="1"/>
    <cellStyle name="Uwaga 3" xfId="35655" hidden="1"/>
    <cellStyle name="Uwaga 3" xfId="35666" hidden="1"/>
    <cellStyle name="Uwaga 3" xfId="35668" hidden="1"/>
    <cellStyle name="Uwaga 3" xfId="35669" hidden="1"/>
    <cellStyle name="Uwaga 3" xfId="35678" hidden="1"/>
    <cellStyle name="Uwaga 3" xfId="35681" hidden="1"/>
    <cellStyle name="Uwaga 3" xfId="35683" hidden="1"/>
    <cellStyle name="Uwaga 3" xfId="35694" hidden="1"/>
    <cellStyle name="Uwaga 3" xfId="35696" hidden="1"/>
    <cellStyle name="Uwaga 3" xfId="35698" hidden="1"/>
    <cellStyle name="Uwaga 3" xfId="35710" hidden="1"/>
    <cellStyle name="Uwaga 3" xfId="35712" hidden="1"/>
    <cellStyle name="Uwaga 3" xfId="35714" hidden="1"/>
    <cellStyle name="Uwaga 3" xfId="35722" hidden="1"/>
    <cellStyle name="Uwaga 3" xfId="35724" hidden="1"/>
    <cellStyle name="Uwaga 3" xfId="35727" hidden="1"/>
    <cellStyle name="Uwaga 3" xfId="35717" hidden="1"/>
    <cellStyle name="Uwaga 3" xfId="35716" hidden="1"/>
    <cellStyle name="Uwaga 3" xfId="35715" hidden="1"/>
    <cellStyle name="Uwaga 3" xfId="35702" hidden="1"/>
    <cellStyle name="Uwaga 3" xfId="35701" hidden="1"/>
    <cellStyle name="Uwaga 3" xfId="35700" hidden="1"/>
    <cellStyle name="Uwaga 3" xfId="35687" hidden="1"/>
    <cellStyle name="Uwaga 3" xfId="35686" hidden="1"/>
    <cellStyle name="Uwaga 3" xfId="35685" hidden="1"/>
    <cellStyle name="Uwaga 3" xfId="35672" hidden="1"/>
    <cellStyle name="Uwaga 3" xfId="35671" hidden="1"/>
    <cellStyle name="Uwaga 3" xfId="35670" hidden="1"/>
    <cellStyle name="Uwaga 3" xfId="35657" hidden="1"/>
    <cellStyle name="Uwaga 3" xfId="35656" hidden="1"/>
    <cellStyle name="Uwaga 3" xfId="35654" hidden="1"/>
    <cellStyle name="Uwaga 3" xfId="35643" hidden="1"/>
    <cellStyle name="Uwaga 3" xfId="35640" hidden="1"/>
    <cellStyle name="Uwaga 3" xfId="35638" hidden="1"/>
    <cellStyle name="Uwaga 3" xfId="35628" hidden="1"/>
    <cellStyle name="Uwaga 3" xfId="35625" hidden="1"/>
    <cellStyle name="Uwaga 3" xfId="35623" hidden="1"/>
    <cellStyle name="Uwaga 3" xfId="35613" hidden="1"/>
    <cellStyle name="Uwaga 3" xfId="35610" hidden="1"/>
    <cellStyle name="Uwaga 3" xfId="35608" hidden="1"/>
    <cellStyle name="Uwaga 3" xfId="35598" hidden="1"/>
    <cellStyle name="Uwaga 3" xfId="35596" hidden="1"/>
    <cellStyle name="Uwaga 3" xfId="35595" hidden="1"/>
    <cellStyle name="Uwaga 3" xfId="35583" hidden="1"/>
    <cellStyle name="Uwaga 3" xfId="35581" hidden="1"/>
    <cellStyle name="Uwaga 3" xfId="35578" hidden="1"/>
    <cellStyle name="Uwaga 3" xfId="35568" hidden="1"/>
    <cellStyle name="Uwaga 3" xfId="35565" hidden="1"/>
    <cellStyle name="Uwaga 3" xfId="35563" hidden="1"/>
    <cellStyle name="Uwaga 3" xfId="35553" hidden="1"/>
    <cellStyle name="Uwaga 3" xfId="35550" hidden="1"/>
    <cellStyle name="Uwaga 3" xfId="35548" hidden="1"/>
    <cellStyle name="Uwaga 3" xfId="35538" hidden="1"/>
    <cellStyle name="Uwaga 3" xfId="35536" hidden="1"/>
    <cellStyle name="Uwaga 3" xfId="35535" hidden="1"/>
    <cellStyle name="Uwaga 3" xfId="35523" hidden="1"/>
    <cellStyle name="Uwaga 3" xfId="35520" hidden="1"/>
    <cellStyle name="Uwaga 3" xfId="35518" hidden="1"/>
    <cellStyle name="Uwaga 3" xfId="35508" hidden="1"/>
    <cellStyle name="Uwaga 3" xfId="35505" hidden="1"/>
    <cellStyle name="Uwaga 3" xfId="35503" hidden="1"/>
    <cellStyle name="Uwaga 3" xfId="35493" hidden="1"/>
    <cellStyle name="Uwaga 3" xfId="35490" hidden="1"/>
    <cellStyle name="Uwaga 3" xfId="35488" hidden="1"/>
    <cellStyle name="Uwaga 3" xfId="35478" hidden="1"/>
    <cellStyle name="Uwaga 3" xfId="35476" hidden="1"/>
    <cellStyle name="Uwaga 3" xfId="35475" hidden="1"/>
    <cellStyle name="Uwaga 3" xfId="35462" hidden="1"/>
    <cellStyle name="Uwaga 3" xfId="35459" hidden="1"/>
    <cellStyle name="Uwaga 3" xfId="35457" hidden="1"/>
    <cellStyle name="Uwaga 3" xfId="35447" hidden="1"/>
    <cellStyle name="Uwaga 3" xfId="35444" hidden="1"/>
    <cellStyle name="Uwaga 3" xfId="35442" hidden="1"/>
    <cellStyle name="Uwaga 3" xfId="35432" hidden="1"/>
    <cellStyle name="Uwaga 3" xfId="35429" hidden="1"/>
    <cellStyle name="Uwaga 3" xfId="35427" hidden="1"/>
    <cellStyle name="Uwaga 3" xfId="35418" hidden="1"/>
    <cellStyle name="Uwaga 3" xfId="35416" hidden="1"/>
    <cellStyle name="Uwaga 3" xfId="35415" hidden="1"/>
    <cellStyle name="Uwaga 3" xfId="35403" hidden="1"/>
    <cellStyle name="Uwaga 3" xfId="35401" hidden="1"/>
    <cellStyle name="Uwaga 3" xfId="35399" hidden="1"/>
    <cellStyle name="Uwaga 3" xfId="35388" hidden="1"/>
    <cellStyle name="Uwaga 3" xfId="35386" hidden="1"/>
    <cellStyle name="Uwaga 3" xfId="35384" hidden="1"/>
    <cellStyle name="Uwaga 3" xfId="35373" hidden="1"/>
    <cellStyle name="Uwaga 3" xfId="35371" hidden="1"/>
    <cellStyle name="Uwaga 3" xfId="35369" hidden="1"/>
    <cellStyle name="Uwaga 3" xfId="35358" hidden="1"/>
    <cellStyle name="Uwaga 3" xfId="35356" hidden="1"/>
    <cellStyle name="Uwaga 3" xfId="35355" hidden="1"/>
    <cellStyle name="Uwaga 3" xfId="35342" hidden="1"/>
    <cellStyle name="Uwaga 3" xfId="35339" hidden="1"/>
    <cellStyle name="Uwaga 3" xfId="35337" hidden="1"/>
    <cellStyle name="Uwaga 3" xfId="35327" hidden="1"/>
    <cellStyle name="Uwaga 3" xfId="35324" hidden="1"/>
    <cellStyle name="Uwaga 3" xfId="35322" hidden="1"/>
    <cellStyle name="Uwaga 3" xfId="35312" hidden="1"/>
    <cellStyle name="Uwaga 3" xfId="35309" hidden="1"/>
    <cellStyle name="Uwaga 3" xfId="35307" hidden="1"/>
    <cellStyle name="Uwaga 3" xfId="35298" hidden="1"/>
    <cellStyle name="Uwaga 3" xfId="35296" hidden="1"/>
    <cellStyle name="Uwaga 3" xfId="35294" hidden="1"/>
    <cellStyle name="Uwaga 3" xfId="35282" hidden="1"/>
    <cellStyle name="Uwaga 3" xfId="35279" hidden="1"/>
    <cellStyle name="Uwaga 3" xfId="35277" hidden="1"/>
    <cellStyle name="Uwaga 3" xfId="35267" hidden="1"/>
    <cellStyle name="Uwaga 3" xfId="35264" hidden="1"/>
    <cellStyle name="Uwaga 3" xfId="35262" hidden="1"/>
    <cellStyle name="Uwaga 3" xfId="35252" hidden="1"/>
    <cellStyle name="Uwaga 3" xfId="35249" hidden="1"/>
    <cellStyle name="Uwaga 3" xfId="35247" hidden="1"/>
    <cellStyle name="Uwaga 3" xfId="35240" hidden="1"/>
    <cellStyle name="Uwaga 3" xfId="35237" hidden="1"/>
    <cellStyle name="Uwaga 3" xfId="35235" hidden="1"/>
    <cellStyle name="Uwaga 3" xfId="35225" hidden="1"/>
    <cellStyle name="Uwaga 3" xfId="35222" hidden="1"/>
    <cellStyle name="Uwaga 3" xfId="35219" hidden="1"/>
    <cellStyle name="Uwaga 3" xfId="35210" hidden="1"/>
    <cellStyle name="Uwaga 3" xfId="35206" hidden="1"/>
    <cellStyle name="Uwaga 3" xfId="35203" hidden="1"/>
    <cellStyle name="Uwaga 3" xfId="35195" hidden="1"/>
    <cellStyle name="Uwaga 3" xfId="35192" hidden="1"/>
    <cellStyle name="Uwaga 3" xfId="35189" hidden="1"/>
    <cellStyle name="Uwaga 3" xfId="35180" hidden="1"/>
    <cellStyle name="Uwaga 3" xfId="35177" hidden="1"/>
    <cellStyle name="Uwaga 3" xfId="35174" hidden="1"/>
    <cellStyle name="Uwaga 3" xfId="35164" hidden="1"/>
    <cellStyle name="Uwaga 3" xfId="35160" hidden="1"/>
    <cellStyle name="Uwaga 3" xfId="35157" hidden="1"/>
    <cellStyle name="Uwaga 3" xfId="35148" hidden="1"/>
    <cellStyle name="Uwaga 3" xfId="35144" hidden="1"/>
    <cellStyle name="Uwaga 3" xfId="35142" hidden="1"/>
    <cellStyle name="Uwaga 3" xfId="35134" hidden="1"/>
    <cellStyle name="Uwaga 3" xfId="35130" hidden="1"/>
    <cellStyle name="Uwaga 3" xfId="35127" hidden="1"/>
    <cellStyle name="Uwaga 3" xfId="35120" hidden="1"/>
    <cellStyle name="Uwaga 3" xfId="35117" hidden="1"/>
    <cellStyle name="Uwaga 3" xfId="35114" hidden="1"/>
    <cellStyle name="Uwaga 3" xfId="35105" hidden="1"/>
    <cellStyle name="Uwaga 3" xfId="35100" hidden="1"/>
    <cellStyle name="Uwaga 3" xfId="35097" hidden="1"/>
    <cellStyle name="Uwaga 3" xfId="35090" hidden="1"/>
    <cellStyle name="Uwaga 3" xfId="35085" hidden="1"/>
    <cellStyle name="Uwaga 3" xfId="35082" hidden="1"/>
    <cellStyle name="Uwaga 3" xfId="35075" hidden="1"/>
    <cellStyle name="Uwaga 3" xfId="35070" hidden="1"/>
    <cellStyle name="Uwaga 3" xfId="35067" hidden="1"/>
    <cellStyle name="Uwaga 3" xfId="35061" hidden="1"/>
    <cellStyle name="Uwaga 3" xfId="35057" hidden="1"/>
    <cellStyle name="Uwaga 3" xfId="35054" hidden="1"/>
    <cellStyle name="Uwaga 3" xfId="35046" hidden="1"/>
    <cellStyle name="Uwaga 3" xfId="35041" hidden="1"/>
    <cellStyle name="Uwaga 3" xfId="35037" hidden="1"/>
    <cellStyle name="Uwaga 3" xfId="35031" hidden="1"/>
    <cellStyle name="Uwaga 3" xfId="35026" hidden="1"/>
    <cellStyle name="Uwaga 3" xfId="35022" hidden="1"/>
    <cellStyle name="Uwaga 3" xfId="35016" hidden="1"/>
    <cellStyle name="Uwaga 3" xfId="35011" hidden="1"/>
    <cellStyle name="Uwaga 3" xfId="35007" hidden="1"/>
    <cellStyle name="Uwaga 3" xfId="35002" hidden="1"/>
    <cellStyle name="Uwaga 3" xfId="34998" hidden="1"/>
    <cellStyle name="Uwaga 3" xfId="34994" hidden="1"/>
    <cellStyle name="Uwaga 3" xfId="34986" hidden="1"/>
    <cellStyle name="Uwaga 3" xfId="34981" hidden="1"/>
    <cellStyle name="Uwaga 3" xfId="34977" hidden="1"/>
    <cellStyle name="Uwaga 3" xfId="34971" hidden="1"/>
    <cellStyle name="Uwaga 3" xfId="34966" hidden="1"/>
    <cellStyle name="Uwaga 3" xfId="34962" hidden="1"/>
    <cellStyle name="Uwaga 3" xfId="34956" hidden="1"/>
    <cellStyle name="Uwaga 3" xfId="34951" hidden="1"/>
    <cellStyle name="Uwaga 3" xfId="34947" hidden="1"/>
    <cellStyle name="Uwaga 3" xfId="34943" hidden="1"/>
    <cellStyle name="Uwaga 3" xfId="34938" hidden="1"/>
    <cellStyle name="Uwaga 3" xfId="34933" hidden="1"/>
    <cellStyle name="Uwaga 3" xfId="34928" hidden="1"/>
    <cellStyle name="Uwaga 3" xfId="34924" hidden="1"/>
    <cellStyle name="Uwaga 3" xfId="34920" hidden="1"/>
    <cellStyle name="Uwaga 3" xfId="34913" hidden="1"/>
    <cellStyle name="Uwaga 3" xfId="34909" hidden="1"/>
    <cellStyle name="Uwaga 3" xfId="34904" hidden="1"/>
    <cellStyle name="Uwaga 3" xfId="34898" hidden="1"/>
    <cellStyle name="Uwaga 3" xfId="34894" hidden="1"/>
    <cellStyle name="Uwaga 3" xfId="34889" hidden="1"/>
    <cellStyle name="Uwaga 3" xfId="34883" hidden="1"/>
    <cellStyle name="Uwaga 3" xfId="34879" hidden="1"/>
    <cellStyle name="Uwaga 3" xfId="34874" hidden="1"/>
    <cellStyle name="Uwaga 3" xfId="34868" hidden="1"/>
    <cellStyle name="Uwaga 3" xfId="34864" hidden="1"/>
    <cellStyle name="Uwaga 3" xfId="34860" hidden="1"/>
    <cellStyle name="Uwaga 3" xfId="35720" hidden="1"/>
    <cellStyle name="Uwaga 3" xfId="35719" hidden="1"/>
    <cellStyle name="Uwaga 3" xfId="35718" hidden="1"/>
    <cellStyle name="Uwaga 3" xfId="35705" hidden="1"/>
    <cellStyle name="Uwaga 3" xfId="35704" hidden="1"/>
    <cellStyle name="Uwaga 3" xfId="35703" hidden="1"/>
    <cellStyle name="Uwaga 3" xfId="35690" hidden="1"/>
    <cellStyle name="Uwaga 3" xfId="35689" hidden="1"/>
    <cellStyle name="Uwaga 3" xfId="35688" hidden="1"/>
    <cellStyle name="Uwaga 3" xfId="35675" hidden="1"/>
    <cellStyle name="Uwaga 3" xfId="35674" hidden="1"/>
    <cellStyle name="Uwaga 3" xfId="35673" hidden="1"/>
    <cellStyle name="Uwaga 3" xfId="35660" hidden="1"/>
    <cellStyle name="Uwaga 3" xfId="35659" hidden="1"/>
    <cellStyle name="Uwaga 3" xfId="35658" hidden="1"/>
    <cellStyle name="Uwaga 3" xfId="35646" hidden="1"/>
    <cellStyle name="Uwaga 3" xfId="35644" hidden="1"/>
    <cellStyle name="Uwaga 3" xfId="35642" hidden="1"/>
    <cellStyle name="Uwaga 3" xfId="35631" hidden="1"/>
    <cellStyle name="Uwaga 3" xfId="35629" hidden="1"/>
    <cellStyle name="Uwaga 3" xfId="35627" hidden="1"/>
    <cellStyle name="Uwaga 3" xfId="35616" hidden="1"/>
    <cellStyle name="Uwaga 3" xfId="35614" hidden="1"/>
    <cellStyle name="Uwaga 3" xfId="35612" hidden="1"/>
    <cellStyle name="Uwaga 3" xfId="35601" hidden="1"/>
    <cellStyle name="Uwaga 3" xfId="35599" hidden="1"/>
    <cellStyle name="Uwaga 3" xfId="35597" hidden="1"/>
    <cellStyle name="Uwaga 3" xfId="35586" hidden="1"/>
    <cellStyle name="Uwaga 3" xfId="35584" hidden="1"/>
    <cellStyle name="Uwaga 3" xfId="35582" hidden="1"/>
    <cellStyle name="Uwaga 3" xfId="35571" hidden="1"/>
    <cellStyle name="Uwaga 3" xfId="35569" hidden="1"/>
    <cellStyle name="Uwaga 3" xfId="35567" hidden="1"/>
    <cellStyle name="Uwaga 3" xfId="35556" hidden="1"/>
    <cellStyle name="Uwaga 3" xfId="35554" hidden="1"/>
    <cellStyle name="Uwaga 3" xfId="35552" hidden="1"/>
    <cellStyle name="Uwaga 3" xfId="35541" hidden="1"/>
    <cellStyle name="Uwaga 3" xfId="35539" hidden="1"/>
    <cellStyle name="Uwaga 3" xfId="35537" hidden="1"/>
    <cellStyle name="Uwaga 3" xfId="35526" hidden="1"/>
    <cellStyle name="Uwaga 3" xfId="35524" hidden="1"/>
    <cellStyle name="Uwaga 3" xfId="35522" hidden="1"/>
    <cellStyle name="Uwaga 3" xfId="35511" hidden="1"/>
    <cellStyle name="Uwaga 3" xfId="35509" hidden="1"/>
    <cellStyle name="Uwaga 3" xfId="35507" hidden="1"/>
    <cellStyle name="Uwaga 3" xfId="35496" hidden="1"/>
    <cellStyle name="Uwaga 3" xfId="35494" hidden="1"/>
    <cellStyle name="Uwaga 3" xfId="35492" hidden="1"/>
    <cellStyle name="Uwaga 3" xfId="35481" hidden="1"/>
    <cellStyle name="Uwaga 3" xfId="35479" hidden="1"/>
    <cellStyle name="Uwaga 3" xfId="35477" hidden="1"/>
    <cellStyle name="Uwaga 3" xfId="35466" hidden="1"/>
    <cellStyle name="Uwaga 3" xfId="35464" hidden="1"/>
    <cellStyle name="Uwaga 3" xfId="35461" hidden="1"/>
    <cellStyle name="Uwaga 3" xfId="35451" hidden="1"/>
    <cellStyle name="Uwaga 3" xfId="35448" hidden="1"/>
    <cellStyle name="Uwaga 3" xfId="35445" hidden="1"/>
    <cellStyle name="Uwaga 3" xfId="35436" hidden="1"/>
    <cellStyle name="Uwaga 3" xfId="35434" hidden="1"/>
    <cellStyle name="Uwaga 3" xfId="35431" hidden="1"/>
    <cellStyle name="Uwaga 3" xfId="35421" hidden="1"/>
    <cellStyle name="Uwaga 3" xfId="35419" hidden="1"/>
    <cellStyle name="Uwaga 3" xfId="35417" hidden="1"/>
    <cellStyle name="Uwaga 3" xfId="35406" hidden="1"/>
    <cellStyle name="Uwaga 3" xfId="35404" hidden="1"/>
    <cellStyle name="Uwaga 3" xfId="35402" hidden="1"/>
    <cellStyle name="Uwaga 3" xfId="35391" hidden="1"/>
    <cellStyle name="Uwaga 3" xfId="35389" hidden="1"/>
    <cellStyle name="Uwaga 3" xfId="35387" hidden="1"/>
    <cellStyle name="Uwaga 3" xfId="35376" hidden="1"/>
    <cellStyle name="Uwaga 3" xfId="35374" hidden="1"/>
    <cellStyle name="Uwaga 3" xfId="35372" hidden="1"/>
    <cellStyle name="Uwaga 3" xfId="35361" hidden="1"/>
    <cellStyle name="Uwaga 3" xfId="35359" hidden="1"/>
    <cellStyle name="Uwaga 3" xfId="35357" hidden="1"/>
    <cellStyle name="Uwaga 3" xfId="35346" hidden="1"/>
    <cellStyle name="Uwaga 3" xfId="35344" hidden="1"/>
    <cellStyle name="Uwaga 3" xfId="35341" hidden="1"/>
    <cellStyle name="Uwaga 3" xfId="35331" hidden="1"/>
    <cellStyle name="Uwaga 3" xfId="35328" hidden="1"/>
    <cellStyle name="Uwaga 3" xfId="35325" hidden="1"/>
    <cellStyle name="Uwaga 3" xfId="35316" hidden="1"/>
    <cellStyle name="Uwaga 3" xfId="35313" hidden="1"/>
    <cellStyle name="Uwaga 3" xfId="35310" hidden="1"/>
    <cellStyle name="Uwaga 3" xfId="35301" hidden="1"/>
    <cellStyle name="Uwaga 3" xfId="35299" hidden="1"/>
    <cellStyle name="Uwaga 3" xfId="35297" hidden="1"/>
    <cellStyle name="Uwaga 3" xfId="35286" hidden="1"/>
    <cellStyle name="Uwaga 3" xfId="35283" hidden="1"/>
    <cellStyle name="Uwaga 3" xfId="35280" hidden="1"/>
    <cellStyle name="Uwaga 3" xfId="35271" hidden="1"/>
    <cellStyle name="Uwaga 3" xfId="35268" hidden="1"/>
    <cellStyle name="Uwaga 3" xfId="35265" hidden="1"/>
    <cellStyle name="Uwaga 3" xfId="35256" hidden="1"/>
    <cellStyle name="Uwaga 3" xfId="35253" hidden="1"/>
    <cellStyle name="Uwaga 3" xfId="35250" hidden="1"/>
    <cellStyle name="Uwaga 3" xfId="35243" hidden="1"/>
    <cellStyle name="Uwaga 3" xfId="35239" hidden="1"/>
    <cellStyle name="Uwaga 3" xfId="35236" hidden="1"/>
    <cellStyle name="Uwaga 3" xfId="35228" hidden="1"/>
    <cellStyle name="Uwaga 3" xfId="35224" hidden="1"/>
    <cellStyle name="Uwaga 3" xfId="35221" hidden="1"/>
    <cellStyle name="Uwaga 3" xfId="35213" hidden="1"/>
    <cellStyle name="Uwaga 3" xfId="35209" hidden="1"/>
    <cellStyle name="Uwaga 3" xfId="35205" hidden="1"/>
    <cellStyle name="Uwaga 3" xfId="35198" hidden="1"/>
    <cellStyle name="Uwaga 3" xfId="35194" hidden="1"/>
    <cellStyle name="Uwaga 3" xfId="35191" hidden="1"/>
    <cellStyle name="Uwaga 3" xfId="35183" hidden="1"/>
    <cellStyle name="Uwaga 3" xfId="35179" hidden="1"/>
    <cellStyle name="Uwaga 3" xfId="35176" hidden="1"/>
    <cellStyle name="Uwaga 3" xfId="35167" hidden="1"/>
    <cellStyle name="Uwaga 3" xfId="35162" hidden="1"/>
    <cellStyle name="Uwaga 3" xfId="35158" hidden="1"/>
    <cellStyle name="Uwaga 3" xfId="35152" hidden="1"/>
    <cellStyle name="Uwaga 3" xfId="35147" hidden="1"/>
    <cellStyle name="Uwaga 3" xfId="35143" hidden="1"/>
    <cellStyle name="Uwaga 3" xfId="35137" hidden="1"/>
    <cellStyle name="Uwaga 3" xfId="35132" hidden="1"/>
    <cellStyle name="Uwaga 3" xfId="35128" hidden="1"/>
    <cellStyle name="Uwaga 3" xfId="35123" hidden="1"/>
    <cellStyle name="Uwaga 3" xfId="35119" hidden="1"/>
    <cellStyle name="Uwaga 3" xfId="35115" hidden="1"/>
    <cellStyle name="Uwaga 3" xfId="35108" hidden="1"/>
    <cellStyle name="Uwaga 3" xfId="35103" hidden="1"/>
    <cellStyle name="Uwaga 3" xfId="35099" hidden="1"/>
    <cellStyle name="Uwaga 3" xfId="35092" hidden="1"/>
    <cellStyle name="Uwaga 3" xfId="35087" hidden="1"/>
    <cellStyle name="Uwaga 3" xfId="35083" hidden="1"/>
    <cellStyle name="Uwaga 3" xfId="35078" hidden="1"/>
    <cellStyle name="Uwaga 3" xfId="35073" hidden="1"/>
    <cellStyle name="Uwaga 3" xfId="35069" hidden="1"/>
    <cellStyle name="Uwaga 3" xfId="35063" hidden="1"/>
    <cellStyle name="Uwaga 3" xfId="35059" hidden="1"/>
    <cellStyle name="Uwaga 3" xfId="35056" hidden="1"/>
    <cellStyle name="Uwaga 3" xfId="35049" hidden="1"/>
    <cellStyle name="Uwaga 3" xfId="35044" hidden="1"/>
    <cellStyle name="Uwaga 3" xfId="35039" hidden="1"/>
    <cellStyle name="Uwaga 3" xfId="35033" hidden="1"/>
    <cellStyle name="Uwaga 3" xfId="35028" hidden="1"/>
    <cellStyle name="Uwaga 3" xfId="35023" hidden="1"/>
    <cellStyle name="Uwaga 3" xfId="35018" hidden="1"/>
    <cellStyle name="Uwaga 3" xfId="35013" hidden="1"/>
    <cellStyle name="Uwaga 3" xfId="35008" hidden="1"/>
    <cellStyle name="Uwaga 3" xfId="35004" hidden="1"/>
    <cellStyle name="Uwaga 3" xfId="35000" hidden="1"/>
    <cellStyle name="Uwaga 3" xfId="34995" hidden="1"/>
    <cellStyle name="Uwaga 3" xfId="34988" hidden="1"/>
    <cellStyle name="Uwaga 3" xfId="34983" hidden="1"/>
    <cellStyle name="Uwaga 3" xfId="34978" hidden="1"/>
    <cellStyle name="Uwaga 3" xfId="34972" hidden="1"/>
    <cellStyle name="Uwaga 3" xfId="34967" hidden="1"/>
    <cellStyle name="Uwaga 3" xfId="34963" hidden="1"/>
    <cellStyle name="Uwaga 3" xfId="34958" hidden="1"/>
    <cellStyle name="Uwaga 3" xfId="34953" hidden="1"/>
    <cellStyle name="Uwaga 3" xfId="34948" hidden="1"/>
    <cellStyle name="Uwaga 3" xfId="34944" hidden="1"/>
    <cellStyle name="Uwaga 3" xfId="34939" hidden="1"/>
    <cellStyle name="Uwaga 3" xfId="34934" hidden="1"/>
    <cellStyle name="Uwaga 3" xfId="34929" hidden="1"/>
    <cellStyle name="Uwaga 3" xfId="34925" hidden="1"/>
    <cellStyle name="Uwaga 3" xfId="34921" hidden="1"/>
    <cellStyle name="Uwaga 3" xfId="34914" hidden="1"/>
    <cellStyle name="Uwaga 3" xfId="34910" hidden="1"/>
    <cellStyle name="Uwaga 3" xfId="34905" hidden="1"/>
    <cellStyle name="Uwaga 3" xfId="34899" hidden="1"/>
    <cellStyle name="Uwaga 3" xfId="34895" hidden="1"/>
    <cellStyle name="Uwaga 3" xfId="34890" hidden="1"/>
    <cellStyle name="Uwaga 3" xfId="34884" hidden="1"/>
    <cellStyle name="Uwaga 3" xfId="34880" hidden="1"/>
    <cellStyle name="Uwaga 3" xfId="34876" hidden="1"/>
    <cellStyle name="Uwaga 3" xfId="34869" hidden="1"/>
    <cellStyle name="Uwaga 3" xfId="34865" hidden="1"/>
    <cellStyle name="Uwaga 3" xfId="34861" hidden="1"/>
    <cellStyle name="Uwaga 3" xfId="35725" hidden="1"/>
    <cellStyle name="Uwaga 3" xfId="35723" hidden="1"/>
    <cellStyle name="Uwaga 3" xfId="35721" hidden="1"/>
    <cellStyle name="Uwaga 3" xfId="35708" hidden="1"/>
    <cellStyle name="Uwaga 3" xfId="35707" hidden="1"/>
    <cellStyle name="Uwaga 3" xfId="35706" hidden="1"/>
    <cellStyle name="Uwaga 3" xfId="35693" hidden="1"/>
    <cellStyle name="Uwaga 3" xfId="35692" hidden="1"/>
    <cellStyle name="Uwaga 3" xfId="35691" hidden="1"/>
    <cellStyle name="Uwaga 3" xfId="35679" hidden="1"/>
    <cellStyle name="Uwaga 3" xfId="35677" hidden="1"/>
    <cellStyle name="Uwaga 3" xfId="35676" hidden="1"/>
    <cellStyle name="Uwaga 3" xfId="35663" hidden="1"/>
    <cellStyle name="Uwaga 3" xfId="35662" hidden="1"/>
    <cellStyle name="Uwaga 3" xfId="35661" hidden="1"/>
    <cellStyle name="Uwaga 3" xfId="35649" hidden="1"/>
    <cellStyle name="Uwaga 3" xfId="35647" hidden="1"/>
    <cellStyle name="Uwaga 3" xfId="35645" hidden="1"/>
    <cellStyle name="Uwaga 3" xfId="35634" hidden="1"/>
    <cellStyle name="Uwaga 3" xfId="35632" hidden="1"/>
    <cellStyle name="Uwaga 3" xfId="35630" hidden="1"/>
    <cellStyle name="Uwaga 3" xfId="35619" hidden="1"/>
    <cellStyle name="Uwaga 3" xfId="35617" hidden="1"/>
    <cellStyle name="Uwaga 3" xfId="35615" hidden="1"/>
    <cellStyle name="Uwaga 3" xfId="35604" hidden="1"/>
    <cellStyle name="Uwaga 3" xfId="35602" hidden="1"/>
    <cellStyle name="Uwaga 3" xfId="35600" hidden="1"/>
    <cellStyle name="Uwaga 3" xfId="35589" hidden="1"/>
    <cellStyle name="Uwaga 3" xfId="35587" hidden="1"/>
    <cellStyle name="Uwaga 3" xfId="35585" hidden="1"/>
    <cellStyle name="Uwaga 3" xfId="35574" hidden="1"/>
    <cellStyle name="Uwaga 3" xfId="35572" hidden="1"/>
    <cellStyle name="Uwaga 3" xfId="35570" hidden="1"/>
    <cellStyle name="Uwaga 3" xfId="35559" hidden="1"/>
    <cellStyle name="Uwaga 3" xfId="35557" hidden="1"/>
    <cellStyle name="Uwaga 3" xfId="35555" hidden="1"/>
    <cellStyle name="Uwaga 3" xfId="35544" hidden="1"/>
    <cellStyle name="Uwaga 3" xfId="35542" hidden="1"/>
    <cellStyle name="Uwaga 3" xfId="35540" hidden="1"/>
    <cellStyle name="Uwaga 3" xfId="35529" hidden="1"/>
    <cellStyle name="Uwaga 3" xfId="35527" hidden="1"/>
    <cellStyle name="Uwaga 3" xfId="35525" hidden="1"/>
    <cellStyle name="Uwaga 3" xfId="35514" hidden="1"/>
    <cellStyle name="Uwaga 3" xfId="35512" hidden="1"/>
    <cellStyle name="Uwaga 3" xfId="35510" hidden="1"/>
    <cellStyle name="Uwaga 3" xfId="35499" hidden="1"/>
    <cellStyle name="Uwaga 3" xfId="35497" hidden="1"/>
    <cellStyle name="Uwaga 3" xfId="35495" hidden="1"/>
    <cellStyle name="Uwaga 3" xfId="35484" hidden="1"/>
    <cellStyle name="Uwaga 3" xfId="35482" hidden="1"/>
    <cellStyle name="Uwaga 3" xfId="35480" hidden="1"/>
    <cellStyle name="Uwaga 3" xfId="35469" hidden="1"/>
    <cellStyle name="Uwaga 3" xfId="35467" hidden="1"/>
    <cellStyle name="Uwaga 3" xfId="35465" hidden="1"/>
    <cellStyle name="Uwaga 3" xfId="35454" hidden="1"/>
    <cellStyle name="Uwaga 3" xfId="35452" hidden="1"/>
    <cellStyle name="Uwaga 3" xfId="35450" hidden="1"/>
    <cellStyle name="Uwaga 3" xfId="35439" hidden="1"/>
    <cellStyle name="Uwaga 3" xfId="35437" hidden="1"/>
    <cellStyle name="Uwaga 3" xfId="35435" hidden="1"/>
    <cellStyle name="Uwaga 3" xfId="35424" hidden="1"/>
    <cellStyle name="Uwaga 3" xfId="35422" hidden="1"/>
    <cellStyle name="Uwaga 3" xfId="35420" hidden="1"/>
    <cellStyle name="Uwaga 3" xfId="35409" hidden="1"/>
    <cellStyle name="Uwaga 3" xfId="35407" hidden="1"/>
    <cellStyle name="Uwaga 3" xfId="35405" hidden="1"/>
    <cellStyle name="Uwaga 3" xfId="35394" hidden="1"/>
    <cellStyle name="Uwaga 3" xfId="35392" hidden="1"/>
    <cellStyle name="Uwaga 3" xfId="35390" hidden="1"/>
    <cellStyle name="Uwaga 3" xfId="35379" hidden="1"/>
    <cellStyle name="Uwaga 3" xfId="35377" hidden="1"/>
    <cellStyle name="Uwaga 3" xfId="35375" hidden="1"/>
    <cellStyle name="Uwaga 3" xfId="35364" hidden="1"/>
    <cellStyle name="Uwaga 3" xfId="35362" hidden="1"/>
    <cellStyle name="Uwaga 3" xfId="35360" hidden="1"/>
    <cellStyle name="Uwaga 3" xfId="35349" hidden="1"/>
    <cellStyle name="Uwaga 3" xfId="35347" hidden="1"/>
    <cellStyle name="Uwaga 3" xfId="35345" hidden="1"/>
    <cellStyle name="Uwaga 3" xfId="35334" hidden="1"/>
    <cellStyle name="Uwaga 3" xfId="35332" hidden="1"/>
    <cellStyle name="Uwaga 3" xfId="35329" hidden="1"/>
    <cellStyle name="Uwaga 3" xfId="35319" hidden="1"/>
    <cellStyle name="Uwaga 3" xfId="35317" hidden="1"/>
    <cellStyle name="Uwaga 3" xfId="35315" hidden="1"/>
    <cellStyle name="Uwaga 3" xfId="35304" hidden="1"/>
    <cellStyle name="Uwaga 3" xfId="35302" hidden="1"/>
    <cellStyle name="Uwaga 3" xfId="35300" hidden="1"/>
    <cellStyle name="Uwaga 3" xfId="35289" hidden="1"/>
    <cellStyle name="Uwaga 3" xfId="35287" hidden="1"/>
    <cellStyle name="Uwaga 3" xfId="35284" hidden="1"/>
    <cellStyle name="Uwaga 3" xfId="35274" hidden="1"/>
    <cellStyle name="Uwaga 3" xfId="35272" hidden="1"/>
    <cellStyle name="Uwaga 3" xfId="35269" hidden="1"/>
    <cellStyle name="Uwaga 3" xfId="35259" hidden="1"/>
    <cellStyle name="Uwaga 3" xfId="35257" hidden="1"/>
    <cellStyle name="Uwaga 3" xfId="35254" hidden="1"/>
    <cellStyle name="Uwaga 3" xfId="35245" hidden="1"/>
    <cellStyle name="Uwaga 3" xfId="35242" hidden="1"/>
    <cellStyle name="Uwaga 3" xfId="35238" hidden="1"/>
    <cellStyle name="Uwaga 3" xfId="35230" hidden="1"/>
    <cellStyle name="Uwaga 3" xfId="35227" hidden="1"/>
    <cellStyle name="Uwaga 3" xfId="35223" hidden="1"/>
    <cellStyle name="Uwaga 3" xfId="35215" hidden="1"/>
    <cellStyle name="Uwaga 3" xfId="35212" hidden="1"/>
    <cellStyle name="Uwaga 3" xfId="35208" hidden="1"/>
    <cellStyle name="Uwaga 3" xfId="35200" hidden="1"/>
    <cellStyle name="Uwaga 3" xfId="35197" hidden="1"/>
    <cellStyle name="Uwaga 3" xfId="35193" hidden="1"/>
    <cellStyle name="Uwaga 3" xfId="35185" hidden="1"/>
    <cellStyle name="Uwaga 3" xfId="35182" hidden="1"/>
    <cellStyle name="Uwaga 3" xfId="35178" hidden="1"/>
    <cellStyle name="Uwaga 3" xfId="35170" hidden="1"/>
    <cellStyle name="Uwaga 3" xfId="35166" hidden="1"/>
    <cellStyle name="Uwaga 3" xfId="35161" hidden="1"/>
    <cellStyle name="Uwaga 3" xfId="35155" hidden="1"/>
    <cellStyle name="Uwaga 3" xfId="35151" hidden="1"/>
    <cellStyle name="Uwaga 3" xfId="35146" hidden="1"/>
    <cellStyle name="Uwaga 3" xfId="35140" hidden="1"/>
    <cellStyle name="Uwaga 3" xfId="35136" hidden="1"/>
    <cellStyle name="Uwaga 3" xfId="35131" hidden="1"/>
    <cellStyle name="Uwaga 3" xfId="35125" hidden="1"/>
    <cellStyle name="Uwaga 3" xfId="35122" hidden="1"/>
    <cellStyle name="Uwaga 3" xfId="35118" hidden="1"/>
    <cellStyle name="Uwaga 3" xfId="35110" hidden="1"/>
    <cellStyle name="Uwaga 3" xfId="35107" hidden="1"/>
    <cellStyle name="Uwaga 3" xfId="35102" hidden="1"/>
    <cellStyle name="Uwaga 3" xfId="35095" hidden="1"/>
    <cellStyle name="Uwaga 3" xfId="35091" hidden="1"/>
    <cellStyle name="Uwaga 3" xfId="35086" hidden="1"/>
    <cellStyle name="Uwaga 3" xfId="35080" hidden="1"/>
    <cellStyle name="Uwaga 3" xfId="35076" hidden="1"/>
    <cellStyle name="Uwaga 3" xfId="35071" hidden="1"/>
    <cellStyle name="Uwaga 3" xfId="35065" hidden="1"/>
    <cellStyle name="Uwaga 3" xfId="35062" hidden="1"/>
    <cellStyle name="Uwaga 3" xfId="35058" hidden="1"/>
    <cellStyle name="Uwaga 3" xfId="35050" hidden="1"/>
    <cellStyle name="Uwaga 3" xfId="35045" hidden="1"/>
    <cellStyle name="Uwaga 3" xfId="35040" hidden="1"/>
    <cellStyle name="Uwaga 3" xfId="35035" hidden="1"/>
    <cellStyle name="Uwaga 3" xfId="35030" hidden="1"/>
    <cellStyle name="Uwaga 3" xfId="35025" hidden="1"/>
    <cellStyle name="Uwaga 3" xfId="35020" hidden="1"/>
    <cellStyle name="Uwaga 3" xfId="35015" hidden="1"/>
    <cellStyle name="Uwaga 3" xfId="35010" hidden="1"/>
    <cellStyle name="Uwaga 3" xfId="35005" hidden="1"/>
    <cellStyle name="Uwaga 3" xfId="35001" hidden="1"/>
    <cellStyle name="Uwaga 3" xfId="34996" hidden="1"/>
    <cellStyle name="Uwaga 3" xfId="34989" hidden="1"/>
    <cellStyle name="Uwaga 3" xfId="34984" hidden="1"/>
    <cellStyle name="Uwaga 3" xfId="34979" hidden="1"/>
    <cellStyle name="Uwaga 3" xfId="34974" hidden="1"/>
    <cellStyle name="Uwaga 3" xfId="34969" hidden="1"/>
    <cellStyle name="Uwaga 3" xfId="34964" hidden="1"/>
    <cellStyle name="Uwaga 3" xfId="34959" hidden="1"/>
    <cellStyle name="Uwaga 3" xfId="34954" hidden="1"/>
    <cellStyle name="Uwaga 3" xfId="34949" hidden="1"/>
    <cellStyle name="Uwaga 3" xfId="34945" hidden="1"/>
    <cellStyle name="Uwaga 3" xfId="34940" hidden="1"/>
    <cellStyle name="Uwaga 3" xfId="34935" hidden="1"/>
    <cellStyle name="Uwaga 3" xfId="34930" hidden="1"/>
    <cellStyle name="Uwaga 3" xfId="34926" hidden="1"/>
    <cellStyle name="Uwaga 3" xfId="34922" hidden="1"/>
    <cellStyle name="Uwaga 3" xfId="34915" hidden="1"/>
    <cellStyle name="Uwaga 3" xfId="34911" hidden="1"/>
    <cellStyle name="Uwaga 3" xfId="34906" hidden="1"/>
    <cellStyle name="Uwaga 3" xfId="34900" hidden="1"/>
    <cellStyle name="Uwaga 3" xfId="34896" hidden="1"/>
    <cellStyle name="Uwaga 3" xfId="34891" hidden="1"/>
    <cellStyle name="Uwaga 3" xfId="34885" hidden="1"/>
    <cellStyle name="Uwaga 3" xfId="34881" hidden="1"/>
    <cellStyle name="Uwaga 3" xfId="34877" hidden="1"/>
    <cellStyle name="Uwaga 3" xfId="34870" hidden="1"/>
    <cellStyle name="Uwaga 3" xfId="34866" hidden="1"/>
    <cellStyle name="Uwaga 3" xfId="34862" hidden="1"/>
    <cellStyle name="Uwaga 3" xfId="35729" hidden="1"/>
    <cellStyle name="Uwaga 3" xfId="35728" hidden="1"/>
    <cellStyle name="Uwaga 3" xfId="35726" hidden="1"/>
    <cellStyle name="Uwaga 3" xfId="35713" hidden="1"/>
    <cellStyle name="Uwaga 3" xfId="35711" hidden="1"/>
    <cellStyle name="Uwaga 3" xfId="35709" hidden="1"/>
    <cellStyle name="Uwaga 3" xfId="35699" hidden="1"/>
    <cellStyle name="Uwaga 3" xfId="35697" hidden="1"/>
    <cellStyle name="Uwaga 3" xfId="35695" hidden="1"/>
    <cellStyle name="Uwaga 3" xfId="35684" hidden="1"/>
    <cellStyle name="Uwaga 3" xfId="35682" hidden="1"/>
    <cellStyle name="Uwaga 3" xfId="35680" hidden="1"/>
    <cellStyle name="Uwaga 3" xfId="35667" hidden="1"/>
    <cellStyle name="Uwaga 3" xfId="35665" hidden="1"/>
    <cellStyle name="Uwaga 3" xfId="35664" hidden="1"/>
    <cellStyle name="Uwaga 3" xfId="35651" hidden="1"/>
    <cellStyle name="Uwaga 3" xfId="35650" hidden="1"/>
    <cellStyle name="Uwaga 3" xfId="35648" hidden="1"/>
    <cellStyle name="Uwaga 3" xfId="35636" hidden="1"/>
    <cellStyle name="Uwaga 3" xfId="35635" hidden="1"/>
    <cellStyle name="Uwaga 3" xfId="35633" hidden="1"/>
    <cellStyle name="Uwaga 3" xfId="35621" hidden="1"/>
    <cellStyle name="Uwaga 3" xfId="35620" hidden="1"/>
    <cellStyle name="Uwaga 3" xfId="35618" hidden="1"/>
    <cellStyle name="Uwaga 3" xfId="35606" hidden="1"/>
    <cellStyle name="Uwaga 3" xfId="35605" hidden="1"/>
    <cellStyle name="Uwaga 3" xfId="35603" hidden="1"/>
    <cellStyle name="Uwaga 3" xfId="35591" hidden="1"/>
    <cellStyle name="Uwaga 3" xfId="35590" hidden="1"/>
    <cellStyle name="Uwaga 3" xfId="35588" hidden="1"/>
    <cellStyle name="Uwaga 3" xfId="35576" hidden="1"/>
    <cellStyle name="Uwaga 3" xfId="35575" hidden="1"/>
    <cellStyle name="Uwaga 3" xfId="35573" hidden="1"/>
    <cellStyle name="Uwaga 3" xfId="35561" hidden="1"/>
    <cellStyle name="Uwaga 3" xfId="35560" hidden="1"/>
    <cellStyle name="Uwaga 3" xfId="35558" hidden="1"/>
    <cellStyle name="Uwaga 3" xfId="35546" hidden="1"/>
    <cellStyle name="Uwaga 3" xfId="35545" hidden="1"/>
    <cellStyle name="Uwaga 3" xfId="35543" hidden="1"/>
    <cellStyle name="Uwaga 3" xfId="35531" hidden="1"/>
    <cellStyle name="Uwaga 3" xfId="35530" hidden="1"/>
    <cellStyle name="Uwaga 3" xfId="35528" hidden="1"/>
    <cellStyle name="Uwaga 3" xfId="35516" hidden="1"/>
    <cellStyle name="Uwaga 3" xfId="35515" hidden="1"/>
    <cellStyle name="Uwaga 3" xfId="35513" hidden="1"/>
    <cellStyle name="Uwaga 3" xfId="35501" hidden="1"/>
    <cellStyle name="Uwaga 3" xfId="35500" hidden="1"/>
    <cellStyle name="Uwaga 3" xfId="35498" hidden="1"/>
    <cellStyle name="Uwaga 3" xfId="35486" hidden="1"/>
    <cellStyle name="Uwaga 3" xfId="35485" hidden="1"/>
    <cellStyle name="Uwaga 3" xfId="35483" hidden="1"/>
    <cellStyle name="Uwaga 3" xfId="35471" hidden="1"/>
    <cellStyle name="Uwaga 3" xfId="35470" hidden="1"/>
    <cellStyle name="Uwaga 3" xfId="35468" hidden="1"/>
    <cellStyle name="Uwaga 3" xfId="35456" hidden="1"/>
    <cellStyle name="Uwaga 3" xfId="35455" hidden="1"/>
    <cellStyle name="Uwaga 3" xfId="35453" hidden="1"/>
    <cellStyle name="Uwaga 3" xfId="35441" hidden="1"/>
    <cellStyle name="Uwaga 3" xfId="35440" hidden="1"/>
    <cellStyle name="Uwaga 3" xfId="35438" hidden="1"/>
    <cellStyle name="Uwaga 3" xfId="35426" hidden="1"/>
    <cellStyle name="Uwaga 3" xfId="35425" hidden="1"/>
    <cellStyle name="Uwaga 3" xfId="35423" hidden="1"/>
    <cellStyle name="Uwaga 3" xfId="35411" hidden="1"/>
    <cellStyle name="Uwaga 3" xfId="35410" hidden="1"/>
    <cellStyle name="Uwaga 3" xfId="35408" hidden="1"/>
    <cellStyle name="Uwaga 3" xfId="35396" hidden="1"/>
    <cellStyle name="Uwaga 3" xfId="35395" hidden="1"/>
    <cellStyle name="Uwaga 3" xfId="35393" hidden="1"/>
    <cellStyle name="Uwaga 3" xfId="35381" hidden="1"/>
    <cellStyle name="Uwaga 3" xfId="35380" hidden="1"/>
    <cellStyle name="Uwaga 3" xfId="35378" hidden="1"/>
    <cellStyle name="Uwaga 3" xfId="35366" hidden="1"/>
    <cellStyle name="Uwaga 3" xfId="35365" hidden="1"/>
    <cellStyle name="Uwaga 3" xfId="35363" hidden="1"/>
    <cellStyle name="Uwaga 3" xfId="35351" hidden="1"/>
    <cellStyle name="Uwaga 3" xfId="35350" hidden="1"/>
    <cellStyle name="Uwaga 3" xfId="35348" hidden="1"/>
    <cellStyle name="Uwaga 3" xfId="35336" hidden="1"/>
    <cellStyle name="Uwaga 3" xfId="35335" hidden="1"/>
    <cellStyle name="Uwaga 3" xfId="35333" hidden="1"/>
    <cellStyle name="Uwaga 3" xfId="35321" hidden="1"/>
    <cellStyle name="Uwaga 3" xfId="35320" hidden="1"/>
    <cellStyle name="Uwaga 3" xfId="35318" hidden="1"/>
    <cellStyle name="Uwaga 3" xfId="35306" hidden="1"/>
    <cellStyle name="Uwaga 3" xfId="35305" hidden="1"/>
    <cellStyle name="Uwaga 3" xfId="35303" hidden="1"/>
    <cellStyle name="Uwaga 3" xfId="35291" hidden="1"/>
    <cellStyle name="Uwaga 3" xfId="35290" hidden="1"/>
    <cellStyle name="Uwaga 3" xfId="35288" hidden="1"/>
    <cellStyle name="Uwaga 3" xfId="35276" hidden="1"/>
    <cellStyle name="Uwaga 3" xfId="35275" hidden="1"/>
    <cellStyle name="Uwaga 3" xfId="35273" hidden="1"/>
    <cellStyle name="Uwaga 3" xfId="35261" hidden="1"/>
    <cellStyle name="Uwaga 3" xfId="35260" hidden="1"/>
    <cellStyle name="Uwaga 3" xfId="35258" hidden="1"/>
    <cellStyle name="Uwaga 3" xfId="35246" hidden="1"/>
    <cellStyle name="Uwaga 3" xfId="35244" hidden="1"/>
    <cellStyle name="Uwaga 3" xfId="35241" hidden="1"/>
    <cellStyle name="Uwaga 3" xfId="35231" hidden="1"/>
    <cellStyle name="Uwaga 3" xfId="35229" hidden="1"/>
    <cellStyle name="Uwaga 3" xfId="35226" hidden="1"/>
    <cellStyle name="Uwaga 3" xfId="35216" hidden="1"/>
    <cellStyle name="Uwaga 3" xfId="35214" hidden="1"/>
    <cellStyle name="Uwaga 3" xfId="35211" hidden="1"/>
    <cellStyle name="Uwaga 3" xfId="35201" hidden="1"/>
    <cellStyle name="Uwaga 3" xfId="35199" hidden="1"/>
    <cellStyle name="Uwaga 3" xfId="35196" hidden="1"/>
    <cellStyle name="Uwaga 3" xfId="35186" hidden="1"/>
    <cellStyle name="Uwaga 3" xfId="35184" hidden="1"/>
    <cellStyle name="Uwaga 3" xfId="35181" hidden="1"/>
    <cellStyle name="Uwaga 3" xfId="35171" hidden="1"/>
    <cellStyle name="Uwaga 3" xfId="35169" hidden="1"/>
    <cellStyle name="Uwaga 3" xfId="35165" hidden="1"/>
    <cellStyle name="Uwaga 3" xfId="35156" hidden="1"/>
    <cellStyle name="Uwaga 3" xfId="35153" hidden="1"/>
    <cellStyle name="Uwaga 3" xfId="35149" hidden="1"/>
    <cellStyle name="Uwaga 3" xfId="35141" hidden="1"/>
    <cellStyle name="Uwaga 3" xfId="35139" hidden="1"/>
    <cellStyle name="Uwaga 3" xfId="35135" hidden="1"/>
    <cellStyle name="Uwaga 3" xfId="35126" hidden="1"/>
    <cellStyle name="Uwaga 3" xfId="35124" hidden="1"/>
    <cellStyle name="Uwaga 3" xfId="35121" hidden="1"/>
    <cellStyle name="Uwaga 3" xfId="35111" hidden="1"/>
    <cellStyle name="Uwaga 3" xfId="35109" hidden="1"/>
    <cellStyle name="Uwaga 3" xfId="35104" hidden="1"/>
    <cellStyle name="Uwaga 3" xfId="35096" hidden="1"/>
    <cellStyle name="Uwaga 3" xfId="35094" hidden="1"/>
    <cellStyle name="Uwaga 3" xfId="35089" hidden="1"/>
    <cellStyle name="Uwaga 3" xfId="35081" hidden="1"/>
    <cellStyle name="Uwaga 3" xfId="35079" hidden="1"/>
    <cellStyle name="Uwaga 3" xfId="35074" hidden="1"/>
    <cellStyle name="Uwaga 3" xfId="35066" hidden="1"/>
    <cellStyle name="Uwaga 3" xfId="35064" hidden="1"/>
    <cellStyle name="Uwaga 3" xfId="35060" hidden="1"/>
    <cellStyle name="Uwaga 3" xfId="35051" hidden="1"/>
    <cellStyle name="Uwaga 3" xfId="35048" hidden="1"/>
    <cellStyle name="Uwaga 3" xfId="35043" hidden="1"/>
    <cellStyle name="Uwaga 3" xfId="35036" hidden="1"/>
    <cellStyle name="Uwaga 3" xfId="35032" hidden="1"/>
    <cellStyle name="Uwaga 3" xfId="35027" hidden="1"/>
    <cellStyle name="Uwaga 3" xfId="35021" hidden="1"/>
    <cellStyle name="Uwaga 3" xfId="35017" hidden="1"/>
    <cellStyle name="Uwaga 3" xfId="35012" hidden="1"/>
    <cellStyle name="Uwaga 3" xfId="35006" hidden="1"/>
    <cellStyle name="Uwaga 3" xfId="35003" hidden="1"/>
    <cellStyle name="Uwaga 3" xfId="34999" hidden="1"/>
    <cellStyle name="Uwaga 3" xfId="34990" hidden="1"/>
    <cellStyle name="Uwaga 3" xfId="34985" hidden="1"/>
    <cellStyle name="Uwaga 3" xfId="34980" hidden="1"/>
    <cellStyle name="Uwaga 3" xfId="34975" hidden="1"/>
    <cellStyle name="Uwaga 3" xfId="34970" hidden="1"/>
    <cellStyle name="Uwaga 3" xfId="34965" hidden="1"/>
    <cellStyle name="Uwaga 3" xfId="34960" hidden="1"/>
    <cellStyle name="Uwaga 3" xfId="34955" hidden="1"/>
    <cellStyle name="Uwaga 3" xfId="34950" hidden="1"/>
    <cellStyle name="Uwaga 3" xfId="34946" hidden="1"/>
    <cellStyle name="Uwaga 3" xfId="34941" hidden="1"/>
    <cellStyle name="Uwaga 3" xfId="34936" hidden="1"/>
    <cellStyle name="Uwaga 3" xfId="34931" hidden="1"/>
    <cellStyle name="Uwaga 3" xfId="34927" hidden="1"/>
    <cellStyle name="Uwaga 3" xfId="34923" hidden="1"/>
    <cellStyle name="Uwaga 3" xfId="34916" hidden="1"/>
    <cellStyle name="Uwaga 3" xfId="34912" hidden="1"/>
    <cellStyle name="Uwaga 3" xfId="34907" hidden="1"/>
    <cellStyle name="Uwaga 3" xfId="34901" hidden="1"/>
    <cellStyle name="Uwaga 3" xfId="34897" hidden="1"/>
    <cellStyle name="Uwaga 3" xfId="34892" hidden="1"/>
    <cellStyle name="Uwaga 3" xfId="34886" hidden="1"/>
    <cellStyle name="Uwaga 3" xfId="34882" hidden="1"/>
    <cellStyle name="Uwaga 3" xfId="34878" hidden="1"/>
    <cellStyle name="Uwaga 3" xfId="34871" hidden="1"/>
    <cellStyle name="Uwaga 3" xfId="34867" hidden="1"/>
    <cellStyle name="Uwaga 3" xfId="34863" hidden="1"/>
    <cellStyle name="Uwaga 3" xfId="34824" hidden="1"/>
    <cellStyle name="Uwaga 3" xfId="34823" hidden="1"/>
    <cellStyle name="Uwaga 3" xfId="34822" hidden="1"/>
    <cellStyle name="Uwaga 3" xfId="34815" hidden="1"/>
    <cellStyle name="Uwaga 3" xfId="34814" hidden="1"/>
    <cellStyle name="Uwaga 3" xfId="34813" hidden="1"/>
    <cellStyle name="Uwaga 3" xfId="34806" hidden="1"/>
    <cellStyle name="Uwaga 3" xfId="34805" hidden="1"/>
    <cellStyle name="Uwaga 3" xfId="34804" hidden="1"/>
    <cellStyle name="Uwaga 3" xfId="34797" hidden="1"/>
    <cellStyle name="Uwaga 3" xfId="34796" hidden="1"/>
    <cellStyle name="Uwaga 3" xfId="34795" hidden="1"/>
    <cellStyle name="Uwaga 3" xfId="34788" hidden="1"/>
    <cellStyle name="Uwaga 3" xfId="34787" hidden="1"/>
    <cellStyle name="Uwaga 3" xfId="34785" hidden="1"/>
    <cellStyle name="Uwaga 3" xfId="34780" hidden="1"/>
    <cellStyle name="Uwaga 3" xfId="34777" hidden="1"/>
    <cellStyle name="Uwaga 3" xfId="34775" hidden="1"/>
    <cellStyle name="Uwaga 3" xfId="34771" hidden="1"/>
    <cellStyle name="Uwaga 3" xfId="34768" hidden="1"/>
    <cellStyle name="Uwaga 3" xfId="34766" hidden="1"/>
    <cellStyle name="Uwaga 3" xfId="34762" hidden="1"/>
    <cellStyle name="Uwaga 3" xfId="34759" hidden="1"/>
    <cellStyle name="Uwaga 3" xfId="34757" hidden="1"/>
    <cellStyle name="Uwaga 3" xfId="34753" hidden="1"/>
    <cellStyle name="Uwaga 3" xfId="34751" hidden="1"/>
    <cellStyle name="Uwaga 3" xfId="34750" hidden="1"/>
    <cellStyle name="Uwaga 3" xfId="34744" hidden="1"/>
    <cellStyle name="Uwaga 3" xfId="34742" hidden="1"/>
    <cellStyle name="Uwaga 3" xfId="34739" hidden="1"/>
    <cellStyle name="Uwaga 3" xfId="34735" hidden="1"/>
    <cellStyle name="Uwaga 3" xfId="34732" hidden="1"/>
    <cellStyle name="Uwaga 3" xfId="34730" hidden="1"/>
    <cellStyle name="Uwaga 3" xfId="34726" hidden="1"/>
    <cellStyle name="Uwaga 3" xfId="34723" hidden="1"/>
    <cellStyle name="Uwaga 3" xfId="34721" hidden="1"/>
    <cellStyle name="Uwaga 3" xfId="34717" hidden="1"/>
    <cellStyle name="Uwaga 3" xfId="34715" hidden="1"/>
    <cellStyle name="Uwaga 3" xfId="34714" hidden="1"/>
    <cellStyle name="Uwaga 3" xfId="34708" hidden="1"/>
    <cellStyle name="Uwaga 3" xfId="34705" hidden="1"/>
    <cellStyle name="Uwaga 3" xfId="34703" hidden="1"/>
    <cellStyle name="Uwaga 3" xfId="34699" hidden="1"/>
    <cellStyle name="Uwaga 3" xfId="34696" hidden="1"/>
    <cellStyle name="Uwaga 3" xfId="34694" hidden="1"/>
    <cellStyle name="Uwaga 3" xfId="34690" hidden="1"/>
    <cellStyle name="Uwaga 3" xfId="34687" hidden="1"/>
    <cellStyle name="Uwaga 3" xfId="34685" hidden="1"/>
    <cellStyle name="Uwaga 3" xfId="34681" hidden="1"/>
    <cellStyle name="Uwaga 3" xfId="34679" hidden="1"/>
    <cellStyle name="Uwaga 3" xfId="34678" hidden="1"/>
    <cellStyle name="Uwaga 3" xfId="34671" hidden="1"/>
    <cellStyle name="Uwaga 3" xfId="34668" hidden="1"/>
    <cellStyle name="Uwaga 3" xfId="34666" hidden="1"/>
    <cellStyle name="Uwaga 3" xfId="34662" hidden="1"/>
    <cellStyle name="Uwaga 3" xfId="34659" hidden="1"/>
    <cellStyle name="Uwaga 3" xfId="34657" hidden="1"/>
    <cellStyle name="Uwaga 3" xfId="34653" hidden="1"/>
    <cellStyle name="Uwaga 3" xfId="34650" hidden="1"/>
    <cellStyle name="Uwaga 3" xfId="34648" hidden="1"/>
    <cellStyle name="Uwaga 3" xfId="34645" hidden="1"/>
    <cellStyle name="Uwaga 3" xfId="34643" hidden="1"/>
    <cellStyle name="Uwaga 3" xfId="34642" hidden="1"/>
    <cellStyle name="Uwaga 3" xfId="34636" hidden="1"/>
    <cellStyle name="Uwaga 3" xfId="34634" hidden="1"/>
    <cellStyle name="Uwaga 3" xfId="34632" hidden="1"/>
    <cellStyle name="Uwaga 3" xfId="34627" hidden="1"/>
    <cellStyle name="Uwaga 3" xfId="34625" hidden="1"/>
    <cellStyle name="Uwaga 3" xfId="34623" hidden="1"/>
    <cellStyle name="Uwaga 3" xfId="34618" hidden="1"/>
    <cellStyle name="Uwaga 3" xfId="34616" hidden="1"/>
    <cellStyle name="Uwaga 3" xfId="34614" hidden="1"/>
    <cellStyle name="Uwaga 3" xfId="34609" hidden="1"/>
    <cellStyle name="Uwaga 3" xfId="34607" hidden="1"/>
    <cellStyle name="Uwaga 3" xfId="34606" hidden="1"/>
    <cellStyle name="Uwaga 3" xfId="34599" hidden="1"/>
    <cellStyle name="Uwaga 3" xfId="34596" hidden="1"/>
    <cellStyle name="Uwaga 3" xfId="34594" hidden="1"/>
    <cellStyle name="Uwaga 3" xfId="34590" hidden="1"/>
    <cellStyle name="Uwaga 3" xfId="34587" hidden="1"/>
    <cellStyle name="Uwaga 3" xfId="34585" hidden="1"/>
    <cellStyle name="Uwaga 3" xfId="34581" hidden="1"/>
    <cellStyle name="Uwaga 3" xfId="34578" hidden="1"/>
    <cellStyle name="Uwaga 3" xfId="34576" hidden="1"/>
    <cellStyle name="Uwaga 3" xfId="34573" hidden="1"/>
    <cellStyle name="Uwaga 3" xfId="34571" hidden="1"/>
    <cellStyle name="Uwaga 3" xfId="34569" hidden="1"/>
    <cellStyle name="Uwaga 3" xfId="34563" hidden="1"/>
    <cellStyle name="Uwaga 3" xfId="34560" hidden="1"/>
    <cellStyle name="Uwaga 3" xfId="34558" hidden="1"/>
    <cellStyle name="Uwaga 3" xfId="34554" hidden="1"/>
    <cellStyle name="Uwaga 3" xfId="34551" hidden="1"/>
    <cellStyle name="Uwaga 3" xfId="34549" hidden="1"/>
    <cellStyle name="Uwaga 3" xfId="34545" hidden="1"/>
    <cellStyle name="Uwaga 3" xfId="34542" hidden="1"/>
    <cellStyle name="Uwaga 3" xfId="34540" hidden="1"/>
    <cellStyle name="Uwaga 3" xfId="34538" hidden="1"/>
    <cellStyle name="Uwaga 3" xfId="34536" hidden="1"/>
    <cellStyle name="Uwaga 3" xfId="34534" hidden="1"/>
    <cellStyle name="Uwaga 3" xfId="34529" hidden="1"/>
    <cellStyle name="Uwaga 3" xfId="34527" hidden="1"/>
    <cellStyle name="Uwaga 3" xfId="34524" hidden="1"/>
    <cellStyle name="Uwaga 3" xfId="34520" hidden="1"/>
    <cellStyle name="Uwaga 3" xfId="34517" hidden="1"/>
    <cellStyle name="Uwaga 3" xfId="34514" hidden="1"/>
    <cellStyle name="Uwaga 3" xfId="34511" hidden="1"/>
    <cellStyle name="Uwaga 3" xfId="34509" hidden="1"/>
    <cellStyle name="Uwaga 3" xfId="34506" hidden="1"/>
    <cellStyle name="Uwaga 3" xfId="34502" hidden="1"/>
    <cellStyle name="Uwaga 3" xfId="34500" hidden="1"/>
    <cellStyle name="Uwaga 3" xfId="34497" hidden="1"/>
    <cellStyle name="Uwaga 3" xfId="34492" hidden="1"/>
    <cellStyle name="Uwaga 3" xfId="34489" hidden="1"/>
    <cellStyle name="Uwaga 3" xfId="34486" hidden="1"/>
    <cellStyle name="Uwaga 3" xfId="34482" hidden="1"/>
    <cellStyle name="Uwaga 3" xfId="34479" hidden="1"/>
    <cellStyle name="Uwaga 3" xfId="34477" hidden="1"/>
    <cellStyle name="Uwaga 3" xfId="34474" hidden="1"/>
    <cellStyle name="Uwaga 3" xfId="34471" hidden="1"/>
    <cellStyle name="Uwaga 3" xfId="34468" hidden="1"/>
    <cellStyle name="Uwaga 3" xfId="34466" hidden="1"/>
    <cellStyle name="Uwaga 3" xfId="34464" hidden="1"/>
    <cellStyle name="Uwaga 3" xfId="34461" hidden="1"/>
    <cellStyle name="Uwaga 3" xfId="34456" hidden="1"/>
    <cellStyle name="Uwaga 3" xfId="34453" hidden="1"/>
    <cellStyle name="Uwaga 3" xfId="34450" hidden="1"/>
    <cellStyle name="Uwaga 3" xfId="34447" hidden="1"/>
    <cellStyle name="Uwaga 3" xfId="34444" hidden="1"/>
    <cellStyle name="Uwaga 3" xfId="34441" hidden="1"/>
    <cellStyle name="Uwaga 3" xfId="34438" hidden="1"/>
    <cellStyle name="Uwaga 3" xfId="34435" hidden="1"/>
    <cellStyle name="Uwaga 3" xfId="34432" hidden="1"/>
    <cellStyle name="Uwaga 3" xfId="34430" hidden="1"/>
    <cellStyle name="Uwaga 3" xfId="34428" hidden="1"/>
    <cellStyle name="Uwaga 3" xfId="34425" hidden="1"/>
    <cellStyle name="Uwaga 3" xfId="34420" hidden="1"/>
    <cellStyle name="Uwaga 3" xfId="34417" hidden="1"/>
    <cellStyle name="Uwaga 3" xfId="34414" hidden="1"/>
    <cellStyle name="Uwaga 3" xfId="34411" hidden="1"/>
    <cellStyle name="Uwaga 3" xfId="34408" hidden="1"/>
    <cellStyle name="Uwaga 3" xfId="34405" hidden="1"/>
    <cellStyle name="Uwaga 3" xfId="34402" hidden="1"/>
    <cellStyle name="Uwaga 3" xfId="34399" hidden="1"/>
    <cellStyle name="Uwaga 3" xfId="34396" hidden="1"/>
    <cellStyle name="Uwaga 3" xfId="34394" hidden="1"/>
    <cellStyle name="Uwaga 3" xfId="34392" hidden="1"/>
    <cellStyle name="Uwaga 3" xfId="34389" hidden="1"/>
    <cellStyle name="Uwaga 3" xfId="34383" hidden="1"/>
    <cellStyle name="Uwaga 3" xfId="34380" hidden="1"/>
    <cellStyle name="Uwaga 3" xfId="34378" hidden="1"/>
    <cellStyle name="Uwaga 3" xfId="34374" hidden="1"/>
    <cellStyle name="Uwaga 3" xfId="34371" hidden="1"/>
    <cellStyle name="Uwaga 3" xfId="34369" hidden="1"/>
    <cellStyle name="Uwaga 3" xfId="34365" hidden="1"/>
    <cellStyle name="Uwaga 3" xfId="34362" hidden="1"/>
    <cellStyle name="Uwaga 3" xfId="34360" hidden="1"/>
    <cellStyle name="Uwaga 3" xfId="34358" hidden="1"/>
    <cellStyle name="Uwaga 3" xfId="34355" hidden="1"/>
    <cellStyle name="Uwaga 3" xfId="34352" hidden="1"/>
    <cellStyle name="Uwaga 3" xfId="34349" hidden="1"/>
    <cellStyle name="Uwaga 3" xfId="34347" hidden="1"/>
    <cellStyle name="Uwaga 3" xfId="34345" hidden="1"/>
    <cellStyle name="Uwaga 3" xfId="34340" hidden="1"/>
    <cellStyle name="Uwaga 3" xfId="34338" hidden="1"/>
    <cellStyle name="Uwaga 3" xfId="34335" hidden="1"/>
    <cellStyle name="Uwaga 3" xfId="34331" hidden="1"/>
    <cellStyle name="Uwaga 3" xfId="34329" hidden="1"/>
    <cellStyle name="Uwaga 3" xfId="31506" hidden="1"/>
    <cellStyle name="Uwaga 3" xfId="32468" hidden="1"/>
    <cellStyle name="Uwaga 3" xfId="31503" hidden="1"/>
    <cellStyle name="Uwaga 3" xfId="31502" hidden="1"/>
    <cellStyle name="Uwaga 3" xfId="32465" hidden="1"/>
    <cellStyle name="Uwaga 3" xfId="31500" hidden="1"/>
    <cellStyle name="Uwaga 3" xfId="30970" hidden="1"/>
    <cellStyle name="Uwaga 3" xfId="35829" hidden="1"/>
    <cellStyle name="Uwaga 3" xfId="35830" hidden="1"/>
    <cellStyle name="Uwaga 3" xfId="35832" hidden="1"/>
    <cellStyle name="Uwaga 3" xfId="35844" hidden="1"/>
    <cellStyle name="Uwaga 3" xfId="35845" hidden="1"/>
    <cellStyle name="Uwaga 3" xfId="35850" hidden="1"/>
    <cellStyle name="Uwaga 3" xfId="35859" hidden="1"/>
    <cellStyle name="Uwaga 3" xfId="35860" hidden="1"/>
    <cellStyle name="Uwaga 3" xfId="35865" hidden="1"/>
    <cellStyle name="Uwaga 3" xfId="35874" hidden="1"/>
    <cellStyle name="Uwaga 3" xfId="35875" hidden="1"/>
    <cellStyle name="Uwaga 3" xfId="35876" hidden="1"/>
    <cellStyle name="Uwaga 3" xfId="35889" hidden="1"/>
    <cellStyle name="Uwaga 3" xfId="35894" hidden="1"/>
    <cellStyle name="Uwaga 3" xfId="35899" hidden="1"/>
    <cellStyle name="Uwaga 3" xfId="35909" hidden="1"/>
    <cellStyle name="Uwaga 3" xfId="35914" hidden="1"/>
    <cellStyle name="Uwaga 3" xfId="35918" hidden="1"/>
    <cellStyle name="Uwaga 3" xfId="35925" hidden="1"/>
    <cellStyle name="Uwaga 3" xfId="35930" hidden="1"/>
    <cellStyle name="Uwaga 3" xfId="35933" hidden="1"/>
    <cellStyle name="Uwaga 3" xfId="35939" hidden="1"/>
    <cellStyle name="Uwaga 3" xfId="35944" hidden="1"/>
    <cellStyle name="Uwaga 3" xfId="35948" hidden="1"/>
    <cellStyle name="Uwaga 3" xfId="35949" hidden="1"/>
    <cellStyle name="Uwaga 3" xfId="35950" hidden="1"/>
    <cellStyle name="Uwaga 3" xfId="35954" hidden="1"/>
    <cellStyle name="Uwaga 3" xfId="35966" hidden="1"/>
    <cellStyle name="Uwaga 3" xfId="35971" hidden="1"/>
    <cellStyle name="Uwaga 3" xfId="35976" hidden="1"/>
    <cellStyle name="Uwaga 3" xfId="35981" hidden="1"/>
    <cellStyle name="Uwaga 3" xfId="35986" hidden="1"/>
    <cellStyle name="Uwaga 3" xfId="35991" hidden="1"/>
    <cellStyle name="Uwaga 3" xfId="35995" hidden="1"/>
    <cellStyle name="Uwaga 3" xfId="35999" hidden="1"/>
    <cellStyle name="Uwaga 3" xfId="36004" hidden="1"/>
    <cellStyle name="Uwaga 3" xfId="36009" hidden="1"/>
    <cellStyle name="Uwaga 3" xfId="36010" hidden="1"/>
    <cellStyle name="Uwaga 3" xfId="36012" hidden="1"/>
    <cellStyle name="Uwaga 3" xfId="36025" hidden="1"/>
    <cellStyle name="Uwaga 3" xfId="36029" hidden="1"/>
    <cellStyle name="Uwaga 3" xfId="36034" hidden="1"/>
    <cellStyle name="Uwaga 3" xfId="36041" hidden="1"/>
    <cellStyle name="Uwaga 3" xfId="36045" hidden="1"/>
    <cellStyle name="Uwaga 3" xfId="36050" hidden="1"/>
    <cellStyle name="Uwaga 3" xfId="36055" hidden="1"/>
    <cellStyle name="Uwaga 3" xfId="36058" hidden="1"/>
    <cellStyle name="Uwaga 3" xfId="36063" hidden="1"/>
    <cellStyle name="Uwaga 3" xfId="36069" hidden="1"/>
    <cellStyle name="Uwaga 3" xfId="36070" hidden="1"/>
    <cellStyle name="Uwaga 3" xfId="36073" hidden="1"/>
    <cellStyle name="Uwaga 3" xfId="36086" hidden="1"/>
    <cellStyle name="Uwaga 3" xfId="36090" hidden="1"/>
    <cellStyle name="Uwaga 3" xfId="36095" hidden="1"/>
    <cellStyle name="Uwaga 3" xfId="36102" hidden="1"/>
    <cellStyle name="Uwaga 3" xfId="36107" hidden="1"/>
    <cellStyle name="Uwaga 3" xfId="36111" hidden="1"/>
    <cellStyle name="Uwaga 3" xfId="36116" hidden="1"/>
    <cellStyle name="Uwaga 3" xfId="36120" hidden="1"/>
    <cellStyle name="Uwaga 3" xfId="36125" hidden="1"/>
    <cellStyle name="Uwaga 3" xfId="36129" hidden="1"/>
    <cellStyle name="Uwaga 3" xfId="36130" hidden="1"/>
    <cellStyle name="Uwaga 3" xfId="36132" hidden="1"/>
    <cellStyle name="Uwaga 3" xfId="36144" hidden="1"/>
    <cellStyle name="Uwaga 3" xfId="36145" hidden="1"/>
    <cellStyle name="Uwaga 3" xfId="36147" hidden="1"/>
    <cellStyle name="Uwaga 3" xfId="36159" hidden="1"/>
    <cellStyle name="Uwaga 3" xfId="36161" hidden="1"/>
    <cellStyle name="Uwaga 3" xfId="36164" hidden="1"/>
    <cellStyle name="Uwaga 3" xfId="36174" hidden="1"/>
    <cellStyle name="Uwaga 3" xfId="36175" hidden="1"/>
    <cellStyle name="Uwaga 3" xfId="36177" hidden="1"/>
    <cellStyle name="Uwaga 3" xfId="36189" hidden="1"/>
    <cellStyle name="Uwaga 3" xfId="36190" hidden="1"/>
    <cellStyle name="Uwaga 3" xfId="36191" hidden="1"/>
    <cellStyle name="Uwaga 3" xfId="36205" hidden="1"/>
    <cellStyle name="Uwaga 3" xfId="36208" hidden="1"/>
    <cellStyle name="Uwaga 3" xfId="36212" hidden="1"/>
    <cellStyle name="Uwaga 3" xfId="36220" hidden="1"/>
    <cellStyle name="Uwaga 3" xfId="36223" hidden="1"/>
    <cellStyle name="Uwaga 3" xfId="36227" hidden="1"/>
    <cellStyle name="Uwaga 3" xfId="36235" hidden="1"/>
    <cellStyle name="Uwaga 3" xfId="36238" hidden="1"/>
    <cellStyle name="Uwaga 3" xfId="36242" hidden="1"/>
    <cellStyle name="Uwaga 3" xfId="36249" hidden="1"/>
    <cellStyle name="Uwaga 3" xfId="36250" hidden="1"/>
    <cellStyle name="Uwaga 3" xfId="36252" hidden="1"/>
    <cellStyle name="Uwaga 3" xfId="36265" hidden="1"/>
    <cellStyle name="Uwaga 3" xfId="36268" hidden="1"/>
    <cellStyle name="Uwaga 3" xfId="36271" hidden="1"/>
    <cellStyle name="Uwaga 3" xfId="36280" hidden="1"/>
    <cellStyle name="Uwaga 3" xfId="36283" hidden="1"/>
    <cellStyle name="Uwaga 3" xfId="36287" hidden="1"/>
    <cellStyle name="Uwaga 3" xfId="36295" hidden="1"/>
    <cellStyle name="Uwaga 3" xfId="36297" hidden="1"/>
    <cellStyle name="Uwaga 3" xfId="36300" hidden="1"/>
    <cellStyle name="Uwaga 3" xfId="36309" hidden="1"/>
    <cellStyle name="Uwaga 3" xfId="36310" hidden="1"/>
    <cellStyle name="Uwaga 3" xfId="36311" hidden="1"/>
    <cellStyle name="Uwaga 3" xfId="36324" hidden="1"/>
    <cellStyle name="Uwaga 3" xfId="36325" hidden="1"/>
    <cellStyle name="Uwaga 3" xfId="36327" hidden="1"/>
    <cellStyle name="Uwaga 3" xfId="36339" hidden="1"/>
    <cellStyle name="Uwaga 3" xfId="36340" hidden="1"/>
    <cellStyle name="Uwaga 3" xfId="36342" hidden="1"/>
    <cellStyle name="Uwaga 3" xfId="36354" hidden="1"/>
    <cellStyle name="Uwaga 3" xfId="36355" hidden="1"/>
    <cellStyle name="Uwaga 3" xfId="36357" hidden="1"/>
    <cellStyle name="Uwaga 3" xfId="36369" hidden="1"/>
    <cellStyle name="Uwaga 3" xfId="36370" hidden="1"/>
    <cellStyle name="Uwaga 3" xfId="36371" hidden="1"/>
    <cellStyle name="Uwaga 3" xfId="36385" hidden="1"/>
    <cellStyle name="Uwaga 3" xfId="36387" hidden="1"/>
    <cellStyle name="Uwaga 3" xfId="36390" hidden="1"/>
    <cellStyle name="Uwaga 3" xfId="36400" hidden="1"/>
    <cellStyle name="Uwaga 3" xfId="36403" hidden="1"/>
    <cellStyle name="Uwaga 3" xfId="36406" hidden="1"/>
    <cellStyle name="Uwaga 3" xfId="36415" hidden="1"/>
    <cellStyle name="Uwaga 3" xfId="36417" hidden="1"/>
    <cellStyle name="Uwaga 3" xfId="36420" hidden="1"/>
    <cellStyle name="Uwaga 3" xfId="36429" hidden="1"/>
    <cellStyle name="Uwaga 3" xfId="36430" hidden="1"/>
    <cellStyle name="Uwaga 3" xfId="36431" hidden="1"/>
    <cellStyle name="Uwaga 3" xfId="36444" hidden="1"/>
    <cellStyle name="Uwaga 3" xfId="36446" hidden="1"/>
    <cellStyle name="Uwaga 3" xfId="36448" hidden="1"/>
    <cellStyle name="Uwaga 3" xfId="36459" hidden="1"/>
    <cellStyle name="Uwaga 3" xfId="36461" hidden="1"/>
    <cellStyle name="Uwaga 3" xfId="36463" hidden="1"/>
    <cellStyle name="Uwaga 3" xfId="36474" hidden="1"/>
    <cellStyle name="Uwaga 3" xfId="36476" hidden="1"/>
    <cellStyle name="Uwaga 3" xfId="36478" hidden="1"/>
    <cellStyle name="Uwaga 3" xfId="36489" hidden="1"/>
    <cellStyle name="Uwaga 3" xfId="36490" hidden="1"/>
    <cellStyle name="Uwaga 3" xfId="36491" hidden="1"/>
    <cellStyle name="Uwaga 3" xfId="36504" hidden="1"/>
    <cellStyle name="Uwaga 3" xfId="36506" hidden="1"/>
    <cellStyle name="Uwaga 3" xfId="36508" hidden="1"/>
    <cellStyle name="Uwaga 3" xfId="36519" hidden="1"/>
    <cellStyle name="Uwaga 3" xfId="36521" hidden="1"/>
    <cellStyle name="Uwaga 3" xfId="36523" hidden="1"/>
    <cellStyle name="Uwaga 3" xfId="36534" hidden="1"/>
    <cellStyle name="Uwaga 3" xfId="36536" hidden="1"/>
    <cellStyle name="Uwaga 3" xfId="36537" hidden="1"/>
    <cellStyle name="Uwaga 3" xfId="36549" hidden="1"/>
    <cellStyle name="Uwaga 3" xfId="36550" hidden="1"/>
    <cellStyle name="Uwaga 3" xfId="36551" hidden="1"/>
    <cellStyle name="Uwaga 3" xfId="36564" hidden="1"/>
    <cellStyle name="Uwaga 3" xfId="36566" hidden="1"/>
    <cellStyle name="Uwaga 3" xfId="36568" hidden="1"/>
    <cellStyle name="Uwaga 3" xfId="36579" hidden="1"/>
    <cellStyle name="Uwaga 3" xfId="36581" hidden="1"/>
    <cellStyle name="Uwaga 3" xfId="36583" hidden="1"/>
    <cellStyle name="Uwaga 3" xfId="36594" hidden="1"/>
    <cellStyle name="Uwaga 3" xfId="36596" hidden="1"/>
    <cellStyle name="Uwaga 3" xfId="36598" hidden="1"/>
    <cellStyle name="Uwaga 3" xfId="36609" hidden="1"/>
    <cellStyle name="Uwaga 3" xfId="36610" hidden="1"/>
    <cellStyle name="Uwaga 3" xfId="36612" hidden="1"/>
    <cellStyle name="Uwaga 3" xfId="36623" hidden="1"/>
    <cellStyle name="Uwaga 3" xfId="36625" hidden="1"/>
    <cellStyle name="Uwaga 3" xfId="36626" hidden="1"/>
    <cellStyle name="Uwaga 3" xfId="36635" hidden="1"/>
    <cellStyle name="Uwaga 3" xfId="36638" hidden="1"/>
    <cellStyle name="Uwaga 3" xfId="36640" hidden="1"/>
    <cellStyle name="Uwaga 3" xfId="36651" hidden="1"/>
    <cellStyle name="Uwaga 3" xfId="36653" hidden="1"/>
    <cellStyle name="Uwaga 3" xfId="36655" hidden="1"/>
    <cellStyle name="Uwaga 3" xfId="36667" hidden="1"/>
    <cellStyle name="Uwaga 3" xfId="36669" hidden="1"/>
    <cellStyle name="Uwaga 3" xfId="36671" hidden="1"/>
    <cellStyle name="Uwaga 3" xfId="36679" hidden="1"/>
    <cellStyle name="Uwaga 3" xfId="36681" hidden="1"/>
    <cellStyle name="Uwaga 3" xfId="36684" hidden="1"/>
    <cellStyle name="Uwaga 3" xfId="36674" hidden="1"/>
    <cellStyle name="Uwaga 3" xfId="36673" hidden="1"/>
    <cellStyle name="Uwaga 3" xfId="36672" hidden="1"/>
    <cellStyle name="Uwaga 3" xfId="36659" hidden="1"/>
    <cellStyle name="Uwaga 3" xfId="36658" hidden="1"/>
    <cellStyle name="Uwaga 3" xfId="36657" hidden="1"/>
    <cellStyle name="Uwaga 3" xfId="36644" hidden="1"/>
    <cellStyle name="Uwaga 3" xfId="36643" hidden="1"/>
    <cellStyle name="Uwaga 3" xfId="36642" hidden="1"/>
    <cellStyle name="Uwaga 3" xfId="36629" hidden="1"/>
    <cellStyle name="Uwaga 3" xfId="36628" hidden="1"/>
    <cellStyle name="Uwaga 3" xfId="36627" hidden="1"/>
    <cellStyle name="Uwaga 3" xfId="36614" hidden="1"/>
    <cellStyle name="Uwaga 3" xfId="36613" hidden="1"/>
    <cellStyle name="Uwaga 3" xfId="36611" hidden="1"/>
    <cellStyle name="Uwaga 3" xfId="36600" hidden="1"/>
    <cellStyle name="Uwaga 3" xfId="36597" hidden="1"/>
    <cellStyle name="Uwaga 3" xfId="36595" hidden="1"/>
    <cellStyle name="Uwaga 3" xfId="36585" hidden="1"/>
    <cellStyle name="Uwaga 3" xfId="36582" hidden="1"/>
    <cellStyle name="Uwaga 3" xfId="36580" hidden="1"/>
    <cellStyle name="Uwaga 3" xfId="36570" hidden="1"/>
    <cellStyle name="Uwaga 3" xfId="36567" hidden="1"/>
    <cellStyle name="Uwaga 3" xfId="36565" hidden="1"/>
    <cellStyle name="Uwaga 3" xfId="36555" hidden="1"/>
    <cellStyle name="Uwaga 3" xfId="36553" hidden="1"/>
    <cellStyle name="Uwaga 3" xfId="36552" hidden="1"/>
    <cellStyle name="Uwaga 3" xfId="36540" hidden="1"/>
    <cellStyle name="Uwaga 3" xfId="36538" hidden="1"/>
    <cellStyle name="Uwaga 3" xfId="36535" hidden="1"/>
    <cellStyle name="Uwaga 3" xfId="36525" hidden="1"/>
    <cellStyle name="Uwaga 3" xfId="36522" hidden="1"/>
    <cellStyle name="Uwaga 3" xfId="36520" hidden="1"/>
    <cellStyle name="Uwaga 3" xfId="36510" hidden="1"/>
    <cellStyle name="Uwaga 3" xfId="36507" hidden="1"/>
    <cellStyle name="Uwaga 3" xfId="36505" hidden="1"/>
    <cellStyle name="Uwaga 3" xfId="36495" hidden="1"/>
    <cellStyle name="Uwaga 3" xfId="36493" hidden="1"/>
    <cellStyle name="Uwaga 3" xfId="36492" hidden="1"/>
    <cellStyle name="Uwaga 3" xfId="36480" hidden="1"/>
    <cellStyle name="Uwaga 3" xfId="36477" hidden="1"/>
    <cellStyle name="Uwaga 3" xfId="36475" hidden="1"/>
    <cellStyle name="Uwaga 3" xfId="36465" hidden="1"/>
    <cellStyle name="Uwaga 3" xfId="36462" hidden="1"/>
    <cellStyle name="Uwaga 3" xfId="36460" hidden="1"/>
    <cellStyle name="Uwaga 3" xfId="36450" hidden="1"/>
    <cellStyle name="Uwaga 3" xfId="36447" hidden="1"/>
    <cellStyle name="Uwaga 3" xfId="36445" hidden="1"/>
    <cellStyle name="Uwaga 3" xfId="36435" hidden="1"/>
    <cellStyle name="Uwaga 3" xfId="36433" hidden="1"/>
    <cellStyle name="Uwaga 3" xfId="36432" hidden="1"/>
    <cellStyle name="Uwaga 3" xfId="36419" hidden="1"/>
    <cellStyle name="Uwaga 3" xfId="36416" hidden="1"/>
    <cellStyle name="Uwaga 3" xfId="36414" hidden="1"/>
    <cellStyle name="Uwaga 3" xfId="36404" hidden="1"/>
    <cellStyle name="Uwaga 3" xfId="36401" hidden="1"/>
    <cellStyle name="Uwaga 3" xfId="36399" hidden="1"/>
    <cellStyle name="Uwaga 3" xfId="36389" hidden="1"/>
    <cellStyle name="Uwaga 3" xfId="36386" hidden="1"/>
    <cellStyle name="Uwaga 3" xfId="36384" hidden="1"/>
    <cellStyle name="Uwaga 3" xfId="36375" hidden="1"/>
    <cellStyle name="Uwaga 3" xfId="36373" hidden="1"/>
    <cellStyle name="Uwaga 3" xfId="36372" hidden="1"/>
    <cellStyle name="Uwaga 3" xfId="36360" hidden="1"/>
    <cellStyle name="Uwaga 3" xfId="36358" hidden="1"/>
    <cellStyle name="Uwaga 3" xfId="36356" hidden="1"/>
    <cellStyle name="Uwaga 3" xfId="36345" hidden="1"/>
    <cellStyle name="Uwaga 3" xfId="36343" hidden="1"/>
    <cellStyle name="Uwaga 3" xfId="36341" hidden="1"/>
    <cellStyle name="Uwaga 3" xfId="36330" hidden="1"/>
    <cellStyle name="Uwaga 3" xfId="36328" hidden="1"/>
    <cellStyle name="Uwaga 3" xfId="36326" hidden="1"/>
    <cellStyle name="Uwaga 3" xfId="36315" hidden="1"/>
    <cellStyle name="Uwaga 3" xfId="36313" hidden="1"/>
    <cellStyle name="Uwaga 3" xfId="36312" hidden="1"/>
    <cellStyle name="Uwaga 3" xfId="36299" hidden="1"/>
    <cellStyle name="Uwaga 3" xfId="36296" hidden="1"/>
    <cellStyle name="Uwaga 3" xfId="36294" hidden="1"/>
    <cellStyle name="Uwaga 3" xfId="36284" hidden="1"/>
    <cellStyle name="Uwaga 3" xfId="36281" hidden="1"/>
    <cellStyle name="Uwaga 3" xfId="36279" hidden="1"/>
    <cellStyle name="Uwaga 3" xfId="36269" hidden="1"/>
    <cellStyle name="Uwaga 3" xfId="36266" hidden="1"/>
    <cellStyle name="Uwaga 3" xfId="36264" hidden="1"/>
    <cellStyle name="Uwaga 3" xfId="36255" hidden="1"/>
    <cellStyle name="Uwaga 3" xfId="36253" hidden="1"/>
    <cellStyle name="Uwaga 3" xfId="36251" hidden="1"/>
    <cellStyle name="Uwaga 3" xfId="36239" hidden="1"/>
    <cellStyle name="Uwaga 3" xfId="36236" hidden="1"/>
    <cellStyle name="Uwaga 3" xfId="36234" hidden="1"/>
    <cellStyle name="Uwaga 3" xfId="36224" hidden="1"/>
    <cellStyle name="Uwaga 3" xfId="36221" hidden="1"/>
    <cellStyle name="Uwaga 3" xfId="36219" hidden="1"/>
    <cellStyle name="Uwaga 3" xfId="36209" hidden="1"/>
    <cellStyle name="Uwaga 3" xfId="36206" hidden="1"/>
    <cellStyle name="Uwaga 3" xfId="36204" hidden="1"/>
    <cellStyle name="Uwaga 3" xfId="36197" hidden="1"/>
    <cellStyle name="Uwaga 3" xfId="36194" hidden="1"/>
    <cellStyle name="Uwaga 3" xfId="36192" hidden="1"/>
    <cellStyle name="Uwaga 3" xfId="36182" hidden="1"/>
    <cellStyle name="Uwaga 3" xfId="36179" hidden="1"/>
    <cellStyle name="Uwaga 3" xfId="36176" hidden="1"/>
    <cellStyle name="Uwaga 3" xfId="36167" hidden="1"/>
    <cellStyle name="Uwaga 3" xfId="36163" hidden="1"/>
    <cellStyle name="Uwaga 3" xfId="36160" hidden="1"/>
    <cellStyle name="Uwaga 3" xfId="36152" hidden="1"/>
    <cellStyle name="Uwaga 3" xfId="36149" hidden="1"/>
    <cellStyle name="Uwaga 3" xfId="36146" hidden="1"/>
    <cellStyle name="Uwaga 3" xfId="36137" hidden="1"/>
    <cellStyle name="Uwaga 3" xfId="36134" hidden="1"/>
    <cellStyle name="Uwaga 3" xfId="36131" hidden="1"/>
    <cellStyle name="Uwaga 3" xfId="36121" hidden="1"/>
    <cellStyle name="Uwaga 3" xfId="36117" hidden="1"/>
    <cellStyle name="Uwaga 3" xfId="36114" hidden="1"/>
    <cellStyle name="Uwaga 3" xfId="36105" hidden="1"/>
    <cellStyle name="Uwaga 3" xfId="36101" hidden="1"/>
    <cellStyle name="Uwaga 3" xfId="36099" hidden="1"/>
    <cellStyle name="Uwaga 3" xfId="36091" hidden="1"/>
    <cellStyle name="Uwaga 3" xfId="36087" hidden="1"/>
    <cellStyle name="Uwaga 3" xfId="36084" hidden="1"/>
    <cellStyle name="Uwaga 3" xfId="36077" hidden="1"/>
    <cellStyle name="Uwaga 3" xfId="36074" hidden="1"/>
    <cellStyle name="Uwaga 3" xfId="36071" hidden="1"/>
    <cellStyle name="Uwaga 3" xfId="36062" hidden="1"/>
    <cellStyle name="Uwaga 3" xfId="36057" hidden="1"/>
    <cellStyle name="Uwaga 3" xfId="36054" hidden="1"/>
    <cellStyle name="Uwaga 3" xfId="36047" hidden="1"/>
    <cellStyle name="Uwaga 3" xfId="36042" hidden="1"/>
    <cellStyle name="Uwaga 3" xfId="36039" hidden="1"/>
    <cellStyle name="Uwaga 3" xfId="36032" hidden="1"/>
    <cellStyle name="Uwaga 3" xfId="36027" hidden="1"/>
    <cellStyle name="Uwaga 3" xfId="36024" hidden="1"/>
    <cellStyle name="Uwaga 3" xfId="36018" hidden="1"/>
    <cellStyle name="Uwaga 3" xfId="36014" hidden="1"/>
    <cellStyle name="Uwaga 3" xfId="36011" hidden="1"/>
    <cellStyle name="Uwaga 3" xfId="36003" hidden="1"/>
    <cellStyle name="Uwaga 3" xfId="35998" hidden="1"/>
    <cellStyle name="Uwaga 3" xfId="35994" hidden="1"/>
    <cellStyle name="Uwaga 3" xfId="35988" hidden="1"/>
    <cellStyle name="Uwaga 3" xfId="35983" hidden="1"/>
    <cellStyle name="Uwaga 3" xfId="35979" hidden="1"/>
    <cellStyle name="Uwaga 3" xfId="35973" hidden="1"/>
    <cellStyle name="Uwaga 3" xfId="35968" hidden="1"/>
    <cellStyle name="Uwaga 3" xfId="35964" hidden="1"/>
    <cellStyle name="Uwaga 3" xfId="35959" hidden="1"/>
    <cellStyle name="Uwaga 3" xfId="35955" hidden="1"/>
    <cellStyle name="Uwaga 3" xfId="35951" hidden="1"/>
    <cellStyle name="Uwaga 3" xfId="35943" hidden="1"/>
    <cellStyle name="Uwaga 3" xfId="35938" hidden="1"/>
    <cellStyle name="Uwaga 3" xfId="35934" hidden="1"/>
    <cellStyle name="Uwaga 3" xfId="35928" hidden="1"/>
    <cellStyle name="Uwaga 3" xfId="35923" hidden="1"/>
    <cellStyle name="Uwaga 3" xfId="35919" hidden="1"/>
    <cellStyle name="Uwaga 3" xfId="35913" hidden="1"/>
    <cellStyle name="Uwaga 3" xfId="35908" hidden="1"/>
    <cellStyle name="Uwaga 3" xfId="35904" hidden="1"/>
    <cellStyle name="Uwaga 3" xfId="35900" hidden="1"/>
    <cellStyle name="Uwaga 3" xfId="35895" hidden="1"/>
    <cellStyle name="Uwaga 3" xfId="35890" hidden="1"/>
    <cellStyle name="Uwaga 3" xfId="35885" hidden="1"/>
    <cellStyle name="Uwaga 3" xfId="35881" hidden="1"/>
    <cellStyle name="Uwaga 3" xfId="35877" hidden="1"/>
    <cellStyle name="Uwaga 3" xfId="35870" hidden="1"/>
    <cellStyle name="Uwaga 3" xfId="35866" hidden="1"/>
    <cellStyle name="Uwaga 3" xfId="35861" hidden="1"/>
    <cellStyle name="Uwaga 3" xfId="35855" hidden="1"/>
    <cellStyle name="Uwaga 3" xfId="35851" hidden="1"/>
    <cellStyle name="Uwaga 3" xfId="35846" hidden="1"/>
    <cellStyle name="Uwaga 3" xfId="35840" hidden="1"/>
    <cellStyle name="Uwaga 3" xfId="35836" hidden="1"/>
    <cellStyle name="Uwaga 3" xfId="35831" hidden="1"/>
    <cellStyle name="Uwaga 3" xfId="35825" hidden="1"/>
    <cellStyle name="Uwaga 3" xfId="35821" hidden="1"/>
    <cellStyle name="Uwaga 3" xfId="35817" hidden="1"/>
    <cellStyle name="Uwaga 3" xfId="36677" hidden="1"/>
    <cellStyle name="Uwaga 3" xfId="36676" hidden="1"/>
    <cellStyle name="Uwaga 3" xfId="36675" hidden="1"/>
    <cellStyle name="Uwaga 3" xfId="36662" hidden="1"/>
    <cellStyle name="Uwaga 3" xfId="36661" hidden="1"/>
    <cellStyle name="Uwaga 3" xfId="36660" hidden="1"/>
    <cellStyle name="Uwaga 3" xfId="36647" hidden="1"/>
    <cellStyle name="Uwaga 3" xfId="36646" hidden="1"/>
    <cellStyle name="Uwaga 3" xfId="36645" hidden="1"/>
    <cellStyle name="Uwaga 3" xfId="36632" hidden="1"/>
    <cellStyle name="Uwaga 3" xfId="36631" hidden="1"/>
    <cellStyle name="Uwaga 3" xfId="36630" hidden="1"/>
    <cellStyle name="Uwaga 3" xfId="36617" hidden="1"/>
    <cellStyle name="Uwaga 3" xfId="36616" hidden="1"/>
    <cellStyle name="Uwaga 3" xfId="36615" hidden="1"/>
    <cellStyle name="Uwaga 3" xfId="36603" hidden="1"/>
    <cellStyle name="Uwaga 3" xfId="36601" hidden="1"/>
    <cellStyle name="Uwaga 3" xfId="36599" hidden="1"/>
    <cellStyle name="Uwaga 3" xfId="36588" hidden="1"/>
    <cellStyle name="Uwaga 3" xfId="36586" hidden="1"/>
    <cellStyle name="Uwaga 3" xfId="36584" hidden="1"/>
    <cellStyle name="Uwaga 3" xfId="36573" hidden="1"/>
    <cellStyle name="Uwaga 3" xfId="36571" hidden="1"/>
    <cellStyle name="Uwaga 3" xfId="36569" hidden="1"/>
    <cellStyle name="Uwaga 3" xfId="36558" hidden="1"/>
    <cellStyle name="Uwaga 3" xfId="36556" hidden="1"/>
    <cellStyle name="Uwaga 3" xfId="36554" hidden="1"/>
    <cellStyle name="Uwaga 3" xfId="36543" hidden="1"/>
    <cellStyle name="Uwaga 3" xfId="36541" hidden="1"/>
    <cellStyle name="Uwaga 3" xfId="36539" hidden="1"/>
    <cellStyle name="Uwaga 3" xfId="36528" hidden="1"/>
    <cellStyle name="Uwaga 3" xfId="36526" hidden="1"/>
    <cellStyle name="Uwaga 3" xfId="36524" hidden="1"/>
    <cellStyle name="Uwaga 3" xfId="36513" hidden="1"/>
    <cellStyle name="Uwaga 3" xfId="36511" hidden="1"/>
    <cellStyle name="Uwaga 3" xfId="36509" hidden="1"/>
    <cellStyle name="Uwaga 3" xfId="36498" hidden="1"/>
    <cellStyle name="Uwaga 3" xfId="36496" hidden="1"/>
    <cellStyle name="Uwaga 3" xfId="36494" hidden="1"/>
    <cellStyle name="Uwaga 3" xfId="36483" hidden="1"/>
    <cellStyle name="Uwaga 3" xfId="36481" hidden="1"/>
    <cellStyle name="Uwaga 3" xfId="36479" hidden="1"/>
    <cellStyle name="Uwaga 3" xfId="36468" hidden="1"/>
    <cellStyle name="Uwaga 3" xfId="36466" hidden="1"/>
    <cellStyle name="Uwaga 3" xfId="36464" hidden="1"/>
    <cellStyle name="Uwaga 3" xfId="36453" hidden="1"/>
    <cellStyle name="Uwaga 3" xfId="36451" hidden="1"/>
    <cellStyle name="Uwaga 3" xfId="36449" hidden="1"/>
    <cellStyle name="Uwaga 3" xfId="36438" hidden="1"/>
    <cellStyle name="Uwaga 3" xfId="36436" hidden="1"/>
    <cellStyle name="Uwaga 3" xfId="36434" hidden="1"/>
    <cellStyle name="Uwaga 3" xfId="36423" hidden="1"/>
    <cellStyle name="Uwaga 3" xfId="36421" hidden="1"/>
    <cellStyle name="Uwaga 3" xfId="36418" hidden="1"/>
    <cellStyle name="Uwaga 3" xfId="36408" hidden="1"/>
    <cellStyle name="Uwaga 3" xfId="36405" hidden="1"/>
    <cellStyle name="Uwaga 3" xfId="36402" hidden="1"/>
    <cellStyle name="Uwaga 3" xfId="36393" hidden="1"/>
    <cellStyle name="Uwaga 3" xfId="36391" hidden="1"/>
    <cellStyle name="Uwaga 3" xfId="36388" hidden="1"/>
    <cellStyle name="Uwaga 3" xfId="36378" hidden="1"/>
    <cellStyle name="Uwaga 3" xfId="36376" hidden="1"/>
    <cellStyle name="Uwaga 3" xfId="36374" hidden="1"/>
    <cellStyle name="Uwaga 3" xfId="36363" hidden="1"/>
    <cellStyle name="Uwaga 3" xfId="36361" hidden="1"/>
    <cellStyle name="Uwaga 3" xfId="36359" hidden="1"/>
    <cellStyle name="Uwaga 3" xfId="36348" hidden="1"/>
    <cellStyle name="Uwaga 3" xfId="36346" hidden="1"/>
    <cellStyle name="Uwaga 3" xfId="36344" hidden="1"/>
    <cellStyle name="Uwaga 3" xfId="36333" hidden="1"/>
    <cellStyle name="Uwaga 3" xfId="36331" hidden="1"/>
    <cellStyle name="Uwaga 3" xfId="36329" hidden="1"/>
    <cellStyle name="Uwaga 3" xfId="36318" hidden="1"/>
    <cellStyle name="Uwaga 3" xfId="36316" hidden="1"/>
    <cellStyle name="Uwaga 3" xfId="36314" hidden="1"/>
    <cellStyle name="Uwaga 3" xfId="36303" hidden="1"/>
    <cellStyle name="Uwaga 3" xfId="36301" hidden="1"/>
    <cellStyle name="Uwaga 3" xfId="36298" hidden="1"/>
    <cellStyle name="Uwaga 3" xfId="36288" hidden="1"/>
    <cellStyle name="Uwaga 3" xfId="36285" hidden="1"/>
    <cellStyle name="Uwaga 3" xfId="36282" hidden="1"/>
    <cellStyle name="Uwaga 3" xfId="36273" hidden="1"/>
    <cellStyle name="Uwaga 3" xfId="36270" hidden="1"/>
    <cellStyle name="Uwaga 3" xfId="36267" hidden="1"/>
    <cellStyle name="Uwaga 3" xfId="36258" hidden="1"/>
    <cellStyle name="Uwaga 3" xfId="36256" hidden="1"/>
    <cellStyle name="Uwaga 3" xfId="36254" hidden="1"/>
    <cellStyle name="Uwaga 3" xfId="36243" hidden="1"/>
    <cellStyle name="Uwaga 3" xfId="36240" hidden="1"/>
    <cellStyle name="Uwaga 3" xfId="36237" hidden="1"/>
    <cellStyle name="Uwaga 3" xfId="36228" hidden="1"/>
    <cellStyle name="Uwaga 3" xfId="36225" hidden="1"/>
    <cellStyle name="Uwaga 3" xfId="36222" hidden="1"/>
    <cellStyle name="Uwaga 3" xfId="36213" hidden="1"/>
    <cellStyle name="Uwaga 3" xfId="36210" hidden="1"/>
    <cellStyle name="Uwaga 3" xfId="36207" hidden="1"/>
    <cellStyle name="Uwaga 3" xfId="36200" hidden="1"/>
    <cellStyle name="Uwaga 3" xfId="36196" hidden="1"/>
    <cellStyle name="Uwaga 3" xfId="36193" hidden="1"/>
    <cellStyle name="Uwaga 3" xfId="36185" hidden="1"/>
    <cellStyle name="Uwaga 3" xfId="36181" hidden="1"/>
    <cellStyle name="Uwaga 3" xfId="36178" hidden="1"/>
    <cellStyle name="Uwaga 3" xfId="36170" hidden="1"/>
    <cellStyle name="Uwaga 3" xfId="36166" hidden="1"/>
    <cellStyle name="Uwaga 3" xfId="36162" hidden="1"/>
    <cellStyle name="Uwaga 3" xfId="36155" hidden="1"/>
    <cellStyle name="Uwaga 3" xfId="36151" hidden="1"/>
    <cellStyle name="Uwaga 3" xfId="36148" hidden="1"/>
    <cellStyle name="Uwaga 3" xfId="36140" hidden="1"/>
    <cellStyle name="Uwaga 3" xfId="36136" hidden="1"/>
    <cellStyle name="Uwaga 3" xfId="36133" hidden="1"/>
    <cellStyle name="Uwaga 3" xfId="36124" hidden="1"/>
    <cellStyle name="Uwaga 3" xfId="36119" hidden="1"/>
    <cellStyle name="Uwaga 3" xfId="36115" hidden="1"/>
    <cellStyle name="Uwaga 3" xfId="36109" hidden="1"/>
    <cellStyle name="Uwaga 3" xfId="36104" hidden="1"/>
    <cellStyle name="Uwaga 3" xfId="36100" hidden="1"/>
    <cellStyle name="Uwaga 3" xfId="36094" hidden="1"/>
    <cellStyle name="Uwaga 3" xfId="36089" hidden="1"/>
    <cellStyle name="Uwaga 3" xfId="36085" hidden="1"/>
    <cellStyle name="Uwaga 3" xfId="36080" hidden="1"/>
    <cellStyle name="Uwaga 3" xfId="36076" hidden="1"/>
    <cellStyle name="Uwaga 3" xfId="36072" hidden="1"/>
    <cellStyle name="Uwaga 3" xfId="36065" hidden="1"/>
    <cellStyle name="Uwaga 3" xfId="36060" hidden="1"/>
    <cellStyle name="Uwaga 3" xfId="36056" hidden="1"/>
    <cellStyle name="Uwaga 3" xfId="36049" hidden="1"/>
    <cellStyle name="Uwaga 3" xfId="36044" hidden="1"/>
    <cellStyle name="Uwaga 3" xfId="36040" hidden="1"/>
    <cellStyle name="Uwaga 3" xfId="36035" hidden="1"/>
    <cellStyle name="Uwaga 3" xfId="36030" hidden="1"/>
    <cellStyle name="Uwaga 3" xfId="36026" hidden="1"/>
    <cellStyle name="Uwaga 3" xfId="36020" hidden="1"/>
    <cellStyle name="Uwaga 3" xfId="36016" hidden="1"/>
    <cellStyle name="Uwaga 3" xfId="36013" hidden="1"/>
    <cellStyle name="Uwaga 3" xfId="36006" hidden="1"/>
    <cellStyle name="Uwaga 3" xfId="36001" hidden="1"/>
    <cellStyle name="Uwaga 3" xfId="35996" hidden="1"/>
    <cellStyle name="Uwaga 3" xfId="35990" hidden="1"/>
    <cellStyle name="Uwaga 3" xfId="35985" hidden="1"/>
    <cellStyle name="Uwaga 3" xfId="35980" hidden="1"/>
    <cellStyle name="Uwaga 3" xfId="35975" hidden="1"/>
    <cellStyle name="Uwaga 3" xfId="35970" hidden="1"/>
    <cellStyle name="Uwaga 3" xfId="35965" hidden="1"/>
    <cellStyle name="Uwaga 3" xfId="35961" hidden="1"/>
    <cellStyle name="Uwaga 3" xfId="35957" hidden="1"/>
    <cellStyle name="Uwaga 3" xfId="35952" hidden="1"/>
    <cellStyle name="Uwaga 3" xfId="35945" hidden="1"/>
    <cellStyle name="Uwaga 3" xfId="35940" hidden="1"/>
    <cellStyle name="Uwaga 3" xfId="35935" hidden="1"/>
    <cellStyle name="Uwaga 3" xfId="35929" hidden="1"/>
    <cellStyle name="Uwaga 3" xfId="35924" hidden="1"/>
    <cellStyle name="Uwaga 3" xfId="35920" hidden="1"/>
    <cellStyle name="Uwaga 3" xfId="35915" hidden="1"/>
    <cellStyle name="Uwaga 3" xfId="35910" hidden="1"/>
    <cellStyle name="Uwaga 3" xfId="35905" hidden="1"/>
    <cellStyle name="Uwaga 3" xfId="35901" hidden="1"/>
    <cellStyle name="Uwaga 3" xfId="35896" hidden="1"/>
    <cellStyle name="Uwaga 3" xfId="35891" hidden="1"/>
    <cellStyle name="Uwaga 3" xfId="35886" hidden="1"/>
    <cellStyle name="Uwaga 3" xfId="35882" hidden="1"/>
    <cellStyle name="Uwaga 3" xfId="35878" hidden="1"/>
    <cellStyle name="Uwaga 3" xfId="35871" hidden="1"/>
    <cellStyle name="Uwaga 3" xfId="35867" hidden="1"/>
    <cellStyle name="Uwaga 3" xfId="35862" hidden="1"/>
    <cellStyle name="Uwaga 3" xfId="35856" hidden="1"/>
    <cellStyle name="Uwaga 3" xfId="35852" hidden="1"/>
    <cellStyle name="Uwaga 3" xfId="35847" hidden="1"/>
    <cellStyle name="Uwaga 3" xfId="35841" hidden="1"/>
    <cellStyle name="Uwaga 3" xfId="35837" hidden="1"/>
    <cellStyle name="Uwaga 3" xfId="35833" hidden="1"/>
    <cellStyle name="Uwaga 3" xfId="35826" hidden="1"/>
    <cellStyle name="Uwaga 3" xfId="35822" hidden="1"/>
    <cellStyle name="Uwaga 3" xfId="35818" hidden="1"/>
    <cellStyle name="Uwaga 3" xfId="36682" hidden="1"/>
    <cellStyle name="Uwaga 3" xfId="36680" hidden="1"/>
    <cellStyle name="Uwaga 3" xfId="36678" hidden="1"/>
    <cellStyle name="Uwaga 3" xfId="36665" hidden="1"/>
    <cellStyle name="Uwaga 3" xfId="36664" hidden="1"/>
    <cellStyle name="Uwaga 3" xfId="36663" hidden="1"/>
    <cellStyle name="Uwaga 3" xfId="36650" hidden="1"/>
    <cellStyle name="Uwaga 3" xfId="36649" hidden="1"/>
    <cellStyle name="Uwaga 3" xfId="36648" hidden="1"/>
    <cellStyle name="Uwaga 3" xfId="36636" hidden="1"/>
    <cellStyle name="Uwaga 3" xfId="36634" hidden="1"/>
    <cellStyle name="Uwaga 3" xfId="36633" hidden="1"/>
    <cellStyle name="Uwaga 3" xfId="36620" hidden="1"/>
    <cellStyle name="Uwaga 3" xfId="36619" hidden="1"/>
    <cellStyle name="Uwaga 3" xfId="36618" hidden="1"/>
    <cellStyle name="Uwaga 3" xfId="36606" hidden="1"/>
    <cellStyle name="Uwaga 3" xfId="36604" hidden="1"/>
    <cellStyle name="Uwaga 3" xfId="36602" hidden="1"/>
    <cellStyle name="Uwaga 3" xfId="36591" hidden="1"/>
    <cellStyle name="Uwaga 3" xfId="36589" hidden="1"/>
    <cellStyle name="Uwaga 3" xfId="36587" hidden="1"/>
    <cellStyle name="Uwaga 3" xfId="36576" hidden="1"/>
    <cellStyle name="Uwaga 3" xfId="36574" hidden="1"/>
    <cellStyle name="Uwaga 3" xfId="36572" hidden="1"/>
    <cellStyle name="Uwaga 3" xfId="36561" hidden="1"/>
    <cellStyle name="Uwaga 3" xfId="36559" hidden="1"/>
    <cellStyle name="Uwaga 3" xfId="36557" hidden="1"/>
    <cellStyle name="Uwaga 3" xfId="36546" hidden="1"/>
    <cellStyle name="Uwaga 3" xfId="36544" hidden="1"/>
    <cellStyle name="Uwaga 3" xfId="36542" hidden="1"/>
    <cellStyle name="Uwaga 3" xfId="36531" hidden="1"/>
    <cellStyle name="Uwaga 3" xfId="36529" hidden="1"/>
    <cellStyle name="Uwaga 3" xfId="36527" hidden="1"/>
    <cellStyle name="Uwaga 3" xfId="36516" hidden="1"/>
    <cellStyle name="Uwaga 3" xfId="36514" hidden="1"/>
    <cellStyle name="Uwaga 3" xfId="36512" hidden="1"/>
    <cellStyle name="Uwaga 3" xfId="36501" hidden="1"/>
    <cellStyle name="Uwaga 3" xfId="36499" hidden="1"/>
    <cellStyle name="Uwaga 3" xfId="36497" hidden="1"/>
    <cellStyle name="Uwaga 3" xfId="36486" hidden="1"/>
    <cellStyle name="Uwaga 3" xfId="36484" hidden="1"/>
    <cellStyle name="Uwaga 3" xfId="36482" hidden="1"/>
    <cellStyle name="Uwaga 3" xfId="36471" hidden="1"/>
    <cellStyle name="Uwaga 3" xfId="36469" hidden="1"/>
    <cellStyle name="Uwaga 3" xfId="36467" hidden="1"/>
    <cellStyle name="Uwaga 3" xfId="36456" hidden="1"/>
    <cellStyle name="Uwaga 3" xfId="36454" hidden="1"/>
    <cellStyle name="Uwaga 3" xfId="36452" hidden="1"/>
    <cellStyle name="Uwaga 3" xfId="36441" hidden="1"/>
    <cellStyle name="Uwaga 3" xfId="36439" hidden="1"/>
    <cellStyle name="Uwaga 3" xfId="36437" hidden="1"/>
    <cellStyle name="Uwaga 3" xfId="36426" hidden="1"/>
    <cellStyle name="Uwaga 3" xfId="36424" hidden="1"/>
    <cellStyle name="Uwaga 3" xfId="36422" hidden="1"/>
    <cellStyle name="Uwaga 3" xfId="36411" hidden="1"/>
    <cellStyle name="Uwaga 3" xfId="36409" hidden="1"/>
    <cellStyle name="Uwaga 3" xfId="36407" hidden="1"/>
    <cellStyle name="Uwaga 3" xfId="36396" hidden="1"/>
    <cellStyle name="Uwaga 3" xfId="36394" hidden="1"/>
    <cellStyle name="Uwaga 3" xfId="36392" hidden="1"/>
    <cellStyle name="Uwaga 3" xfId="36381" hidden="1"/>
    <cellStyle name="Uwaga 3" xfId="36379" hidden="1"/>
    <cellStyle name="Uwaga 3" xfId="36377" hidden="1"/>
    <cellStyle name="Uwaga 3" xfId="36366" hidden="1"/>
    <cellStyle name="Uwaga 3" xfId="36364" hidden="1"/>
    <cellStyle name="Uwaga 3" xfId="36362" hidden="1"/>
    <cellStyle name="Uwaga 3" xfId="36351" hidden="1"/>
    <cellStyle name="Uwaga 3" xfId="36349" hidden="1"/>
    <cellStyle name="Uwaga 3" xfId="36347" hidden="1"/>
    <cellStyle name="Uwaga 3" xfId="36336" hidden="1"/>
    <cellStyle name="Uwaga 3" xfId="36334" hidden="1"/>
    <cellStyle name="Uwaga 3" xfId="36332" hidden="1"/>
    <cellStyle name="Uwaga 3" xfId="36321" hidden="1"/>
    <cellStyle name="Uwaga 3" xfId="36319" hidden="1"/>
    <cellStyle name="Uwaga 3" xfId="36317" hidden="1"/>
    <cellStyle name="Uwaga 3" xfId="36306" hidden="1"/>
    <cellStyle name="Uwaga 3" xfId="36304" hidden="1"/>
    <cellStyle name="Uwaga 3" xfId="36302" hidden="1"/>
    <cellStyle name="Uwaga 3" xfId="36291" hidden="1"/>
    <cellStyle name="Uwaga 3" xfId="36289" hidden="1"/>
    <cellStyle name="Uwaga 3" xfId="36286" hidden="1"/>
    <cellStyle name="Uwaga 3" xfId="36276" hidden="1"/>
    <cellStyle name="Uwaga 3" xfId="36274" hidden="1"/>
    <cellStyle name="Uwaga 3" xfId="36272" hidden="1"/>
    <cellStyle name="Uwaga 3" xfId="36261" hidden="1"/>
    <cellStyle name="Uwaga 3" xfId="36259" hidden="1"/>
    <cellStyle name="Uwaga 3" xfId="36257" hidden="1"/>
    <cellStyle name="Uwaga 3" xfId="36246" hidden="1"/>
    <cellStyle name="Uwaga 3" xfId="36244" hidden="1"/>
    <cellStyle name="Uwaga 3" xfId="36241" hidden="1"/>
    <cellStyle name="Uwaga 3" xfId="36231" hidden="1"/>
    <cellStyle name="Uwaga 3" xfId="36229" hidden="1"/>
    <cellStyle name="Uwaga 3" xfId="36226" hidden="1"/>
    <cellStyle name="Uwaga 3" xfId="36216" hidden="1"/>
    <cellStyle name="Uwaga 3" xfId="36214" hidden="1"/>
    <cellStyle name="Uwaga 3" xfId="36211" hidden="1"/>
    <cellStyle name="Uwaga 3" xfId="36202" hidden="1"/>
    <cellStyle name="Uwaga 3" xfId="36199" hidden="1"/>
    <cellStyle name="Uwaga 3" xfId="36195" hidden="1"/>
    <cellStyle name="Uwaga 3" xfId="36187" hidden="1"/>
    <cellStyle name="Uwaga 3" xfId="36184" hidden="1"/>
    <cellStyle name="Uwaga 3" xfId="36180" hidden="1"/>
    <cellStyle name="Uwaga 3" xfId="36172" hidden="1"/>
    <cellStyle name="Uwaga 3" xfId="36169" hidden="1"/>
    <cellStyle name="Uwaga 3" xfId="36165" hidden="1"/>
    <cellStyle name="Uwaga 3" xfId="36157" hidden="1"/>
    <cellStyle name="Uwaga 3" xfId="36154" hidden="1"/>
    <cellStyle name="Uwaga 3" xfId="36150" hidden="1"/>
    <cellStyle name="Uwaga 3" xfId="36142" hidden="1"/>
    <cellStyle name="Uwaga 3" xfId="36139" hidden="1"/>
    <cellStyle name="Uwaga 3" xfId="36135" hidden="1"/>
    <cellStyle name="Uwaga 3" xfId="36127" hidden="1"/>
    <cellStyle name="Uwaga 3" xfId="36123" hidden="1"/>
    <cellStyle name="Uwaga 3" xfId="36118" hidden="1"/>
    <cellStyle name="Uwaga 3" xfId="36112" hidden="1"/>
    <cellStyle name="Uwaga 3" xfId="36108" hidden="1"/>
    <cellStyle name="Uwaga 3" xfId="36103" hidden="1"/>
    <cellStyle name="Uwaga 3" xfId="36097" hidden="1"/>
    <cellStyle name="Uwaga 3" xfId="36093" hidden="1"/>
    <cellStyle name="Uwaga 3" xfId="36088" hidden="1"/>
    <cellStyle name="Uwaga 3" xfId="36082" hidden="1"/>
    <cellStyle name="Uwaga 3" xfId="36079" hidden="1"/>
    <cellStyle name="Uwaga 3" xfId="36075" hidden="1"/>
    <cellStyle name="Uwaga 3" xfId="36067" hidden="1"/>
    <cellStyle name="Uwaga 3" xfId="36064" hidden="1"/>
    <cellStyle name="Uwaga 3" xfId="36059" hidden="1"/>
    <cellStyle name="Uwaga 3" xfId="36052" hidden="1"/>
    <cellStyle name="Uwaga 3" xfId="36048" hidden="1"/>
    <cellStyle name="Uwaga 3" xfId="36043" hidden="1"/>
    <cellStyle name="Uwaga 3" xfId="36037" hidden="1"/>
    <cellStyle name="Uwaga 3" xfId="36033" hidden="1"/>
    <cellStyle name="Uwaga 3" xfId="36028" hidden="1"/>
    <cellStyle name="Uwaga 3" xfId="36022" hidden="1"/>
    <cellStyle name="Uwaga 3" xfId="36019" hidden="1"/>
    <cellStyle name="Uwaga 3" xfId="36015" hidden="1"/>
    <cellStyle name="Uwaga 3" xfId="36007" hidden="1"/>
    <cellStyle name="Uwaga 3" xfId="36002" hidden="1"/>
    <cellStyle name="Uwaga 3" xfId="35997" hidden="1"/>
    <cellStyle name="Uwaga 3" xfId="35992" hidden="1"/>
    <cellStyle name="Uwaga 3" xfId="35987" hidden="1"/>
    <cellStyle name="Uwaga 3" xfId="35982" hidden="1"/>
    <cellStyle name="Uwaga 3" xfId="35977" hidden="1"/>
    <cellStyle name="Uwaga 3" xfId="35972" hidden="1"/>
    <cellStyle name="Uwaga 3" xfId="35967" hidden="1"/>
    <cellStyle name="Uwaga 3" xfId="35962" hidden="1"/>
    <cellStyle name="Uwaga 3" xfId="35958" hidden="1"/>
    <cellStyle name="Uwaga 3" xfId="35953" hidden="1"/>
    <cellStyle name="Uwaga 3" xfId="35946" hidden="1"/>
    <cellStyle name="Uwaga 3" xfId="35941" hidden="1"/>
    <cellStyle name="Uwaga 3" xfId="35936" hidden="1"/>
    <cellStyle name="Uwaga 3" xfId="35931" hidden="1"/>
    <cellStyle name="Uwaga 3" xfId="35926" hidden="1"/>
    <cellStyle name="Uwaga 3" xfId="35921" hidden="1"/>
    <cellStyle name="Uwaga 3" xfId="35916" hidden="1"/>
    <cellStyle name="Uwaga 3" xfId="35911" hidden="1"/>
    <cellStyle name="Uwaga 3" xfId="35906" hidden="1"/>
    <cellStyle name="Uwaga 3" xfId="35902" hidden="1"/>
    <cellStyle name="Uwaga 3" xfId="35897" hidden="1"/>
    <cellStyle name="Uwaga 3" xfId="35892" hidden="1"/>
    <cellStyle name="Uwaga 3" xfId="35887" hidden="1"/>
    <cellStyle name="Uwaga 3" xfId="35883" hidden="1"/>
    <cellStyle name="Uwaga 3" xfId="35879" hidden="1"/>
    <cellStyle name="Uwaga 3" xfId="35872" hidden="1"/>
    <cellStyle name="Uwaga 3" xfId="35868" hidden="1"/>
    <cellStyle name="Uwaga 3" xfId="35863" hidden="1"/>
    <cellStyle name="Uwaga 3" xfId="35857" hidden="1"/>
    <cellStyle name="Uwaga 3" xfId="35853" hidden="1"/>
    <cellStyle name="Uwaga 3" xfId="35848" hidden="1"/>
    <cellStyle name="Uwaga 3" xfId="35842" hidden="1"/>
    <cellStyle name="Uwaga 3" xfId="35838" hidden="1"/>
    <cellStyle name="Uwaga 3" xfId="35834" hidden="1"/>
    <cellStyle name="Uwaga 3" xfId="35827" hidden="1"/>
    <cellStyle name="Uwaga 3" xfId="35823" hidden="1"/>
    <cellStyle name="Uwaga 3" xfId="35819" hidden="1"/>
    <cellStyle name="Uwaga 3" xfId="36686" hidden="1"/>
    <cellStyle name="Uwaga 3" xfId="36685" hidden="1"/>
    <cellStyle name="Uwaga 3" xfId="36683" hidden="1"/>
    <cellStyle name="Uwaga 3" xfId="36670" hidden="1"/>
    <cellStyle name="Uwaga 3" xfId="36668" hidden="1"/>
    <cellStyle name="Uwaga 3" xfId="36666" hidden="1"/>
    <cellStyle name="Uwaga 3" xfId="36656" hidden="1"/>
    <cellStyle name="Uwaga 3" xfId="36654" hidden="1"/>
    <cellStyle name="Uwaga 3" xfId="36652" hidden="1"/>
    <cellStyle name="Uwaga 3" xfId="36641" hidden="1"/>
    <cellStyle name="Uwaga 3" xfId="36639" hidden="1"/>
    <cellStyle name="Uwaga 3" xfId="36637" hidden="1"/>
    <cellStyle name="Uwaga 3" xfId="36624" hidden="1"/>
    <cellStyle name="Uwaga 3" xfId="36622" hidden="1"/>
    <cellStyle name="Uwaga 3" xfId="36621" hidden="1"/>
    <cellStyle name="Uwaga 3" xfId="36608" hidden="1"/>
    <cellStyle name="Uwaga 3" xfId="36607" hidden="1"/>
    <cellStyle name="Uwaga 3" xfId="36605" hidden="1"/>
    <cellStyle name="Uwaga 3" xfId="36593" hidden="1"/>
    <cellStyle name="Uwaga 3" xfId="36592" hidden="1"/>
    <cellStyle name="Uwaga 3" xfId="36590" hidden="1"/>
    <cellStyle name="Uwaga 3" xfId="36578" hidden="1"/>
    <cellStyle name="Uwaga 3" xfId="36577" hidden="1"/>
    <cellStyle name="Uwaga 3" xfId="36575" hidden="1"/>
    <cellStyle name="Uwaga 3" xfId="36563" hidden="1"/>
    <cellStyle name="Uwaga 3" xfId="36562" hidden="1"/>
    <cellStyle name="Uwaga 3" xfId="36560" hidden="1"/>
    <cellStyle name="Uwaga 3" xfId="36548" hidden="1"/>
    <cellStyle name="Uwaga 3" xfId="36547" hidden="1"/>
    <cellStyle name="Uwaga 3" xfId="36545" hidden="1"/>
    <cellStyle name="Uwaga 3" xfId="36533" hidden="1"/>
    <cellStyle name="Uwaga 3" xfId="36532" hidden="1"/>
    <cellStyle name="Uwaga 3" xfId="36530" hidden="1"/>
    <cellStyle name="Uwaga 3" xfId="36518" hidden="1"/>
    <cellStyle name="Uwaga 3" xfId="36517" hidden="1"/>
    <cellStyle name="Uwaga 3" xfId="36515" hidden="1"/>
    <cellStyle name="Uwaga 3" xfId="36503" hidden="1"/>
    <cellStyle name="Uwaga 3" xfId="36502" hidden="1"/>
    <cellStyle name="Uwaga 3" xfId="36500" hidden="1"/>
    <cellStyle name="Uwaga 3" xfId="36488" hidden="1"/>
    <cellStyle name="Uwaga 3" xfId="36487" hidden="1"/>
    <cellStyle name="Uwaga 3" xfId="36485" hidden="1"/>
    <cellStyle name="Uwaga 3" xfId="36473" hidden="1"/>
    <cellStyle name="Uwaga 3" xfId="36472" hidden="1"/>
    <cellStyle name="Uwaga 3" xfId="36470" hidden="1"/>
    <cellStyle name="Uwaga 3" xfId="36458" hidden="1"/>
    <cellStyle name="Uwaga 3" xfId="36457" hidden="1"/>
    <cellStyle name="Uwaga 3" xfId="36455" hidden="1"/>
    <cellStyle name="Uwaga 3" xfId="36443" hidden="1"/>
    <cellStyle name="Uwaga 3" xfId="36442" hidden="1"/>
    <cellStyle name="Uwaga 3" xfId="36440" hidden="1"/>
    <cellStyle name="Uwaga 3" xfId="36428" hidden="1"/>
    <cellStyle name="Uwaga 3" xfId="36427" hidden="1"/>
    <cellStyle name="Uwaga 3" xfId="36425" hidden="1"/>
    <cellStyle name="Uwaga 3" xfId="36413" hidden="1"/>
    <cellStyle name="Uwaga 3" xfId="36412" hidden="1"/>
    <cellStyle name="Uwaga 3" xfId="36410" hidden="1"/>
    <cellStyle name="Uwaga 3" xfId="36398" hidden="1"/>
    <cellStyle name="Uwaga 3" xfId="36397" hidden="1"/>
    <cellStyle name="Uwaga 3" xfId="36395" hidden="1"/>
    <cellStyle name="Uwaga 3" xfId="36383" hidden="1"/>
    <cellStyle name="Uwaga 3" xfId="36382" hidden="1"/>
    <cellStyle name="Uwaga 3" xfId="36380" hidden="1"/>
    <cellStyle name="Uwaga 3" xfId="36368" hidden="1"/>
    <cellStyle name="Uwaga 3" xfId="36367" hidden="1"/>
    <cellStyle name="Uwaga 3" xfId="36365" hidden="1"/>
    <cellStyle name="Uwaga 3" xfId="36353" hidden="1"/>
    <cellStyle name="Uwaga 3" xfId="36352" hidden="1"/>
    <cellStyle name="Uwaga 3" xfId="36350" hidden="1"/>
    <cellStyle name="Uwaga 3" xfId="36338" hidden="1"/>
    <cellStyle name="Uwaga 3" xfId="36337" hidden="1"/>
    <cellStyle name="Uwaga 3" xfId="36335" hidden="1"/>
    <cellStyle name="Uwaga 3" xfId="36323" hidden="1"/>
    <cellStyle name="Uwaga 3" xfId="36322" hidden="1"/>
    <cellStyle name="Uwaga 3" xfId="36320" hidden="1"/>
    <cellStyle name="Uwaga 3" xfId="36308" hidden="1"/>
    <cellStyle name="Uwaga 3" xfId="36307" hidden="1"/>
    <cellStyle name="Uwaga 3" xfId="36305" hidden="1"/>
    <cellStyle name="Uwaga 3" xfId="36293" hidden="1"/>
    <cellStyle name="Uwaga 3" xfId="36292" hidden="1"/>
    <cellStyle name="Uwaga 3" xfId="36290" hidden="1"/>
    <cellStyle name="Uwaga 3" xfId="36278" hidden="1"/>
    <cellStyle name="Uwaga 3" xfId="36277" hidden="1"/>
    <cellStyle name="Uwaga 3" xfId="36275" hidden="1"/>
    <cellStyle name="Uwaga 3" xfId="36263" hidden="1"/>
    <cellStyle name="Uwaga 3" xfId="36262" hidden="1"/>
    <cellStyle name="Uwaga 3" xfId="36260" hidden="1"/>
    <cellStyle name="Uwaga 3" xfId="36248" hidden="1"/>
    <cellStyle name="Uwaga 3" xfId="36247" hidden="1"/>
    <cellStyle name="Uwaga 3" xfId="36245" hidden="1"/>
    <cellStyle name="Uwaga 3" xfId="36233" hidden="1"/>
    <cellStyle name="Uwaga 3" xfId="36232" hidden="1"/>
    <cellStyle name="Uwaga 3" xfId="36230" hidden="1"/>
    <cellStyle name="Uwaga 3" xfId="36218" hidden="1"/>
    <cellStyle name="Uwaga 3" xfId="36217" hidden="1"/>
    <cellStyle name="Uwaga 3" xfId="36215" hidden="1"/>
    <cellStyle name="Uwaga 3" xfId="36203" hidden="1"/>
    <cellStyle name="Uwaga 3" xfId="36201" hidden="1"/>
    <cellStyle name="Uwaga 3" xfId="36198" hidden="1"/>
    <cellStyle name="Uwaga 3" xfId="36188" hidden="1"/>
    <cellStyle name="Uwaga 3" xfId="36186" hidden="1"/>
    <cellStyle name="Uwaga 3" xfId="36183" hidden="1"/>
    <cellStyle name="Uwaga 3" xfId="36173" hidden="1"/>
    <cellStyle name="Uwaga 3" xfId="36171" hidden="1"/>
    <cellStyle name="Uwaga 3" xfId="36168" hidden="1"/>
    <cellStyle name="Uwaga 3" xfId="36158" hidden="1"/>
    <cellStyle name="Uwaga 3" xfId="36156" hidden="1"/>
    <cellStyle name="Uwaga 3" xfId="36153" hidden="1"/>
    <cellStyle name="Uwaga 3" xfId="36143" hidden="1"/>
    <cellStyle name="Uwaga 3" xfId="36141" hidden="1"/>
    <cellStyle name="Uwaga 3" xfId="36138" hidden="1"/>
    <cellStyle name="Uwaga 3" xfId="36128" hidden="1"/>
    <cellStyle name="Uwaga 3" xfId="36126" hidden="1"/>
    <cellStyle name="Uwaga 3" xfId="36122" hidden="1"/>
    <cellStyle name="Uwaga 3" xfId="36113" hidden="1"/>
    <cellStyle name="Uwaga 3" xfId="36110" hidden="1"/>
    <cellStyle name="Uwaga 3" xfId="36106" hidden="1"/>
    <cellStyle name="Uwaga 3" xfId="36098" hidden="1"/>
    <cellStyle name="Uwaga 3" xfId="36096" hidden="1"/>
    <cellStyle name="Uwaga 3" xfId="36092" hidden="1"/>
    <cellStyle name="Uwaga 3" xfId="36083" hidden="1"/>
    <cellStyle name="Uwaga 3" xfId="36081" hidden="1"/>
    <cellStyle name="Uwaga 3" xfId="36078" hidden="1"/>
    <cellStyle name="Uwaga 3" xfId="36068" hidden="1"/>
    <cellStyle name="Uwaga 3" xfId="36066" hidden="1"/>
    <cellStyle name="Uwaga 3" xfId="36061" hidden="1"/>
    <cellStyle name="Uwaga 3" xfId="36053" hidden="1"/>
    <cellStyle name="Uwaga 3" xfId="36051" hidden="1"/>
    <cellStyle name="Uwaga 3" xfId="36046" hidden="1"/>
    <cellStyle name="Uwaga 3" xfId="36038" hidden="1"/>
    <cellStyle name="Uwaga 3" xfId="36036" hidden="1"/>
    <cellStyle name="Uwaga 3" xfId="36031" hidden="1"/>
    <cellStyle name="Uwaga 3" xfId="36023" hidden="1"/>
    <cellStyle name="Uwaga 3" xfId="36021" hidden="1"/>
    <cellStyle name="Uwaga 3" xfId="36017" hidden="1"/>
    <cellStyle name="Uwaga 3" xfId="36008" hidden="1"/>
    <cellStyle name="Uwaga 3" xfId="36005" hidden="1"/>
    <cellStyle name="Uwaga 3" xfId="36000" hidden="1"/>
    <cellStyle name="Uwaga 3" xfId="35993" hidden="1"/>
    <cellStyle name="Uwaga 3" xfId="35989" hidden="1"/>
    <cellStyle name="Uwaga 3" xfId="35984" hidden="1"/>
    <cellStyle name="Uwaga 3" xfId="35978" hidden="1"/>
    <cellStyle name="Uwaga 3" xfId="35974" hidden="1"/>
    <cellStyle name="Uwaga 3" xfId="35969" hidden="1"/>
    <cellStyle name="Uwaga 3" xfId="35963" hidden="1"/>
    <cellStyle name="Uwaga 3" xfId="35960" hidden="1"/>
    <cellStyle name="Uwaga 3" xfId="35956" hidden="1"/>
    <cellStyle name="Uwaga 3" xfId="35947" hidden="1"/>
    <cellStyle name="Uwaga 3" xfId="35942" hidden="1"/>
    <cellStyle name="Uwaga 3" xfId="35937" hidden="1"/>
    <cellStyle name="Uwaga 3" xfId="35932" hidden="1"/>
    <cellStyle name="Uwaga 3" xfId="35927" hidden="1"/>
    <cellStyle name="Uwaga 3" xfId="35922" hidden="1"/>
    <cellStyle name="Uwaga 3" xfId="35917" hidden="1"/>
    <cellStyle name="Uwaga 3" xfId="35912" hidden="1"/>
    <cellStyle name="Uwaga 3" xfId="35907" hidden="1"/>
    <cellStyle name="Uwaga 3" xfId="35903" hidden="1"/>
    <cellStyle name="Uwaga 3" xfId="35898" hidden="1"/>
    <cellStyle name="Uwaga 3" xfId="35893" hidden="1"/>
    <cellStyle name="Uwaga 3" xfId="35888" hidden="1"/>
    <cellStyle name="Uwaga 3" xfId="35884" hidden="1"/>
    <cellStyle name="Uwaga 3" xfId="35880" hidden="1"/>
    <cellStyle name="Uwaga 3" xfId="35873" hidden="1"/>
    <cellStyle name="Uwaga 3" xfId="35869" hidden="1"/>
    <cellStyle name="Uwaga 3" xfId="35864" hidden="1"/>
    <cellStyle name="Uwaga 3" xfId="35858" hidden="1"/>
    <cellStyle name="Uwaga 3" xfId="35854" hidden="1"/>
    <cellStyle name="Uwaga 3" xfId="35849" hidden="1"/>
    <cellStyle name="Uwaga 3" xfId="35843" hidden="1"/>
    <cellStyle name="Uwaga 3" xfId="35839" hidden="1"/>
    <cellStyle name="Uwaga 3" xfId="35835" hidden="1"/>
    <cellStyle name="Uwaga 3" xfId="35828" hidden="1"/>
    <cellStyle name="Uwaga 3" xfId="35824" hidden="1"/>
    <cellStyle name="Uwaga 3" xfId="35820" hidden="1"/>
    <cellStyle name="Uwaga 3" xfId="34827" hidden="1"/>
    <cellStyle name="Uwaga 3" xfId="34826" hidden="1"/>
    <cellStyle name="Uwaga 3" xfId="34825" hidden="1"/>
    <cellStyle name="Uwaga 3" xfId="34818" hidden="1"/>
    <cellStyle name="Uwaga 3" xfId="34817" hidden="1"/>
    <cellStyle name="Uwaga 3" xfId="34816" hidden="1"/>
    <cellStyle name="Uwaga 3" xfId="34809" hidden="1"/>
    <cellStyle name="Uwaga 3" xfId="34808" hidden="1"/>
    <cellStyle name="Uwaga 3" xfId="34807" hidden="1"/>
    <cellStyle name="Uwaga 3" xfId="34800" hidden="1"/>
    <cellStyle name="Uwaga 3" xfId="34799" hidden="1"/>
    <cellStyle name="Uwaga 3" xfId="34798" hidden="1"/>
    <cellStyle name="Uwaga 3" xfId="34791" hidden="1"/>
    <cellStyle name="Uwaga 3" xfId="34790" hidden="1"/>
    <cellStyle name="Uwaga 3" xfId="34789" hidden="1"/>
    <cellStyle name="Uwaga 3" xfId="34782" hidden="1"/>
    <cellStyle name="Uwaga 3" xfId="34781" hidden="1"/>
    <cellStyle name="Uwaga 3" xfId="34779" hidden="1"/>
    <cellStyle name="Uwaga 3" xfId="34773" hidden="1"/>
    <cellStyle name="Uwaga 3" xfId="34772" hidden="1"/>
    <cellStyle name="Uwaga 3" xfId="34770" hidden="1"/>
    <cellStyle name="Uwaga 3" xfId="34764" hidden="1"/>
    <cellStyle name="Uwaga 3" xfId="34763" hidden="1"/>
    <cellStyle name="Uwaga 3" xfId="34761" hidden="1"/>
    <cellStyle name="Uwaga 3" xfId="34755" hidden="1"/>
    <cellStyle name="Uwaga 3" xfId="34754" hidden="1"/>
    <cellStyle name="Uwaga 3" xfId="34752" hidden="1"/>
    <cellStyle name="Uwaga 3" xfId="34746" hidden="1"/>
    <cellStyle name="Uwaga 3" xfId="34745" hidden="1"/>
    <cellStyle name="Uwaga 3" xfId="34743" hidden="1"/>
    <cellStyle name="Uwaga 3" xfId="34737" hidden="1"/>
    <cellStyle name="Uwaga 3" xfId="34736" hidden="1"/>
    <cellStyle name="Uwaga 3" xfId="34734" hidden="1"/>
    <cellStyle name="Uwaga 3" xfId="34728" hidden="1"/>
    <cellStyle name="Uwaga 3" xfId="34727" hidden="1"/>
    <cellStyle name="Uwaga 3" xfId="34725" hidden="1"/>
    <cellStyle name="Uwaga 3" xfId="34719" hidden="1"/>
    <cellStyle name="Uwaga 3" xfId="34718" hidden="1"/>
    <cellStyle name="Uwaga 3" xfId="34716" hidden="1"/>
    <cellStyle name="Uwaga 3" xfId="34710" hidden="1"/>
    <cellStyle name="Uwaga 3" xfId="34709" hidden="1"/>
    <cellStyle name="Uwaga 3" xfId="34707" hidden="1"/>
    <cellStyle name="Uwaga 3" xfId="34701" hidden="1"/>
    <cellStyle name="Uwaga 3" xfId="34700" hidden="1"/>
    <cellStyle name="Uwaga 3" xfId="34698" hidden="1"/>
    <cellStyle name="Uwaga 3" xfId="34692" hidden="1"/>
    <cellStyle name="Uwaga 3" xfId="34691" hidden="1"/>
    <cellStyle name="Uwaga 3" xfId="34689" hidden="1"/>
    <cellStyle name="Uwaga 3" xfId="34683" hidden="1"/>
    <cellStyle name="Uwaga 3" xfId="34682" hidden="1"/>
    <cellStyle name="Uwaga 3" xfId="34680" hidden="1"/>
    <cellStyle name="Uwaga 3" xfId="34674" hidden="1"/>
    <cellStyle name="Uwaga 3" xfId="34673" hidden="1"/>
    <cellStyle name="Uwaga 3" xfId="34670" hidden="1"/>
    <cellStyle name="Uwaga 3" xfId="34665" hidden="1"/>
    <cellStyle name="Uwaga 3" xfId="34663" hidden="1"/>
    <cellStyle name="Uwaga 3" xfId="34660" hidden="1"/>
    <cellStyle name="Uwaga 3" xfId="34656" hidden="1"/>
    <cellStyle name="Uwaga 3" xfId="34655" hidden="1"/>
    <cellStyle name="Uwaga 3" xfId="34652" hidden="1"/>
    <cellStyle name="Uwaga 3" xfId="34647" hidden="1"/>
    <cellStyle name="Uwaga 3" xfId="34646" hidden="1"/>
    <cellStyle name="Uwaga 3" xfId="34644" hidden="1"/>
    <cellStyle name="Uwaga 3" xfId="34638" hidden="1"/>
    <cellStyle name="Uwaga 3" xfId="34637" hidden="1"/>
    <cellStyle name="Uwaga 3" xfId="34635" hidden="1"/>
    <cellStyle name="Uwaga 3" xfId="34629" hidden="1"/>
    <cellStyle name="Uwaga 3" xfId="34628" hidden="1"/>
    <cellStyle name="Uwaga 3" xfId="34626" hidden="1"/>
    <cellStyle name="Uwaga 3" xfId="34620" hidden="1"/>
    <cellStyle name="Uwaga 3" xfId="34619" hidden="1"/>
    <cellStyle name="Uwaga 3" xfId="34617" hidden="1"/>
    <cellStyle name="Uwaga 3" xfId="34611" hidden="1"/>
    <cellStyle name="Uwaga 3" xfId="34610" hidden="1"/>
    <cellStyle name="Uwaga 3" xfId="34608" hidden="1"/>
    <cellStyle name="Uwaga 3" xfId="34602" hidden="1"/>
    <cellStyle name="Uwaga 3" xfId="34601" hidden="1"/>
    <cellStyle name="Uwaga 3" xfId="34598" hidden="1"/>
    <cellStyle name="Uwaga 3" xfId="34593" hidden="1"/>
    <cellStyle name="Uwaga 3" xfId="34591" hidden="1"/>
    <cellStyle name="Uwaga 3" xfId="34588" hidden="1"/>
    <cellStyle name="Uwaga 3" xfId="34584" hidden="1"/>
    <cellStyle name="Uwaga 3" xfId="34582" hidden="1"/>
    <cellStyle name="Uwaga 3" xfId="34579" hidden="1"/>
    <cellStyle name="Uwaga 3" xfId="34575" hidden="1"/>
    <cellStyle name="Uwaga 3" xfId="34574" hidden="1"/>
    <cellStyle name="Uwaga 3" xfId="34572" hidden="1"/>
    <cellStyle name="Uwaga 3" xfId="34566" hidden="1"/>
    <cellStyle name="Uwaga 3" xfId="34564" hidden="1"/>
    <cellStyle name="Uwaga 3" xfId="34561" hidden="1"/>
    <cellStyle name="Uwaga 3" xfId="34557" hidden="1"/>
    <cellStyle name="Uwaga 3" xfId="34555" hidden="1"/>
    <cellStyle name="Uwaga 3" xfId="34552" hidden="1"/>
    <cellStyle name="Uwaga 3" xfId="34548" hidden="1"/>
    <cellStyle name="Uwaga 3" xfId="34546" hidden="1"/>
    <cellStyle name="Uwaga 3" xfId="34543" hidden="1"/>
    <cellStyle name="Uwaga 3" xfId="34539" hidden="1"/>
    <cellStyle name="Uwaga 3" xfId="34537" hidden="1"/>
    <cellStyle name="Uwaga 3" xfId="34535" hidden="1"/>
    <cellStyle name="Uwaga 3" xfId="34530" hidden="1"/>
    <cellStyle name="Uwaga 3" xfId="34528" hidden="1"/>
    <cellStyle name="Uwaga 3" xfId="34526" hidden="1"/>
    <cellStyle name="Uwaga 3" xfId="34521" hidden="1"/>
    <cellStyle name="Uwaga 3" xfId="34519" hidden="1"/>
    <cellStyle name="Uwaga 3" xfId="34516" hidden="1"/>
    <cellStyle name="Uwaga 3" xfId="34512" hidden="1"/>
    <cellStyle name="Uwaga 3" xfId="34510" hidden="1"/>
    <cellStyle name="Uwaga 3" xfId="34508" hidden="1"/>
    <cellStyle name="Uwaga 3" xfId="34503" hidden="1"/>
    <cellStyle name="Uwaga 3" xfId="34501" hidden="1"/>
    <cellStyle name="Uwaga 3" xfId="34499" hidden="1"/>
    <cellStyle name="Uwaga 3" xfId="34493" hidden="1"/>
    <cellStyle name="Uwaga 3" xfId="34490" hidden="1"/>
    <cellStyle name="Uwaga 3" xfId="34487" hidden="1"/>
    <cellStyle name="Uwaga 3" xfId="34484" hidden="1"/>
    <cellStyle name="Uwaga 3" xfId="34481" hidden="1"/>
    <cellStyle name="Uwaga 3" xfId="34478" hidden="1"/>
    <cellStyle name="Uwaga 3" xfId="34475" hidden="1"/>
    <cellStyle name="Uwaga 3" xfId="34472" hidden="1"/>
    <cellStyle name="Uwaga 3" xfId="34469" hidden="1"/>
    <cellStyle name="Uwaga 3" xfId="34467" hidden="1"/>
    <cellStyle name="Uwaga 3" xfId="34465" hidden="1"/>
    <cellStyle name="Uwaga 3" xfId="34462" hidden="1"/>
    <cellStyle name="Uwaga 3" xfId="34458" hidden="1"/>
    <cellStyle name="Uwaga 3" xfId="34455" hidden="1"/>
    <cellStyle name="Uwaga 3" xfId="34452" hidden="1"/>
    <cellStyle name="Uwaga 3" xfId="34448" hidden="1"/>
    <cellStyle name="Uwaga 3" xfId="34445" hidden="1"/>
    <cellStyle name="Uwaga 3" xfId="34442" hidden="1"/>
    <cellStyle name="Uwaga 3" xfId="34440" hidden="1"/>
    <cellStyle name="Uwaga 3" xfId="34437" hidden="1"/>
    <cellStyle name="Uwaga 3" xfId="34434" hidden="1"/>
    <cellStyle name="Uwaga 3" xfId="34431" hidden="1"/>
    <cellStyle name="Uwaga 3" xfId="34429" hidden="1"/>
    <cellStyle name="Uwaga 3" xfId="34427" hidden="1"/>
    <cellStyle name="Uwaga 3" xfId="34422" hidden="1"/>
    <cellStyle name="Uwaga 3" xfId="34419" hidden="1"/>
    <cellStyle name="Uwaga 3" xfId="34416" hidden="1"/>
    <cellStyle name="Uwaga 3" xfId="34412" hidden="1"/>
    <cellStyle name="Uwaga 3" xfId="34409" hidden="1"/>
    <cellStyle name="Uwaga 3" xfId="34406" hidden="1"/>
    <cellStyle name="Uwaga 3" xfId="34403" hidden="1"/>
    <cellStyle name="Uwaga 3" xfId="34400" hidden="1"/>
    <cellStyle name="Uwaga 3" xfId="34397" hidden="1"/>
    <cellStyle name="Uwaga 3" xfId="34395" hidden="1"/>
    <cellStyle name="Uwaga 3" xfId="34393" hidden="1"/>
    <cellStyle name="Uwaga 3" xfId="34390" hidden="1"/>
    <cellStyle name="Uwaga 3" xfId="34385" hidden="1"/>
    <cellStyle name="Uwaga 3" xfId="34382" hidden="1"/>
    <cellStyle name="Uwaga 3" xfId="34379" hidden="1"/>
    <cellStyle name="Uwaga 3" xfId="34375" hidden="1"/>
    <cellStyle name="Uwaga 3" xfId="34372" hidden="1"/>
    <cellStyle name="Uwaga 3" xfId="34370" hidden="1"/>
    <cellStyle name="Uwaga 3" xfId="34367" hidden="1"/>
    <cellStyle name="Uwaga 3" xfId="34364" hidden="1"/>
    <cellStyle name="Uwaga 3" xfId="34361" hidden="1"/>
    <cellStyle name="Uwaga 3" xfId="34359" hidden="1"/>
    <cellStyle name="Uwaga 3" xfId="34356" hidden="1"/>
    <cellStyle name="Uwaga 3" xfId="34353" hidden="1"/>
    <cellStyle name="Uwaga 3" xfId="34350" hidden="1"/>
    <cellStyle name="Uwaga 3" xfId="34348" hidden="1"/>
    <cellStyle name="Uwaga 3" xfId="34346" hidden="1"/>
    <cellStyle name="Uwaga 3" xfId="34341" hidden="1"/>
    <cellStyle name="Uwaga 3" xfId="34339" hidden="1"/>
    <cellStyle name="Uwaga 3" xfId="34336" hidden="1"/>
    <cellStyle name="Uwaga 3" xfId="34332" hidden="1"/>
    <cellStyle name="Uwaga 3" xfId="34330" hidden="1"/>
    <cellStyle name="Uwaga 3" xfId="30969" hidden="1"/>
    <cellStyle name="Uwaga 3" xfId="31504" hidden="1"/>
    <cellStyle name="Uwaga 3" xfId="30972" hidden="1"/>
    <cellStyle name="Uwaga 3" xfId="32467" hidden="1"/>
    <cellStyle name="Uwaga 3" xfId="31501" hidden="1"/>
    <cellStyle name="Uwaga 3" xfId="30975" hidden="1"/>
    <cellStyle name="Uwaga 3" xfId="32464" hidden="1"/>
    <cellStyle name="Uwaga 3" xfId="36758" hidden="1"/>
    <cellStyle name="Uwaga 3" xfId="36759" hidden="1"/>
    <cellStyle name="Uwaga 3" xfId="36761" hidden="1"/>
    <cellStyle name="Uwaga 3" xfId="36773" hidden="1"/>
    <cellStyle name="Uwaga 3" xfId="36774" hidden="1"/>
    <cellStyle name="Uwaga 3" xfId="36779" hidden="1"/>
    <cellStyle name="Uwaga 3" xfId="36788" hidden="1"/>
    <cellStyle name="Uwaga 3" xfId="36789" hidden="1"/>
    <cellStyle name="Uwaga 3" xfId="36794" hidden="1"/>
    <cellStyle name="Uwaga 3" xfId="36803" hidden="1"/>
    <cellStyle name="Uwaga 3" xfId="36804" hidden="1"/>
    <cellStyle name="Uwaga 3" xfId="36805" hidden="1"/>
    <cellStyle name="Uwaga 3" xfId="36818" hidden="1"/>
    <cellStyle name="Uwaga 3" xfId="36823" hidden="1"/>
    <cellStyle name="Uwaga 3" xfId="36828" hidden="1"/>
    <cellStyle name="Uwaga 3" xfId="36838" hidden="1"/>
    <cellStyle name="Uwaga 3" xfId="36843" hidden="1"/>
    <cellStyle name="Uwaga 3" xfId="36847" hidden="1"/>
    <cellStyle name="Uwaga 3" xfId="36854" hidden="1"/>
    <cellStyle name="Uwaga 3" xfId="36859" hidden="1"/>
    <cellStyle name="Uwaga 3" xfId="36862" hidden="1"/>
    <cellStyle name="Uwaga 3" xfId="36868" hidden="1"/>
    <cellStyle name="Uwaga 3" xfId="36873" hidden="1"/>
    <cellStyle name="Uwaga 3" xfId="36877" hidden="1"/>
    <cellStyle name="Uwaga 3" xfId="36878" hidden="1"/>
    <cellStyle name="Uwaga 3" xfId="36879" hidden="1"/>
    <cellStyle name="Uwaga 3" xfId="36883" hidden="1"/>
    <cellStyle name="Uwaga 3" xfId="36895" hidden="1"/>
    <cellStyle name="Uwaga 3" xfId="36900" hidden="1"/>
    <cellStyle name="Uwaga 3" xfId="36905" hidden="1"/>
    <cellStyle name="Uwaga 3" xfId="36910" hidden="1"/>
    <cellStyle name="Uwaga 3" xfId="36915" hidden="1"/>
    <cellStyle name="Uwaga 3" xfId="36920" hidden="1"/>
    <cellStyle name="Uwaga 3" xfId="36924" hidden="1"/>
    <cellStyle name="Uwaga 3" xfId="36928" hidden="1"/>
    <cellStyle name="Uwaga 3" xfId="36933" hidden="1"/>
    <cellStyle name="Uwaga 3" xfId="36938" hidden="1"/>
    <cellStyle name="Uwaga 3" xfId="36939" hidden="1"/>
    <cellStyle name="Uwaga 3" xfId="36941" hidden="1"/>
    <cellStyle name="Uwaga 3" xfId="36954" hidden="1"/>
    <cellStyle name="Uwaga 3" xfId="36958" hidden="1"/>
    <cellStyle name="Uwaga 3" xfId="36963" hidden="1"/>
    <cellStyle name="Uwaga 3" xfId="36970" hidden="1"/>
    <cellStyle name="Uwaga 3" xfId="36974" hidden="1"/>
    <cellStyle name="Uwaga 3" xfId="36979" hidden="1"/>
    <cellStyle name="Uwaga 3" xfId="36984" hidden="1"/>
    <cellStyle name="Uwaga 3" xfId="36987" hidden="1"/>
    <cellStyle name="Uwaga 3" xfId="36992" hidden="1"/>
    <cellStyle name="Uwaga 3" xfId="36998" hidden="1"/>
    <cellStyle name="Uwaga 3" xfId="36999" hidden="1"/>
    <cellStyle name="Uwaga 3" xfId="37002" hidden="1"/>
    <cellStyle name="Uwaga 3" xfId="37015" hidden="1"/>
    <cellStyle name="Uwaga 3" xfId="37019" hidden="1"/>
    <cellStyle name="Uwaga 3" xfId="37024" hidden="1"/>
    <cellStyle name="Uwaga 3" xfId="37031" hidden="1"/>
    <cellStyle name="Uwaga 3" xfId="37036" hidden="1"/>
    <cellStyle name="Uwaga 3" xfId="37040" hidden="1"/>
    <cellStyle name="Uwaga 3" xfId="37045" hidden="1"/>
    <cellStyle name="Uwaga 3" xfId="37049" hidden="1"/>
    <cellStyle name="Uwaga 3" xfId="37054" hidden="1"/>
    <cellStyle name="Uwaga 3" xfId="37058" hidden="1"/>
    <cellStyle name="Uwaga 3" xfId="37059" hidden="1"/>
    <cellStyle name="Uwaga 3" xfId="37061" hidden="1"/>
    <cellStyle name="Uwaga 3" xfId="37073" hidden="1"/>
    <cellStyle name="Uwaga 3" xfId="37074" hidden="1"/>
    <cellStyle name="Uwaga 3" xfId="37076" hidden="1"/>
    <cellStyle name="Uwaga 3" xfId="37088" hidden="1"/>
    <cellStyle name="Uwaga 3" xfId="37090" hidden="1"/>
    <cellStyle name="Uwaga 3" xfId="37093" hidden="1"/>
    <cellStyle name="Uwaga 3" xfId="37103" hidden="1"/>
    <cellStyle name="Uwaga 3" xfId="37104" hidden="1"/>
    <cellStyle name="Uwaga 3" xfId="37106" hidden="1"/>
    <cellStyle name="Uwaga 3" xfId="37118" hidden="1"/>
    <cellStyle name="Uwaga 3" xfId="37119" hidden="1"/>
    <cellStyle name="Uwaga 3" xfId="37120" hidden="1"/>
    <cellStyle name="Uwaga 3" xfId="37134" hidden="1"/>
    <cellStyle name="Uwaga 3" xfId="37137" hidden="1"/>
    <cellStyle name="Uwaga 3" xfId="37141" hidden="1"/>
    <cellStyle name="Uwaga 3" xfId="37149" hidden="1"/>
    <cellStyle name="Uwaga 3" xfId="37152" hidden="1"/>
    <cellStyle name="Uwaga 3" xfId="37156" hidden="1"/>
    <cellStyle name="Uwaga 3" xfId="37164" hidden="1"/>
    <cellStyle name="Uwaga 3" xfId="37167" hidden="1"/>
    <cellStyle name="Uwaga 3" xfId="37171" hidden="1"/>
    <cellStyle name="Uwaga 3" xfId="37178" hidden="1"/>
    <cellStyle name="Uwaga 3" xfId="37179" hidden="1"/>
    <cellStyle name="Uwaga 3" xfId="37181" hidden="1"/>
    <cellStyle name="Uwaga 3" xfId="37194" hidden="1"/>
    <cellStyle name="Uwaga 3" xfId="37197" hidden="1"/>
    <cellStyle name="Uwaga 3" xfId="37200" hidden="1"/>
    <cellStyle name="Uwaga 3" xfId="37209" hidden="1"/>
    <cellStyle name="Uwaga 3" xfId="37212" hidden="1"/>
    <cellStyle name="Uwaga 3" xfId="37216" hidden="1"/>
    <cellStyle name="Uwaga 3" xfId="37224" hidden="1"/>
    <cellStyle name="Uwaga 3" xfId="37226" hidden="1"/>
    <cellStyle name="Uwaga 3" xfId="37229" hidden="1"/>
    <cellStyle name="Uwaga 3" xfId="37238" hidden="1"/>
    <cellStyle name="Uwaga 3" xfId="37239" hidden="1"/>
    <cellStyle name="Uwaga 3" xfId="37240" hidden="1"/>
    <cellStyle name="Uwaga 3" xfId="37253" hidden="1"/>
    <cellStyle name="Uwaga 3" xfId="37254" hidden="1"/>
    <cellStyle name="Uwaga 3" xfId="37256" hidden="1"/>
    <cellStyle name="Uwaga 3" xfId="37268" hidden="1"/>
    <cellStyle name="Uwaga 3" xfId="37269" hidden="1"/>
    <cellStyle name="Uwaga 3" xfId="37271" hidden="1"/>
    <cellStyle name="Uwaga 3" xfId="37283" hidden="1"/>
    <cellStyle name="Uwaga 3" xfId="37284" hidden="1"/>
    <cellStyle name="Uwaga 3" xfId="37286" hidden="1"/>
    <cellStyle name="Uwaga 3" xfId="37298" hidden="1"/>
    <cellStyle name="Uwaga 3" xfId="37299" hidden="1"/>
    <cellStyle name="Uwaga 3" xfId="37300" hidden="1"/>
    <cellStyle name="Uwaga 3" xfId="37314" hidden="1"/>
    <cellStyle name="Uwaga 3" xfId="37316" hidden="1"/>
    <cellStyle name="Uwaga 3" xfId="37319" hidden="1"/>
    <cellStyle name="Uwaga 3" xfId="37329" hidden="1"/>
    <cellStyle name="Uwaga 3" xfId="37332" hidden="1"/>
    <cellStyle name="Uwaga 3" xfId="37335" hidden="1"/>
    <cellStyle name="Uwaga 3" xfId="37344" hidden="1"/>
    <cellStyle name="Uwaga 3" xfId="37346" hidden="1"/>
    <cellStyle name="Uwaga 3" xfId="37349" hidden="1"/>
    <cellStyle name="Uwaga 3" xfId="37358" hidden="1"/>
    <cellStyle name="Uwaga 3" xfId="37359" hidden="1"/>
    <cellStyle name="Uwaga 3" xfId="37360" hidden="1"/>
    <cellStyle name="Uwaga 3" xfId="37373" hidden="1"/>
    <cellStyle name="Uwaga 3" xfId="37375" hidden="1"/>
    <cellStyle name="Uwaga 3" xfId="37377" hidden="1"/>
    <cellStyle name="Uwaga 3" xfId="37388" hidden="1"/>
    <cellStyle name="Uwaga 3" xfId="37390" hidden="1"/>
    <cellStyle name="Uwaga 3" xfId="37392" hidden="1"/>
    <cellStyle name="Uwaga 3" xfId="37403" hidden="1"/>
    <cellStyle name="Uwaga 3" xfId="37405" hidden="1"/>
    <cellStyle name="Uwaga 3" xfId="37407" hidden="1"/>
    <cellStyle name="Uwaga 3" xfId="37418" hidden="1"/>
    <cellStyle name="Uwaga 3" xfId="37419" hidden="1"/>
    <cellStyle name="Uwaga 3" xfId="37420" hidden="1"/>
    <cellStyle name="Uwaga 3" xfId="37433" hidden="1"/>
    <cellStyle name="Uwaga 3" xfId="37435" hidden="1"/>
    <cellStyle name="Uwaga 3" xfId="37437" hidden="1"/>
    <cellStyle name="Uwaga 3" xfId="37448" hidden="1"/>
    <cellStyle name="Uwaga 3" xfId="37450" hidden="1"/>
    <cellStyle name="Uwaga 3" xfId="37452" hidden="1"/>
    <cellStyle name="Uwaga 3" xfId="37463" hidden="1"/>
    <cellStyle name="Uwaga 3" xfId="37465" hidden="1"/>
    <cellStyle name="Uwaga 3" xfId="37466" hidden="1"/>
    <cellStyle name="Uwaga 3" xfId="37478" hidden="1"/>
    <cellStyle name="Uwaga 3" xfId="37479" hidden="1"/>
    <cellStyle name="Uwaga 3" xfId="37480" hidden="1"/>
    <cellStyle name="Uwaga 3" xfId="37493" hidden="1"/>
    <cellStyle name="Uwaga 3" xfId="37495" hidden="1"/>
    <cellStyle name="Uwaga 3" xfId="37497" hidden="1"/>
    <cellStyle name="Uwaga 3" xfId="37508" hidden="1"/>
    <cellStyle name="Uwaga 3" xfId="37510" hidden="1"/>
    <cellStyle name="Uwaga 3" xfId="37512" hidden="1"/>
    <cellStyle name="Uwaga 3" xfId="37523" hidden="1"/>
    <cellStyle name="Uwaga 3" xfId="37525" hidden="1"/>
    <cellStyle name="Uwaga 3" xfId="37527" hidden="1"/>
    <cellStyle name="Uwaga 3" xfId="37538" hidden="1"/>
    <cellStyle name="Uwaga 3" xfId="37539" hidden="1"/>
    <cellStyle name="Uwaga 3" xfId="37541" hidden="1"/>
    <cellStyle name="Uwaga 3" xfId="37552" hidden="1"/>
    <cellStyle name="Uwaga 3" xfId="37554" hidden="1"/>
    <cellStyle name="Uwaga 3" xfId="37555" hidden="1"/>
    <cellStyle name="Uwaga 3" xfId="37564" hidden="1"/>
    <cellStyle name="Uwaga 3" xfId="37567" hidden="1"/>
    <cellStyle name="Uwaga 3" xfId="37569" hidden="1"/>
    <cellStyle name="Uwaga 3" xfId="37580" hidden="1"/>
    <cellStyle name="Uwaga 3" xfId="37582" hidden="1"/>
    <cellStyle name="Uwaga 3" xfId="37584" hidden="1"/>
    <cellStyle name="Uwaga 3" xfId="37596" hidden="1"/>
    <cellStyle name="Uwaga 3" xfId="37598" hidden="1"/>
    <cellStyle name="Uwaga 3" xfId="37600" hidden="1"/>
    <cellStyle name="Uwaga 3" xfId="37608" hidden="1"/>
    <cellStyle name="Uwaga 3" xfId="37610" hidden="1"/>
    <cellStyle name="Uwaga 3" xfId="37613" hidden="1"/>
    <cellStyle name="Uwaga 3" xfId="37603" hidden="1"/>
    <cellStyle name="Uwaga 3" xfId="37602" hidden="1"/>
    <cellStyle name="Uwaga 3" xfId="37601" hidden="1"/>
    <cellStyle name="Uwaga 3" xfId="37588" hidden="1"/>
    <cellStyle name="Uwaga 3" xfId="37587" hidden="1"/>
    <cellStyle name="Uwaga 3" xfId="37586" hidden="1"/>
    <cellStyle name="Uwaga 3" xfId="37573" hidden="1"/>
    <cellStyle name="Uwaga 3" xfId="37572" hidden="1"/>
    <cellStyle name="Uwaga 3" xfId="37571" hidden="1"/>
    <cellStyle name="Uwaga 3" xfId="37558" hidden="1"/>
    <cellStyle name="Uwaga 3" xfId="37557" hidden="1"/>
    <cellStyle name="Uwaga 3" xfId="37556" hidden="1"/>
    <cellStyle name="Uwaga 3" xfId="37543" hidden="1"/>
    <cellStyle name="Uwaga 3" xfId="37542" hidden="1"/>
    <cellStyle name="Uwaga 3" xfId="37540" hidden="1"/>
    <cellStyle name="Uwaga 3" xfId="37529" hidden="1"/>
    <cellStyle name="Uwaga 3" xfId="37526" hidden="1"/>
    <cellStyle name="Uwaga 3" xfId="37524" hidden="1"/>
    <cellStyle name="Uwaga 3" xfId="37514" hidden="1"/>
    <cellStyle name="Uwaga 3" xfId="37511" hidden="1"/>
    <cellStyle name="Uwaga 3" xfId="37509" hidden="1"/>
    <cellStyle name="Uwaga 3" xfId="37499" hidden="1"/>
    <cellStyle name="Uwaga 3" xfId="37496" hidden="1"/>
    <cellStyle name="Uwaga 3" xfId="37494" hidden="1"/>
    <cellStyle name="Uwaga 3" xfId="37484" hidden="1"/>
    <cellStyle name="Uwaga 3" xfId="37482" hidden="1"/>
    <cellStyle name="Uwaga 3" xfId="37481" hidden="1"/>
    <cellStyle name="Uwaga 3" xfId="37469" hidden="1"/>
    <cellStyle name="Uwaga 3" xfId="37467" hidden="1"/>
    <cellStyle name="Uwaga 3" xfId="37464" hidden="1"/>
    <cellStyle name="Uwaga 3" xfId="37454" hidden="1"/>
    <cellStyle name="Uwaga 3" xfId="37451" hidden="1"/>
    <cellStyle name="Uwaga 3" xfId="37449" hidden="1"/>
    <cellStyle name="Uwaga 3" xfId="37439" hidden="1"/>
    <cellStyle name="Uwaga 3" xfId="37436" hidden="1"/>
    <cellStyle name="Uwaga 3" xfId="37434" hidden="1"/>
    <cellStyle name="Uwaga 3" xfId="37424" hidden="1"/>
    <cellStyle name="Uwaga 3" xfId="37422" hidden="1"/>
    <cellStyle name="Uwaga 3" xfId="37421" hidden="1"/>
    <cellStyle name="Uwaga 3" xfId="37409" hidden="1"/>
    <cellStyle name="Uwaga 3" xfId="37406" hidden="1"/>
    <cellStyle name="Uwaga 3" xfId="37404" hidden="1"/>
    <cellStyle name="Uwaga 3" xfId="37394" hidden="1"/>
    <cellStyle name="Uwaga 3" xfId="37391" hidden="1"/>
    <cellStyle name="Uwaga 3" xfId="37389" hidden="1"/>
    <cellStyle name="Uwaga 3" xfId="37379" hidden="1"/>
    <cellStyle name="Uwaga 3" xfId="37376" hidden="1"/>
    <cellStyle name="Uwaga 3" xfId="37374" hidden="1"/>
    <cellStyle name="Uwaga 3" xfId="37364" hidden="1"/>
    <cellStyle name="Uwaga 3" xfId="37362" hidden="1"/>
    <cellStyle name="Uwaga 3" xfId="37361" hidden="1"/>
    <cellStyle name="Uwaga 3" xfId="37348" hidden="1"/>
    <cellStyle name="Uwaga 3" xfId="37345" hidden="1"/>
    <cellStyle name="Uwaga 3" xfId="37343" hidden="1"/>
    <cellStyle name="Uwaga 3" xfId="37333" hidden="1"/>
    <cellStyle name="Uwaga 3" xfId="37330" hidden="1"/>
    <cellStyle name="Uwaga 3" xfId="37328" hidden="1"/>
    <cellStyle name="Uwaga 3" xfId="37318" hidden="1"/>
    <cellStyle name="Uwaga 3" xfId="37315" hidden="1"/>
    <cellStyle name="Uwaga 3" xfId="37313" hidden="1"/>
    <cellStyle name="Uwaga 3" xfId="37304" hidden="1"/>
    <cellStyle name="Uwaga 3" xfId="37302" hidden="1"/>
    <cellStyle name="Uwaga 3" xfId="37301" hidden="1"/>
    <cellStyle name="Uwaga 3" xfId="37289" hidden="1"/>
    <cellStyle name="Uwaga 3" xfId="37287" hidden="1"/>
    <cellStyle name="Uwaga 3" xfId="37285" hidden="1"/>
    <cellStyle name="Uwaga 3" xfId="37274" hidden="1"/>
    <cellStyle name="Uwaga 3" xfId="37272" hidden="1"/>
    <cellStyle name="Uwaga 3" xfId="37270" hidden="1"/>
    <cellStyle name="Uwaga 3" xfId="37259" hidden="1"/>
    <cellStyle name="Uwaga 3" xfId="37257" hidden="1"/>
    <cellStyle name="Uwaga 3" xfId="37255" hidden="1"/>
    <cellStyle name="Uwaga 3" xfId="37244" hidden="1"/>
    <cellStyle name="Uwaga 3" xfId="37242" hidden="1"/>
    <cellStyle name="Uwaga 3" xfId="37241" hidden="1"/>
    <cellStyle name="Uwaga 3" xfId="37228" hidden="1"/>
    <cellStyle name="Uwaga 3" xfId="37225" hidden="1"/>
    <cellStyle name="Uwaga 3" xfId="37223" hidden="1"/>
    <cellStyle name="Uwaga 3" xfId="37213" hidden="1"/>
    <cellStyle name="Uwaga 3" xfId="37210" hidden="1"/>
    <cellStyle name="Uwaga 3" xfId="37208" hidden="1"/>
    <cellStyle name="Uwaga 3" xfId="37198" hidden="1"/>
    <cellStyle name="Uwaga 3" xfId="37195" hidden="1"/>
    <cellStyle name="Uwaga 3" xfId="37193" hidden="1"/>
    <cellStyle name="Uwaga 3" xfId="37184" hidden="1"/>
    <cellStyle name="Uwaga 3" xfId="37182" hidden="1"/>
    <cellStyle name="Uwaga 3" xfId="37180" hidden="1"/>
    <cellStyle name="Uwaga 3" xfId="37168" hidden="1"/>
    <cellStyle name="Uwaga 3" xfId="37165" hidden="1"/>
    <cellStyle name="Uwaga 3" xfId="37163" hidden="1"/>
    <cellStyle name="Uwaga 3" xfId="37153" hidden="1"/>
    <cellStyle name="Uwaga 3" xfId="37150" hidden="1"/>
    <cellStyle name="Uwaga 3" xfId="37148" hidden="1"/>
    <cellStyle name="Uwaga 3" xfId="37138" hidden="1"/>
    <cellStyle name="Uwaga 3" xfId="37135" hidden="1"/>
    <cellStyle name="Uwaga 3" xfId="37133" hidden="1"/>
    <cellStyle name="Uwaga 3" xfId="37126" hidden="1"/>
    <cellStyle name="Uwaga 3" xfId="37123" hidden="1"/>
    <cellStyle name="Uwaga 3" xfId="37121" hidden="1"/>
    <cellStyle name="Uwaga 3" xfId="37111" hidden="1"/>
    <cellStyle name="Uwaga 3" xfId="37108" hidden="1"/>
    <cellStyle name="Uwaga 3" xfId="37105" hidden="1"/>
    <cellStyle name="Uwaga 3" xfId="37096" hidden="1"/>
    <cellStyle name="Uwaga 3" xfId="37092" hidden="1"/>
    <cellStyle name="Uwaga 3" xfId="37089" hidden="1"/>
    <cellStyle name="Uwaga 3" xfId="37081" hidden="1"/>
    <cellStyle name="Uwaga 3" xfId="37078" hidden="1"/>
    <cellStyle name="Uwaga 3" xfId="37075" hidden="1"/>
    <cellStyle name="Uwaga 3" xfId="37066" hidden="1"/>
    <cellStyle name="Uwaga 3" xfId="37063" hidden="1"/>
    <cellStyle name="Uwaga 3" xfId="37060" hidden="1"/>
    <cellStyle name="Uwaga 3" xfId="37050" hidden="1"/>
    <cellStyle name="Uwaga 3" xfId="37046" hidden="1"/>
    <cellStyle name="Uwaga 3" xfId="37043" hidden="1"/>
    <cellStyle name="Uwaga 3" xfId="37034" hidden="1"/>
    <cellStyle name="Uwaga 3" xfId="37030" hidden="1"/>
    <cellStyle name="Uwaga 3" xfId="37028" hidden="1"/>
    <cellStyle name="Uwaga 3" xfId="37020" hidden="1"/>
    <cellStyle name="Uwaga 3" xfId="37016" hidden="1"/>
    <cellStyle name="Uwaga 3" xfId="37013" hidden="1"/>
    <cellStyle name="Uwaga 3" xfId="37006" hidden="1"/>
    <cellStyle name="Uwaga 3" xfId="37003" hidden="1"/>
    <cellStyle name="Uwaga 3" xfId="37000" hidden="1"/>
    <cellStyle name="Uwaga 3" xfId="36991" hidden="1"/>
    <cellStyle name="Uwaga 3" xfId="36986" hidden="1"/>
    <cellStyle name="Uwaga 3" xfId="36983" hidden="1"/>
    <cellStyle name="Uwaga 3" xfId="36976" hidden="1"/>
    <cellStyle name="Uwaga 3" xfId="36971" hidden="1"/>
    <cellStyle name="Uwaga 3" xfId="36968" hidden="1"/>
    <cellStyle name="Uwaga 3" xfId="36961" hidden="1"/>
    <cellStyle name="Uwaga 3" xfId="36956" hidden="1"/>
    <cellStyle name="Uwaga 3" xfId="36953" hidden="1"/>
    <cellStyle name="Uwaga 3" xfId="36947" hidden="1"/>
    <cellStyle name="Uwaga 3" xfId="36943" hidden="1"/>
    <cellStyle name="Uwaga 3" xfId="36940" hidden="1"/>
    <cellStyle name="Uwaga 3" xfId="36932" hidden="1"/>
    <cellStyle name="Uwaga 3" xfId="36927" hidden="1"/>
    <cellStyle name="Uwaga 3" xfId="36923" hidden="1"/>
    <cellStyle name="Uwaga 3" xfId="36917" hidden="1"/>
    <cellStyle name="Uwaga 3" xfId="36912" hidden="1"/>
    <cellStyle name="Uwaga 3" xfId="36908" hidden="1"/>
    <cellStyle name="Uwaga 3" xfId="36902" hidden="1"/>
    <cellStyle name="Uwaga 3" xfId="36897" hidden="1"/>
    <cellStyle name="Uwaga 3" xfId="36893" hidden="1"/>
    <cellStyle name="Uwaga 3" xfId="36888" hidden="1"/>
    <cellStyle name="Uwaga 3" xfId="36884" hidden="1"/>
    <cellStyle name="Uwaga 3" xfId="36880" hidden="1"/>
    <cellStyle name="Uwaga 3" xfId="36872" hidden="1"/>
    <cellStyle name="Uwaga 3" xfId="36867" hidden="1"/>
    <cellStyle name="Uwaga 3" xfId="36863" hidden="1"/>
    <cellStyle name="Uwaga 3" xfId="36857" hidden="1"/>
    <cellStyle name="Uwaga 3" xfId="36852" hidden="1"/>
    <cellStyle name="Uwaga 3" xfId="36848" hidden="1"/>
    <cellStyle name="Uwaga 3" xfId="36842" hidden="1"/>
    <cellStyle name="Uwaga 3" xfId="36837" hidden="1"/>
    <cellStyle name="Uwaga 3" xfId="36833" hidden="1"/>
    <cellStyle name="Uwaga 3" xfId="36829" hidden="1"/>
    <cellStyle name="Uwaga 3" xfId="36824" hidden="1"/>
    <cellStyle name="Uwaga 3" xfId="36819" hidden="1"/>
    <cellStyle name="Uwaga 3" xfId="36814" hidden="1"/>
    <cellStyle name="Uwaga 3" xfId="36810" hidden="1"/>
    <cellStyle name="Uwaga 3" xfId="36806" hidden="1"/>
    <cellStyle name="Uwaga 3" xfId="36799" hidden="1"/>
    <cellStyle name="Uwaga 3" xfId="36795" hidden="1"/>
    <cellStyle name="Uwaga 3" xfId="36790" hidden="1"/>
    <cellStyle name="Uwaga 3" xfId="36784" hidden="1"/>
    <cellStyle name="Uwaga 3" xfId="36780" hidden="1"/>
    <cellStyle name="Uwaga 3" xfId="36775" hidden="1"/>
    <cellStyle name="Uwaga 3" xfId="36769" hidden="1"/>
    <cellStyle name="Uwaga 3" xfId="36765" hidden="1"/>
    <cellStyle name="Uwaga 3" xfId="36760" hidden="1"/>
    <cellStyle name="Uwaga 3" xfId="36754" hidden="1"/>
    <cellStyle name="Uwaga 3" xfId="36750" hidden="1"/>
    <cellStyle name="Uwaga 3" xfId="36746" hidden="1"/>
    <cellStyle name="Uwaga 3" xfId="37606" hidden="1"/>
    <cellStyle name="Uwaga 3" xfId="37605" hidden="1"/>
    <cellStyle name="Uwaga 3" xfId="37604" hidden="1"/>
    <cellStyle name="Uwaga 3" xfId="37591" hidden="1"/>
    <cellStyle name="Uwaga 3" xfId="37590" hidden="1"/>
    <cellStyle name="Uwaga 3" xfId="37589" hidden="1"/>
    <cellStyle name="Uwaga 3" xfId="37576" hidden="1"/>
    <cellStyle name="Uwaga 3" xfId="37575" hidden="1"/>
    <cellStyle name="Uwaga 3" xfId="37574" hidden="1"/>
    <cellStyle name="Uwaga 3" xfId="37561" hidden="1"/>
    <cellStyle name="Uwaga 3" xfId="37560" hidden="1"/>
    <cellStyle name="Uwaga 3" xfId="37559" hidden="1"/>
    <cellStyle name="Uwaga 3" xfId="37546" hidden="1"/>
    <cellStyle name="Uwaga 3" xfId="37545" hidden="1"/>
    <cellStyle name="Uwaga 3" xfId="37544" hidden="1"/>
    <cellStyle name="Uwaga 3" xfId="37532" hidden="1"/>
    <cellStyle name="Uwaga 3" xfId="37530" hidden="1"/>
    <cellStyle name="Uwaga 3" xfId="37528" hidden="1"/>
    <cellStyle name="Uwaga 3" xfId="37517" hidden="1"/>
    <cellStyle name="Uwaga 3" xfId="37515" hidden="1"/>
    <cellStyle name="Uwaga 3" xfId="37513" hidden="1"/>
    <cellStyle name="Uwaga 3" xfId="37502" hidden="1"/>
    <cellStyle name="Uwaga 3" xfId="37500" hidden="1"/>
    <cellStyle name="Uwaga 3" xfId="37498" hidden="1"/>
    <cellStyle name="Uwaga 3" xfId="37487" hidden="1"/>
    <cellStyle name="Uwaga 3" xfId="37485" hidden="1"/>
    <cellStyle name="Uwaga 3" xfId="37483" hidden="1"/>
    <cellStyle name="Uwaga 3" xfId="37472" hidden="1"/>
    <cellStyle name="Uwaga 3" xfId="37470" hidden="1"/>
    <cellStyle name="Uwaga 3" xfId="37468" hidden="1"/>
    <cellStyle name="Uwaga 3" xfId="37457" hidden="1"/>
    <cellStyle name="Uwaga 3" xfId="37455" hidden="1"/>
    <cellStyle name="Uwaga 3" xfId="37453" hidden="1"/>
    <cellStyle name="Uwaga 3" xfId="37442" hidden="1"/>
    <cellStyle name="Uwaga 3" xfId="37440" hidden="1"/>
    <cellStyle name="Uwaga 3" xfId="37438" hidden="1"/>
    <cellStyle name="Uwaga 3" xfId="37427" hidden="1"/>
    <cellStyle name="Uwaga 3" xfId="37425" hidden="1"/>
    <cellStyle name="Uwaga 3" xfId="37423" hidden="1"/>
    <cellStyle name="Uwaga 3" xfId="37412" hidden="1"/>
    <cellStyle name="Uwaga 3" xfId="37410" hidden="1"/>
    <cellStyle name="Uwaga 3" xfId="37408" hidden="1"/>
    <cellStyle name="Uwaga 3" xfId="37397" hidden="1"/>
    <cellStyle name="Uwaga 3" xfId="37395" hidden="1"/>
    <cellStyle name="Uwaga 3" xfId="37393" hidden="1"/>
    <cellStyle name="Uwaga 3" xfId="37382" hidden="1"/>
    <cellStyle name="Uwaga 3" xfId="37380" hidden="1"/>
    <cellStyle name="Uwaga 3" xfId="37378" hidden="1"/>
    <cellStyle name="Uwaga 3" xfId="37367" hidden="1"/>
    <cellStyle name="Uwaga 3" xfId="37365" hidden="1"/>
    <cellStyle name="Uwaga 3" xfId="37363" hidden="1"/>
    <cellStyle name="Uwaga 3" xfId="37352" hidden="1"/>
    <cellStyle name="Uwaga 3" xfId="37350" hidden="1"/>
    <cellStyle name="Uwaga 3" xfId="37347" hidden="1"/>
    <cellStyle name="Uwaga 3" xfId="37337" hidden="1"/>
    <cellStyle name="Uwaga 3" xfId="37334" hidden="1"/>
    <cellStyle name="Uwaga 3" xfId="37331" hidden="1"/>
    <cellStyle name="Uwaga 3" xfId="37322" hidden="1"/>
    <cellStyle name="Uwaga 3" xfId="37320" hidden="1"/>
    <cellStyle name="Uwaga 3" xfId="37317" hidden="1"/>
    <cellStyle name="Uwaga 3" xfId="37307" hidden="1"/>
    <cellStyle name="Uwaga 3" xfId="37305" hidden="1"/>
    <cellStyle name="Uwaga 3" xfId="37303" hidden="1"/>
    <cellStyle name="Uwaga 3" xfId="37292" hidden="1"/>
    <cellStyle name="Uwaga 3" xfId="37290" hidden="1"/>
    <cellStyle name="Uwaga 3" xfId="37288" hidden="1"/>
    <cellStyle name="Uwaga 3" xfId="37277" hidden="1"/>
    <cellStyle name="Uwaga 3" xfId="37275" hidden="1"/>
    <cellStyle name="Uwaga 3" xfId="37273" hidden="1"/>
    <cellStyle name="Uwaga 3" xfId="37262" hidden="1"/>
    <cellStyle name="Uwaga 3" xfId="37260" hidden="1"/>
    <cellStyle name="Uwaga 3" xfId="37258" hidden="1"/>
    <cellStyle name="Uwaga 3" xfId="37247" hidden="1"/>
    <cellStyle name="Uwaga 3" xfId="37245" hidden="1"/>
    <cellStyle name="Uwaga 3" xfId="37243" hidden="1"/>
    <cellStyle name="Uwaga 3" xfId="37232" hidden="1"/>
    <cellStyle name="Uwaga 3" xfId="37230" hidden="1"/>
    <cellStyle name="Uwaga 3" xfId="37227" hidden="1"/>
    <cellStyle name="Uwaga 3" xfId="37217" hidden="1"/>
    <cellStyle name="Uwaga 3" xfId="37214" hidden="1"/>
    <cellStyle name="Uwaga 3" xfId="37211" hidden="1"/>
    <cellStyle name="Uwaga 3" xfId="37202" hidden="1"/>
    <cellStyle name="Uwaga 3" xfId="37199" hidden="1"/>
    <cellStyle name="Uwaga 3" xfId="37196" hidden="1"/>
    <cellStyle name="Uwaga 3" xfId="37187" hidden="1"/>
    <cellStyle name="Uwaga 3" xfId="37185" hidden="1"/>
    <cellStyle name="Uwaga 3" xfId="37183" hidden="1"/>
    <cellStyle name="Uwaga 3" xfId="37172" hidden="1"/>
    <cellStyle name="Uwaga 3" xfId="37169" hidden="1"/>
    <cellStyle name="Uwaga 3" xfId="37166" hidden="1"/>
    <cellStyle name="Uwaga 3" xfId="37157" hidden="1"/>
    <cellStyle name="Uwaga 3" xfId="37154" hidden="1"/>
    <cellStyle name="Uwaga 3" xfId="37151" hidden="1"/>
    <cellStyle name="Uwaga 3" xfId="37142" hidden="1"/>
    <cellStyle name="Uwaga 3" xfId="37139" hidden="1"/>
    <cellStyle name="Uwaga 3" xfId="37136" hidden="1"/>
    <cellStyle name="Uwaga 3" xfId="37129" hidden="1"/>
    <cellStyle name="Uwaga 3" xfId="37125" hidden="1"/>
    <cellStyle name="Uwaga 3" xfId="37122" hidden="1"/>
    <cellStyle name="Uwaga 3" xfId="37114" hidden="1"/>
    <cellStyle name="Uwaga 3" xfId="37110" hidden="1"/>
    <cellStyle name="Uwaga 3" xfId="37107" hidden="1"/>
    <cellStyle name="Uwaga 3" xfId="37099" hidden="1"/>
    <cellStyle name="Uwaga 3" xfId="37095" hidden="1"/>
    <cellStyle name="Uwaga 3" xfId="37091" hidden="1"/>
    <cellStyle name="Uwaga 3" xfId="37084" hidden="1"/>
    <cellStyle name="Uwaga 3" xfId="37080" hidden="1"/>
    <cellStyle name="Uwaga 3" xfId="37077" hidden="1"/>
    <cellStyle name="Uwaga 3" xfId="37069" hidden="1"/>
    <cellStyle name="Uwaga 3" xfId="37065" hidden="1"/>
    <cellStyle name="Uwaga 3" xfId="37062" hidden="1"/>
    <cellStyle name="Uwaga 3" xfId="37053" hidden="1"/>
    <cellStyle name="Uwaga 3" xfId="37048" hidden="1"/>
    <cellStyle name="Uwaga 3" xfId="37044" hidden="1"/>
    <cellStyle name="Uwaga 3" xfId="37038" hidden="1"/>
    <cellStyle name="Uwaga 3" xfId="37033" hidden="1"/>
    <cellStyle name="Uwaga 3" xfId="37029" hidden="1"/>
    <cellStyle name="Uwaga 3" xfId="37023" hidden="1"/>
    <cellStyle name="Uwaga 3" xfId="37018" hidden="1"/>
    <cellStyle name="Uwaga 3" xfId="37014" hidden="1"/>
    <cellStyle name="Uwaga 3" xfId="37009" hidden="1"/>
    <cellStyle name="Uwaga 3" xfId="37005" hidden="1"/>
    <cellStyle name="Uwaga 3" xfId="37001" hidden="1"/>
    <cellStyle name="Uwaga 3" xfId="36994" hidden="1"/>
    <cellStyle name="Uwaga 3" xfId="36989" hidden="1"/>
    <cellStyle name="Uwaga 3" xfId="36985" hidden="1"/>
    <cellStyle name="Uwaga 3" xfId="36978" hidden="1"/>
    <cellStyle name="Uwaga 3" xfId="36973" hidden="1"/>
    <cellStyle name="Uwaga 3" xfId="36969" hidden="1"/>
    <cellStyle name="Uwaga 3" xfId="36964" hidden="1"/>
    <cellStyle name="Uwaga 3" xfId="36959" hidden="1"/>
    <cellStyle name="Uwaga 3" xfId="36955" hidden="1"/>
    <cellStyle name="Uwaga 3" xfId="36949" hidden="1"/>
    <cellStyle name="Uwaga 3" xfId="36945" hidden="1"/>
    <cellStyle name="Uwaga 3" xfId="36942" hidden="1"/>
    <cellStyle name="Uwaga 3" xfId="36935" hidden="1"/>
    <cellStyle name="Uwaga 3" xfId="36930" hidden="1"/>
    <cellStyle name="Uwaga 3" xfId="36925" hidden="1"/>
    <cellStyle name="Uwaga 3" xfId="36919" hidden="1"/>
    <cellStyle name="Uwaga 3" xfId="36914" hidden="1"/>
    <cellStyle name="Uwaga 3" xfId="36909" hidden="1"/>
    <cellStyle name="Uwaga 3" xfId="36904" hidden="1"/>
    <cellStyle name="Uwaga 3" xfId="36899" hidden="1"/>
    <cellStyle name="Uwaga 3" xfId="36894" hidden="1"/>
    <cellStyle name="Uwaga 3" xfId="36890" hidden="1"/>
    <cellStyle name="Uwaga 3" xfId="36886" hidden="1"/>
    <cellStyle name="Uwaga 3" xfId="36881" hidden="1"/>
    <cellStyle name="Uwaga 3" xfId="36874" hidden="1"/>
    <cellStyle name="Uwaga 3" xfId="36869" hidden="1"/>
    <cellStyle name="Uwaga 3" xfId="36864" hidden="1"/>
    <cellStyle name="Uwaga 3" xfId="36858" hidden="1"/>
    <cellStyle name="Uwaga 3" xfId="36853" hidden="1"/>
    <cellStyle name="Uwaga 3" xfId="36849" hidden="1"/>
    <cellStyle name="Uwaga 3" xfId="36844" hidden="1"/>
    <cellStyle name="Uwaga 3" xfId="36839" hidden="1"/>
    <cellStyle name="Uwaga 3" xfId="36834" hidden="1"/>
    <cellStyle name="Uwaga 3" xfId="36830" hidden="1"/>
    <cellStyle name="Uwaga 3" xfId="36825" hidden="1"/>
    <cellStyle name="Uwaga 3" xfId="36820" hidden="1"/>
    <cellStyle name="Uwaga 3" xfId="36815" hidden="1"/>
    <cellStyle name="Uwaga 3" xfId="36811" hidden="1"/>
    <cellStyle name="Uwaga 3" xfId="36807" hidden="1"/>
    <cellStyle name="Uwaga 3" xfId="36800" hidden="1"/>
    <cellStyle name="Uwaga 3" xfId="36796" hidden="1"/>
    <cellStyle name="Uwaga 3" xfId="36791" hidden="1"/>
    <cellStyle name="Uwaga 3" xfId="36785" hidden="1"/>
    <cellStyle name="Uwaga 3" xfId="36781" hidden="1"/>
    <cellStyle name="Uwaga 3" xfId="36776" hidden="1"/>
    <cellStyle name="Uwaga 3" xfId="36770" hidden="1"/>
    <cellStyle name="Uwaga 3" xfId="36766" hidden="1"/>
    <cellStyle name="Uwaga 3" xfId="36762" hidden="1"/>
    <cellStyle name="Uwaga 3" xfId="36755" hidden="1"/>
    <cellStyle name="Uwaga 3" xfId="36751" hidden="1"/>
    <cellStyle name="Uwaga 3" xfId="36747" hidden="1"/>
    <cellStyle name="Uwaga 3" xfId="37611" hidden="1"/>
    <cellStyle name="Uwaga 3" xfId="37609" hidden="1"/>
    <cellStyle name="Uwaga 3" xfId="37607" hidden="1"/>
    <cellStyle name="Uwaga 3" xfId="37594" hidden="1"/>
    <cellStyle name="Uwaga 3" xfId="37593" hidden="1"/>
    <cellStyle name="Uwaga 3" xfId="37592" hidden="1"/>
    <cellStyle name="Uwaga 3" xfId="37579" hidden="1"/>
    <cellStyle name="Uwaga 3" xfId="37578" hidden="1"/>
    <cellStyle name="Uwaga 3" xfId="37577" hidden="1"/>
    <cellStyle name="Uwaga 3" xfId="37565" hidden="1"/>
    <cellStyle name="Uwaga 3" xfId="37563" hidden="1"/>
    <cellStyle name="Uwaga 3" xfId="37562" hidden="1"/>
    <cellStyle name="Uwaga 3" xfId="37549" hidden="1"/>
    <cellStyle name="Uwaga 3" xfId="37548" hidden="1"/>
    <cellStyle name="Uwaga 3" xfId="37547" hidden="1"/>
    <cellStyle name="Uwaga 3" xfId="37535" hidden="1"/>
    <cellStyle name="Uwaga 3" xfId="37533" hidden="1"/>
    <cellStyle name="Uwaga 3" xfId="37531" hidden="1"/>
    <cellStyle name="Uwaga 3" xfId="37520" hidden="1"/>
    <cellStyle name="Uwaga 3" xfId="37518" hidden="1"/>
    <cellStyle name="Uwaga 3" xfId="37516" hidden="1"/>
    <cellStyle name="Uwaga 3" xfId="37505" hidden="1"/>
    <cellStyle name="Uwaga 3" xfId="37503" hidden="1"/>
    <cellStyle name="Uwaga 3" xfId="37501" hidden="1"/>
    <cellStyle name="Uwaga 3" xfId="37490" hidden="1"/>
    <cellStyle name="Uwaga 3" xfId="37488" hidden="1"/>
    <cellStyle name="Uwaga 3" xfId="37486" hidden="1"/>
    <cellStyle name="Uwaga 3" xfId="37475" hidden="1"/>
    <cellStyle name="Uwaga 3" xfId="37473" hidden="1"/>
    <cellStyle name="Uwaga 3" xfId="37471" hidden="1"/>
    <cellStyle name="Uwaga 3" xfId="37460" hidden="1"/>
    <cellStyle name="Uwaga 3" xfId="37458" hidden="1"/>
    <cellStyle name="Uwaga 3" xfId="37456" hidden="1"/>
    <cellStyle name="Uwaga 3" xfId="37445" hidden="1"/>
    <cellStyle name="Uwaga 3" xfId="37443" hidden="1"/>
    <cellStyle name="Uwaga 3" xfId="37441" hidden="1"/>
    <cellStyle name="Uwaga 3" xfId="37430" hidden="1"/>
    <cellStyle name="Uwaga 3" xfId="37428" hidden="1"/>
    <cellStyle name="Uwaga 3" xfId="37426" hidden="1"/>
    <cellStyle name="Uwaga 3" xfId="37415" hidden="1"/>
    <cellStyle name="Uwaga 3" xfId="37413" hidden="1"/>
    <cellStyle name="Uwaga 3" xfId="37411" hidden="1"/>
    <cellStyle name="Uwaga 3" xfId="37400" hidden="1"/>
    <cellStyle name="Uwaga 3" xfId="37398" hidden="1"/>
    <cellStyle name="Uwaga 3" xfId="37396" hidden="1"/>
    <cellStyle name="Uwaga 3" xfId="37385" hidden="1"/>
    <cellStyle name="Uwaga 3" xfId="37383" hidden="1"/>
    <cellStyle name="Uwaga 3" xfId="37381" hidden="1"/>
    <cellStyle name="Uwaga 3" xfId="37370" hidden="1"/>
    <cellStyle name="Uwaga 3" xfId="37368" hidden="1"/>
    <cellStyle name="Uwaga 3" xfId="37366" hidden="1"/>
    <cellStyle name="Uwaga 3" xfId="37355" hidden="1"/>
    <cellStyle name="Uwaga 3" xfId="37353" hidden="1"/>
    <cellStyle name="Uwaga 3" xfId="37351" hidden="1"/>
    <cellStyle name="Uwaga 3" xfId="37340" hidden="1"/>
    <cellStyle name="Uwaga 3" xfId="37338" hidden="1"/>
    <cellStyle name="Uwaga 3" xfId="37336" hidden="1"/>
    <cellStyle name="Uwaga 3" xfId="37325" hidden="1"/>
    <cellStyle name="Uwaga 3" xfId="37323" hidden="1"/>
    <cellStyle name="Uwaga 3" xfId="37321" hidden="1"/>
    <cellStyle name="Uwaga 3" xfId="37310" hidden="1"/>
    <cellStyle name="Uwaga 3" xfId="37308" hidden="1"/>
    <cellStyle name="Uwaga 3" xfId="37306" hidden="1"/>
    <cellStyle name="Uwaga 3" xfId="37295" hidden="1"/>
    <cellStyle name="Uwaga 3" xfId="37293" hidden="1"/>
    <cellStyle name="Uwaga 3" xfId="37291" hidden="1"/>
    <cellStyle name="Uwaga 3" xfId="37280" hidden="1"/>
    <cellStyle name="Uwaga 3" xfId="37278" hidden="1"/>
    <cellStyle name="Uwaga 3" xfId="37276" hidden="1"/>
    <cellStyle name="Uwaga 3" xfId="37265" hidden="1"/>
    <cellStyle name="Uwaga 3" xfId="37263" hidden="1"/>
    <cellStyle name="Uwaga 3" xfId="37261" hidden="1"/>
    <cellStyle name="Uwaga 3" xfId="37250" hidden="1"/>
    <cellStyle name="Uwaga 3" xfId="37248" hidden="1"/>
    <cellStyle name="Uwaga 3" xfId="37246" hidden="1"/>
    <cellStyle name="Uwaga 3" xfId="37235" hidden="1"/>
    <cellStyle name="Uwaga 3" xfId="37233" hidden="1"/>
    <cellStyle name="Uwaga 3" xfId="37231" hidden="1"/>
    <cellStyle name="Uwaga 3" xfId="37220" hidden="1"/>
    <cellStyle name="Uwaga 3" xfId="37218" hidden="1"/>
    <cellStyle name="Uwaga 3" xfId="37215" hidden="1"/>
    <cellStyle name="Uwaga 3" xfId="37205" hidden="1"/>
    <cellStyle name="Uwaga 3" xfId="37203" hidden="1"/>
    <cellStyle name="Uwaga 3" xfId="37201" hidden="1"/>
    <cellStyle name="Uwaga 3" xfId="37190" hidden="1"/>
    <cellStyle name="Uwaga 3" xfId="37188" hidden="1"/>
    <cellStyle name="Uwaga 3" xfId="37186" hidden="1"/>
    <cellStyle name="Uwaga 3" xfId="37175" hidden="1"/>
    <cellStyle name="Uwaga 3" xfId="37173" hidden="1"/>
    <cellStyle name="Uwaga 3" xfId="37170" hidden="1"/>
    <cellStyle name="Uwaga 3" xfId="37160" hidden="1"/>
    <cellStyle name="Uwaga 3" xfId="37158" hidden="1"/>
    <cellStyle name="Uwaga 3" xfId="37155" hidden="1"/>
    <cellStyle name="Uwaga 3" xfId="37145" hidden="1"/>
    <cellStyle name="Uwaga 3" xfId="37143" hidden="1"/>
    <cellStyle name="Uwaga 3" xfId="37140" hidden="1"/>
    <cellStyle name="Uwaga 3" xfId="37131" hidden="1"/>
    <cellStyle name="Uwaga 3" xfId="37128" hidden="1"/>
    <cellStyle name="Uwaga 3" xfId="37124" hidden="1"/>
    <cellStyle name="Uwaga 3" xfId="37116" hidden="1"/>
    <cellStyle name="Uwaga 3" xfId="37113" hidden="1"/>
    <cellStyle name="Uwaga 3" xfId="37109" hidden="1"/>
    <cellStyle name="Uwaga 3" xfId="37101" hidden="1"/>
    <cellStyle name="Uwaga 3" xfId="37098" hidden="1"/>
    <cellStyle name="Uwaga 3" xfId="37094" hidden="1"/>
    <cellStyle name="Uwaga 3" xfId="37086" hidden="1"/>
    <cellStyle name="Uwaga 3" xfId="37083" hidden="1"/>
    <cellStyle name="Uwaga 3" xfId="37079" hidden="1"/>
    <cellStyle name="Uwaga 3" xfId="37071" hidden="1"/>
    <cellStyle name="Uwaga 3" xfId="37068" hidden="1"/>
    <cellStyle name="Uwaga 3" xfId="37064" hidden="1"/>
    <cellStyle name="Uwaga 3" xfId="37056" hidden="1"/>
    <cellStyle name="Uwaga 3" xfId="37052" hidden="1"/>
    <cellStyle name="Uwaga 3" xfId="37047" hidden="1"/>
    <cellStyle name="Uwaga 3" xfId="37041" hidden="1"/>
    <cellStyle name="Uwaga 3" xfId="37037" hidden="1"/>
    <cellStyle name="Uwaga 3" xfId="37032" hidden="1"/>
    <cellStyle name="Uwaga 3" xfId="37026" hidden="1"/>
    <cellStyle name="Uwaga 3" xfId="37022" hidden="1"/>
    <cellStyle name="Uwaga 3" xfId="37017" hidden="1"/>
    <cellStyle name="Uwaga 3" xfId="37011" hidden="1"/>
    <cellStyle name="Uwaga 3" xfId="37008" hidden="1"/>
    <cellStyle name="Uwaga 3" xfId="37004" hidden="1"/>
    <cellStyle name="Uwaga 3" xfId="36996" hidden="1"/>
    <cellStyle name="Uwaga 3" xfId="36993" hidden="1"/>
    <cellStyle name="Uwaga 3" xfId="36988" hidden="1"/>
    <cellStyle name="Uwaga 3" xfId="36981" hidden="1"/>
    <cellStyle name="Uwaga 3" xfId="36977" hidden="1"/>
    <cellStyle name="Uwaga 3" xfId="36972" hidden="1"/>
    <cellStyle name="Uwaga 3" xfId="36966" hidden="1"/>
    <cellStyle name="Uwaga 3" xfId="36962" hidden="1"/>
    <cellStyle name="Uwaga 3" xfId="36957" hidden="1"/>
    <cellStyle name="Uwaga 3" xfId="36951" hidden="1"/>
    <cellStyle name="Uwaga 3" xfId="36948" hidden="1"/>
    <cellStyle name="Uwaga 3" xfId="36944" hidden="1"/>
    <cellStyle name="Uwaga 3" xfId="36936" hidden="1"/>
    <cellStyle name="Uwaga 3" xfId="36931" hidden="1"/>
    <cellStyle name="Uwaga 3" xfId="36926" hidden="1"/>
    <cellStyle name="Uwaga 3" xfId="36921" hidden="1"/>
    <cellStyle name="Uwaga 3" xfId="36916" hidden="1"/>
    <cellStyle name="Uwaga 3" xfId="36911" hidden="1"/>
    <cellStyle name="Uwaga 3" xfId="36906" hidden="1"/>
    <cellStyle name="Uwaga 3" xfId="36901" hidden="1"/>
    <cellStyle name="Uwaga 3" xfId="36896" hidden="1"/>
    <cellStyle name="Uwaga 3" xfId="36891" hidden="1"/>
    <cellStyle name="Uwaga 3" xfId="36887" hidden="1"/>
    <cellStyle name="Uwaga 3" xfId="36882" hidden="1"/>
    <cellStyle name="Uwaga 3" xfId="36875" hidden="1"/>
    <cellStyle name="Uwaga 3" xfId="36870" hidden="1"/>
    <cellStyle name="Uwaga 3" xfId="36865" hidden="1"/>
    <cellStyle name="Uwaga 3" xfId="36860" hidden="1"/>
    <cellStyle name="Uwaga 3" xfId="36855" hidden="1"/>
    <cellStyle name="Uwaga 3" xfId="36850" hidden="1"/>
    <cellStyle name="Uwaga 3" xfId="36845" hidden="1"/>
    <cellStyle name="Uwaga 3" xfId="36840" hidden="1"/>
    <cellStyle name="Uwaga 3" xfId="36835" hidden="1"/>
    <cellStyle name="Uwaga 3" xfId="36831" hidden="1"/>
    <cellStyle name="Uwaga 3" xfId="36826" hidden="1"/>
    <cellStyle name="Uwaga 3" xfId="36821" hidden="1"/>
    <cellStyle name="Uwaga 3" xfId="36816" hidden="1"/>
    <cellStyle name="Uwaga 3" xfId="36812" hidden="1"/>
    <cellStyle name="Uwaga 3" xfId="36808" hidden="1"/>
    <cellStyle name="Uwaga 3" xfId="36801" hidden="1"/>
    <cellStyle name="Uwaga 3" xfId="36797" hidden="1"/>
    <cellStyle name="Uwaga 3" xfId="36792" hidden="1"/>
    <cellStyle name="Uwaga 3" xfId="36786" hidden="1"/>
    <cellStyle name="Uwaga 3" xfId="36782" hidden="1"/>
    <cellStyle name="Uwaga 3" xfId="36777" hidden="1"/>
    <cellStyle name="Uwaga 3" xfId="36771" hidden="1"/>
    <cellStyle name="Uwaga 3" xfId="36767" hidden="1"/>
    <cellStyle name="Uwaga 3" xfId="36763" hidden="1"/>
    <cellStyle name="Uwaga 3" xfId="36756" hidden="1"/>
    <cellStyle name="Uwaga 3" xfId="36752" hidden="1"/>
    <cellStyle name="Uwaga 3" xfId="36748" hidden="1"/>
    <cellStyle name="Uwaga 3" xfId="37615" hidden="1"/>
    <cellStyle name="Uwaga 3" xfId="37614" hidden="1"/>
    <cellStyle name="Uwaga 3" xfId="37612" hidden="1"/>
    <cellStyle name="Uwaga 3" xfId="37599" hidden="1"/>
    <cellStyle name="Uwaga 3" xfId="37597" hidden="1"/>
    <cellStyle name="Uwaga 3" xfId="37595" hidden="1"/>
    <cellStyle name="Uwaga 3" xfId="37585" hidden="1"/>
    <cellStyle name="Uwaga 3" xfId="37583" hidden="1"/>
    <cellStyle name="Uwaga 3" xfId="37581" hidden="1"/>
    <cellStyle name="Uwaga 3" xfId="37570" hidden="1"/>
    <cellStyle name="Uwaga 3" xfId="37568" hidden="1"/>
    <cellStyle name="Uwaga 3" xfId="37566" hidden="1"/>
    <cellStyle name="Uwaga 3" xfId="37553" hidden="1"/>
    <cellStyle name="Uwaga 3" xfId="37551" hidden="1"/>
    <cellStyle name="Uwaga 3" xfId="37550" hidden="1"/>
    <cellStyle name="Uwaga 3" xfId="37537" hidden="1"/>
    <cellStyle name="Uwaga 3" xfId="37536" hidden="1"/>
    <cellStyle name="Uwaga 3" xfId="37534" hidden="1"/>
    <cellStyle name="Uwaga 3" xfId="37522" hidden="1"/>
    <cellStyle name="Uwaga 3" xfId="37521" hidden="1"/>
    <cellStyle name="Uwaga 3" xfId="37519" hidden="1"/>
    <cellStyle name="Uwaga 3" xfId="37507" hidden="1"/>
    <cellStyle name="Uwaga 3" xfId="37506" hidden="1"/>
    <cellStyle name="Uwaga 3" xfId="37504" hidden="1"/>
    <cellStyle name="Uwaga 3" xfId="37492" hidden="1"/>
    <cellStyle name="Uwaga 3" xfId="37491" hidden="1"/>
    <cellStyle name="Uwaga 3" xfId="37489" hidden="1"/>
    <cellStyle name="Uwaga 3" xfId="37477" hidden="1"/>
    <cellStyle name="Uwaga 3" xfId="37476" hidden="1"/>
    <cellStyle name="Uwaga 3" xfId="37474" hidden="1"/>
    <cellStyle name="Uwaga 3" xfId="37462" hidden="1"/>
    <cellStyle name="Uwaga 3" xfId="37461" hidden="1"/>
    <cellStyle name="Uwaga 3" xfId="37459" hidden="1"/>
    <cellStyle name="Uwaga 3" xfId="37447" hidden="1"/>
    <cellStyle name="Uwaga 3" xfId="37446" hidden="1"/>
    <cellStyle name="Uwaga 3" xfId="37444" hidden="1"/>
    <cellStyle name="Uwaga 3" xfId="37432" hidden="1"/>
    <cellStyle name="Uwaga 3" xfId="37431" hidden="1"/>
    <cellStyle name="Uwaga 3" xfId="37429" hidden="1"/>
    <cellStyle name="Uwaga 3" xfId="37417" hidden="1"/>
    <cellStyle name="Uwaga 3" xfId="37416" hidden="1"/>
    <cellStyle name="Uwaga 3" xfId="37414" hidden="1"/>
    <cellStyle name="Uwaga 3" xfId="37402" hidden="1"/>
    <cellStyle name="Uwaga 3" xfId="37401" hidden="1"/>
    <cellStyle name="Uwaga 3" xfId="37399" hidden="1"/>
    <cellStyle name="Uwaga 3" xfId="37387" hidden="1"/>
    <cellStyle name="Uwaga 3" xfId="37386" hidden="1"/>
    <cellStyle name="Uwaga 3" xfId="37384" hidden="1"/>
    <cellStyle name="Uwaga 3" xfId="37372" hidden="1"/>
    <cellStyle name="Uwaga 3" xfId="37371" hidden="1"/>
    <cellStyle name="Uwaga 3" xfId="37369" hidden="1"/>
    <cellStyle name="Uwaga 3" xfId="37357" hidden="1"/>
    <cellStyle name="Uwaga 3" xfId="37356" hidden="1"/>
    <cellStyle name="Uwaga 3" xfId="37354" hidden="1"/>
    <cellStyle name="Uwaga 3" xfId="37342" hidden="1"/>
    <cellStyle name="Uwaga 3" xfId="37341" hidden="1"/>
    <cellStyle name="Uwaga 3" xfId="37339" hidden="1"/>
    <cellStyle name="Uwaga 3" xfId="37327" hidden="1"/>
    <cellStyle name="Uwaga 3" xfId="37326" hidden="1"/>
    <cellStyle name="Uwaga 3" xfId="37324" hidden="1"/>
    <cellStyle name="Uwaga 3" xfId="37312" hidden="1"/>
    <cellStyle name="Uwaga 3" xfId="37311" hidden="1"/>
    <cellStyle name="Uwaga 3" xfId="37309" hidden="1"/>
    <cellStyle name="Uwaga 3" xfId="37297" hidden="1"/>
    <cellStyle name="Uwaga 3" xfId="37296" hidden="1"/>
    <cellStyle name="Uwaga 3" xfId="37294" hidden="1"/>
    <cellStyle name="Uwaga 3" xfId="37282" hidden="1"/>
    <cellStyle name="Uwaga 3" xfId="37281" hidden="1"/>
    <cellStyle name="Uwaga 3" xfId="37279" hidden="1"/>
    <cellStyle name="Uwaga 3" xfId="37267" hidden="1"/>
    <cellStyle name="Uwaga 3" xfId="37266" hidden="1"/>
    <cellStyle name="Uwaga 3" xfId="37264" hidden="1"/>
    <cellStyle name="Uwaga 3" xfId="37252" hidden="1"/>
    <cellStyle name="Uwaga 3" xfId="37251" hidden="1"/>
    <cellStyle name="Uwaga 3" xfId="37249" hidden="1"/>
    <cellStyle name="Uwaga 3" xfId="37237" hidden="1"/>
    <cellStyle name="Uwaga 3" xfId="37236" hidden="1"/>
    <cellStyle name="Uwaga 3" xfId="37234" hidden="1"/>
    <cellStyle name="Uwaga 3" xfId="37222" hidden="1"/>
    <cellStyle name="Uwaga 3" xfId="37221" hidden="1"/>
    <cellStyle name="Uwaga 3" xfId="37219" hidden="1"/>
    <cellStyle name="Uwaga 3" xfId="37207" hidden="1"/>
    <cellStyle name="Uwaga 3" xfId="37206" hidden="1"/>
    <cellStyle name="Uwaga 3" xfId="37204" hidden="1"/>
    <cellStyle name="Uwaga 3" xfId="37192" hidden="1"/>
    <cellStyle name="Uwaga 3" xfId="37191" hidden="1"/>
    <cellStyle name="Uwaga 3" xfId="37189" hidden="1"/>
    <cellStyle name="Uwaga 3" xfId="37177" hidden="1"/>
    <cellStyle name="Uwaga 3" xfId="37176" hidden="1"/>
    <cellStyle name="Uwaga 3" xfId="37174" hidden="1"/>
    <cellStyle name="Uwaga 3" xfId="37162" hidden="1"/>
    <cellStyle name="Uwaga 3" xfId="37161" hidden="1"/>
    <cellStyle name="Uwaga 3" xfId="37159" hidden="1"/>
    <cellStyle name="Uwaga 3" xfId="37147" hidden="1"/>
    <cellStyle name="Uwaga 3" xfId="37146" hidden="1"/>
    <cellStyle name="Uwaga 3" xfId="37144" hidden="1"/>
    <cellStyle name="Uwaga 3" xfId="37132" hidden="1"/>
    <cellStyle name="Uwaga 3" xfId="37130" hidden="1"/>
    <cellStyle name="Uwaga 3" xfId="37127" hidden="1"/>
    <cellStyle name="Uwaga 3" xfId="37117" hidden="1"/>
    <cellStyle name="Uwaga 3" xfId="37115" hidden="1"/>
    <cellStyle name="Uwaga 3" xfId="37112" hidden="1"/>
    <cellStyle name="Uwaga 3" xfId="37102" hidden="1"/>
    <cellStyle name="Uwaga 3" xfId="37100" hidden="1"/>
    <cellStyle name="Uwaga 3" xfId="37097" hidden="1"/>
    <cellStyle name="Uwaga 3" xfId="37087" hidden="1"/>
    <cellStyle name="Uwaga 3" xfId="37085" hidden="1"/>
    <cellStyle name="Uwaga 3" xfId="37082" hidden="1"/>
    <cellStyle name="Uwaga 3" xfId="37072" hidden="1"/>
    <cellStyle name="Uwaga 3" xfId="37070" hidden="1"/>
    <cellStyle name="Uwaga 3" xfId="37067" hidden="1"/>
    <cellStyle name="Uwaga 3" xfId="37057" hidden="1"/>
    <cellStyle name="Uwaga 3" xfId="37055" hidden="1"/>
    <cellStyle name="Uwaga 3" xfId="37051" hidden="1"/>
    <cellStyle name="Uwaga 3" xfId="37042" hidden="1"/>
    <cellStyle name="Uwaga 3" xfId="37039" hidden="1"/>
    <cellStyle name="Uwaga 3" xfId="37035" hidden="1"/>
    <cellStyle name="Uwaga 3" xfId="37027" hidden="1"/>
    <cellStyle name="Uwaga 3" xfId="37025" hidden="1"/>
    <cellStyle name="Uwaga 3" xfId="37021" hidden="1"/>
    <cellStyle name="Uwaga 3" xfId="37012" hidden="1"/>
    <cellStyle name="Uwaga 3" xfId="37010" hidden="1"/>
    <cellStyle name="Uwaga 3" xfId="37007" hidden="1"/>
    <cellStyle name="Uwaga 3" xfId="36997" hidden="1"/>
    <cellStyle name="Uwaga 3" xfId="36995" hidden="1"/>
    <cellStyle name="Uwaga 3" xfId="36990" hidden="1"/>
    <cellStyle name="Uwaga 3" xfId="36982" hidden="1"/>
    <cellStyle name="Uwaga 3" xfId="36980" hidden="1"/>
    <cellStyle name="Uwaga 3" xfId="36975" hidden="1"/>
    <cellStyle name="Uwaga 3" xfId="36967" hidden="1"/>
    <cellStyle name="Uwaga 3" xfId="36965" hidden="1"/>
    <cellStyle name="Uwaga 3" xfId="36960" hidden="1"/>
    <cellStyle name="Uwaga 3" xfId="36952" hidden="1"/>
    <cellStyle name="Uwaga 3" xfId="36950" hidden="1"/>
    <cellStyle name="Uwaga 3" xfId="36946" hidden="1"/>
    <cellStyle name="Uwaga 3" xfId="36937" hidden="1"/>
    <cellStyle name="Uwaga 3" xfId="36934" hidden="1"/>
    <cellStyle name="Uwaga 3" xfId="36929" hidden="1"/>
    <cellStyle name="Uwaga 3" xfId="36922" hidden="1"/>
    <cellStyle name="Uwaga 3" xfId="36918" hidden="1"/>
    <cellStyle name="Uwaga 3" xfId="36913" hidden="1"/>
    <cellStyle name="Uwaga 3" xfId="36907" hidden="1"/>
    <cellStyle name="Uwaga 3" xfId="36903" hidden="1"/>
    <cellStyle name="Uwaga 3" xfId="36898" hidden="1"/>
    <cellStyle name="Uwaga 3" xfId="36892" hidden="1"/>
    <cellStyle name="Uwaga 3" xfId="36889" hidden="1"/>
    <cellStyle name="Uwaga 3" xfId="36885" hidden="1"/>
    <cellStyle name="Uwaga 3" xfId="36876" hidden="1"/>
    <cellStyle name="Uwaga 3" xfId="36871" hidden="1"/>
    <cellStyle name="Uwaga 3" xfId="36866" hidden="1"/>
    <cellStyle name="Uwaga 3" xfId="36861" hidden="1"/>
    <cellStyle name="Uwaga 3" xfId="36856" hidden="1"/>
    <cellStyle name="Uwaga 3" xfId="36851" hidden="1"/>
    <cellStyle name="Uwaga 3" xfId="36846" hidden="1"/>
    <cellStyle name="Uwaga 3" xfId="36841" hidden="1"/>
    <cellStyle name="Uwaga 3" xfId="36836" hidden="1"/>
    <cellStyle name="Uwaga 3" xfId="36832" hidden="1"/>
    <cellStyle name="Uwaga 3" xfId="36827" hidden="1"/>
    <cellStyle name="Uwaga 3" xfId="36822" hidden="1"/>
    <cellStyle name="Uwaga 3" xfId="36817" hidden="1"/>
    <cellStyle name="Uwaga 3" xfId="36813" hidden="1"/>
    <cellStyle name="Uwaga 3" xfId="36809" hidden="1"/>
    <cellStyle name="Uwaga 3" xfId="36802" hidden="1"/>
    <cellStyle name="Uwaga 3" xfId="36798" hidden="1"/>
    <cellStyle name="Uwaga 3" xfId="36793" hidden="1"/>
    <cellStyle name="Uwaga 3" xfId="36787" hidden="1"/>
    <cellStyle name="Uwaga 3" xfId="36783" hidden="1"/>
    <cellStyle name="Uwaga 3" xfId="36778" hidden="1"/>
    <cellStyle name="Uwaga 3" xfId="36772" hidden="1"/>
    <cellStyle name="Uwaga 3" xfId="36768" hidden="1"/>
    <cellStyle name="Uwaga 3" xfId="36764" hidden="1"/>
    <cellStyle name="Uwaga 3" xfId="36757" hidden="1"/>
    <cellStyle name="Uwaga 3" xfId="36753" hidden="1"/>
    <cellStyle name="Uwaga 3" xfId="36749" hidden="1"/>
    <cellStyle name="Uwaga 3" xfId="37681" hidden="1"/>
    <cellStyle name="Uwaga 3" xfId="37682" hidden="1"/>
    <cellStyle name="Uwaga 3" xfId="37684" hidden="1"/>
    <cellStyle name="Uwaga 3" xfId="37690" hidden="1"/>
    <cellStyle name="Uwaga 3" xfId="37691" hidden="1"/>
    <cellStyle name="Uwaga 3" xfId="37694" hidden="1"/>
    <cellStyle name="Uwaga 3" xfId="37699" hidden="1"/>
    <cellStyle name="Uwaga 3" xfId="37700" hidden="1"/>
    <cellStyle name="Uwaga 3" xfId="37703" hidden="1"/>
    <cellStyle name="Uwaga 3" xfId="37708" hidden="1"/>
    <cellStyle name="Uwaga 3" xfId="37709" hidden="1"/>
    <cellStyle name="Uwaga 3" xfId="37710" hidden="1"/>
    <cellStyle name="Uwaga 3" xfId="37717" hidden="1"/>
    <cellStyle name="Uwaga 3" xfId="37720" hidden="1"/>
    <cellStyle name="Uwaga 3" xfId="37723" hidden="1"/>
    <cellStyle name="Uwaga 3" xfId="37729" hidden="1"/>
    <cellStyle name="Uwaga 3" xfId="37732" hidden="1"/>
    <cellStyle name="Uwaga 3" xfId="37734" hidden="1"/>
    <cellStyle name="Uwaga 3" xfId="37739" hidden="1"/>
    <cellStyle name="Uwaga 3" xfId="37742" hidden="1"/>
    <cellStyle name="Uwaga 3" xfId="37743" hidden="1"/>
    <cellStyle name="Uwaga 3" xfId="37747" hidden="1"/>
    <cellStyle name="Uwaga 3" xfId="37750" hidden="1"/>
    <cellStyle name="Uwaga 3" xfId="37752" hidden="1"/>
    <cellStyle name="Uwaga 3" xfId="37753" hidden="1"/>
    <cellStyle name="Uwaga 3" xfId="37754" hidden="1"/>
    <cellStyle name="Uwaga 3" xfId="37757" hidden="1"/>
    <cellStyle name="Uwaga 3" xfId="37764" hidden="1"/>
    <cellStyle name="Uwaga 3" xfId="37767" hidden="1"/>
    <cellStyle name="Uwaga 3" xfId="37770" hidden="1"/>
    <cellStyle name="Uwaga 3" xfId="37773" hidden="1"/>
    <cellStyle name="Uwaga 3" xfId="37776" hidden="1"/>
    <cellStyle name="Uwaga 3" xfId="37779" hidden="1"/>
    <cellStyle name="Uwaga 3" xfId="37781" hidden="1"/>
    <cellStyle name="Uwaga 3" xfId="37784" hidden="1"/>
    <cellStyle name="Uwaga 3" xfId="37787" hidden="1"/>
    <cellStyle name="Uwaga 3" xfId="37789" hidden="1"/>
    <cellStyle name="Uwaga 3" xfId="37790" hidden="1"/>
    <cellStyle name="Uwaga 3" xfId="37792" hidden="1"/>
    <cellStyle name="Uwaga 3" xfId="37799" hidden="1"/>
    <cellStyle name="Uwaga 3" xfId="37802" hidden="1"/>
    <cellStyle name="Uwaga 3" xfId="37805" hidden="1"/>
    <cellStyle name="Uwaga 3" xfId="37809" hidden="1"/>
    <cellStyle name="Uwaga 3" xfId="37812" hidden="1"/>
    <cellStyle name="Uwaga 3" xfId="37815" hidden="1"/>
    <cellStyle name="Uwaga 3" xfId="37817" hidden="1"/>
    <cellStyle name="Uwaga 3" xfId="37820" hidden="1"/>
    <cellStyle name="Uwaga 3" xfId="37823" hidden="1"/>
    <cellStyle name="Uwaga 3" xfId="37825" hidden="1"/>
    <cellStyle name="Uwaga 3" xfId="37826" hidden="1"/>
    <cellStyle name="Uwaga 3" xfId="37829" hidden="1"/>
    <cellStyle name="Uwaga 3" xfId="37836" hidden="1"/>
    <cellStyle name="Uwaga 3" xfId="37839" hidden="1"/>
    <cellStyle name="Uwaga 3" xfId="37842" hidden="1"/>
    <cellStyle name="Uwaga 3" xfId="37846" hidden="1"/>
    <cellStyle name="Uwaga 3" xfId="37849" hidden="1"/>
    <cellStyle name="Uwaga 3" xfId="37851" hidden="1"/>
    <cellStyle name="Uwaga 3" xfId="37854" hidden="1"/>
    <cellStyle name="Uwaga 3" xfId="37857" hidden="1"/>
    <cellStyle name="Uwaga 3" xfId="37860" hidden="1"/>
    <cellStyle name="Uwaga 3" xfId="37861" hidden="1"/>
    <cellStyle name="Uwaga 3" xfId="37862" hidden="1"/>
    <cellStyle name="Uwaga 3" xfId="37864" hidden="1"/>
    <cellStyle name="Uwaga 3" xfId="37870" hidden="1"/>
    <cellStyle name="Uwaga 3" xfId="37871" hidden="1"/>
    <cellStyle name="Uwaga 3" xfId="37873" hidden="1"/>
    <cellStyle name="Uwaga 3" xfId="37879" hidden="1"/>
    <cellStyle name="Uwaga 3" xfId="37881" hidden="1"/>
    <cellStyle name="Uwaga 3" xfId="37884" hidden="1"/>
    <cellStyle name="Uwaga 3" xfId="37888" hidden="1"/>
    <cellStyle name="Uwaga 3" xfId="37889" hidden="1"/>
    <cellStyle name="Uwaga 3" xfId="37891" hidden="1"/>
    <cellStyle name="Uwaga 3" xfId="37897" hidden="1"/>
    <cellStyle name="Uwaga 3" xfId="37898" hidden="1"/>
    <cellStyle name="Uwaga 3" xfId="37899" hidden="1"/>
    <cellStyle name="Uwaga 3" xfId="37907" hidden="1"/>
    <cellStyle name="Uwaga 3" xfId="37910" hidden="1"/>
    <cellStyle name="Uwaga 3" xfId="37913" hidden="1"/>
    <cellStyle name="Uwaga 3" xfId="37916" hidden="1"/>
    <cellStyle name="Uwaga 3" xfId="37919" hidden="1"/>
    <cellStyle name="Uwaga 3" xfId="37922" hidden="1"/>
    <cellStyle name="Uwaga 3" xfId="37925" hidden="1"/>
    <cellStyle name="Uwaga 3" xfId="37928" hidden="1"/>
    <cellStyle name="Uwaga 3" xfId="37931" hidden="1"/>
    <cellStyle name="Uwaga 3" xfId="37933" hidden="1"/>
    <cellStyle name="Uwaga 3" xfId="37934" hidden="1"/>
    <cellStyle name="Uwaga 3" xfId="37936" hidden="1"/>
    <cellStyle name="Uwaga 3" xfId="37943" hidden="1"/>
    <cellStyle name="Uwaga 3" xfId="37946" hidden="1"/>
    <cellStyle name="Uwaga 3" xfId="37949" hidden="1"/>
    <cellStyle name="Uwaga 3" xfId="37952" hidden="1"/>
    <cellStyle name="Uwaga 3" xfId="37955" hidden="1"/>
    <cellStyle name="Uwaga 3" xfId="37958" hidden="1"/>
    <cellStyle name="Uwaga 3" xfId="37961" hidden="1"/>
    <cellStyle name="Uwaga 3" xfId="37963" hidden="1"/>
    <cellStyle name="Uwaga 3" xfId="37966" hidden="1"/>
    <cellStyle name="Uwaga 3" xfId="37969" hidden="1"/>
    <cellStyle name="Uwaga 3" xfId="37970" hidden="1"/>
    <cellStyle name="Uwaga 3" xfId="37971" hidden="1"/>
    <cellStyle name="Uwaga 3" xfId="37978" hidden="1"/>
    <cellStyle name="Uwaga 3" xfId="37979" hidden="1"/>
    <cellStyle name="Uwaga 3" xfId="37981" hidden="1"/>
    <cellStyle name="Uwaga 3" xfId="37987" hidden="1"/>
    <cellStyle name="Uwaga 3" xfId="37988" hidden="1"/>
    <cellStyle name="Uwaga 3" xfId="37990" hidden="1"/>
    <cellStyle name="Uwaga 3" xfId="37996" hidden="1"/>
    <cellStyle name="Uwaga 3" xfId="37997" hidden="1"/>
    <cellStyle name="Uwaga 3" xfId="37999" hidden="1"/>
    <cellStyle name="Uwaga 3" xfId="38005" hidden="1"/>
    <cellStyle name="Uwaga 3" xfId="38006" hidden="1"/>
    <cellStyle name="Uwaga 3" xfId="38007" hidden="1"/>
    <cellStyle name="Uwaga 3" xfId="38015" hidden="1"/>
    <cellStyle name="Uwaga 3" xfId="38017" hidden="1"/>
    <cellStyle name="Uwaga 3" xfId="38020" hidden="1"/>
    <cellStyle name="Uwaga 3" xfId="38024" hidden="1"/>
    <cellStyle name="Uwaga 3" xfId="38027" hidden="1"/>
    <cellStyle name="Uwaga 3" xfId="38030" hidden="1"/>
    <cellStyle name="Uwaga 3" xfId="38033" hidden="1"/>
    <cellStyle name="Uwaga 3" xfId="38035" hidden="1"/>
    <cellStyle name="Uwaga 3" xfId="38038" hidden="1"/>
    <cellStyle name="Uwaga 3" xfId="38041" hidden="1"/>
    <cellStyle name="Uwaga 3" xfId="38042" hidden="1"/>
    <cellStyle name="Uwaga 3" xfId="38043" hidden="1"/>
    <cellStyle name="Uwaga 3" xfId="38050" hidden="1"/>
    <cellStyle name="Uwaga 3" xfId="38052" hidden="1"/>
    <cellStyle name="Uwaga 3" xfId="38054" hidden="1"/>
    <cellStyle name="Uwaga 3" xfId="38059" hidden="1"/>
    <cellStyle name="Uwaga 3" xfId="38061" hidden="1"/>
    <cellStyle name="Uwaga 3" xfId="38063" hidden="1"/>
    <cellStyle name="Uwaga 3" xfId="38068" hidden="1"/>
    <cellStyle name="Uwaga 3" xfId="38070" hidden="1"/>
    <cellStyle name="Uwaga 3" xfId="38072" hidden="1"/>
    <cellStyle name="Uwaga 3" xfId="38077" hidden="1"/>
    <cellStyle name="Uwaga 3" xfId="38078" hidden="1"/>
    <cellStyle name="Uwaga 3" xfId="38079" hidden="1"/>
    <cellStyle name="Uwaga 3" xfId="38086" hidden="1"/>
    <cellStyle name="Uwaga 3" xfId="38088" hidden="1"/>
    <cellStyle name="Uwaga 3" xfId="38090" hidden="1"/>
    <cellStyle name="Uwaga 3" xfId="38095" hidden="1"/>
    <cellStyle name="Uwaga 3" xfId="38097" hidden="1"/>
    <cellStyle name="Uwaga 3" xfId="38099" hidden="1"/>
    <cellStyle name="Uwaga 3" xfId="38104" hidden="1"/>
    <cellStyle name="Uwaga 3" xfId="38106" hidden="1"/>
    <cellStyle name="Uwaga 3" xfId="38107" hidden="1"/>
    <cellStyle name="Uwaga 3" xfId="38113" hidden="1"/>
    <cellStyle name="Uwaga 3" xfId="38114" hidden="1"/>
    <cellStyle name="Uwaga 3" xfId="38115" hidden="1"/>
    <cellStyle name="Uwaga 3" xfId="38122" hidden="1"/>
    <cellStyle name="Uwaga 3" xfId="38124" hidden="1"/>
    <cellStyle name="Uwaga 3" xfId="38126" hidden="1"/>
    <cellStyle name="Uwaga 3" xfId="38131" hidden="1"/>
    <cellStyle name="Uwaga 3" xfId="38133" hidden="1"/>
    <cellStyle name="Uwaga 3" xfId="38135" hidden="1"/>
    <cellStyle name="Uwaga 3" xfId="38140" hidden="1"/>
    <cellStyle name="Uwaga 3" xfId="38142" hidden="1"/>
    <cellStyle name="Uwaga 3" xfId="38144" hidden="1"/>
    <cellStyle name="Uwaga 3" xfId="38149" hidden="1"/>
    <cellStyle name="Uwaga 3" xfId="38150" hidden="1"/>
    <cellStyle name="Uwaga 3" xfId="38152" hidden="1"/>
    <cellStyle name="Uwaga 3" xfId="38158" hidden="1"/>
    <cellStyle name="Uwaga 3" xfId="38159" hidden="1"/>
    <cellStyle name="Uwaga 3" xfId="38160" hidden="1"/>
    <cellStyle name="Uwaga 3" xfId="38167" hidden="1"/>
    <cellStyle name="Uwaga 3" xfId="38168" hidden="1"/>
    <cellStyle name="Uwaga 3" xfId="38169" hidden="1"/>
    <cellStyle name="Uwaga 3" xfId="38176" hidden="1"/>
    <cellStyle name="Uwaga 3" xfId="38177" hidden="1"/>
    <cellStyle name="Uwaga 3" xfId="38178" hidden="1"/>
    <cellStyle name="Uwaga 3" xfId="38185" hidden="1"/>
    <cellStyle name="Uwaga 3" xfId="38186" hidden="1"/>
    <cellStyle name="Uwaga 3" xfId="38187" hidden="1"/>
    <cellStyle name="Uwaga 3" xfId="38194" hidden="1"/>
    <cellStyle name="Uwaga 3" xfId="38195" hidden="1"/>
    <cellStyle name="Uwaga 3" xfId="38196" hidden="1"/>
    <cellStyle name="Uwaga 3" xfId="38238" hidden="1"/>
    <cellStyle name="Uwaga 3" xfId="38239" hidden="1"/>
    <cellStyle name="Uwaga 3" xfId="38241" hidden="1"/>
    <cellStyle name="Uwaga 3" xfId="38253" hidden="1"/>
    <cellStyle name="Uwaga 3" xfId="38254" hidden="1"/>
    <cellStyle name="Uwaga 3" xfId="38259" hidden="1"/>
    <cellStyle name="Uwaga 3" xfId="38268" hidden="1"/>
    <cellStyle name="Uwaga 3" xfId="38269" hidden="1"/>
    <cellStyle name="Uwaga 3" xfId="38274" hidden="1"/>
    <cellStyle name="Uwaga 3" xfId="38283" hidden="1"/>
    <cellStyle name="Uwaga 3" xfId="38284" hidden="1"/>
    <cellStyle name="Uwaga 3" xfId="38285" hidden="1"/>
    <cellStyle name="Uwaga 3" xfId="38298" hidden="1"/>
    <cellStyle name="Uwaga 3" xfId="38303" hidden="1"/>
    <cellStyle name="Uwaga 3" xfId="38308" hidden="1"/>
    <cellStyle name="Uwaga 3" xfId="38318" hidden="1"/>
    <cellStyle name="Uwaga 3" xfId="38323" hidden="1"/>
    <cellStyle name="Uwaga 3" xfId="38327" hidden="1"/>
    <cellStyle name="Uwaga 3" xfId="38334" hidden="1"/>
    <cellStyle name="Uwaga 3" xfId="38339" hidden="1"/>
    <cellStyle name="Uwaga 3" xfId="38342" hidden="1"/>
    <cellStyle name="Uwaga 3" xfId="38348" hidden="1"/>
    <cellStyle name="Uwaga 3" xfId="38353" hidden="1"/>
    <cellStyle name="Uwaga 3" xfId="38357" hidden="1"/>
    <cellStyle name="Uwaga 3" xfId="38358" hidden="1"/>
    <cellStyle name="Uwaga 3" xfId="38359" hidden="1"/>
    <cellStyle name="Uwaga 3" xfId="38363" hidden="1"/>
    <cellStyle name="Uwaga 3" xfId="38375" hidden="1"/>
    <cellStyle name="Uwaga 3" xfId="38380" hidden="1"/>
    <cellStyle name="Uwaga 3" xfId="38385" hidden="1"/>
    <cellStyle name="Uwaga 3" xfId="38390" hidden="1"/>
    <cellStyle name="Uwaga 3" xfId="38395" hidden="1"/>
    <cellStyle name="Uwaga 3" xfId="38400" hidden="1"/>
    <cellStyle name="Uwaga 3" xfId="38404" hidden="1"/>
    <cellStyle name="Uwaga 3" xfId="38408" hidden="1"/>
    <cellStyle name="Uwaga 3" xfId="38413" hidden="1"/>
    <cellStyle name="Uwaga 3" xfId="38418" hidden="1"/>
    <cellStyle name="Uwaga 3" xfId="38419" hidden="1"/>
    <cellStyle name="Uwaga 3" xfId="38421" hidden="1"/>
    <cellStyle name="Uwaga 3" xfId="38434" hidden="1"/>
    <cellStyle name="Uwaga 3" xfId="38438" hidden="1"/>
    <cellStyle name="Uwaga 3" xfId="38443" hidden="1"/>
    <cellStyle name="Uwaga 3" xfId="38450" hidden="1"/>
    <cellStyle name="Uwaga 3" xfId="38454" hidden="1"/>
    <cellStyle name="Uwaga 3" xfId="38459" hidden="1"/>
    <cellStyle name="Uwaga 3" xfId="38464" hidden="1"/>
    <cellStyle name="Uwaga 3" xfId="38467" hidden="1"/>
    <cellStyle name="Uwaga 3" xfId="38472" hidden="1"/>
    <cellStyle name="Uwaga 3" xfId="38478" hidden="1"/>
    <cellStyle name="Uwaga 3" xfId="38479" hidden="1"/>
    <cellStyle name="Uwaga 3" xfId="38482" hidden="1"/>
    <cellStyle name="Uwaga 3" xfId="38495" hidden="1"/>
    <cellStyle name="Uwaga 3" xfId="38499" hidden="1"/>
    <cellStyle name="Uwaga 3" xfId="38504" hidden="1"/>
    <cellStyle name="Uwaga 3" xfId="38511" hidden="1"/>
    <cellStyle name="Uwaga 3" xfId="38516" hidden="1"/>
    <cellStyle name="Uwaga 3" xfId="38520" hidden="1"/>
    <cellStyle name="Uwaga 3" xfId="38525" hidden="1"/>
    <cellStyle name="Uwaga 3" xfId="38529" hidden="1"/>
    <cellStyle name="Uwaga 3" xfId="38534" hidden="1"/>
    <cellStyle name="Uwaga 3" xfId="38538" hidden="1"/>
    <cellStyle name="Uwaga 3" xfId="38539" hidden="1"/>
    <cellStyle name="Uwaga 3" xfId="38541" hidden="1"/>
    <cellStyle name="Uwaga 3" xfId="38553" hidden="1"/>
    <cellStyle name="Uwaga 3" xfId="38554" hidden="1"/>
    <cellStyle name="Uwaga 3" xfId="38556" hidden="1"/>
    <cellStyle name="Uwaga 3" xfId="38568" hidden="1"/>
    <cellStyle name="Uwaga 3" xfId="38570" hidden="1"/>
    <cellStyle name="Uwaga 3" xfId="38573" hidden="1"/>
    <cellStyle name="Uwaga 3" xfId="38583" hidden="1"/>
    <cellStyle name="Uwaga 3" xfId="38584" hidden="1"/>
    <cellStyle name="Uwaga 3" xfId="38586" hidden="1"/>
    <cellStyle name="Uwaga 3" xfId="38598" hidden="1"/>
    <cellStyle name="Uwaga 3" xfId="38599" hidden="1"/>
    <cellStyle name="Uwaga 3" xfId="38600" hidden="1"/>
    <cellStyle name="Uwaga 3" xfId="38614" hidden="1"/>
    <cellStyle name="Uwaga 3" xfId="38617" hidden="1"/>
    <cellStyle name="Uwaga 3" xfId="38621" hidden="1"/>
    <cellStyle name="Uwaga 3" xfId="38629" hidden="1"/>
    <cellStyle name="Uwaga 3" xfId="38632" hidden="1"/>
    <cellStyle name="Uwaga 3" xfId="38636" hidden="1"/>
    <cellStyle name="Uwaga 3" xfId="38644" hidden="1"/>
    <cellStyle name="Uwaga 3" xfId="38647" hidden="1"/>
    <cellStyle name="Uwaga 3" xfId="38651" hidden="1"/>
    <cellStyle name="Uwaga 3" xfId="38658" hidden="1"/>
    <cellStyle name="Uwaga 3" xfId="38659" hidden="1"/>
    <cellStyle name="Uwaga 3" xfId="38661" hidden="1"/>
    <cellStyle name="Uwaga 3" xfId="38674" hidden="1"/>
    <cellStyle name="Uwaga 3" xfId="38677" hidden="1"/>
    <cellStyle name="Uwaga 3" xfId="38680" hidden="1"/>
    <cellStyle name="Uwaga 3" xfId="38689" hidden="1"/>
    <cellStyle name="Uwaga 3" xfId="38692" hidden="1"/>
    <cellStyle name="Uwaga 3" xfId="38696" hidden="1"/>
    <cellStyle name="Uwaga 3" xfId="38704" hidden="1"/>
    <cellStyle name="Uwaga 3" xfId="38706" hidden="1"/>
    <cellStyle name="Uwaga 3" xfId="38709" hidden="1"/>
    <cellStyle name="Uwaga 3" xfId="38718" hidden="1"/>
    <cellStyle name="Uwaga 3" xfId="38719" hidden="1"/>
    <cellStyle name="Uwaga 3" xfId="38720" hidden="1"/>
    <cellStyle name="Uwaga 3" xfId="38733" hidden="1"/>
    <cellStyle name="Uwaga 3" xfId="38734" hidden="1"/>
    <cellStyle name="Uwaga 3" xfId="38736" hidden="1"/>
    <cellStyle name="Uwaga 3" xfId="38748" hidden="1"/>
    <cellStyle name="Uwaga 3" xfId="38749" hidden="1"/>
    <cellStyle name="Uwaga 3" xfId="38751" hidden="1"/>
    <cellStyle name="Uwaga 3" xfId="38763" hidden="1"/>
    <cellStyle name="Uwaga 3" xfId="38764" hidden="1"/>
    <cellStyle name="Uwaga 3" xfId="38766" hidden="1"/>
    <cellStyle name="Uwaga 3" xfId="38778" hidden="1"/>
    <cellStyle name="Uwaga 3" xfId="38779" hidden="1"/>
    <cellStyle name="Uwaga 3" xfId="38780" hidden="1"/>
    <cellStyle name="Uwaga 3" xfId="38794" hidden="1"/>
    <cellStyle name="Uwaga 3" xfId="38796" hidden="1"/>
    <cellStyle name="Uwaga 3" xfId="38799" hidden="1"/>
    <cellStyle name="Uwaga 3" xfId="38809" hidden="1"/>
    <cellStyle name="Uwaga 3" xfId="38812" hidden="1"/>
    <cellStyle name="Uwaga 3" xfId="38815" hidden="1"/>
    <cellStyle name="Uwaga 3" xfId="38824" hidden="1"/>
    <cellStyle name="Uwaga 3" xfId="38826" hidden="1"/>
    <cellStyle name="Uwaga 3" xfId="38829" hidden="1"/>
    <cellStyle name="Uwaga 3" xfId="38838" hidden="1"/>
    <cellStyle name="Uwaga 3" xfId="38839" hidden="1"/>
    <cellStyle name="Uwaga 3" xfId="38840" hidden="1"/>
    <cellStyle name="Uwaga 3" xfId="38853" hidden="1"/>
    <cellStyle name="Uwaga 3" xfId="38855" hidden="1"/>
    <cellStyle name="Uwaga 3" xfId="38857" hidden="1"/>
    <cellStyle name="Uwaga 3" xfId="38868" hidden="1"/>
    <cellStyle name="Uwaga 3" xfId="38870" hidden="1"/>
    <cellStyle name="Uwaga 3" xfId="38872" hidden="1"/>
    <cellStyle name="Uwaga 3" xfId="38883" hidden="1"/>
    <cellStyle name="Uwaga 3" xfId="38885" hidden="1"/>
    <cellStyle name="Uwaga 3" xfId="38887" hidden="1"/>
    <cellStyle name="Uwaga 3" xfId="38898" hidden="1"/>
    <cellStyle name="Uwaga 3" xfId="38899" hidden="1"/>
    <cellStyle name="Uwaga 3" xfId="38900" hidden="1"/>
    <cellStyle name="Uwaga 3" xfId="38913" hidden="1"/>
    <cellStyle name="Uwaga 3" xfId="38915" hidden="1"/>
    <cellStyle name="Uwaga 3" xfId="38917" hidden="1"/>
    <cellStyle name="Uwaga 3" xfId="38928" hidden="1"/>
    <cellStyle name="Uwaga 3" xfId="38930" hidden="1"/>
    <cellStyle name="Uwaga 3" xfId="38932" hidden="1"/>
    <cellStyle name="Uwaga 3" xfId="38943" hidden="1"/>
    <cellStyle name="Uwaga 3" xfId="38945" hidden="1"/>
    <cellStyle name="Uwaga 3" xfId="38946" hidden="1"/>
    <cellStyle name="Uwaga 3" xfId="38958" hidden="1"/>
    <cellStyle name="Uwaga 3" xfId="38959" hidden="1"/>
    <cellStyle name="Uwaga 3" xfId="38960" hidden="1"/>
    <cellStyle name="Uwaga 3" xfId="38973" hidden="1"/>
    <cellStyle name="Uwaga 3" xfId="38975" hidden="1"/>
    <cellStyle name="Uwaga 3" xfId="38977" hidden="1"/>
    <cellStyle name="Uwaga 3" xfId="38988" hidden="1"/>
    <cellStyle name="Uwaga 3" xfId="38990" hidden="1"/>
    <cellStyle name="Uwaga 3" xfId="38992" hidden="1"/>
    <cellStyle name="Uwaga 3" xfId="39003" hidden="1"/>
    <cellStyle name="Uwaga 3" xfId="39005" hidden="1"/>
    <cellStyle name="Uwaga 3" xfId="39007" hidden="1"/>
    <cellStyle name="Uwaga 3" xfId="39018" hidden="1"/>
    <cellStyle name="Uwaga 3" xfId="39019" hidden="1"/>
    <cellStyle name="Uwaga 3" xfId="39021" hidden="1"/>
    <cellStyle name="Uwaga 3" xfId="39032" hidden="1"/>
    <cellStyle name="Uwaga 3" xfId="39034" hidden="1"/>
    <cellStyle name="Uwaga 3" xfId="39035" hidden="1"/>
    <cellStyle name="Uwaga 3" xfId="39044" hidden="1"/>
    <cellStyle name="Uwaga 3" xfId="39047" hidden="1"/>
    <cellStyle name="Uwaga 3" xfId="39049" hidden="1"/>
    <cellStyle name="Uwaga 3" xfId="39060" hidden="1"/>
    <cellStyle name="Uwaga 3" xfId="39062" hidden="1"/>
    <cellStyle name="Uwaga 3" xfId="39064" hidden="1"/>
    <cellStyle name="Uwaga 3" xfId="39076" hidden="1"/>
    <cellStyle name="Uwaga 3" xfId="39078" hidden="1"/>
    <cellStyle name="Uwaga 3" xfId="39080" hidden="1"/>
    <cellStyle name="Uwaga 3" xfId="39088" hidden="1"/>
    <cellStyle name="Uwaga 3" xfId="39090" hidden="1"/>
    <cellStyle name="Uwaga 3" xfId="39093" hidden="1"/>
    <cellStyle name="Uwaga 3" xfId="39083" hidden="1"/>
    <cellStyle name="Uwaga 3" xfId="39082" hidden="1"/>
    <cellStyle name="Uwaga 3" xfId="39081" hidden="1"/>
    <cellStyle name="Uwaga 3" xfId="39068" hidden="1"/>
    <cellStyle name="Uwaga 3" xfId="39067" hidden="1"/>
    <cellStyle name="Uwaga 3" xfId="39066" hidden="1"/>
    <cellStyle name="Uwaga 3" xfId="39053" hidden="1"/>
    <cellStyle name="Uwaga 3" xfId="39052" hidden="1"/>
    <cellStyle name="Uwaga 3" xfId="39051" hidden="1"/>
    <cellStyle name="Uwaga 3" xfId="39038" hidden="1"/>
    <cellStyle name="Uwaga 3" xfId="39037" hidden="1"/>
    <cellStyle name="Uwaga 3" xfId="39036" hidden="1"/>
    <cellStyle name="Uwaga 3" xfId="39023" hidden="1"/>
    <cellStyle name="Uwaga 3" xfId="39022" hidden="1"/>
    <cellStyle name="Uwaga 3" xfId="39020" hidden="1"/>
    <cellStyle name="Uwaga 3" xfId="39009" hidden="1"/>
    <cellStyle name="Uwaga 3" xfId="39006" hidden="1"/>
    <cellStyle name="Uwaga 3" xfId="39004" hidden="1"/>
    <cellStyle name="Uwaga 3" xfId="38994" hidden="1"/>
    <cellStyle name="Uwaga 3" xfId="38991" hidden="1"/>
    <cellStyle name="Uwaga 3" xfId="38989" hidden="1"/>
    <cellStyle name="Uwaga 3" xfId="38979" hidden="1"/>
    <cellStyle name="Uwaga 3" xfId="38976" hidden="1"/>
    <cellStyle name="Uwaga 3" xfId="38974" hidden="1"/>
    <cellStyle name="Uwaga 3" xfId="38964" hidden="1"/>
    <cellStyle name="Uwaga 3" xfId="38962" hidden="1"/>
    <cellStyle name="Uwaga 3" xfId="38961" hidden="1"/>
    <cellStyle name="Uwaga 3" xfId="38949" hidden="1"/>
    <cellStyle name="Uwaga 3" xfId="38947" hidden="1"/>
    <cellStyle name="Uwaga 3" xfId="38944" hidden="1"/>
    <cellStyle name="Uwaga 3" xfId="38934" hidden="1"/>
    <cellStyle name="Uwaga 3" xfId="38931" hidden="1"/>
    <cellStyle name="Uwaga 3" xfId="38929" hidden="1"/>
    <cellStyle name="Uwaga 3" xfId="38919" hidden="1"/>
    <cellStyle name="Uwaga 3" xfId="38916" hidden="1"/>
    <cellStyle name="Uwaga 3" xfId="38914" hidden="1"/>
    <cellStyle name="Uwaga 3" xfId="38904" hidden="1"/>
    <cellStyle name="Uwaga 3" xfId="38902" hidden="1"/>
    <cellStyle name="Uwaga 3" xfId="38901" hidden="1"/>
    <cellStyle name="Uwaga 3" xfId="38889" hidden="1"/>
    <cellStyle name="Uwaga 3" xfId="38886" hidden="1"/>
    <cellStyle name="Uwaga 3" xfId="38884" hidden="1"/>
    <cellStyle name="Uwaga 3" xfId="38874" hidden="1"/>
    <cellStyle name="Uwaga 3" xfId="38871" hidden="1"/>
    <cellStyle name="Uwaga 3" xfId="38869" hidden="1"/>
    <cellStyle name="Uwaga 3" xfId="38859" hidden="1"/>
    <cellStyle name="Uwaga 3" xfId="38856" hidden="1"/>
    <cellStyle name="Uwaga 3" xfId="38854" hidden="1"/>
    <cellStyle name="Uwaga 3" xfId="38844" hidden="1"/>
    <cellStyle name="Uwaga 3" xfId="38842" hidden="1"/>
    <cellStyle name="Uwaga 3" xfId="38841" hidden="1"/>
    <cellStyle name="Uwaga 3" xfId="38828" hidden="1"/>
    <cellStyle name="Uwaga 3" xfId="38825" hidden="1"/>
    <cellStyle name="Uwaga 3" xfId="38823" hidden="1"/>
    <cellStyle name="Uwaga 3" xfId="38813" hidden="1"/>
    <cellStyle name="Uwaga 3" xfId="38810" hidden="1"/>
    <cellStyle name="Uwaga 3" xfId="38808" hidden="1"/>
    <cellStyle name="Uwaga 3" xfId="38798" hidden="1"/>
    <cellStyle name="Uwaga 3" xfId="38795" hidden="1"/>
    <cellStyle name="Uwaga 3" xfId="38793" hidden="1"/>
    <cellStyle name="Uwaga 3" xfId="38784" hidden="1"/>
    <cellStyle name="Uwaga 3" xfId="38782" hidden="1"/>
    <cellStyle name="Uwaga 3" xfId="38781" hidden="1"/>
    <cellStyle name="Uwaga 3" xfId="38769" hidden="1"/>
    <cellStyle name="Uwaga 3" xfId="38767" hidden="1"/>
    <cellStyle name="Uwaga 3" xfId="38765" hidden="1"/>
    <cellStyle name="Uwaga 3" xfId="38754" hidden="1"/>
    <cellStyle name="Uwaga 3" xfId="38752" hidden="1"/>
    <cellStyle name="Uwaga 3" xfId="38750" hidden="1"/>
    <cellStyle name="Uwaga 3" xfId="38739" hidden="1"/>
    <cellStyle name="Uwaga 3" xfId="38737" hidden="1"/>
    <cellStyle name="Uwaga 3" xfId="38735" hidden="1"/>
    <cellStyle name="Uwaga 3" xfId="38724" hidden="1"/>
    <cellStyle name="Uwaga 3" xfId="38722" hidden="1"/>
    <cellStyle name="Uwaga 3" xfId="38721" hidden="1"/>
    <cellStyle name="Uwaga 3" xfId="38708" hidden="1"/>
    <cellStyle name="Uwaga 3" xfId="38705" hidden="1"/>
    <cellStyle name="Uwaga 3" xfId="38703" hidden="1"/>
    <cellStyle name="Uwaga 3" xfId="38693" hidden="1"/>
    <cellStyle name="Uwaga 3" xfId="38690" hidden="1"/>
    <cellStyle name="Uwaga 3" xfId="38688" hidden="1"/>
    <cellStyle name="Uwaga 3" xfId="38678" hidden="1"/>
    <cellStyle name="Uwaga 3" xfId="38675" hidden="1"/>
    <cellStyle name="Uwaga 3" xfId="38673" hidden="1"/>
    <cellStyle name="Uwaga 3" xfId="38664" hidden="1"/>
    <cellStyle name="Uwaga 3" xfId="38662" hidden="1"/>
    <cellStyle name="Uwaga 3" xfId="38660" hidden="1"/>
    <cellStyle name="Uwaga 3" xfId="38648" hidden="1"/>
    <cellStyle name="Uwaga 3" xfId="38645" hidden="1"/>
    <cellStyle name="Uwaga 3" xfId="38643" hidden="1"/>
    <cellStyle name="Uwaga 3" xfId="38633" hidden="1"/>
    <cellStyle name="Uwaga 3" xfId="38630" hidden="1"/>
    <cellStyle name="Uwaga 3" xfId="38628" hidden="1"/>
    <cellStyle name="Uwaga 3" xfId="38618" hidden="1"/>
    <cellStyle name="Uwaga 3" xfId="38615" hidden="1"/>
    <cellStyle name="Uwaga 3" xfId="38613" hidden="1"/>
    <cellStyle name="Uwaga 3" xfId="38606" hidden="1"/>
    <cellStyle name="Uwaga 3" xfId="38603" hidden="1"/>
    <cellStyle name="Uwaga 3" xfId="38601" hidden="1"/>
    <cellStyle name="Uwaga 3" xfId="38591" hidden="1"/>
    <cellStyle name="Uwaga 3" xfId="38588" hidden="1"/>
    <cellStyle name="Uwaga 3" xfId="38585" hidden="1"/>
    <cellStyle name="Uwaga 3" xfId="38576" hidden="1"/>
    <cellStyle name="Uwaga 3" xfId="38572" hidden="1"/>
    <cellStyle name="Uwaga 3" xfId="38569" hidden="1"/>
    <cellStyle name="Uwaga 3" xfId="38561" hidden="1"/>
    <cellStyle name="Uwaga 3" xfId="38558" hidden="1"/>
    <cellStyle name="Uwaga 3" xfId="38555" hidden="1"/>
    <cellStyle name="Uwaga 3" xfId="38546" hidden="1"/>
    <cellStyle name="Uwaga 3" xfId="38543" hidden="1"/>
    <cellStyle name="Uwaga 3" xfId="38540" hidden="1"/>
    <cellStyle name="Uwaga 3" xfId="38530" hidden="1"/>
    <cellStyle name="Uwaga 3" xfId="38526" hidden="1"/>
    <cellStyle name="Uwaga 3" xfId="38523" hidden="1"/>
    <cellStyle name="Uwaga 3" xfId="38514" hidden="1"/>
    <cellStyle name="Uwaga 3" xfId="38510" hidden="1"/>
    <cellStyle name="Uwaga 3" xfId="38508" hidden="1"/>
    <cellStyle name="Uwaga 3" xfId="38500" hidden="1"/>
    <cellStyle name="Uwaga 3" xfId="38496" hidden="1"/>
    <cellStyle name="Uwaga 3" xfId="38493" hidden="1"/>
    <cellStyle name="Uwaga 3" xfId="38486" hidden="1"/>
    <cellStyle name="Uwaga 3" xfId="38483" hidden="1"/>
    <cellStyle name="Uwaga 3" xfId="38480" hidden="1"/>
    <cellStyle name="Uwaga 3" xfId="38471" hidden="1"/>
    <cellStyle name="Uwaga 3" xfId="38466" hidden="1"/>
    <cellStyle name="Uwaga 3" xfId="38463" hidden="1"/>
    <cellStyle name="Uwaga 3" xfId="38456" hidden="1"/>
    <cellStyle name="Uwaga 3" xfId="38451" hidden="1"/>
    <cellStyle name="Uwaga 3" xfId="38448" hidden="1"/>
    <cellStyle name="Uwaga 3" xfId="38441" hidden="1"/>
    <cellStyle name="Uwaga 3" xfId="38436" hidden="1"/>
    <cellStyle name="Uwaga 3" xfId="38433" hidden="1"/>
    <cellStyle name="Uwaga 3" xfId="38427" hidden="1"/>
    <cellStyle name="Uwaga 3" xfId="38423" hidden="1"/>
    <cellStyle name="Uwaga 3" xfId="38420" hidden="1"/>
    <cellStyle name="Uwaga 3" xfId="38412" hidden="1"/>
    <cellStyle name="Uwaga 3" xfId="38407" hidden="1"/>
    <cellStyle name="Uwaga 3" xfId="38403" hidden="1"/>
    <cellStyle name="Uwaga 3" xfId="38397" hidden="1"/>
    <cellStyle name="Uwaga 3" xfId="38392" hidden="1"/>
    <cellStyle name="Uwaga 3" xfId="38388" hidden="1"/>
    <cellStyle name="Uwaga 3" xfId="38382" hidden="1"/>
    <cellStyle name="Uwaga 3" xfId="38377" hidden="1"/>
    <cellStyle name="Uwaga 3" xfId="38373" hidden="1"/>
    <cellStyle name="Uwaga 3" xfId="38368" hidden="1"/>
    <cellStyle name="Uwaga 3" xfId="38364" hidden="1"/>
    <cellStyle name="Uwaga 3" xfId="38360" hidden="1"/>
    <cellStyle name="Uwaga 3" xfId="38352" hidden="1"/>
    <cellStyle name="Uwaga 3" xfId="38347" hidden="1"/>
    <cellStyle name="Uwaga 3" xfId="38343" hidden="1"/>
    <cellStyle name="Uwaga 3" xfId="38337" hidden="1"/>
    <cellStyle name="Uwaga 3" xfId="38332" hidden="1"/>
    <cellStyle name="Uwaga 3" xfId="38328" hidden="1"/>
    <cellStyle name="Uwaga 3" xfId="38322" hidden="1"/>
    <cellStyle name="Uwaga 3" xfId="38317" hidden="1"/>
    <cellStyle name="Uwaga 3" xfId="38313" hidden="1"/>
    <cellStyle name="Uwaga 3" xfId="38309" hidden="1"/>
    <cellStyle name="Uwaga 3" xfId="38304" hidden="1"/>
    <cellStyle name="Uwaga 3" xfId="38299" hidden="1"/>
    <cellStyle name="Uwaga 3" xfId="38294" hidden="1"/>
    <cellStyle name="Uwaga 3" xfId="38290" hidden="1"/>
    <cellStyle name="Uwaga 3" xfId="38286" hidden="1"/>
    <cellStyle name="Uwaga 3" xfId="38279" hidden="1"/>
    <cellStyle name="Uwaga 3" xfId="38275" hidden="1"/>
    <cellStyle name="Uwaga 3" xfId="38270" hidden="1"/>
    <cellStyle name="Uwaga 3" xfId="38264" hidden="1"/>
    <cellStyle name="Uwaga 3" xfId="38260" hidden="1"/>
    <cellStyle name="Uwaga 3" xfId="38255" hidden="1"/>
    <cellStyle name="Uwaga 3" xfId="38249" hidden="1"/>
    <cellStyle name="Uwaga 3" xfId="38245" hidden="1"/>
    <cellStyle name="Uwaga 3" xfId="38240" hidden="1"/>
    <cellStyle name="Uwaga 3" xfId="38234" hidden="1"/>
    <cellStyle name="Uwaga 3" xfId="38230" hidden="1"/>
    <cellStyle name="Uwaga 3" xfId="38226" hidden="1"/>
    <cellStyle name="Uwaga 3" xfId="39086" hidden="1"/>
    <cellStyle name="Uwaga 3" xfId="39085" hidden="1"/>
    <cellStyle name="Uwaga 3" xfId="39084" hidden="1"/>
    <cellStyle name="Uwaga 3" xfId="39071" hidden="1"/>
    <cellStyle name="Uwaga 3" xfId="39070" hidden="1"/>
    <cellStyle name="Uwaga 3" xfId="39069" hidden="1"/>
    <cellStyle name="Uwaga 3" xfId="39056" hidden="1"/>
    <cellStyle name="Uwaga 3" xfId="39055" hidden="1"/>
    <cellStyle name="Uwaga 3" xfId="39054" hidden="1"/>
    <cellStyle name="Uwaga 3" xfId="39041" hidden="1"/>
    <cellStyle name="Uwaga 3" xfId="39040" hidden="1"/>
    <cellStyle name="Uwaga 3" xfId="39039" hidden="1"/>
    <cellStyle name="Uwaga 3" xfId="39026" hidden="1"/>
    <cellStyle name="Uwaga 3" xfId="39025" hidden="1"/>
    <cellStyle name="Uwaga 3" xfId="39024" hidden="1"/>
    <cellStyle name="Uwaga 3" xfId="39012" hidden="1"/>
    <cellStyle name="Uwaga 3" xfId="39010" hidden="1"/>
    <cellStyle name="Uwaga 3" xfId="39008" hidden="1"/>
    <cellStyle name="Uwaga 3" xfId="38997" hidden="1"/>
    <cellStyle name="Uwaga 3" xfId="38995" hidden="1"/>
    <cellStyle name="Uwaga 3" xfId="38993" hidden="1"/>
    <cellStyle name="Uwaga 3" xfId="38982" hidden="1"/>
    <cellStyle name="Uwaga 3" xfId="38980" hidden="1"/>
    <cellStyle name="Uwaga 3" xfId="38978" hidden="1"/>
    <cellStyle name="Uwaga 3" xfId="38967" hidden="1"/>
    <cellStyle name="Uwaga 3" xfId="38965" hidden="1"/>
    <cellStyle name="Uwaga 3" xfId="38963" hidden="1"/>
    <cellStyle name="Uwaga 3" xfId="38952" hidden="1"/>
    <cellStyle name="Uwaga 3" xfId="38950" hidden="1"/>
    <cellStyle name="Uwaga 3" xfId="38948" hidden="1"/>
    <cellStyle name="Uwaga 3" xfId="38937" hidden="1"/>
    <cellStyle name="Uwaga 3" xfId="38935" hidden="1"/>
    <cellStyle name="Uwaga 3" xfId="38933" hidden="1"/>
    <cellStyle name="Uwaga 3" xfId="38922" hidden="1"/>
    <cellStyle name="Uwaga 3" xfId="38920" hidden="1"/>
    <cellStyle name="Uwaga 3" xfId="38918" hidden="1"/>
    <cellStyle name="Uwaga 3" xfId="38907" hidden="1"/>
    <cellStyle name="Uwaga 3" xfId="38905" hidden="1"/>
    <cellStyle name="Uwaga 3" xfId="38903" hidden="1"/>
    <cellStyle name="Uwaga 3" xfId="38892" hidden="1"/>
    <cellStyle name="Uwaga 3" xfId="38890" hidden="1"/>
    <cellStyle name="Uwaga 3" xfId="38888" hidden="1"/>
    <cellStyle name="Uwaga 3" xfId="38877" hidden="1"/>
    <cellStyle name="Uwaga 3" xfId="38875" hidden="1"/>
    <cellStyle name="Uwaga 3" xfId="38873" hidden="1"/>
    <cellStyle name="Uwaga 3" xfId="38862" hidden="1"/>
    <cellStyle name="Uwaga 3" xfId="38860" hidden="1"/>
    <cellStyle name="Uwaga 3" xfId="38858" hidden="1"/>
    <cellStyle name="Uwaga 3" xfId="38847" hidden="1"/>
    <cellStyle name="Uwaga 3" xfId="38845" hidden="1"/>
    <cellStyle name="Uwaga 3" xfId="38843" hidden="1"/>
    <cellStyle name="Uwaga 3" xfId="38832" hidden="1"/>
    <cellStyle name="Uwaga 3" xfId="38830" hidden="1"/>
    <cellStyle name="Uwaga 3" xfId="38827" hidden="1"/>
    <cellStyle name="Uwaga 3" xfId="38817" hidden="1"/>
    <cellStyle name="Uwaga 3" xfId="38814" hidden="1"/>
    <cellStyle name="Uwaga 3" xfId="38811" hidden="1"/>
    <cellStyle name="Uwaga 3" xfId="38802" hidden="1"/>
    <cellStyle name="Uwaga 3" xfId="38800" hidden="1"/>
    <cellStyle name="Uwaga 3" xfId="38797" hidden="1"/>
    <cellStyle name="Uwaga 3" xfId="38787" hidden="1"/>
    <cellStyle name="Uwaga 3" xfId="38785" hidden="1"/>
    <cellStyle name="Uwaga 3" xfId="38783" hidden="1"/>
    <cellStyle name="Uwaga 3" xfId="38772" hidden="1"/>
    <cellStyle name="Uwaga 3" xfId="38770" hidden="1"/>
    <cellStyle name="Uwaga 3" xfId="38768" hidden="1"/>
    <cellStyle name="Uwaga 3" xfId="38757" hidden="1"/>
    <cellStyle name="Uwaga 3" xfId="38755" hidden="1"/>
    <cellStyle name="Uwaga 3" xfId="38753" hidden="1"/>
    <cellStyle name="Uwaga 3" xfId="38742" hidden="1"/>
    <cellStyle name="Uwaga 3" xfId="38740" hidden="1"/>
    <cellStyle name="Uwaga 3" xfId="38738" hidden="1"/>
    <cellStyle name="Uwaga 3" xfId="38727" hidden="1"/>
    <cellStyle name="Uwaga 3" xfId="38725" hidden="1"/>
    <cellStyle name="Uwaga 3" xfId="38723" hidden="1"/>
    <cellStyle name="Uwaga 3" xfId="38712" hidden="1"/>
    <cellStyle name="Uwaga 3" xfId="38710" hidden="1"/>
    <cellStyle name="Uwaga 3" xfId="38707" hidden="1"/>
    <cellStyle name="Uwaga 3" xfId="38697" hidden="1"/>
    <cellStyle name="Uwaga 3" xfId="38694" hidden="1"/>
    <cellStyle name="Uwaga 3" xfId="38691" hidden="1"/>
    <cellStyle name="Uwaga 3" xfId="38682" hidden="1"/>
    <cellStyle name="Uwaga 3" xfId="38679" hidden="1"/>
    <cellStyle name="Uwaga 3" xfId="38676" hidden="1"/>
    <cellStyle name="Uwaga 3" xfId="38667" hidden="1"/>
    <cellStyle name="Uwaga 3" xfId="38665" hidden="1"/>
    <cellStyle name="Uwaga 3" xfId="38663" hidden="1"/>
    <cellStyle name="Uwaga 3" xfId="38652" hidden="1"/>
    <cellStyle name="Uwaga 3" xfId="38649" hidden="1"/>
    <cellStyle name="Uwaga 3" xfId="38646" hidden="1"/>
    <cellStyle name="Uwaga 3" xfId="38637" hidden="1"/>
    <cellStyle name="Uwaga 3" xfId="38634" hidden="1"/>
    <cellStyle name="Uwaga 3" xfId="38631" hidden="1"/>
    <cellStyle name="Uwaga 3" xfId="38622" hidden="1"/>
    <cellStyle name="Uwaga 3" xfId="38619" hidden="1"/>
    <cellStyle name="Uwaga 3" xfId="38616" hidden="1"/>
    <cellStyle name="Uwaga 3" xfId="38609" hidden="1"/>
    <cellStyle name="Uwaga 3" xfId="38605" hidden="1"/>
    <cellStyle name="Uwaga 3" xfId="38602" hidden="1"/>
    <cellStyle name="Uwaga 3" xfId="38594" hidden="1"/>
    <cellStyle name="Uwaga 3" xfId="38590" hidden="1"/>
    <cellStyle name="Uwaga 3" xfId="38587" hidden="1"/>
    <cellStyle name="Uwaga 3" xfId="38579" hidden="1"/>
    <cellStyle name="Uwaga 3" xfId="38575" hidden="1"/>
    <cellStyle name="Uwaga 3" xfId="38571" hidden="1"/>
    <cellStyle name="Uwaga 3" xfId="38564" hidden="1"/>
    <cellStyle name="Uwaga 3" xfId="38560" hidden="1"/>
    <cellStyle name="Uwaga 3" xfId="38557" hidden="1"/>
    <cellStyle name="Uwaga 3" xfId="38549" hidden="1"/>
    <cellStyle name="Uwaga 3" xfId="38545" hidden="1"/>
    <cellStyle name="Uwaga 3" xfId="38542" hidden="1"/>
    <cellStyle name="Uwaga 3" xfId="38533" hidden="1"/>
    <cellStyle name="Uwaga 3" xfId="38528" hidden="1"/>
    <cellStyle name="Uwaga 3" xfId="38524" hidden="1"/>
    <cellStyle name="Uwaga 3" xfId="38518" hidden="1"/>
    <cellStyle name="Uwaga 3" xfId="38513" hidden="1"/>
    <cellStyle name="Uwaga 3" xfId="38509" hidden="1"/>
    <cellStyle name="Uwaga 3" xfId="38503" hidden="1"/>
    <cellStyle name="Uwaga 3" xfId="38498" hidden="1"/>
    <cellStyle name="Uwaga 3" xfId="38494" hidden="1"/>
    <cellStyle name="Uwaga 3" xfId="38489" hidden="1"/>
    <cellStyle name="Uwaga 3" xfId="38485" hidden="1"/>
    <cellStyle name="Uwaga 3" xfId="38481" hidden="1"/>
    <cellStyle name="Uwaga 3" xfId="38474" hidden="1"/>
    <cellStyle name="Uwaga 3" xfId="38469" hidden="1"/>
    <cellStyle name="Uwaga 3" xfId="38465" hidden="1"/>
    <cellStyle name="Uwaga 3" xfId="38458" hidden="1"/>
    <cellStyle name="Uwaga 3" xfId="38453" hidden="1"/>
    <cellStyle name="Uwaga 3" xfId="38449" hidden="1"/>
    <cellStyle name="Uwaga 3" xfId="38444" hidden="1"/>
    <cellStyle name="Uwaga 3" xfId="38439" hidden="1"/>
    <cellStyle name="Uwaga 3" xfId="38435" hidden="1"/>
    <cellStyle name="Uwaga 3" xfId="38429" hidden="1"/>
    <cellStyle name="Uwaga 3" xfId="38425" hidden="1"/>
    <cellStyle name="Uwaga 3" xfId="38422" hidden="1"/>
    <cellStyle name="Uwaga 3" xfId="38415" hidden="1"/>
    <cellStyle name="Uwaga 3" xfId="38410" hidden="1"/>
    <cellStyle name="Uwaga 3" xfId="38405" hidden="1"/>
    <cellStyle name="Uwaga 3" xfId="38399" hidden="1"/>
    <cellStyle name="Uwaga 3" xfId="38394" hidden="1"/>
    <cellStyle name="Uwaga 3" xfId="38389" hidden="1"/>
    <cellStyle name="Uwaga 3" xfId="38384" hidden="1"/>
    <cellStyle name="Uwaga 3" xfId="38379" hidden="1"/>
    <cellStyle name="Uwaga 3" xfId="38374" hidden="1"/>
    <cellStyle name="Uwaga 3" xfId="38370" hidden="1"/>
    <cellStyle name="Uwaga 3" xfId="38366" hidden="1"/>
    <cellStyle name="Uwaga 3" xfId="38361" hidden="1"/>
    <cellStyle name="Uwaga 3" xfId="38354" hidden="1"/>
    <cellStyle name="Uwaga 3" xfId="38349" hidden="1"/>
    <cellStyle name="Uwaga 3" xfId="38344" hidden="1"/>
    <cellStyle name="Uwaga 3" xfId="38338" hidden="1"/>
    <cellStyle name="Uwaga 3" xfId="38333" hidden="1"/>
    <cellStyle name="Uwaga 3" xfId="38329" hidden="1"/>
    <cellStyle name="Uwaga 3" xfId="38324" hidden="1"/>
    <cellStyle name="Uwaga 3" xfId="38319" hidden="1"/>
    <cellStyle name="Uwaga 3" xfId="38314" hidden="1"/>
    <cellStyle name="Uwaga 3" xfId="38310" hidden="1"/>
    <cellStyle name="Uwaga 3" xfId="38305" hidden="1"/>
    <cellStyle name="Uwaga 3" xfId="38300" hidden="1"/>
    <cellStyle name="Uwaga 3" xfId="38295" hidden="1"/>
    <cellStyle name="Uwaga 3" xfId="38291" hidden="1"/>
    <cellStyle name="Uwaga 3" xfId="38287" hidden="1"/>
    <cellStyle name="Uwaga 3" xfId="38280" hidden="1"/>
    <cellStyle name="Uwaga 3" xfId="38276" hidden="1"/>
    <cellStyle name="Uwaga 3" xfId="38271" hidden="1"/>
    <cellStyle name="Uwaga 3" xfId="38265" hidden="1"/>
    <cellStyle name="Uwaga 3" xfId="38261" hidden="1"/>
    <cellStyle name="Uwaga 3" xfId="38256" hidden="1"/>
    <cellStyle name="Uwaga 3" xfId="38250" hidden="1"/>
    <cellStyle name="Uwaga 3" xfId="38246" hidden="1"/>
    <cellStyle name="Uwaga 3" xfId="38242" hidden="1"/>
    <cellStyle name="Uwaga 3" xfId="38235" hidden="1"/>
    <cellStyle name="Uwaga 3" xfId="38231" hidden="1"/>
    <cellStyle name="Uwaga 3" xfId="38227" hidden="1"/>
    <cellStyle name="Uwaga 3" xfId="39091" hidden="1"/>
    <cellStyle name="Uwaga 3" xfId="39089" hidden="1"/>
    <cellStyle name="Uwaga 3" xfId="39087" hidden="1"/>
    <cellStyle name="Uwaga 3" xfId="39074" hidden="1"/>
    <cellStyle name="Uwaga 3" xfId="39073" hidden="1"/>
    <cellStyle name="Uwaga 3" xfId="39072" hidden="1"/>
    <cellStyle name="Uwaga 3" xfId="39059" hidden="1"/>
    <cellStyle name="Uwaga 3" xfId="39058" hidden="1"/>
    <cellStyle name="Uwaga 3" xfId="39057" hidden="1"/>
    <cellStyle name="Uwaga 3" xfId="39045" hidden="1"/>
    <cellStyle name="Uwaga 3" xfId="39043" hidden="1"/>
    <cellStyle name="Uwaga 3" xfId="39042" hidden="1"/>
    <cellStyle name="Uwaga 3" xfId="39029" hidden="1"/>
    <cellStyle name="Uwaga 3" xfId="39028" hidden="1"/>
    <cellStyle name="Uwaga 3" xfId="39027" hidden="1"/>
    <cellStyle name="Uwaga 3" xfId="39015" hidden="1"/>
    <cellStyle name="Uwaga 3" xfId="39013" hidden="1"/>
    <cellStyle name="Uwaga 3" xfId="39011" hidden="1"/>
    <cellStyle name="Uwaga 3" xfId="39000" hidden="1"/>
    <cellStyle name="Uwaga 3" xfId="38998" hidden="1"/>
    <cellStyle name="Uwaga 3" xfId="38996" hidden="1"/>
    <cellStyle name="Uwaga 3" xfId="38985" hidden="1"/>
    <cellStyle name="Uwaga 3" xfId="38983" hidden="1"/>
    <cellStyle name="Uwaga 3" xfId="38981" hidden="1"/>
    <cellStyle name="Uwaga 3" xfId="38970" hidden="1"/>
    <cellStyle name="Uwaga 3" xfId="38968" hidden="1"/>
    <cellStyle name="Uwaga 3" xfId="38966" hidden="1"/>
    <cellStyle name="Uwaga 3" xfId="38955" hidden="1"/>
    <cellStyle name="Uwaga 3" xfId="38953" hidden="1"/>
    <cellStyle name="Uwaga 3" xfId="38951" hidden="1"/>
    <cellStyle name="Uwaga 3" xfId="38940" hidden="1"/>
    <cellStyle name="Uwaga 3" xfId="38938" hidden="1"/>
    <cellStyle name="Uwaga 3" xfId="38936" hidden="1"/>
    <cellStyle name="Uwaga 3" xfId="38925" hidden="1"/>
    <cellStyle name="Uwaga 3" xfId="38923" hidden="1"/>
    <cellStyle name="Uwaga 3" xfId="38921" hidden="1"/>
    <cellStyle name="Uwaga 3" xfId="38910" hidden="1"/>
    <cellStyle name="Uwaga 3" xfId="38908" hidden="1"/>
    <cellStyle name="Uwaga 3" xfId="38906" hidden="1"/>
    <cellStyle name="Uwaga 3" xfId="38895" hidden="1"/>
    <cellStyle name="Uwaga 3" xfId="38893" hidden="1"/>
    <cellStyle name="Uwaga 3" xfId="38891" hidden="1"/>
    <cellStyle name="Uwaga 3" xfId="38880" hidden="1"/>
    <cellStyle name="Uwaga 3" xfId="38878" hidden="1"/>
    <cellStyle name="Uwaga 3" xfId="38876" hidden="1"/>
    <cellStyle name="Uwaga 3" xfId="38865" hidden="1"/>
    <cellStyle name="Uwaga 3" xfId="38863" hidden="1"/>
    <cellStyle name="Uwaga 3" xfId="38861" hidden="1"/>
    <cellStyle name="Uwaga 3" xfId="38850" hidden="1"/>
    <cellStyle name="Uwaga 3" xfId="38848" hidden="1"/>
    <cellStyle name="Uwaga 3" xfId="38846" hidden="1"/>
    <cellStyle name="Uwaga 3" xfId="38835" hidden="1"/>
    <cellStyle name="Uwaga 3" xfId="38833" hidden="1"/>
    <cellStyle name="Uwaga 3" xfId="38831" hidden="1"/>
    <cellStyle name="Uwaga 3" xfId="38820" hidden="1"/>
    <cellStyle name="Uwaga 3" xfId="38818" hidden="1"/>
    <cellStyle name="Uwaga 3" xfId="38816" hidden="1"/>
    <cellStyle name="Uwaga 3" xfId="38805" hidden="1"/>
    <cellStyle name="Uwaga 3" xfId="38803" hidden="1"/>
    <cellStyle name="Uwaga 3" xfId="38801" hidden="1"/>
    <cellStyle name="Uwaga 3" xfId="38790" hidden="1"/>
    <cellStyle name="Uwaga 3" xfId="38788" hidden="1"/>
    <cellStyle name="Uwaga 3" xfId="38786" hidden="1"/>
    <cellStyle name="Uwaga 3" xfId="38775" hidden="1"/>
    <cellStyle name="Uwaga 3" xfId="38773" hidden="1"/>
    <cellStyle name="Uwaga 3" xfId="38771" hidden="1"/>
    <cellStyle name="Uwaga 3" xfId="38760" hidden="1"/>
    <cellStyle name="Uwaga 3" xfId="38758" hidden="1"/>
    <cellStyle name="Uwaga 3" xfId="38756" hidden="1"/>
    <cellStyle name="Uwaga 3" xfId="38745" hidden="1"/>
    <cellStyle name="Uwaga 3" xfId="38743" hidden="1"/>
    <cellStyle name="Uwaga 3" xfId="38741" hidden="1"/>
    <cellStyle name="Uwaga 3" xfId="38730" hidden="1"/>
    <cellStyle name="Uwaga 3" xfId="38728" hidden="1"/>
    <cellStyle name="Uwaga 3" xfId="38726" hidden="1"/>
    <cellStyle name="Uwaga 3" xfId="38715" hidden="1"/>
    <cellStyle name="Uwaga 3" xfId="38713" hidden="1"/>
    <cellStyle name="Uwaga 3" xfId="38711" hidden="1"/>
    <cellStyle name="Uwaga 3" xfId="38700" hidden="1"/>
    <cellStyle name="Uwaga 3" xfId="38698" hidden="1"/>
    <cellStyle name="Uwaga 3" xfId="38695" hidden="1"/>
    <cellStyle name="Uwaga 3" xfId="38685" hidden="1"/>
    <cellStyle name="Uwaga 3" xfId="38683" hidden="1"/>
    <cellStyle name="Uwaga 3" xfId="38681" hidden="1"/>
    <cellStyle name="Uwaga 3" xfId="38670" hidden="1"/>
    <cellStyle name="Uwaga 3" xfId="38668" hidden="1"/>
    <cellStyle name="Uwaga 3" xfId="38666" hidden="1"/>
    <cellStyle name="Uwaga 3" xfId="38655" hidden="1"/>
    <cellStyle name="Uwaga 3" xfId="38653" hidden="1"/>
    <cellStyle name="Uwaga 3" xfId="38650" hidden="1"/>
    <cellStyle name="Uwaga 3" xfId="38640" hidden="1"/>
    <cellStyle name="Uwaga 3" xfId="38638" hidden="1"/>
    <cellStyle name="Uwaga 3" xfId="38635" hidden="1"/>
    <cellStyle name="Uwaga 3" xfId="38625" hidden="1"/>
    <cellStyle name="Uwaga 3" xfId="38623" hidden="1"/>
    <cellStyle name="Uwaga 3" xfId="38620" hidden="1"/>
    <cellStyle name="Uwaga 3" xfId="38611" hidden="1"/>
    <cellStyle name="Uwaga 3" xfId="38608" hidden="1"/>
    <cellStyle name="Uwaga 3" xfId="38604" hidden="1"/>
    <cellStyle name="Uwaga 3" xfId="38596" hidden="1"/>
    <cellStyle name="Uwaga 3" xfId="38593" hidden="1"/>
    <cellStyle name="Uwaga 3" xfId="38589" hidden="1"/>
    <cellStyle name="Uwaga 3" xfId="38581" hidden="1"/>
    <cellStyle name="Uwaga 3" xfId="38578" hidden="1"/>
    <cellStyle name="Uwaga 3" xfId="38574" hidden="1"/>
    <cellStyle name="Uwaga 3" xfId="38566" hidden="1"/>
    <cellStyle name="Uwaga 3" xfId="38563" hidden="1"/>
    <cellStyle name="Uwaga 3" xfId="38559" hidden="1"/>
    <cellStyle name="Uwaga 3" xfId="38551" hidden="1"/>
    <cellStyle name="Uwaga 3" xfId="38548" hidden="1"/>
    <cellStyle name="Uwaga 3" xfId="38544" hidden="1"/>
    <cellStyle name="Uwaga 3" xfId="38536" hidden="1"/>
    <cellStyle name="Uwaga 3" xfId="38532" hidden="1"/>
    <cellStyle name="Uwaga 3" xfId="38527" hidden="1"/>
    <cellStyle name="Uwaga 3" xfId="38521" hidden="1"/>
    <cellStyle name="Uwaga 3" xfId="38517" hidden="1"/>
    <cellStyle name="Uwaga 3" xfId="38512" hidden="1"/>
    <cellStyle name="Uwaga 3" xfId="38506" hidden="1"/>
    <cellStyle name="Uwaga 3" xfId="38502" hidden="1"/>
    <cellStyle name="Uwaga 3" xfId="38497" hidden="1"/>
    <cellStyle name="Uwaga 3" xfId="38491" hidden="1"/>
    <cellStyle name="Uwaga 3" xfId="38488" hidden="1"/>
    <cellStyle name="Uwaga 3" xfId="38484" hidden="1"/>
    <cellStyle name="Uwaga 3" xfId="38476" hidden="1"/>
    <cellStyle name="Uwaga 3" xfId="38473" hidden="1"/>
    <cellStyle name="Uwaga 3" xfId="38468" hidden="1"/>
    <cellStyle name="Uwaga 3" xfId="38461" hidden="1"/>
    <cellStyle name="Uwaga 3" xfId="38457" hidden="1"/>
    <cellStyle name="Uwaga 3" xfId="38452" hidden="1"/>
    <cellStyle name="Uwaga 3" xfId="38446" hidden="1"/>
    <cellStyle name="Uwaga 3" xfId="38442" hidden="1"/>
    <cellStyle name="Uwaga 3" xfId="38437" hidden="1"/>
    <cellStyle name="Uwaga 3" xfId="38431" hidden="1"/>
    <cellStyle name="Uwaga 3" xfId="38428" hidden="1"/>
    <cellStyle name="Uwaga 3" xfId="38424" hidden="1"/>
    <cellStyle name="Uwaga 3" xfId="38416" hidden="1"/>
    <cellStyle name="Uwaga 3" xfId="38411" hidden="1"/>
    <cellStyle name="Uwaga 3" xfId="38406" hidden="1"/>
    <cellStyle name="Uwaga 3" xfId="38401" hidden="1"/>
    <cellStyle name="Uwaga 3" xfId="38396" hidden="1"/>
    <cellStyle name="Uwaga 3" xfId="38391" hidden="1"/>
    <cellStyle name="Uwaga 3" xfId="38386" hidden="1"/>
    <cellStyle name="Uwaga 3" xfId="38381" hidden="1"/>
    <cellStyle name="Uwaga 3" xfId="38376" hidden="1"/>
    <cellStyle name="Uwaga 3" xfId="38371" hidden="1"/>
    <cellStyle name="Uwaga 3" xfId="38367" hidden="1"/>
    <cellStyle name="Uwaga 3" xfId="38362" hidden="1"/>
    <cellStyle name="Uwaga 3" xfId="38355" hidden="1"/>
    <cellStyle name="Uwaga 3" xfId="38350" hidden="1"/>
    <cellStyle name="Uwaga 3" xfId="38345" hidden="1"/>
    <cellStyle name="Uwaga 3" xfId="38340" hidden="1"/>
    <cellStyle name="Uwaga 3" xfId="38335" hidden="1"/>
    <cellStyle name="Uwaga 3" xfId="38330" hidden="1"/>
    <cellStyle name="Uwaga 3" xfId="38325" hidden="1"/>
    <cellStyle name="Uwaga 3" xfId="38320" hidden="1"/>
    <cellStyle name="Uwaga 3" xfId="38315" hidden="1"/>
    <cellStyle name="Uwaga 3" xfId="38311" hidden="1"/>
    <cellStyle name="Uwaga 3" xfId="38306" hidden="1"/>
    <cellStyle name="Uwaga 3" xfId="38301" hidden="1"/>
    <cellStyle name="Uwaga 3" xfId="38296" hidden="1"/>
    <cellStyle name="Uwaga 3" xfId="38292" hidden="1"/>
    <cellStyle name="Uwaga 3" xfId="38288" hidden="1"/>
    <cellStyle name="Uwaga 3" xfId="38281" hidden="1"/>
    <cellStyle name="Uwaga 3" xfId="38277" hidden="1"/>
    <cellStyle name="Uwaga 3" xfId="38272" hidden="1"/>
    <cellStyle name="Uwaga 3" xfId="38266" hidden="1"/>
    <cellStyle name="Uwaga 3" xfId="38262" hidden="1"/>
    <cellStyle name="Uwaga 3" xfId="38257" hidden="1"/>
    <cellStyle name="Uwaga 3" xfId="38251" hidden="1"/>
    <cellStyle name="Uwaga 3" xfId="38247" hidden="1"/>
    <cellStyle name="Uwaga 3" xfId="38243" hidden="1"/>
    <cellStyle name="Uwaga 3" xfId="38236" hidden="1"/>
    <cellStyle name="Uwaga 3" xfId="38232" hidden="1"/>
    <cellStyle name="Uwaga 3" xfId="38228" hidden="1"/>
    <cellStyle name="Uwaga 3" xfId="39095" hidden="1"/>
    <cellStyle name="Uwaga 3" xfId="39094" hidden="1"/>
    <cellStyle name="Uwaga 3" xfId="39092" hidden="1"/>
    <cellStyle name="Uwaga 3" xfId="39079" hidden="1"/>
    <cellStyle name="Uwaga 3" xfId="39077" hidden="1"/>
    <cellStyle name="Uwaga 3" xfId="39075" hidden="1"/>
    <cellStyle name="Uwaga 3" xfId="39065" hidden="1"/>
    <cellStyle name="Uwaga 3" xfId="39063" hidden="1"/>
    <cellStyle name="Uwaga 3" xfId="39061" hidden="1"/>
    <cellStyle name="Uwaga 3" xfId="39050" hidden="1"/>
    <cellStyle name="Uwaga 3" xfId="39048" hidden="1"/>
    <cellStyle name="Uwaga 3" xfId="39046" hidden="1"/>
    <cellStyle name="Uwaga 3" xfId="39033" hidden="1"/>
    <cellStyle name="Uwaga 3" xfId="39031" hidden="1"/>
    <cellStyle name="Uwaga 3" xfId="39030" hidden="1"/>
    <cellStyle name="Uwaga 3" xfId="39017" hidden="1"/>
    <cellStyle name="Uwaga 3" xfId="39016" hidden="1"/>
    <cellStyle name="Uwaga 3" xfId="39014" hidden="1"/>
    <cellStyle name="Uwaga 3" xfId="39002" hidden="1"/>
    <cellStyle name="Uwaga 3" xfId="39001" hidden="1"/>
    <cellStyle name="Uwaga 3" xfId="38999" hidden="1"/>
    <cellStyle name="Uwaga 3" xfId="38987" hidden="1"/>
    <cellStyle name="Uwaga 3" xfId="38986" hidden="1"/>
    <cellStyle name="Uwaga 3" xfId="38984" hidden="1"/>
    <cellStyle name="Uwaga 3" xfId="38972" hidden="1"/>
    <cellStyle name="Uwaga 3" xfId="38971" hidden="1"/>
    <cellStyle name="Uwaga 3" xfId="38969" hidden="1"/>
    <cellStyle name="Uwaga 3" xfId="38957" hidden="1"/>
    <cellStyle name="Uwaga 3" xfId="38956" hidden="1"/>
    <cellStyle name="Uwaga 3" xfId="38954" hidden="1"/>
    <cellStyle name="Uwaga 3" xfId="38942" hidden="1"/>
    <cellStyle name="Uwaga 3" xfId="38941" hidden="1"/>
    <cellStyle name="Uwaga 3" xfId="38939" hidden="1"/>
    <cellStyle name="Uwaga 3" xfId="38927" hidden="1"/>
    <cellStyle name="Uwaga 3" xfId="38926" hidden="1"/>
    <cellStyle name="Uwaga 3" xfId="38924" hidden="1"/>
    <cellStyle name="Uwaga 3" xfId="38912" hidden="1"/>
    <cellStyle name="Uwaga 3" xfId="38911" hidden="1"/>
    <cellStyle name="Uwaga 3" xfId="38909" hidden="1"/>
    <cellStyle name="Uwaga 3" xfId="38897" hidden="1"/>
    <cellStyle name="Uwaga 3" xfId="38896" hidden="1"/>
    <cellStyle name="Uwaga 3" xfId="38894" hidden="1"/>
    <cellStyle name="Uwaga 3" xfId="38882" hidden="1"/>
    <cellStyle name="Uwaga 3" xfId="38881" hidden="1"/>
    <cellStyle name="Uwaga 3" xfId="38879" hidden="1"/>
    <cellStyle name="Uwaga 3" xfId="38867" hidden="1"/>
    <cellStyle name="Uwaga 3" xfId="38866" hidden="1"/>
    <cellStyle name="Uwaga 3" xfId="38864" hidden="1"/>
    <cellStyle name="Uwaga 3" xfId="38852" hidden="1"/>
    <cellStyle name="Uwaga 3" xfId="38851" hidden="1"/>
    <cellStyle name="Uwaga 3" xfId="38849" hidden="1"/>
    <cellStyle name="Uwaga 3" xfId="38837" hidden="1"/>
    <cellStyle name="Uwaga 3" xfId="38836" hidden="1"/>
    <cellStyle name="Uwaga 3" xfId="38834" hidden="1"/>
    <cellStyle name="Uwaga 3" xfId="38822" hidden="1"/>
    <cellStyle name="Uwaga 3" xfId="38821" hidden="1"/>
    <cellStyle name="Uwaga 3" xfId="38819" hidden="1"/>
    <cellStyle name="Uwaga 3" xfId="38807" hidden="1"/>
    <cellStyle name="Uwaga 3" xfId="38806" hidden="1"/>
    <cellStyle name="Uwaga 3" xfId="38804" hidden="1"/>
    <cellStyle name="Uwaga 3" xfId="38792" hidden="1"/>
    <cellStyle name="Uwaga 3" xfId="38791" hidden="1"/>
    <cellStyle name="Uwaga 3" xfId="38789" hidden="1"/>
    <cellStyle name="Uwaga 3" xfId="38777" hidden="1"/>
    <cellStyle name="Uwaga 3" xfId="38776" hidden="1"/>
    <cellStyle name="Uwaga 3" xfId="38774" hidden="1"/>
    <cellStyle name="Uwaga 3" xfId="38762" hidden="1"/>
    <cellStyle name="Uwaga 3" xfId="38761" hidden="1"/>
    <cellStyle name="Uwaga 3" xfId="38759" hidden="1"/>
    <cellStyle name="Uwaga 3" xfId="38747" hidden="1"/>
    <cellStyle name="Uwaga 3" xfId="38746" hidden="1"/>
    <cellStyle name="Uwaga 3" xfId="38744" hidden="1"/>
    <cellStyle name="Uwaga 3" xfId="38732" hidden="1"/>
    <cellStyle name="Uwaga 3" xfId="38731" hidden="1"/>
    <cellStyle name="Uwaga 3" xfId="38729" hidden="1"/>
    <cellStyle name="Uwaga 3" xfId="38717" hidden="1"/>
    <cellStyle name="Uwaga 3" xfId="38716" hidden="1"/>
    <cellStyle name="Uwaga 3" xfId="38714" hidden="1"/>
    <cellStyle name="Uwaga 3" xfId="38702" hidden="1"/>
    <cellStyle name="Uwaga 3" xfId="38701" hidden="1"/>
    <cellStyle name="Uwaga 3" xfId="38699" hidden="1"/>
    <cellStyle name="Uwaga 3" xfId="38687" hidden="1"/>
    <cellStyle name="Uwaga 3" xfId="38686" hidden="1"/>
    <cellStyle name="Uwaga 3" xfId="38684" hidden="1"/>
    <cellStyle name="Uwaga 3" xfId="38672" hidden="1"/>
    <cellStyle name="Uwaga 3" xfId="38671" hidden="1"/>
    <cellStyle name="Uwaga 3" xfId="38669" hidden="1"/>
    <cellStyle name="Uwaga 3" xfId="38657" hidden="1"/>
    <cellStyle name="Uwaga 3" xfId="38656" hidden="1"/>
    <cellStyle name="Uwaga 3" xfId="38654" hidden="1"/>
    <cellStyle name="Uwaga 3" xfId="38642" hidden="1"/>
    <cellStyle name="Uwaga 3" xfId="38641" hidden="1"/>
    <cellStyle name="Uwaga 3" xfId="38639" hidden="1"/>
    <cellStyle name="Uwaga 3" xfId="38627" hidden="1"/>
    <cellStyle name="Uwaga 3" xfId="38626" hidden="1"/>
    <cellStyle name="Uwaga 3" xfId="38624" hidden="1"/>
    <cellStyle name="Uwaga 3" xfId="38612" hidden="1"/>
    <cellStyle name="Uwaga 3" xfId="38610" hidden="1"/>
    <cellStyle name="Uwaga 3" xfId="38607" hidden="1"/>
    <cellStyle name="Uwaga 3" xfId="38597" hidden="1"/>
    <cellStyle name="Uwaga 3" xfId="38595" hidden="1"/>
    <cellStyle name="Uwaga 3" xfId="38592" hidden="1"/>
    <cellStyle name="Uwaga 3" xfId="38582" hidden="1"/>
    <cellStyle name="Uwaga 3" xfId="38580" hidden="1"/>
    <cellStyle name="Uwaga 3" xfId="38577" hidden="1"/>
    <cellStyle name="Uwaga 3" xfId="38567" hidden="1"/>
    <cellStyle name="Uwaga 3" xfId="38565" hidden="1"/>
    <cellStyle name="Uwaga 3" xfId="38562" hidden="1"/>
    <cellStyle name="Uwaga 3" xfId="38552" hidden="1"/>
    <cellStyle name="Uwaga 3" xfId="38550" hidden="1"/>
    <cellStyle name="Uwaga 3" xfId="38547" hidden="1"/>
    <cellStyle name="Uwaga 3" xfId="38537" hidden="1"/>
    <cellStyle name="Uwaga 3" xfId="38535" hidden="1"/>
    <cellStyle name="Uwaga 3" xfId="38531" hidden="1"/>
    <cellStyle name="Uwaga 3" xfId="38522" hidden="1"/>
    <cellStyle name="Uwaga 3" xfId="38519" hidden="1"/>
    <cellStyle name="Uwaga 3" xfId="38515" hidden="1"/>
    <cellStyle name="Uwaga 3" xfId="38507" hidden="1"/>
    <cellStyle name="Uwaga 3" xfId="38505" hidden="1"/>
    <cellStyle name="Uwaga 3" xfId="38501" hidden="1"/>
    <cellStyle name="Uwaga 3" xfId="38492" hidden="1"/>
    <cellStyle name="Uwaga 3" xfId="38490" hidden="1"/>
    <cellStyle name="Uwaga 3" xfId="38487" hidden="1"/>
    <cellStyle name="Uwaga 3" xfId="38477" hidden="1"/>
    <cellStyle name="Uwaga 3" xfId="38475" hidden="1"/>
    <cellStyle name="Uwaga 3" xfId="38470" hidden="1"/>
    <cellStyle name="Uwaga 3" xfId="38462" hidden="1"/>
    <cellStyle name="Uwaga 3" xfId="38460" hidden="1"/>
    <cellStyle name="Uwaga 3" xfId="38455" hidden="1"/>
    <cellStyle name="Uwaga 3" xfId="38447" hidden="1"/>
    <cellStyle name="Uwaga 3" xfId="38445" hidden="1"/>
    <cellStyle name="Uwaga 3" xfId="38440" hidden="1"/>
    <cellStyle name="Uwaga 3" xfId="38432" hidden="1"/>
    <cellStyle name="Uwaga 3" xfId="38430" hidden="1"/>
    <cellStyle name="Uwaga 3" xfId="38426" hidden="1"/>
    <cellStyle name="Uwaga 3" xfId="38417" hidden="1"/>
    <cellStyle name="Uwaga 3" xfId="38414" hidden="1"/>
    <cellStyle name="Uwaga 3" xfId="38409" hidden="1"/>
    <cellStyle name="Uwaga 3" xfId="38402" hidden="1"/>
    <cellStyle name="Uwaga 3" xfId="38398" hidden="1"/>
    <cellStyle name="Uwaga 3" xfId="38393" hidden="1"/>
    <cellStyle name="Uwaga 3" xfId="38387" hidden="1"/>
    <cellStyle name="Uwaga 3" xfId="38383" hidden="1"/>
    <cellStyle name="Uwaga 3" xfId="38378" hidden="1"/>
    <cellStyle name="Uwaga 3" xfId="38372" hidden="1"/>
    <cellStyle name="Uwaga 3" xfId="38369" hidden="1"/>
    <cellStyle name="Uwaga 3" xfId="38365" hidden="1"/>
    <cellStyle name="Uwaga 3" xfId="38356" hidden="1"/>
    <cellStyle name="Uwaga 3" xfId="38351" hidden="1"/>
    <cellStyle name="Uwaga 3" xfId="38346" hidden="1"/>
    <cellStyle name="Uwaga 3" xfId="38341" hidden="1"/>
    <cellStyle name="Uwaga 3" xfId="38336" hidden="1"/>
    <cellStyle name="Uwaga 3" xfId="38331" hidden="1"/>
    <cellStyle name="Uwaga 3" xfId="38326" hidden="1"/>
    <cellStyle name="Uwaga 3" xfId="38321" hidden="1"/>
    <cellStyle name="Uwaga 3" xfId="38316" hidden="1"/>
    <cellStyle name="Uwaga 3" xfId="38312" hidden="1"/>
    <cellStyle name="Uwaga 3" xfId="38307" hidden="1"/>
    <cellStyle name="Uwaga 3" xfId="38302" hidden="1"/>
    <cellStyle name="Uwaga 3" xfId="38297" hidden="1"/>
    <cellStyle name="Uwaga 3" xfId="38293" hidden="1"/>
    <cellStyle name="Uwaga 3" xfId="38289" hidden="1"/>
    <cellStyle name="Uwaga 3" xfId="38282" hidden="1"/>
    <cellStyle name="Uwaga 3" xfId="38278" hidden="1"/>
    <cellStyle name="Uwaga 3" xfId="38273" hidden="1"/>
    <cellStyle name="Uwaga 3" xfId="38267" hidden="1"/>
    <cellStyle name="Uwaga 3" xfId="38263" hidden="1"/>
    <cellStyle name="Uwaga 3" xfId="38258" hidden="1"/>
    <cellStyle name="Uwaga 3" xfId="38252" hidden="1"/>
    <cellStyle name="Uwaga 3" xfId="38248" hidden="1"/>
    <cellStyle name="Uwaga 3" xfId="38244" hidden="1"/>
    <cellStyle name="Uwaga 3" xfId="38237" hidden="1"/>
    <cellStyle name="Uwaga 3" xfId="38233" hidden="1"/>
    <cellStyle name="Uwaga 3" xfId="38229" hidden="1"/>
    <cellStyle name="Uwaga 3" xfId="38190" hidden="1"/>
    <cellStyle name="Uwaga 3" xfId="38189" hidden="1"/>
    <cellStyle name="Uwaga 3" xfId="38188" hidden="1"/>
    <cellStyle name="Uwaga 3" xfId="38181" hidden="1"/>
    <cellStyle name="Uwaga 3" xfId="38180" hidden="1"/>
    <cellStyle name="Uwaga 3" xfId="38179" hidden="1"/>
    <cellStyle name="Uwaga 3" xfId="38172" hidden="1"/>
    <cellStyle name="Uwaga 3" xfId="38171" hidden="1"/>
    <cellStyle name="Uwaga 3" xfId="38170" hidden="1"/>
    <cellStyle name="Uwaga 3" xfId="38163" hidden="1"/>
    <cellStyle name="Uwaga 3" xfId="38162" hidden="1"/>
    <cellStyle name="Uwaga 3" xfId="38161" hidden="1"/>
    <cellStyle name="Uwaga 3" xfId="38154" hidden="1"/>
    <cellStyle name="Uwaga 3" xfId="38153" hidden="1"/>
    <cellStyle name="Uwaga 3" xfId="38151" hidden="1"/>
    <cellStyle name="Uwaga 3" xfId="38146" hidden="1"/>
    <cellStyle name="Uwaga 3" xfId="38143" hidden="1"/>
    <cellStyle name="Uwaga 3" xfId="38141" hidden="1"/>
    <cellStyle name="Uwaga 3" xfId="38137" hidden="1"/>
    <cellStyle name="Uwaga 3" xfId="38134" hidden="1"/>
    <cellStyle name="Uwaga 3" xfId="38132" hidden="1"/>
    <cellStyle name="Uwaga 3" xfId="38128" hidden="1"/>
    <cellStyle name="Uwaga 3" xfId="38125" hidden="1"/>
    <cellStyle name="Uwaga 3" xfId="38123" hidden="1"/>
    <cellStyle name="Uwaga 3" xfId="38119" hidden="1"/>
    <cellStyle name="Uwaga 3" xfId="38117" hidden="1"/>
    <cellStyle name="Uwaga 3" xfId="38116" hidden="1"/>
    <cellStyle name="Uwaga 3" xfId="38110" hidden="1"/>
    <cellStyle name="Uwaga 3" xfId="38108" hidden="1"/>
    <cellStyle name="Uwaga 3" xfId="38105" hidden="1"/>
    <cellStyle name="Uwaga 3" xfId="38101" hidden="1"/>
    <cellStyle name="Uwaga 3" xfId="38098" hidden="1"/>
    <cellStyle name="Uwaga 3" xfId="38096" hidden="1"/>
    <cellStyle name="Uwaga 3" xfId="38092" hidden="1"/>
    <cellStyle name="Uwaga 3" xfId="38089" hidden="1"/>
    <cellStyle name="Uwaga 3" xfId="38087" hidden="1"/>
    <cellStyle name="Uwaga 3" xfId="38083" hidden="1"/>
    <cellStyle name="Uwaga 3" xfId="38081" hidden="1"/>
    <cellStyle name="Uwaga 3" xfId="38080" hidden="1"/>
    <cellStyle name="Uwaga 3" xfId="38074" hidden="1"/>
    <cellStyle name="Uwaga 3" xfId="38071" hidden="1"/>
    <cellStyle name="Uwaga 3" xfId="38069" hidden="1"/>
    <cellStyle name="Uwaga 3" xfId="38065" hidden="1"/>
    <cellStyle name="Uwaga 3" xfId="38062" hidden="1"/>
    <cellStyle name="Uwaga 3" xfId="38060" hidden="1"/>
    <cellStyle name="Uwaga 3" xfId="38056" hidden="1"/>
    <cellStyle name="Uwaga 3" xfId="38053" hidden="1"/>
    <cellStyle name="Uwaga 3" xfId="38051" hidden="1"/>
    <cellStyle name="Uwaga 3" xfId="38047" hidden="1"/>
    <cellStyle name="Uwaga 3" xfId="38045" hidden="1"/>
    <cellStyle name="Uwaga 3" xfId="38044" hidden="1"/>
    <cellStyle name="Uwaga 3" xfId="38037" hidden="1"/>
    <cellStyle name="Uwaga 3" xfId="38034" hidden="1"/>
    <cellStyle name="Uwaga 3" xfId="38032" hidden="1"/>
    <cellStyle name="Uwaga 3" xfId="38028" hidden="1"/>
    <cellStyle name="Uwaga 3" xfId="38025" hidden="1"/>
    <cellStyle name="Uwaga 3" xfId="38023" hidden="1"/>
    <cellStyle name="Uwaga 3" xfId="38019" hidden="1"/>
    <cellStyle name="Uwaga 3" xfId="38016" hidden="1"/>
    <cellStyle name="Uwaga 3" xfId="38014" hidden="1"/>
    <cellStyle name="Uwaga 3" xfId="38011" hidden="1"/>
    <cellStyle name="Uwaga 3" xfId="38009" hidden="1"/>
    <cellStyle name="Uwaga 3" xfId="38008" hidden="1"/>
    <cellStyle name="Uwaga 3" xfId="38002" hidden="1"/>
    <cellStyle name="Uwaga 3" xfId="38000" hidden="1"/>
    <cellStyle name="Uwaga 3" xfId="37998" hidden="1"/>
    <cellStyle name="Uwaga 3" xfId="37993" hidden="1"/>
    <cellStyle name="Uwaga 3" xfId="37991" hidden="1"/>
    <cellStyle name="Uwaga 3" xfId="37989" hidden="1"/>
    <cellStyle name="Uwaga 3" xfId="37984" hidden="1"/>
    <cellStyle name="Uwaga 3" xfId="37982" hidden="1"/>
    <cellStyle name="Uwaga 3" xfId="37980" hidden="1"/>
    <cellStyle name="Uwaga 3" xfId="37975" hidden="1"/>
    <cellStyle name="Uwaga 3" xfId="37973" hidden="1"/>
    <cellStyle name="Uwaga 3" xfId="37972" hidden="1"/>
    <cellStyle name="Uwaga 3" xfId="37965" hidden="1"/>
    <cellStyle name="Uwaga 3" xfId="37962" hidden="1"/>
    <cellStyle name="Uwaga 3" xfId="37960" hidden="1"/>
    <cellStyle name="Uwaga 3" xfId="37956" hidden="1"/>
    <cellStyle name="Uwaga 3" xfId="37953" hidden="1"/>
    <cellStyle name="Uwaga 3" xfId="37951" hidden="1"/>
    <cellStyle name="Uwaga 3" xfId="37947" hidden="1"/>
    <cellStyle name="Uwaga 3" xfId="37944" hidden="1"/>
    <cellStyle name="Uwaga 3" xfId="37942" hidden="1"/>
    <cellStyle name="Uwaga 3" xfId="37939" hidden="1"/>
    <cellStyle name="Uwaga 3" xfId="37937" hidden="1"/>
    <cellStyle name="Uwaga 3" xfId="37935" hidden="1"/>
    <cellStyle name="Uwaga 3" xfId="37929" hidden="1"/>
    <cellStyle name="Uwaga 3" xfId="37926" hidden="1"/>
    <cellStyle name="Uwaga 3" xfId="37924" hidden="1"/>
    <cellStyle name="Uwaga 3" xfId="37920" hidden="1"/>
    <cellStyle name="Uwaga 3" xfId="37917" hidden="1"/>
    <cellStyle name="Uwaga 3" xfId="37915" hidden="1"/>
    <cellStyle name="Uwaga 3" xfId="37911" hidden="1"/>
    <cellStyle name="Uwaga 3" xfId="37908" hidden="1"/>
    <cellStyle name="Uwaga 3" xfId="37906" hidden="1"/>
    <cellStyle name="Uwaga 3" xfId="37904" hidden="1"/>
    <cellStyle name="Uwaga 3" xfId="37902" hidden="1"/>
    <cellStyle name="Uwaga 3" xfId="37900" hidden="1"/>
    <cellStyle name="Uwaga 3" xfId="37895" hidden="1"/>
    <cellStyle name="Uwaga 3" xfId="37893" hidden="1"/>
    <cellStyle name="Uwaga 3" xfId="37890" hidden="1"/>
    <cellStyle name="Uwaga 3" xfId="37886" hidden="1"/>
    <cellStyle name="Uwaga 3" xfId="37883" hidden="1"/>
    <cellStyle name="Uwaga 3" xfId="37880" hidden="1"/>
    <cellStyle name="Uwaga 3" xfId="37877" hidden="1"/>
    <cellStyle name="Uwaga 3" xfId="37875" hidden="1"/>
    <cellStyle name="Uwaga 3" xfId="37872" hidden="1"/>
    <cellStyle name="Uwaga 3" xfId="37868" hidden="1"/>
    <cellStyle name="Uwaga 3" xfId="37866" hidden="1"/>
    <cellStyle name="Uwaga 3" xfId="37863" hidden="1"/>
    <cellStyle name="Uwaga 3" xfId="37858" hidden="1"/>
    <cellStyle name="Uwaga 3" xfId="37855" hidden="1"/>
    <cellStyle name="Uwaga 3" xfId="37852" hidden="1"/>
    <cellStyle name="Uwaga 3" xfId="37848" hidden="1"/>
    <cellStyle name="Uwaga 3" xfId="37845" hidden="1"/>
    <cellStyle name="Uwaga 3" xfId="37843" hidden="1"/>
    <cellStyle name="Uwaga 3" xfId="37840" hidden="1"/>
    <cellStyle name="Uwaga 3" xfId="37837" hidden="1"/>
    <cellStyle name="Uwaga 3" xfId="37834" hidden="1"/>
    <cellStyle name="Uwaga 3" xfId="37832" hidden="1"/>
    <cellStyle name="Uwaga 3" xfId="37830" hidden="1"/>
    <cellStyle name="Uwaga 3" xfId="37827" hidden="1"/>
    <cellStyle name="Uwaga 3" xfId="37822" hidden="1"/>
    <cellStyle name="Uwaga 3" xfId="37819" hidden="1"/>
    <cellStyle name="Uwaga 3" xfId="37816" hidden="1"/>
    <cellStyle name="Uwaga 3" xfId="37813" hidden="1"/>
    <cellStyle name="Uwaga 3" xfId="37810" hidden="1"/>
    <cellStyle name="Uwaga 3" xfId="37807" hidden="1"/>
    <cellStyle name="Uwaga 3" xfId="37804" hidden="1"/>
    <cellStyle name="Uwaga 3" xfId="37801" hidden="1"/>
    <cellStyle name="Uwaga 3" xfId="37798" hidden="1"/>
    <cellStyle name="Uwaga 3" xfId="37796" hidden="1"/>
    <cellStyle name="Uwaga 3" xfId="37794" hidden="1"/>
    <cellStyle name="Uwaga 3" xfId="37791" hidden="1"/>
    <cellStyle name="Uwaga 3" xfId="37786" hidden="1"/>
    <cellStyle name="Uwaga 3" xfId="37783" hidden="1"/>
    <cellStyle name="Uwaga 3" xfId="37780" hidden="1"/>
    <cellStyle name="Uwaga 3" xfId="37777" hidden="1"/>
    <cellStyle name="Uwaga 3" xfId="37774" hidden="1"/>
    <cellStyle name="Uwaga 3" xfId="37771" hidden="1"/>
    <cellStyle name="Uwaga 3" xfId="37768" hidden="1"/>
    <cellStyle name="Uwaga 3" xfId="37765" hidden="1"/>
    <cellStyle name="Uwaga 3" xfId="37762" hidden="1"/>
    <cellStyle name="Uwaga 3" xfId="37760" hidden="1"/>
    <cellStyle name="Uwaga 3" xfId="37758" hidden="1"/>
    <cellStyle name="Uwaga 3" xfId="37755" hidden="1"/>
    <cellStyle name="Uwaga 3" xfId="37749" hidden="1"/>
    <cellStyle name="Uwaga 3" xfId="37746" hidden="1"/>
    <cellStyle name="Uwaga 3" xfId="37744" hidden="1"/>
    <cellStyle name="Uwaga 3" xfId="37740" hidden="1"/>
    <cellStyle name="Uwaga 3" xfId="37737" hidden="1"/>
    <cellStyle name="Uwaga 3" xfId="37735" hidden="1"/>
    <cellStyle name="Uwaga 3" xfId="37731" hidden="1"/>
    <cellStyle name="Uwaga 3" xfId="37728" hidden="1"/>
    <cellStyle name="Uwaga 3" xfId="37726" hidden="1"/>
    <cellStyle name="Uwaga 3" xfId="37724" hidden="1"/>
    <cellStyle name="Uwaga 3" xfId="37721" hidden="1"/>
    <cellStyle name="Uwaga 3" xfId="37718" hidden="1"/>
    <cellStyle name="Uwaga 3" xfId="37715" hidden="1"/>
    <cellStyle name="Uwaga 3" xfId="37713" hidden="1"/>
    <cellStyle name="Uwaga 3" xfId="37711" hidden="1"/>
    <cellStyle name="Uwaga 3" xfId="37706" hidden="1"/>
    <cellStyle name="Uwaga 3" xfId="37704" hidden="1"/>
    <cellStyle name="Uwaga 3" xfId="37701" hidden="1"/>
    <cellStyle name="Uwaga 3" xfId="37697" hidden="1"/>
    <cellStyle name="Uwaga 3" xfId="37695" hidden="1"/>
    <cellStyle name="Uwaga 3" xfId="37692" hidden="1"/>
    <cellStyle name="Uwaga 3" xfId="37688" hidden="1"/>
    <cellStyle name="Uwaga 3" xfId="37686" hidden="1"/>
    <cellStyle name="Uwaga 3" xfId="37683" hidden="1"/>
    <cellStyle name="Uwaga 3" xfId="37679" hidden="1"/>
    <cellStyle name="Uwaga 3" xfId="37677" hidden="1"/>
    <cellStyle name="Uwaga 3" xfId="37675" hidden="1"/>
    <cellStyle name="Uwaga 3" xfId="39195" hidden="1"/>
    <cellStyle name="Uwaga 3" xfId="39196" hidden="1"/>
    <cellStyle name="Uwaga 3" xfId="39198" hidden="1"/>
    <cellStyle name="Uwaga 3" xfId="39210" hidden="1"/>
    <cellStyle name="Uwaga 3" xfId="39211" hidden="1"/>
    <cellStyle name="Uwaga 3" xfId="39216" hidden="1"/>
    <cellStyle name="Uwaga 3" xfId="39225" hidden="1"/>
    <cellStyle name="Uwaga 3" xfId="39226" hidden="1"/>
    <cellStyle name="Uwaga 3" xfId="39231" hidden="1"/>
    <cellStyle name="Uwaga 3" xfId="39240" hidden="1"/>
    <cellStyle name="Uwaga 3" xfId="39241" hidden="1"/>
    <cellStyle name="Uwaga 3" xfId="39242" hidden="1"/>
    <cellStyle name="Uwaga 3" xfId="39255" hidden="1"/>
    <cellStyle name="Uwaga 3" xfId="39260" hidden="1"/>
    <cellStyle name="Uwaga 3" xfId="39265" hidden="1"/>
    <cellStyle name="Uwaga 3" xfId="39275" hidden="1"/>
    <cellStyle name="Uwaga 3" xfId="39280" hidden="1"/>
    <cellStyle name="Uwaga 3" xfId="39284" hidden="1"/>
    <cellStyle name="Uwaga 3" xfId="39291" hidden="1"/>
    <cellStyle name="Uwaga 3" xfId="39296" hidden="1"/>
    <cellStyle name="Uwaga 3" xfId="39299" hidden="1"/>
    <cellStyle name="Uwaga 3" xfId="39305" hidden="1"/>
    <cellStyle name="Uwaga 3" xfId="39310" hidden="1"/>
    <cellStyle name="Uwaga 3" xfId="39314" hidden="1"/>
    <cellStyle name="Uwaga 3" xfId="39315" hidden="1"/>
    <cellStyle name="Uwaga 3" xfId="39316" hidden="1"/>
    <cellStyle name="Uwaga 3" xfId="39320" hidden="1"/>
    <cellStyle name="Uwaga 3" xfId="39332" hidden="1"/>
    <cellStyle name="Uwaga 3" xfId="39337" hidden="1"/>
    <cellStyle name="Uwaga 3" xfId="39342" hidden="1"/>
    <cellStyle name="Uwaga 3" xfId="39347" hidden="1"/>
    <cellStyle name="Uwaga 3" xfId="39352" hidden="1"/>
    <cellStyle name="Uwaga 3" xfId="39357" hidden="1"/>
    <cellStyle name="Uwaga 3" xfId="39361" hidden="1"/>
    <cellStyle name="Uwaga 3" xfId="39365" hidden="1"/>
    <cellStyle name="Uwaga 3" xfId="39370" hidden="1"/>
    <cellStyle name="Uwaga 3" xfId="39375" hidden="1"/>
    <cellStyle name="Uwaga 3" xfId="39376" hidden="1"/>
    <cellStyle name="Uwaga 3" xfId="39378" hidden="1"/>
    <cellStyle name="Uwaga 3" xfId="39391" hidden="1"/>
    <cellStyle name="Uwaga 3" xfId="39395" hidden="1"/>
    <cellStyle name="Uwaga 3" xfId="39400" hidden="1"/>
    <cellStyle name="Uwaga 3" xfId="39407" hidden="1"/>
    <cellStyle name="Uwaga 3" xfId="39411" hidden="1"/>
    <cellStyle name="Uwaga 3" xfId="39416" hidden="1"/>
    <cellStyle name="Uwaga 3" xfId="39421" hidden="1"/>
    <cellStyle name="Uwaga 3" xfId="39424" hidden="1"/>
    <cellStyle name="Uwaga 3" xfId="39429" hidden="1"/>
    <cellStyle name="Uwaga 3" xfId="39435" hidden="1"/>
    <cellStyle name="Uwaga 3" xfId="39436" hidden="1"/>
    <cellStyle name="Uwaga 3" xfId="39439" hidden="1"/>
    <cellStyle name="Uwaga 3" xfId="39452" hidden="1"/>
    <cellStyle name="Uwaga 3" xfId="39456" hidden="1"/>
    <cellStyle name="Uwaga 3" xfId="39461" hidden="1"/>
    <cellStyle name="Uwaga 3" xfId="39468" hidden="1"/>
    <cellStyle name="Uwaga 3" xfId="39473" hidden="1"/>
    <cellStyle name="Uwaga 3" xfId="39477" hidden="1"/>
    <cellStyle name="Uwaga 3" xfId="39482" hidden="1"/>
    <cellStyle name="Uwaga 3" xfId="39486" hidden="1"/>
    <cellStyle name="Uwaga 3" xfId="39491" hidden="1"/>
    <cellStyle name="Uwaga 3" xfId="39495" hidden="1"/>
    <cellStyle name="Uwaga 3" xfId="39496" hidden="1"/>
    <cellStyle name="Uwaga 3" xfId="39498" hidden="1"/>
    <cellStyle name="Uwaga 3" xfId="39510" hidden="1"/>
    <cellStyle name="Uwaga 3" xfId="39511" hidden="1"/>
    <cellStyle name="Uwaga 3" xfId="39513" hidden="1"/>
    <cellStyle name="Uwaga 3" xfId="39525" hidden="1"/>
    <cellStyle name="Uwaga 3" xfId="39527" hidden="1"/>
    <cellStyle name="Uwaga 3" xfId="39530" hidden="1"/>
    <cellStyle name="Uwaga 3" xfId="39540" hidden="1"/>
    <cellStyle name="Uwaga 3" xfId="39541" hidden="1"/>
    <cellStyle name="Uwaga 3" xfId="39543" hidden="1"/>
    <cellStyle name="Uwaga 3" xfId="39555" hidden="1"/>
    <cellStyle name="Uwaga 3" xfId="39556" hidden="1"/>
    <cellStyle name="Uwaga 3" xfId="39557" hidden="1"/>
    <cellStyle name="Uwaga 3" xfId="39571" hidden="1"/>
    <cellStyle name="Uwaga 3" xfId="39574" hidden="1"/>
    <cellStyle name="Uwaga 3" xfId="39578" hidden="1"/>
    <cellStyle name="Uwaga 3" xfId="39586" hidden="1"/>
    <cellStyle name="Uwaga 3" xfId="39589" hidden="1"/>
    <cellStyle name="Uwaga 3" xfId="39593" hidden="1"/>
    <cellStyle name="Uwaga 3" xfId="39601" hidden="1"/>
    <cellStyle name="Uwaga 3" xfId="39604" hidden="1"/>
    <cellStyle name="Uwaga 3" xfId="39608" hidden="1"/>
    <cellStyle name="Uwaga 3" xfId="39615" hidden="1"/>
    <cellStyle name="Uwaga 3" xfId="39616" hidden="1"/>
    <cellStyle name="Uwaga 3" xfId="39618" hidden="1"/>
    <cellStyle name="Uwaga 3" xfId="39631" hidden="1"/>
    <cellStyle name="Uwaga 3" xfId="39634" hidden="1"/>
    <cellStyle name="Uwaga 3" xfId="39637" hidden="1"/>
    <cellStyle name="Uwaga 3" xfId="39646" hidden="1"/>
    <cellStyle name="Uwaga 3" xfId="39649" hidden="1"/>
    <cellStyle name="Uwaga 3" xfId="39653" hidden="1"/>
    <cellStyle name="Uwaga 3" xfId="39661" hidden="1"/>
    <cellStyle name="Uwaga 3" xfId="39663" hidden="1"/>
    <cellStyle name="Uwaga 3" xfId="39666" hidden="1"/>
    <cellStyle name="Uwaga 3" xfId="39675" hidden="1"/>
    <cellStyle name="Uwaga 3" xfId="39676" hidden="1"/>
    <cellStyle name="Uwaga 3" xfId="39677" hidden="1"/>
    <cellStyle name="Uwaga 3" xfId="39690" hidden="1"/>
    <cellStyle name="Uwaga 3" xfId="39691" hidden="1"/>
    <cellStyle name="Uwaga 3" xfId="39693" hidden="1"/>
    <cellStyle name="Uwaga 3" xfId="39705" hidden="1"/>
    <cellStyle name="Uwaga 3" xfId="39706" hidden="1"/>
    <cellStyle name="Uwaga 3" xfId="39708" hidden="1"/>
    <cellStyle name="Uwaga 3" xfId="39720" hidden="1"/>
    <cellStyle name="Uwaga 3" xfId="39721" hidden="1"/>
    <cellStyle name="Uwaga 3" xfId="39723" hidden="1"/>
    <cellStyle name="Uwaga 3" xfId="39735" hidden="1"/>
    <cellStyle name="Uwaga 3" xfId="39736" hidden="1"/>
    <cellStyle name="Uwaga 3" xfId="39737" hidden="1"/>
    <cellStyle name="Uwaga 3" xfId="39751" hidden="1"/>
    <cellStyle name="Uwaga 3" xfId="39753" hidden="1"/>
    <cellStyle name="Uwaga 3" xfId="39756" hidden="1"/>
    <cellStyle name="Uwaga 3" xfId="39766" hidden="1"/>
    <cellStyle name="Uwaga 3" xfId="39769" hidden="1"/>
    <cellStyle name="Uwaga 3" xfId="39772" hidden="1"/>
    <cellStyle name="Uwaga 3" xfId="39781" hidden="1"/>
    <cellStyle name="Uwaga 3" xfId="39783" hidden="1"/>
    <cellStyle name="Uwaga 3" xfId="39786" hidden="1"/>
    <cellStyle name="Uwaga 3" xfId="39795" hidden="1"/>
    <cellStyle name="Uwaga 3" xfId="39796" hidden="1"/>
    <cellStyle name="Uwaga 3" xfId="39797" hidden="1"/>
    <cellStyle name="Uwaga 3" xfId="39810" hidden="1"/>
    <cellStyle name="Uwaga 3" xfId="39812" hidden="1"/>
    <cellStyle name="Uwaga 3" xfId="39814" hidden="1"/>
    <cellStyle name="Uwaga 3" xfId="39825" hidden="1"/>
    <cellStyle name="Uwaga 3" xfId="39827" hidden="1"/>
    <cellStyle name="Uwaga 3" xfId="39829" hidden="1"/>
    <cellStyle name="Uwaga 3" xfId="39840" hidden="1"/>
    <cellStyle name="Uwaga 3" xfId="39842" hidden="1"/>
    <cellStyle name="Uwaga 3" xfId="39844" hidden="1"/>
    <cellStyle name="Uwaga 3" xfId="39855" hidden="1"/>
    <cellStyle name="Uwaga 3" xfId="39856" hidden="1"/>
    <cellStyle name="Uwaga 3" xfId="39857" hidden="1"/>
    <cellStyle name="Uwaga 3" xfId="39870" hidden="1"/>
    <cellStyle name="Uwaga 3" xfId="39872" hidden="1"/>
    <cellStyle name="Uwaga 3" xfId="39874" hidden="1"/>
    <cellStyle name="Uwaga 3" xfId="39885" hidden="1"/>
    <cellStyle name="Uwaga 3" xfId="39887" hidden="1"/>
    <cellStyle name="Uwaga 3" xfId="39889" hidden="1"/>
    <cellStyle name="Uwaga 3" xfId="39900" hidden="1"/>
    <cellStyle name="Uwaga 3" xfId="39902" hidden="1"/>
    <cellStyle name="Uwaga 3" xfId="39903" hidden="1"/>
    <cellStyle name="Uwaga 3" xfId="39915" hidden="1"/>
    <cellStyle name="Uwaga 3" xfId="39916" hidden="1"/>
    <cellStyle name="Uwaga 3" xfId="39917" hidden="1"/>
    <cellStyle name="Uwaga 3" xfId="39930" hidden="1"/>
    <cellStyle name="Uwaga 3" xfId="39932" hidden="1"/>
    <cellStyle name="Uwaga 3" xfId="39934" hidden="1"/>
    <cellStyle name="Uwaga 3" xfId="39945" hidden="1"/>
    <cellStyle name="Uwaga 3" xfId="39947" hidden="1"/>
    <cellStyle name="Uwaga 3" xfId="39949" hidden="1"/>
    <cellStyle name="Uwaga 3" xfId="39960" hidden="1"/>
    <cellStyle name="Uwaga 3" xfId="39962" hidden="1"/>
    <cellStyle name="Uwaga 3" xfId="39964" hidden="1"/>
    <cellStyle name="Uwaga 3" xfId="39975" hidden="1"/>
    <cellStyle name="Uwaga 3" xfId="39976" hidden="1"/>
    <cellStyle name="Uwaga 3" xfId="39978" hidden="1"/>
    <cellStyle name="Uwaga 3" xfId="39989" hidden="1"/>
    <cellStyle name="Uwaga 3" xfId="39991" hidden="1"/>
    <cellStyle name="Uwaga 3" xfId="39992" hidden="1"/>
    <cellStyle name="Uwaga 3" xfId="40001" hidden="1"/>
    <cellStyle name="Uwaga 3" xfId="40004" hidden="1"/>
    <cellStyle name="Uwaga 3" xfId="40006" hidden="1"/>
    <cellStyle name="Uwaga 3" xfId="40017" hidden="1"/>
    <cellStyle name="Uwaga 3" xfId="40019" hidden="1"/>
    <cellStyle name="Uwaga 3" xfId="40021" hidden="1"/>
    <cellStyle name="Uwaga 3" xfId="40033" hidden="1"/>
    <cellStyle name="Uwaga 3" xfId="40035" hidden="1"/>
    <cellStyle name="Uwaga 3" xfId="40037" hidden="1"/>
    <cellStyle name="Uwaga 3" xfId="40045" hidden="1"/>
    <cellStyle name="Uwaga 3" xfId="40047" hidden="1"/>
    <cellStyle name="Uwaga 3" xfId="40050" hidden="1"/>
    <cellStyle name="Uwaga 3" xfId="40040" hidden="1"/>
    <cellStyle name="Uwaga 3" xfId="40039" hidden="1"/>
    <cellStyle name="Uwaga 3" xfId="40038" hidden="1"/>
    <cellStyle name="Uwaga 3" xfId="40025" hidden="1"/>
    <cellStyle name="Uwaga 3" xfId="40024" hidden="1"/>
    <cellStyle name="Uwaga 3" xfId="40023" hidden="1"/>
    <cellStyle name="Uwaga 3" xfId="40010" hidden="1"/>
    <cellStyle name="Uwaga 3" xfId="40009" hidden="1"/>
    <cellStyle name="Uwaga 3" xfId="40008" hidden="1"/>
    <cellStyle name="Uwaga 3" xfId="39995" hidden="1"/>
    <cellStyle name="Uwaga 3" xfId="39994" hidden="1"/>
    <cellStyle name="Uwaga 3" xfId="39993" hidden="1"/>
    <cellStyle name="Uwaga 3" xfId="39980" hidden="1"/>
    <cellStyle name="Uwaga 3" xfId="39979" hidden="1"/>
    <cellStyle name="Uwaga 3" xfId="39977" hidden="1"/>
    <cellStyle name="Uwaga 3" xfId="39966" hidden="1"/>
    <cellStyle name="Uwaga 3" xfId="39963" hidden="1"/>
    <cellStyle name="Uwaga 3" xfId="39961" hidden="1"/>
    <cellStyle name="Uwaga 3" xfId="39951" hidden="1"/>
    <cellStyle name="Uwaga 3" xfId="39948" hidden="1"/>
    <cellStyle name="Uwaga 3" xfId="39946" hidden="1"/>
    <cellStyle name="Uwaga 3" xfId="39936" hidden="1"/>
    <cellStyle name="Uwaga 3" xfId="39933" hidden="1"/>
    <cellStyle name="Uwaga 3" xfId="39931" hidden="1"/>
    <cellStyle name="Uwaga 3" xfId="39921" hidden="1"/>
    <cellStyle name="Uwaga 3" xfId="39919" hidden="1"/>
    <cellStyle name="Uwaga 3" xfId="39918" hidden="1"/>
    <cellStyle name="Uwaga 3" xfId="39906" hidden="1"/>
    <cellStyle name="Uwaga 3" xfId="39904" hidden="1"/>
    <cellStyle name="Uwaga 3" xfId="39901" hidden="1"/>
    <cellStyle name="Uwaga 3" xfId="39891" hidden="1"/>
    <cellStyle name="Uwaga 3" xfId="39888" hidden="1"/>
    <cellStyle name="Uwaga 3" xfId="39886" hidden="1"/>
    <cellStyle name="Uwaga 3" xfId="39876" hidden="1"/>
    <cellStyle name="Uwaga 3" xfId="39873" hidden="1"/>
    <cellStyle name="Uwaga 3" xfId="39871" hidden="1"/>
    <cellStyle name="Uwaga 3" xfId="39861" hidden="1"/>
    <cellStyle name="Uwaga 3" xfId="39859" hidden="1"/>
    <cellStyle name="Uwaga 3" xfId="39858" hidden="1"/>
    <cellStyle name="Uwaga 3" xfId="39846" hidden="1"/>
    <cellStyle name="Uwaga 3" xfId="39843" hidden="1"/>
    <cellStyle name="Uwaga 3" xfId="39841" hidden="1"/>
    <cellStyle name="Uwaga 3" xfId="39831" hidden="1"/>
    <cellStyle name="Uwaga 3" xfId="39828" hidden="1"/>
    <cellStyle name="Uwaga 3" xfId="39826" hidden="1"/>
    <cellStyle name="Uwaga 3" xfId="39816" hidden="1"/>
    <cellStyle name="Uwaga 3" xfId="39813" hidden="1"/>
    <cellStyle name="Uwaga 3" xfId="39811" hidden="1"/>
    <cellStyle name="Uwaga 3" xfId="39801" hidden="1"/>
    <cellStyle name="Uwaga 3" xfId="39799" hidden="1"/>
    <cellStyle name="Uwaga 3" xfId="39798" hidden="1"/>
    <cellStyle name="Uwaga 3" xfId="39785" hidden="1"/>
    <cellStyle name="Uwaga 3" xfId="39782" hidden="1"/>
    <cellStyle name="Uwaga 3" xfId="39780" hidden="1"/>
    <cellStyle name="Uwaga 3" xfId="39770" hidden="1"/>
    <cellStyle name="Uwaga 3" xfId="39767" hidden="1"/>
    <cellStyle name="Uwaga 3" xfId="39765" hidden="1"/>
    <cellStyle name="Uwaga 3" xfId="39755" hidden="1"/>
    <cellStyle name="Uwaga 3" xfId="39752" hidden="1"/>
    <cellStyle name="Uwaga 3" xfId="39750" hidden="1"/>
    <cellStyle name="Uwaga 3" xfId="39741" hidden="1"/>
    <cellStyle name="Uwaga 3" xfId="39739" hidden="1"/>
    <cellStyle name="Uwaga 3" xfId="39738" hidden="1"/>
    <cellStyle name="Uwaga 3" xfId="39726" hidden="1"/>
    <cellStyle name="Uwaga 3" xfId="39724" hidden="1"/>
    <cellStyle name="Uwaga 3" xfId="39722" hidden="1"/>
    <cellStyle name="Uwaga 3" xfId="39711" hidden="1"/>
    <cellStyle name="Uwaga 3" xfId="39709" hidden="1"/>
    <cellStyle name="Uwaga 3" xfId="39707" hidden="1"/>
    <cellStyle name="Uwaga 3" xfId="39696" hidden="1"/>
    <cellStyle name="Uwaga 3" xfId="39694" hidden="1"/>
    <cellStyle name="Uwaga 3" xfId="39692" hidden="1"/>
    <cellStyle name="Uwaga 3" xfId="39681" hidden="1"/>
    <cellStyle name="Uwaga 3" xfId="39679" hidden="1"/>
    <cellStyle name="Uwaga 3" xfId="39678" hidden="1"/>
    <cellStyle name="Uwaga 3" xfId="39665" hidden="1"/>
    <cellStyle name="Uwaga 3" xfId="39662" hidden="1"/>
    <cellStyle name="Uwaga 3" xfId="39660" hidden="1"/>
    <cellStyle name="Uwaga 3" xfId="39650" hidden="1"/>
    <cellStyle name="Uwaga 3" xfId="39647" hidden="1"/>
    <cellStyle name="Uwaga 3" xfId="39645" hidden="1"/>
    <cellStyle name="Uwaga 3" xfId="39635" hidden="1"/>
    <cellStyle name="Uwaga 3" xfId="39632" hidden="1"/>
    <cellStyle name="Uwaga 3" xfId="39630" hidden="1"/>
    <cellStyle name="Uwaga 3" xfId="39621" hidden="1"/>
    <cellStyle name="Uwaga 3" xfId="39619" hidden="1"/>
    <cellStyle name="Uwaga 3" xfId="39617" hidden="1"/>
    <cellStyle name="Uwaga 3" xfId="39605" hidden="1"/>
    <cellStyle name="Uwaga 3" xfId="39602" hidden="1"/>
    <cellStyle name="Uwaga 3" xfId="39600" hidden="1"/>
    <cellStyle name="Uwaga 3" xfId="39590" hidden="1"/>
    <cellStyle name="Uwaga 3" xfId="39587" hidden="1"/>
    <cellStyle name="Uwaga 3" xfId="39585" hidden="1"/>
    <cellStyle name="Uwaga 3" xfId="39575" hidden="1"/>
    <cellStyle name="Uwaga 3" xfId="39572" hidden="1"/>
    <cellStyle name="Uwaga 3" xfId="39570" hidden="1"/>
    <cellStyle name="Uwaga 3" xfId="39563" hidden="1"/>
    <cellStyle name="Uwaga 3" xfId="39560" hidden="1"/>
    <cellStyle name="Uwaga 3" xfId="39558" hidden="1"/>
    <cellStyle name="Uwaga 3" xfId="39548" hidden="1"/>
    <cellStyle name="Uwaga 3" xfId="39545" hidden="1"/>
    <cellStyle name="Uwaga 3" xfId="39542" hidden="1"/>
    <cellStyle name="Uwaga 3" xfId="39533" hidden="1"/>
    <cellStyle name="Uwaga 3" xfId="39529" hidden="1"/>
    <cellStyle name="Uwaga 3" xfId="39526" hidden="1"/>
    <cellStyle name="Uwaga 3" xfId="39518" hidden="1"/>
    <cellStyle name="Uwaga 3" xfId="39515" hidden="1"/>
    <cellStyle name="Uwaga 3" xfId="39512" hidden="1"/>
    <cellStyle name="Uwaga 3" xfId="39503" hidden="1"/>
    <cellStyle name="Uwaga 3" xfId="39500" hidden="1"/>
    <cellStyle name="Uwaga 3" xfId="39497" hidden="1"/>
    <cellStyle name="Uwaga 3" xfId="39487" hidden="1"/>
    <cellStyle name="Uwaga 3" xfId="39483" hidden="1"/>
    <cellStyle name="Uwaga 3" xfId="39480" hidden="1"/>
    <cellStyle name="Uwaga 3" xfId="39471" hidden="1"/>
    <cellStyle name="Uwaga 3" xfId="39467" hidden="1"/>
    <cellStyle name="Uwaga 3" xfId="39465" hidden="1"/>
    <cellStyle name="Uwaga 3" xfId="39457" hidden="1"/>
    <cellStyle name="Uwaga 3" xfId="39453" hidden="1"/>
    <cellStyle name="Uwaga 3" xfId="39450" hidden="1"/>
    <cellStyle name="Uwaga 3" xfId="39443" hidden="1"/>
    <cellStyle name="Uwaga 3" xfId="39440" hidden="1"/>
    <cellStyle name="Uwaga 3" xfId="39437" hidden="1"/>
    <cellStyle name="Uwaga 3" xfId="39428" hidden="1"/>
    <cellStyle name="Uwaga 3" xfId="39423" hidden="1"/>
    <cellStyle name="Uwaga 3" xfId="39420" hidden="1"/>
    <cellStyle name="Uwaga 3" xfId="39413" hidden="1"/>
    <cellStyle name="Uwaga 3" xfId="39408" hidden="1"/>
    <cellStyle name="Uwaga 3" xfId="39405" hidden="1"/>
    <cellStyle name="Uwaga 3" xfId="39398" hidden="1"/>
    <cellStyle name="Uwaga 3" xfId="39393" hidden="1"/>
    <cellStyle name="Uwaga 3" xfId="39390" hidden="1"/>
    <cellStyle name="Uwaga 3" xfId="39384" hidden="1"/>
    <cellStyle name="Uwaga 3" xfId="39380" hidden="1"/>
    <cellStyle name="Uwaga 3" xfId="39377" hidden="1"/>
    <cellStyle name="Uwaga 3" xfId="39369" hidden="1"/>
    <cellStyle name="Uwaga 3" xfId="39364" hidden="1"/>
    <cellStyle name="Uwaga 3" xfId="39360" hidden="1"/>
    <cellStyle name="Uwaga 3" xfId="39354" hidden="1"/>
    <cellStyle name="Uwaga 3" xfId="39349" hidden="1"/>
    <cellStyle name="Uwaga 3" xfId="39345" hidden="1"/>
    <cellStyle name="Uwaga 3" xfId="39339" hidden="1"/>
    <cellStyle name="Uwaga 3" xfId="39334" hidden="1"/>
    <cellStyle name="Uwaga 3" xfId="39330" hidden="1"/>
    <cellStyle name="Uwaga 3" xfId="39325" hidden="1"/>
    <cellStyle name="Uwaga 3" xfId="39321" hidden="1"/>
    <cellStyle name="Uwaga 3" xfId="39317" hidden="1"/>
    <cellStyle name="Uwaga 3" xfId="39309" hidden="1"/>
    <cellStyle name="Uwaga 3" xfId="39304" hidden="1"/>
    <cellStyle name="Uwaga 3" xfId="39300" hidden="1"/>
    <cellStyle name="Uwaga 3" xfId="39294" hidden="1"/>
    <cellStyle name="Uwaga 3" xfId="39289" hidden="1"/>
    <cellStyle name="Uwaga 3" xfId="39285" hidden="1"/>
    <cellStyle name="Uwaga 3" xfId="39279" hidden="1"/>
    <cellStyle name="Uwaga 3" xfId="39274" hidden="1"/>
    <cellStyle name="Uwaga 3" xfId="39270" hidden="1"/>
    <cellStyle name="Uwaga 3" xfId="39266" hidden="1"/>
    <cellStyle name="Uwaga 3" xfId="39261" hidden="1"/>
    <cellStyle name="Uwaga 3" xfId="39256" hidden="1"/>
    <cellStyle name="Uwaga 3" xfId="39251" hidden="1"/>
    <cellStyle name="Uwaga 3" xfId="39247" hidden="1"/>
    <cellStyle name="Uwaga 3" xfId="39243" hidden="1"/>
    <cellStyle name="Uwaga 3" xfId="39236" hidden="1"/>
    <cellStyle name="Uwaga 3" xfId="39232" hidden="1"/>
    <cellStyle name="Uwaga 3" xfId="39227" hidden="1"/>
    <cellStyle name="Uwaga 3" xfId="39221" hidden="1"/>
    <cellStyle name="Uwaga 3" xfId="39217" hidden="1"/>
    <cellStyle name="Uwaga 3" xfId="39212" hidden="1"/>
    <cellStyle name="Uwaga 3" xfId="39206" hidden="1"/>
    <cellStyle name="Uwaga 3" xfId="39202" hidden="1"/>
    <cellStyle name="Uwaga 3" xfId="39197" hidden="1"/>
    <cellStyle name="Uwaga 3" xfId="39191" hidden="1"/>
    <cellStyle name="Uwaga 3" xfId="39187" hidden="1"/>
    <cellStyle name="Uwaga 3" xfId="39183" hidden="1"/>
    <cellStyle name="Uwaga 3" xfId="40043" hidden="1"/>
    <cellStyle name="Uwaga 3" xfId="40042" hidden="1"/>
    <cellStyle name="Uwaga 3" xfId="40041" hidden="1"/>
    <cellStyle name="Uwaga 3" xfId="40028" hidden="1"/>
    <cellStyle name="Uwaga 3" xfId="40027" hidden="1"/>
    <cellStyle name="Uwaga 3" xfId="40026" hidden="1"/>
    <cellStyle name="Uwaga 3" xfId="40013" hidden="1"/>
    <cellStyle name="Uwaga 3" xfId="40012" hidden="1"/>
    <cellStyle name="Uwaga 3" xfId="40011" hidden="1"/>
    <cellStyle name="Uwaga 3" xfId="39998" hidden="1"/>
    <cellStyle name="Uwaga 3" xfId="39997" hidden="1"/>
    <cellStyle name="Uwaga 3" xfId="39996" hidden="1"/>
    <cellStyle name="Uwaga 3" xfId="39983" hidden="1"/>
    <cellStyle name="Uwaga 3" xfId="39982" hidden="1"/>
    <cellStyle name="Uwaga 3" xfId="39981" hidden="1"/>
    <cellStyle name="Uwaga 3" xfId="39969" hidden="1"/>
    <cellStyle name="Uwaga 3" xfId="39967" hidden="1"/>
    <cellStyle name="Uwaga 3" xfId="39965" hidden="1"/>
    <cellStyle name="Uwaga 3" xfId="39954" hidden="1"/>
    <cellStyle name="Uwaga 3" xfId="39952" hidden="1"/>
    <cellStyle name="Uwaga 3" xfId="39950" hidden="1"/>
    <cellStyle name="Uwaga 3" xfId="39939" hidden="1"/>
    <cellStyle name="Uwaga 3" xfId="39937" hidden="1"/>
    <cellStyle name="Uwaga 3" xfId="39935" hidden="1"/>
    <cellStyle name="Uwaga 3" xfId="39924" hidden="1"/>
    <cellStyle name="Uwaga 3" xfId="39922" hidden="1"/>
    <cellStyle name="Uwaga 3" xfId="39920" hidden="1"/>
    <cellStyle name="Uwaga 3" xfId="39909" hidden="1"/>
    <cellStyle name="Uwaga 3" xfId="39907" hidden="1"/>
    <cellStyle name="Uwaga 3" xfId="39905" hidden="1"/>
    <cellStyle name="Uwaga 3" xfId="39894" hidden="1"/>
    <cellStyle name="Uwaga 3" xfId="39892" hidden="1"/>
    <cellStyle name="Uwaga 3" xfId="39890" hidden="1"/>
    <cellStyle name="Uwaga 3" xfId="39879" hidden="1"/>
    <cellStyle name="Uwaga 3" xfId="39877" hidden="1"/>
    <cellStyle name="Uwaga 3" xfId="39875" hidden="1"/>
    <cellStyle name="Uwaga 3" xfId="39864" hidden="1"/>
    <cellStyle name="Uwaga 3" xfId="39862" hidden="1"/>
    <cellStyle name="Uwaga 3" xfId="39860" hidden="1"/>
    <cellStyle name="Uwaga 3" xfId="39849" hidden="1"/>
    <cellStyle name="Uwaga 3" xfId="39847" hidden="1"/>
    <cellStyle name="Uwaga 3" xfId="39845" hidden="1"/>
    <cellStyle name="Uwaga 3" xfId="39834" hidden="1"/>
    <cellStyle name="Uwaga 3" xfId="39832" hidden="1"/>
    <cellStyle name="Uwaga 3" xfId="39830" hidden="1"/>
    <cellStyle name="Uwaga 3" xfId="39819" hidden="1"/>
    <cellStyle name="Uwaga 3" xfId="39817" hidden="1"/>
    <cellStyle name="Uwaga 3" xfId="39815" hidden="1"/>
    <cellStyle name="Uwaga 3" xfId="39804" hidden="1"/>
    <cellStyle name="Uwaga 3" xfId="39802" hidden="1"/>
    <cellStyle name="Uwaga 3" xfId="39800" hidden="1"/>
    <cellStyle name="Uwaga 3" xfId="39789" hidden="1"/>
    <cellStyle name="Uwaga 3" xfId="39787" hidden="1"/>
    <cellStyle name="Uwaga 3" xfId="39784" hidden="1"/>
    <cellStyle name="Uwaga 3" xfId="39774" hidden="1"/>
    <cellStyle name="Uwaga 3" xfId="39771" hidden="1"/>
    <cellStyle name="Uwaga 3" xfId="39768" hidden="1"/>
    <cellStyle name="Uwaga 3" xfId="39759" hidden="1"/>
    <cellStyle name="Uwaga 3" xfId="39757" hidden="1"/>
    <cellStyle name="Uwaga 3" xfId="39754" hidden="1"/>
    <cellStyle name="Uwaga 3" xfId="39744" hidden="1"/>
    <cellStyle name="Uwaga 3" xfId="39742" hidden="1"/>
    <cellStyle name="Uwaga 3" xfId="39740" hidden="1"/>
    <cellStyle name="Uwaga 3" xfId="39729" hidden="1"/>
    <cellStyle name="Uwaga 3" xfId="39727" hidden="1"/>
    <cellStyle name="Uwaga 3" xfId="39725" hidden="1"/>
    <cellStyle name="Uwaga 3" xfId="39714" hidden="1"/>
    <cellStyle name="Uwaga 3" xfId="39712" hidden="1"/>
    <cellStyle name="Uwaga 3" xfId="39710" hidden="1"/>
    <cellStyle name="Uwaga 3" xfId="39699" hidden="1"/>
    <cellStyle name="Uwaga 3" xfId="39697" hidden="1"/>
    <cellStyle name="Uwaga 3" xfId="39695" hidden="1"/>
    <cellStyle name="Uwaga 3" xfId="39684" hidden="1"/>
    <cellStyle name="Uwaga 3" xfId="39682" hidden="1"/>
    <cellStyle name="Uwaga 3" xfId="39680" hidden="1"/>
    <cellStyle name="Uwaga 3" xfId="39669" hidden="1"/>
    <cellStyle name="Uwaga 3" xfId="39667" hidden="1"/>
    <cellStyle name="Uwaga 3" xfId="39664" hidden="1"/>
    <cellStyle name="Uwaga 3" xfId="39654" hidden="1"/>
    <cellStyle name="Uwaga 3" xfId="39651" hidden="1"/>
    <cellStyle name="Uwaga 3" xfId="39648" hidden="1"/>
    <cellStyle name="Uwaga 3" xfId="39639" hidden="1"/>
    <cellStyle name="Uwaga 3" xfId="39636" hidden="1"/>
    <cellStyle name="Uwaga 3" xfId="39633" hidden="1"/>
    <cellStyle name="Uwaga 3" xfId="39624" hidden="1"/>
    <cellStyle name="Uwaga 3" xfId="39622" hidden="1"/>
    <cellStyle name="Uwaga 3" xfId="39620" hidden="1"/>
    <cellStyle name="Uwaga 3" xfId="39609" hidden="1"/>
    <cellStyle name="Uwaga 3" xfId="39606" hidden="1"/>
    <cellStyle name="Uwaga 3" xfId="39603" hidden="1"/>
    <cellStyle name="Uwaga 3" xfId="39594" hidden="1"/>
    <cellStyle name="Uwaga 3" xfId="39591" hidden="1"/>
    <cellStyle name="Uwaga 3" xfId="39588" hidden="1"/>
    <cellStyle name="Uwaga 3" xfId="39579" hidden="1"/>
    <cellStyle name="Uwaga 3" xfId="39576" hidden="1"/>
    <cellStyle name="Uwaga 3" xfId="39573" hidden="1"/>
    <cellStyle name="Uwaga 3" xfId="39566" hidden="1"/>
    <cellStyle name="Uwaga 3" xfId="39562" hidden="1"/>
    <cellStyle name="Uwaga 3" xfId="39559" hidden="1"/>
    <cellStyle name="Uwaga 3" xfId="39551" hidden="1"/>
    <cellStyle name="Uwaga 3" xfId="39547" hidden="1"/>
    <cellStyle name="Uwaga 3" xfId="39544" hidden="1"/>
    <cellStyle name="Uwaga 3" xfId="39536" hidden="1"/>
    <cellStyle name="Uwaga 3" xfId="39532" hidden="1"/>
    <cellStyle name="Uwaga 3" xfId="39528" hidden="1"/>
    <cellStyle name="Uwaga 3" xfId="39521" hidden="1"/>
    <cellStyle name="Uwaga 3" xfId="39517" hidden="1"/>
    <cellStyle name="Uwaga 3" xfId="39514" hidden="1"/>
    <cellStyle name="Uwaga 3" xfId="39506" hidden="1"/>
    <cellStyle name="Uwaga 3" xfId="39502" hidden="1"/>
    <cellStyle name="Uwaga 3" xfId="39499" hidden="1"/>
    <cellStyle name="Uwaga 3" xfId="39490" hidden="1"/>
    <cellStyle name="Uwaga 3" xfId="39485" hidden="1"/>
    <cellStyle name="Uwaga 3" xfId="39481" hidden="1"/>
    <cellStyle name="Uwaga 3" xfId="39475" hidden="1"/>
    <cellStyle name="Uwaga 3" xfId="39470" hidden="1"/>
    <cellStyle name="Uwaga 3" xfId="39466" hidden="1"/>
    <cellStyle name="Uwaga 3" xfId="39460" hidden="1"/>
    <cellStyle name="Uwaga 3" xfId="39455" hidden="1"/>
    <cellStyle name="Uwaga 3" xfId="39451" hidden="1"/>
    <cellStyle name="Uwaga 3" xfId="39446" hidden="1"/>
    <cellStyle name="Uwaga 3" xfId="39442" hidden="1"/>
    <cellStyle name="Uwaga 3" xfId="39438" hidden="1"/>
    <cellStyle name="Uwaga 3" xfId="39431" hidden="1"/>
    <cellStyle name="Uwaga 3" xfId="39426" hidden="1"/>
    <cellStyle name="Uwaga 3" xfId="39422" hidden="1"/>
    <cellStyle name="Uwaga 3" xfId="39415" hidden="1"/>
    <cellStyle name="Uwaga 3" xfId="39410" hidden="1"/>
    <cellStyle name="Uwaga 3" xfId="39406" hidden="1"/>
    <cellStyle name="Uwaga 3" xfId="39401" hidden="1"/>
    <cellStyle name="Uwaga 3" xfId="39396" hidden="1"/>
    <cellStyle name="Uwaga 3" xfId="39392" hidden="1"/>
    <cellStyle name="Uwaga 3" xfId="39386" hidden="1"/>
    <cellStyle name="Uwaga 3" xfId="39382" hidden="1"/>
    <cellStyle name="Uwaga 3" xfId="39379" hidden="1"/>
    <cellStyle name="Uwaga 3" xfId="39372" hidden="1"/>
    <cellStyle name="Uwaga 3" xfId="39367" hidden="1"/>
    <cellStyle name="Uwaga 3" xfId="39362" hidden="1"/>
    <cellStyle name="Uwaga 3" xfId="39356" hidden="1"/>
    <cellStyle name="Uwaga 3" xfId="39351" hidden="1"/>
    <cellStyle name="Uwaga 3" xfId="39346" hidden="1"/>
    <cellStyle name="Uwaga 3" xfId="39341" hidden="1"/>
    <cellStyle name="Uwaga 3" xfId="39336" hidden="1"/>
    <cellStyle name="Uwaga 3" xfId="39331" hidden="1"/>
    <cellStyle name="Uwaga 3" xfId="39327" hidden="1"/>
    <cellStyle name="Uwaga 3" xfId="39323" hidden="1"/>
    <cellStyle name="Uwaga 3" xfId="39318" hidden="1"/>
    <cellStyle name="Uwaga 3" xfId="39311" hidden="1"/>
    <cellStyle name="Uwaga 3" xfId="39306" hidden="1"/>
    <cellStyle name="Uwaga 3" xfId="39301" hidden="1"/>
    <cellStyle name="Uwaga 3" xfId="39295" hidden="1"/>
    <cellStyle name="Uwaga 3" xfId="39290" hidden="1"/>
    <cellStyle name="Uwaga 3" xfId="39286" hidden="1"/>
    <cellStyle name="Uwaga 3" xfId="39281" hidden="1"/>
    <cellStyle name="Uwaga 3" xfId="39276" hidden="1"/>
    <cellStyle name="Uwaga 3" xfId="39271" hidden="1"/>
    <cellStyle name="Uwaga 3" xfId="39267" hidden="1"/>
    <cellStyle name="Uwaga 3" xfId="39262" hidden="1"/>
    <cellStyle name="Uwaga 3" xfId="39257" hidden="1"/>
    <cellStyle name="Uwaga 3" xfId="39252" hidden="1"/>
    <cellStyle name="Uwaga 3" xfId="39248" hidden="1"/>
    <cellStyle name="Uwaga 3" xfId="39244" hidden="1"/>
    <cellStyle name="Uwaga 3" xfId="39237" hidden="1"/>
    <cellStyle name="Uwaga 3" xfId="39233" hidden="1"/>
    <cellStyle name="Uwaga 3" xfId="39228" hidden="1"/>
    <cellStyle name="Uwaga 3" xfId="39222" hidden="1"/>
    <cellStyle name="Uwaga 3" xfId="39218" hidden="1"/>
    <cellStyle name="Uwaga 3" xfId="39213" hidden="1"/>
    <cellStyle name="Uwaga 3" xfId="39207" hidden="1"/>
    <cellStyle name="Uwaga 3" xfId="39203" hidden="1"/>
    <cellStyle name="Uwaga 3" xfId="39199" hidden="1"/>
    <cellStyle name="Uwaga 3" xfId="39192" hidden="1"/>
    <cellStyle name="Uwaga 3" xfId="39188" hidden="1"/>
    <cellStyle name="Uwaga 3" xfId="39184" hidden="1"/>
    <cellStyle name="Uwaga 3" xfId="40048" hidden="1"/>
    <cellStyle name="Uwaga 3" xfId="40046" hidden="1"/>
    <cellStyle name="Uwaga 3" xfId="40044" hidden="1"/>
    <cellStyle name="Uwaga 3" xfId="40031" hidden="1"/>
    <cellStyle name="Uwaga 3" xfId="40030" hidden="1"/>
    <cellStyle name="Uwaga 3" xfId="40029" hidden="1"/>
    <cellStyle name="Uwaga 3" xfId="40016" hidden="1"/>
    <cellStyle name="Uwaga 3" xfId="40015" hidden="1"/>
    <cellStyle name="Uwaga 3" xfId="40014" hidden="1"/>
    <cellStyle name="Uwaga 3" xfId="40002" hidden="1"/>
    <cellStyle name="Uwaga 3" xfId="40000" hidden="1"/>
    <cellStyle name="Uwaga 3" xfId="39999" hidden="1"/>
    <cellStyle name="Uwaga 3" xfId="39986" hidden="1"/>
    <cellStyle name="Uwaga 3" xfId="39985" hidden="1"/>
    <cellStyle name="Uwaga 3" xfId="39984"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8" hidden="1"/>
    <cellStyle name="Uwaga 3" xfId="39927" hidden="1"/>
    <cellStyle name="Uwaga 3" xfId="39925" hidden="1"/>
    <cellStyle name="Uwaga 3" xfId="39923" hidden="1"/>
    <cellStyle name="Uwaga 3" xfId="39912" hidden="1"/>
    <cellStyle name="Uwaga 3" xfId="39910" hidden="1"/>
    <cellStyle name="Uwaga 3" xfId="39908" hidden="1"/>
    <cellStyle name="Uwaga 3" xfId="39897" hidden="1"/>
    <cellStyle name="Uwaga 3" xfId="39895" hidden="1"/>
    <cellStyle name="Uwaga 3" xfId="39893" hidden="1"/>
    <cellStyle name="Uwaga 3" xfId="39882" hidden="1"/>
    <cellStyle name="Uwaga 3" xfId="39880" hidden="1"/>
    <cellStyle name="Uwaga 3" xfId="39878" hidden="1"/>
    <cellStyle name="Uwaga 3" xfId="39867" hidden="1"/>
    <cellStyle name="Uwaga 3" xfId="39865" hidden="1"/>
    <cellStyle name="Uwaga 3" xfId="39863" hidden="1"/>
    <cellStyle name="Uwaga 3" xfId="39852" hidden="1"/>
    <cellStyle name="Uwaga 3" xfId="39850" hidden="1"/>
    <cellStyle name="Uwaga 3" xfId="39848" hidden="1"/>
    <cellStyle name="Uwaga 3" xfId="39837" hidden="1"/>
    <cellStyle name="Uwaga 3" xfId="39835" hidden="1"/>
    <cellStyle name="Uwaga 3" xfId="39833" hidden="1"/>
    <cellStyle name="Uwaga 3" xfId="39822" hidden="1"/>
    <cellStyle name="Uwaga 3" xfId="39820" hidden="1"/>
    <cellStyle name="Uwaga 3" xfId="39818" hidden="1"/>
    <cellStyle name="Uwaga 3" xfId="39807" hidden="1"/>
    <cellStyle name="Uwaga 3" xfId="39805" hidden="1"/>
    <cellStyle name="Uwaga 3" xfId="39803" hidden="1"/>
    <cellStyle name="Uwaga 3" xfId="39792" hidden="1"/>
    <cellStyle name="Uwaga 3" xfId="39790" hidden="1"/>
    <cellStyle name="Uwaga 3" xfId="39788" hidden="1"/>
    <cellStyle name="Uwaga 3" xfId="39777" hidden="1"/>
    <cellStyle name="Uwaga 3" xfId="39775" hidden="1"/>
    <cellStyle name="Uwaga 3" xfId="39773" hidden="1"/>
    <cellStyle name="Uwaga 3" xfId="39762" hidden="1"/>
    <cellStyle name="Uwaga 3" xfId="39760" hidden="1"/>
    <cellStyle name="Uwaga 3" xfId="39758" hidden="1"/>
    <cellStyle name="Uwaga 3" xfId="39747" hidden="1"/>
    <cellStyle name="Uwaga 3" xfId="39745" hidden="1"/>
    <cellStyle name="Uwaga 3" xfId="39743" hidden="1"/>
    <cellStyle name="Uwaga 3" xfId="39732" hidden="1"/>
    <cellStyle name="Uwaga 3" xfId="39730" hidden="1"/>
    <cellStyle name="Uwaga 3" xfId="39728" hidden="1"/>
    <cellStyle name="Uwaga 3" xfId="39717" hidden="1"/>
    <cellStyle name="Uwaga 3" xfId="39715" hidden="1"/>
    <cellStyle name="Uwaga 3" xfId="39713" hidden="1"/>
    <cellStyle name="Uwaga 3" xfId="39702" hidden="1"/>
    <cellStyle name="Uwaga 3" xfId="39700" hidden="1"/>
    <cellStyle name="Uwaga 3" xfId="39698" hidden="1"/>
    <cellStyle name="Uwaga 3" xfId="39687" hidden="1"/>
    <cellStyle name="Uwaga 3" xfId="39685" hidden="1"/>
    <cellStyle name="Uwaga 3" xfId="39683" hidden="1"/>
    <cellStyle name="Uwaga 3" xfId="39672" hidden="1"/>
    <cellStyle name="Uwaga 3" xfId="39670" hidden="1"/>
    <cellStyle name="Uwaga 3" xfId="39668" hidden="1"/>
    <cellStyle name="Uwaga 3" xfId="39657" hidden="1"/>
    <cellStyle name="Uwaga 3" xfId="39655" hidden="1"/>
    <cellStyle name="Uwaga 3" xfId="39652" hidden="1"/>
    <cellStyle name="Uwaga 3" xfId="39642" hidden="1"/>
    <cellStyle name="Uwaga 3" xfId="39640" hidden="1"/>
    <cellStyle name="Uwaga 3" xfId="39638" hidden="1"/>
    <cellStyle name="Uwaga 3" xfId="39627" hidden="1"/>
    <cellStyle name="Uwaga 3" xfId="39625" hidden="1"/>
    <cellStyle name="Uwaga 3" xfId="39623" hidden="1"/>
    <cellStyle name="Uwaga 3" xfId="39612" hidden="1"/>
    <cellStyle name="Uwaga 3" xfId="39610" hidden="1"/>
    <cellStyle name="Uwaga 3" xfId="39607" hidden="1"/>
    <cellStyle name="Uwaga 3" xfId="39597" hidden="1"/>
    <cellStyle name="Uwaga 3" xfId="39595" hidden="1"/>
    <cellStyle name="Uwaga 3" xfId="39592" hidden="1"/>
    <cellStyle name="Uwaga 3" xfId="39582" hidden="1"/>
    <cellStyle name="Uwaga 3" xfId="39580" hidden="1"/>
    <cellStyle name="Uwaga 3" xfId="39577" hidden="1"/>
    <cellStyle name="Uwaga 3" xfId="39568" hidden="1"/>
    <cellStyle name="Uwaga 3" xfId="39565" hidden="1"/>
    <cellStyle name="Uwaga 3" xfId="39561" hidden="1"/>
    <cellStyle name="Uwaga 3" xfId="39553" hidden="1"/>
    <cellStyle name="Uwaga 3" xfId="39550" hidden="1"/>
    <cellStyle name="Uwaga 3" xfId="39546" hidden="1"/>
    <cellStyle name="Uwaga 3" xfId="39538" hidden="1"/>
    <cellStyle name="Uwaga 3" xfId="39535" hidden="1"/>
    <cellStyle name="Uwaga 3" xfId="39531" hidden="1"/>
    <cellStyle name="Uwaga 3" xfId="39523" hidden="1"/>
    <cellStyle name="Uwaga 3" xfId="39520" hidden="1"/>
    <cellStyle name="Uwaga 3" xfId="39516" hidden="1"/>
    <cellStyle name="Uwaga 3" xfId="39508" hidden="1"/>
    <cellStyle name="Uwaga 3" xfId="39505" hidden="1"/>
    <cellStyle name="Uwaga 3" xfId="39501" hidden="1"/>
    <cellStyle name="Uwaga 3" xfId="39493" hidden="1"/>
    <cellStyle name="Uwaga 3" xfId="39489" hidden="1"/>
    <cellStyle name="Uwaga 3" xfId="39484" hidden="1"/>
    <cellStyle name="Uwaga 3" xfId="39478" hidden="1"/>
    <cellStyle name="Uwaga 3" xfId="39474" hidden="1"/>
    <cellStyle name="Uwaga 3" xfId="39469" hidden="1"/>
    <cellStyle name="Uwaga 3" xfId="39463" hidden="1"/>
    <cellStyle name="Uwaga 3" xfId="39459" hidden="1"/>
    <cellStyle name="Uwaga 3" xfId="39454" hidden="1"/>
    <cellStyle name="Uwaga 3" xfId="39448" hidden="1"/>
    <cellStyle name="Uwaga 3" xfId="39445" hidden="1"/>
    <cellStyle name="Uwaga 3" xfId="39441" hidden="1"/>
    <cellStyle name="Uwaga 3" xfId="39433" hidden="1"/>
    <cellStyle name="Uwaga 3" xfId="39430" hidden="1"/>
    <cellStyle name="Uwaga 3" xfId="39425" hidden="1"/>
    <cellStyle name="Uwaga 3" xfId="39418" hidden="1"/>
    <cellStyle name="Uwaga 3" xfId="39414" hidden="1"/>
    <cellStyle name="Uwaga 3" xfId="39409" hidden="1"/>
    <cellStyle name="Uwaga 3" xfId="39403" hidden="1"/>
    <cellStyle name="Uwaga 3" xfId="39399" hidden="1"/>
    <cellStyle name="Uwaga 3" xfId="39394" hidden="1"/>
    <cellStyle name="Uwaga 3" xfId="39388" hidden="1"/>
    <cellStyle name="Uwaga 3" xfId="39385" hidden="1"/>
    <cellStyle name="Uwaga 3" xfId="39381" hidden="1"/>
    <cellStyle name="Uwaga 3" xfId="39373" hidden="1"/>
    <cellStyle name="Uwaga 3" xfId="39368" hidden="1"/>
    <cellStyle name="Uwaga 3" xfId="39363" hidden="1"/>
    <cellStyle name="Uwaga 3" xfId="39358" hidden="1"/>
    <cellStyle name="Uwaga 3" xfId="39353" hidden="1"/>
    <cellStyle name="Uwaga 3" xfId="39348" hidden="1"/>
    <cellStyle name="Uwaga 3" xfId="39343" hidden="1"/>
    <cellStyle name="Uwaga 3" xfId="39338" hidden="1"/>
    <cellStyle name="Uwaga 3" xfId="39333" hidden="1"/>
    <cellStyle name="Uwaga 3" xfId="39328" hidden="1"/>
    <cellStyle name="Uwaga 3" xfId="39324" hidden="1"/>
    <cellStyle name="Uwaga 3" xfId="39319" hidden="1"/>
    <cellStyle name="Uwaga 3" xfId="39312" hidden="1"/>
    <cellStyle name="Uwaga 3" xfId="39307" hidden="1"/>
    <cellStyle name="Uwaga 3" xfId="39302" hidden="1"/>
    <cellStyle name="Uwaga 3" xfId="39297" hidden="1"/>
    <cellStyle name="Uwaga 3" xfId="39292" hidden="1"/>
    <cellStyle name="Uwaga 3" xfId="39287" hidden="1"/>
    <cellStyle name="Uwaga 3" xfId="39282" hidden="1"/>
    <cellStyle name="Uwaga 3" xfId="39277" hidden="1"/>
    <cellStyle name="Uwaga 3" xfId="39272" hidden="1"/>
    <cellStyle name="Uwaga 3" xfId="39268" hidden="1"/>
    <cellStyle name="Uwaga 3" xfId="39263" hidden="1"/>
    <cellStyle name="Uwaga 3" xfId="39258" hidden="1"/>
    <cellStyle name="Uwaga 3" xfId="39253" hidden="1"/>
    <cellStyle name="Uwaga 3" xfId="39249" hidden="1"/>
    <cellStyle name="Uwaga 3" xfId="39245" hidden="1"/>
    <cellStyle name="Uwaga 3" xfId="39238" hidden="1"/>
    <cellStyle name="Uwaga 3" xfId="39234" hidden="1"/>
    <cellStyle name="Uwaga 3" xfId="39229" hidden="1"/>
    <cellStyle name="Uwaga 3" xfId="39223" hidden="1"/>
    <cellStyle name="Uwaga 3" xfId="39219" hidden="1"/>
    <cellStyle name="Uwaga 3" xfId="39214" hidden="1"/>
    <cellStyle name="Uwaga 3" xfId="39208" hidden="1"/>
    <cellStyle name="Uwaga 3" xfId="39204" hidden="1"/>
    <cellStyle name="Uwaga 3" xfId="39200" hidden="1"/>
    <cellStyle name="Uwaga 3" xfId="39193" hidden="1"/>
    <cellStyle name="Uwaga 3" xfId="39189" hidden="1"/>
    <cellStyle name="Uwaga 3" xfId="39185" hidden="1"/>
    <cellStyle name="Uwaga 3" xfId="40052" hidden="1"/>
    <cellStyle name="Uwaga 3" xfId="40051" hidden="1"/>
    <cellStyle name="Uwaga 3" xfId="40049" hidden="1"/>
    <cellStyle name="Uwaga 3" xfId="40036" hidden="1"/>
    <cellStyle name="Uwaga 3" xfId="40034" hidden="1"/>
    <cellStyle name="Uwaga 3" xfId="40032" hidden="1"/>
    <cellStyle name="Uwaga 3" xfId="40022" hidden="1"/>
    <cellStyle name="Uwaga 3" xfId="40020" hidden="1"/>
    <cellStyle name="Uwaga 3" xfId="40018" hidden="1"/>
    <cellStyle name="Uwaga 3" xfId="40007" hidden="1"/>
    <cellStyle name="Uwaga 3" xfId="40005" hidden="1"/>
    <cellStyle name="Uwaga 3" xfId="40003" hidden="1"/>
    <cellStyle name="Uwaga 3" xfId="39990" hidden="1"/>
    <cellStyle name="Uwaga 3" xfId="39988" hidden="1"/>
    <cellStyle name="Uwaga 3" xfId="39987"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8" hidden="1"/>
    <cellStyle name="Uwaga 3" xfId="39896" hidden="1"/>
    <cellStyle name="Uwaga 3" xfId="39884" hidden="1"/>
    <cellStyle name="Uwaga 3" xfId="39883" hidden="1"/>
    <cellStyle name="Uwaga 3" xfId="39881" hidden="1"/>
    <cellStyle name="Uwaga 3" xfId="39869" hidden="1"/>
    <cellStyle name="Uwaga 3" xfId="39868" hidden="1"/>
    <cellStyle name="Uwaga 3" xfId="39866" hidden="1"/>
    <cellStyle name="Uwaga 3" xfId="39854" hidden="1"/>
    <cellStyle name="Uwaga 3" xfId="39853" hidden="1"/>
    <cellStyle name="Uwaga 3" xfId="39851" hidden="1"/>
    <cellStyle name="Uwaga 3" xfId="39839" hidden="1"/>
    <cellStyle name="Uwaga 3" xfId="39838" hidden="1"/>
    <cellStyle name="Uwaga 3" xfId="39836" hidden="1"/>
    <cellStyle name="Uwaga 3" xfId="39824" hidden="1"/>
    <cellStyle name="Uwaga 3" xfId="39823" hidden="1"/>
    <cellStyle name="Uwaga 3" xfId="39821" hidden="1"/>
    <cellStyle name="Uwaga 3" xfId="39809" hidden="1"/>
    <cellStyle name="Uwaga 3" xfId="39808" hidden="1"/>
    <cellStyle name="Uwaga 3" xfId="39806" hidden="1"/>
    <cellStyle name="Uwaga 3" xfId="39794" hidden="1"/>
    <cellStyle name="Uwaga 3" xfId="39793" hidden="1"/>
    <cellStyle name="Uwaga 3" xfId="39791" hidden="1"/>
    <cellStyle name="Uwaga 3" xfId="39779" hidden="1"/>
    <cellStyle name="Uwaga 3" xfId="39778" hidden="1"/>
    <cellStyle name="Uwaga 3" xfId="39776" hidden="1"/>
    <cellStyle name="Uwaga 3" xfId="39764" hidden="1"/>
    <cellStyle name="Uwaga 3" xfId="39763" hidden="1"/>
    <cellStyle name="Uwaga 3" xfId="39761" hidden="1"/>
    <cellStyle name="Uwaga 3" xfId="39749" hidden="1"/>
    <cellStyle name="Uwaga 3" xfId="39748" hidden="1"/>
    <cellStyle name="Uwaga 3" xfId="39746" hidden="1"/>
    <cellStyle name="Uwaga 3" xfId="39734" hidden="1"/>
    <cellStyle name="Uwaga 3" xfId="39733" hidden="1"/>
    <cellStyle name="Uwaga 3" xfId="39731" hidden="1"/>
    <cellStyle name="Uwaga 3" xfId="39719" hidden="1"/>
    <cellStyle name="Uwaga 3" xfId="39718" hidden="1"/>
    <cellStyle name="Uwaga 3" xfId="39716" hidden="1"/>
    <cellStyle name="Uwaga 3" xfId="39704" hidden="1"/>
    <cellStyle name="Uwaga 3" xfId="39703" hidden="1"/>
    <cellStyle name="Uwaga 3" xfId="39701" hidden="1"/>
    <cellStyle name="Uwaga 3" xfId="39689" hidden="1"/>
    <cellStyle name="Uwaga 3" xfId="39688" hidden="1"/>
    <cellStyle name="Uwaga 3" xfId="39686" hidden="1"/>
    <cellStyle name="Uwaga 3" xfId="39674" hidden="1"/>
    <cellStyle name="Uwaga 3" xfId="39673" hidden="1"/>
    <cellStyle name="Uwaga 3" xfId="39671" hidden="1"/>
    <cellStyle name="Uwaga 3" xfId="39659" hidden="1"/>
    <cellStyle name="Uwaga 3" xfId="39658" hidden="1"/>
    <cellStyle name="Uwaga 3" xfId="39656" hidden="1"/>
    <cellStyle name="Uwaga 3" xfId="39644" hidden="1"/>
    <cellStyle name="Uwaga 3" xfId="39643" hidden="1"/>
    <cellStyle name="Uwaga 3" xfId="39641" hidden="1"/>
    <cellStyle name="Uwaga 3" xfId="39629" hidden="1"/>
    <cellStyle name="Uwaga 3" xfId="39628" hidden="1"/>
    <cellStyle name="Uwaga 3" xfId="39626" hidden="1"/>
    <cellStyle name="Uwaga 3" xfId="39614" hidden="1"/>
    <cellStyle name="Uwaga 3" xfId="39613" hidden="1"/>
    <cellStyle name="Uwaga 3" xfId="39611" hidden="1"/>
    <cellStyle name="Uwaga 3" xfId="39599" hidden="1"/>
    <cellStyle name="Uwaga 3" xfId="39598" hidden="1"/>
    <cellStyle name="Uwaga 3" xfId="39596" hidden="1"/>
    <cellStyle name="Uwaga 3" xfId="39584" hidden="1"/>
    <cellStyle name="Uwaga 3" xfId="39583" hidden="1"/>
    <cellStyle name="Uwaga 3" xfId="39581" hidden="1"/>
    <cellStyle name="Uwaga 3" xfId="39569" hidden="1"/>
    <cellStyle name="Uwaga 3" xfId="39567" hidden="1"/>
    <cellStyle name="Uwaga 3" xfId="39564" hidden="1"/>
    <cellStyle name="Uwaga 3" xfId="39554" hidden="1"/>
    <cellStyle name="Uwaga 3" xfId="39552" hidden="1"/>
    <cellStyle name="Uwaga 3" xfId="39549" hidden="1"/>
    <cellStyle name="Uwaga 3" xfId="39539" hidden="1"/>
    <cellStyle name="Uwaga 3" xfId="39537" hidden="1"/>
    <cellStyle name="Uwaga 3" xfId="39534" hidden="1"/>
    <cellStyle name="Uwaga 3" xfId="39524" hidden="1"/>
    <cellStyle name="Uwaga 3" xfId="39522" hidden="1"/>
    <cellStyle name="Uwaga 3" xfId="39519" hidden="1"/>
    <cellStyle name="Uwaga 3" xfId="39509" hidden="1"/>
    <cellStyle name="Uwaga 3" xfId="39507" hidden="1"/>
    <cellStyle name="Uwaga 3" xfId="39504" hidden="1"/>
    <cellStyle name="Uwaga 3" xfId="39494" hidden="1"/>
    <cellStyle name="Uwaga 3" xfId="39492" hidden="1"/>
    <cellStyle name="Uwaga 3" xfId="39488" hidden="1"/>
    <cellStyle name="Uwaga 3" xfId="39479" hidden="1"/>
    <cellStyle name="Uwaga 3" xfId="39476" hidden="1"/>
    <cellStyle name="Uwaga 3" xfId="39472" hidden="1"/>
    <cellStyle name="Uwaga 3" xfId="39464" hidden="1"/>
    <cellStyle name="Uwaga 3" xfId="39462" hidden="1"/>
    <cellStyle name="Uwaga 3" xfId="39458" hidden="1"/>
    <cellStyle name="Uwaga 3" xfId="39449" hidden="1"/>
    <cellStyle name="Uwaga 3" xfId="39447" hidden="1"/>
    <cellStyle name="Uwaga 3" xfId="39444" hidden="1"/>
    <cellStyle name="Uwaga 3" xfId="39434" hidden="1"/>
    <cellStyle name="Uwaga 3" xfId="39432" hidden="1"/>
    <cellStyle name="Uwaga 3" xfId="39427" hidden="1"/>
    <cellStyle name="Uwaga 3" xfId="39419" hidden="1"/>
    <cellStyle name="Uwaga 3" xfId="39417" hidden="1"/>
    <cellStyle name="Uwaga 3" xfId="39412" hidden="1"/>
    <cellStyle name="Uwaga 3" xfId="39404" hidden="1"/>
    <cellStyle name="Uwaga 3" xfId="39402" hidden="1"/>
    <cellStyle name="Uwaga 3" xfId="39397" hidden="1"/>
    <cellStyle name="Uwaga 3" xfId="39389" hidden="1"/>
    <cellStyle name="Uwaga 3" xfId="39387" hidden="1"/>
    <cellStyle name="Uwaga 3" xfId="39383" hidden="1"/>
    <cellStyle name="Uwaga 3" xfId="39374" hidden="1"/>
    <cellStyle name="Uwaga 3" xfId="39371" hidden="1"/>
    <cellStyle name="Uwaga 3" xfId="39366" hidden="1"/>
    <cellStyle name="Uwaga 3" xfId="39359" hidden="1"/>
    <cellStyle name="Uwaga 3" xfId="39355" hidden="1"/>
    <cellStyle name="Uwaga 3" xfId="39350" hidden="1"/>
    <cellStyle name="Uwaga 3" xfId="39344" hidden="1"/>
    <cellStyle name="Uwaga 3" xfId="39340" hidden="1"/>
    <cellStyle name="Uwaga 3" xfId="39335" hidden="1"/>
    <cellStyle name="Uwaga 3" xfId="39329" hidden="1"/>
    <cellStyle name="Uwaga 3" xfId="39326" hidden="1"/>
    <cellStyle name="Uwaga 3" xfId="39322" hidden="1"/>
    <cellStyle name="Uwaga 3" xfId="39313" hidden="1"/>
    <cellStyle name="Uwaga 3" xfId="39308" hidden="1"/>
    <cellStyle name="Uwaga 3" xfId="39303" hidden="1"/>
    <cellStyle name="Uwaga 3" xfId="39298" hidden="1"/>
    <cellStyle name="Uwaga 3" xfId="39293" hidden="1"/>
    <cellStyle name="Uwaga 3" xfId="39288" hidden="1"/>
    <cellStyle name="Uwaga 3" xfId="39283" hidden="1"/>
    <cellStyle name="Uwaga 3" xfId="39278" hidden="1"/>
    <cellStyle name="Uwaga 3" xfId="39273" hidden="1"/>
    <cellStyle name="Uwaga 3" xfId="39269" hidden="1"/>
    <cellStyle name="Uwaga 3" xfId="39264" hidden="1"/>
    <cellStyle name="Uwaga 3" xfId="39259" hidden="1"/>
    <cellStyle name="Uwaga 3" xfId="39254" hidden="1"/>
    <cellStyle name="Uwaga 3" xfId="39250" hidden="1"/>
    <cellStyle name="Uwaga 3" xfId="39246" hidden="1"/>
    <cellStyle name="Uwaga 3" xfId="39239" hidden="1"/>
    <cellStyle name="Uwaga 3" xfId="39235" hidden="1"/>
    <cellStyle name="Uwaga 3" xfId="39230" hidden="1"/>
    <cellStyle name="Uwaga 3" xfId="39224" hidden="1"/>
    <cellStyle name="Uwaga 3" xfId="39220" hidden="1"/>
    <cellStyle name="Uwaga 3" xfId="39215" hidden="1"/>
    <cellStyle name="Uwaga 3" xfId="39209" hidden="1"/>
    <cellStyle name="Uwaga 3" xfId="39205" hidden="1"/>
    <cellStyle name="Uwaga 3" xfId="39201" hidden="1"/>
    <cellStyle name="Uwaga 3" xfId="39194" hidden="1"/>
    <cellStyle name="Uwaga 3" xfId="39190" hidden="1"/>
    <cellStyle name="Uwaga 3" xfId="39186" hidden="1"/>
    <cellStyle name="Uwaga 3" xfId="38193" hidden="1"/>
    <cellStyle name="Uwaga 3" xfId="38192" hidden="1"/>
    <cellStyle name="Uwaga 3" xfId="38191" hidden="1"/>
    <cellStyle name="Uwaga 3" xfId="38184" hidden="1"/>
    <cellStyle name="Uwaga 3" xfId="38183" hidden="1"/>
    <cellStyle name="Uwaga 3" xfId="38182" hidden="1"/>
    <cellStyle name="Uwaga 3" xfId="38175" hidden="1"/>
    <cellStyle name="Uwaga 3" xfId="38174" hidden="1"/>
    <cellStyle name="Uwaga 3" xfId="38173" hidden="1"/>
    <cellStyle name="Uwaga 3" xfId="38166" hidden="1"/>
    <cellStyle name="Uwaga 3" xfId="38165" hidden="1"/>
    <cellStyle name="Uwaga 3" xfId="38164" hidden="1"/>
    <cellStyle name="Uwaga 3" xfId="38157" hidden="1"/>
    <cellStyle name="Uwaga 3" xfId="38156" hidden="1"/>
    <cellStyle name="Uwaga 3" xfId="38155" hidden="1"/>
    <cellStyle name="Uwaga 3" xfId="38148" hidden="1"/>
    <cellStyle name="Uwaga 3" xfId="38147" hidden="1"/>
    <cellStyle name="Uwaga 3" xfId="38145" hidden="1"/>
    <cellStyle name="Uwaga 3" xfId="38139" hidden="1"/>
    <cellStyle name="Uwaga 3" xfId="38138" hidden="1"/>
    <cellStyle name="Uwaga 3" xfId="38136" hidden="1"/>
    <cellStyle name="Uwaga 3" xfId="38130" hidden="1"/>
    <cellStyle name="Uwaga 3" xfId="38129" hidden="1"/>
    <cellStyle name="Uwaga 3" xfId="38127" hidden="1"/>
    <cellStyle name="Uwaga 3" xfId="38121" hidden="1"/>
    <cellStyle name="Uwaga 3" xfId="38120" hidden="1"/>
    <cellStyle name="Uwaga 3" xfId="38118" hidden="1"/>
    <cellStyle name="Uwaga 3" xfId="38112" hidden="1"/>
    <cellStyle name="Uwaga 3" xfId="38111" hidden="1"/>
    <cellStyle name="Uwaga 3" xfId="38109" hidden="1"/>
    <cellStyle name="Uwaga 3" xfId="38103" hidden="1"/>
    <cellStyle name="Uwaga 3" xfId="38102" hidden="1"/>
    <cellStyle name="Uwaga 3" xfId="38100" hidden="1"/>
    <cellStyle name="Uwaga 3" xfId="38094" hidden="1"/>
    <cellStyle name="Uwaga 3" xfId="38093" hidden="1"/>
    <cellStyle name="Uwaga 3" xfId="38091" hidden="1"/>
    <cellStyle name="Uwaga 3" xfId="38085" hidden="1"/>
    <cellStyle name="Uwaga 3" xfId="38084" hidden="1"/>
    <cellStyle name="Uwaga 3" xfId="38082" hidden="1"/>
    <cellStyle name="Uwaga 3" xfId="38076" hidden="1"/>
    <cellStyle name="Uwaga 3" xfId="38075" hidden="1"/>
    <cellStyle name="Uwaga 3" xfId="38073" hidden="1"/>
    <cellStyle name="Uwaga 3" xfId="38067" hidden="1"/>
    <cellStyle name="Uwaga 3" xfId="38066" hidden="1"/>
    <cellStyle name="Uwaga 3" xfId="38064" hidden="1"/>
    <cellStyle name="Uwaga 3" xfId="38058" hidden="1"/>
    <cellStyle name="Uwaga 3" xfId="38057" hidden="1"/>
    <cellStyle name="Uwaga 3" xfId="38055" hidden="1"/>
    <cellStyle name="Uwaga 3" xfId="38049" hidden="1"/>
    <cellStyle name="Uwaga 3" xfId="38048" hidden="1"/>
    <cellStyle name="Uwaga 3" xfId="38046" hidden="1"/>
    <cellStyle name="Uwaga 3" xfId="38040" hidden="1"/>
    <cellStyle name="Uwaga 3" xfId="38039" hidden="1"/>
    <cellStyle name="Uwaga 3" xfId="38036" hidden="1"/>
    <cellStyle name="Uwaga 3" xfId="38031" hidden="1"/>
    <cellStyle name="Uwaga 3" xfId="38029" hidden="1"/>
    <cellStyle name="Uwaga 3" xfId="38026" hidden="1"/>
    <cellStyle name="Uwaga 3" xfId="38022" hidden="1"/>
    <cellStyle name="Uwaga 3" xfId="38021" hidden="1"/>
    <cellStyle name="Uwaga 3" xfId="38018" hidden="1"/>
    <cellStyle name="Uwaga 3" xfId="38013" hidden="1"/>
    <cellStyle name="Uwaga 3" xfId="38012" hidden="1"/>
    <cellStyle name="Uwaga 3" xfId="38010" hidden="1"/>
    <cellStyle name="Uwaga 3" xfId="38004" hidden="1"/>
    <cellStyle name="Uwaga 3" xfId="38003" hidden="1"/>
    <cellStyle name="Uwaga 3" xfId="38001" hidden="1"/>
    <cellStyle name="Uwaga 3" xfId="37995" hidden="1"/>
    <cellStyle name="Uwaga 3" xfId="37994" hidden="1"/>
    <cellStyle name="Uwaga 3" xfId="37992" hidden="1"/>
    <cellStyle name="Uwaga 3" xfId="37986" hidden="1"/>
    <cellStyle name="Uwaga 3" xfId="37985" hidden="1"/>
    <cellStyle name="Uwaga 3" xfId="37983" hidden="1"/>
    <cellStyle name="Uwaga 3" xfId="37977" hidden="1"/>
    <cellStyle name="Uwaga 3" xfId="37976" hidden="1"/>
    <cellStyle name="Uwaga 3" xfId="37974" hidden="1"/>
    <cellStyle name="Uwaga 3" xfId="37968" hidden="1"/>
    <cellStyle name="Uwaga 3" xfId="37967" hidden="1"/>
    <cellStyle name="Uwaga 3" xfId="37964" hidden="1"/>
    <cellStyle name="Uwaga 3" xfId="37959" hidden="1"/>
    <cellStyle name="Uwaga 3" xfId="37957" hidden="1"/>
    <cellStyle name="Uwaga 3" xfId="37954" hidden="1"/>
    <cellStyle name="Uwaga 3" xfId="37950" hidden="1"/>
    <cellStyle name="Uwaga 3" xfId="37948" hidden="1"/>
    <cellStyle name="Uwaga 3" xfId="37945" hidden="1"/>
    <cellStyle name="Uwaga 3" xfId="37941" hidden="1"/>
    <cellStyle name="Uwaga 3" xfId="37940" hidden="1"/>
    <cellStyle name="Uwaga 3" xfId="37938" hidden="1"/>
    <cellStyle name="Uwaga 3" xfId="37932" hidden="1"/>
    <cellStyle name="Uwaga 3" xfId="37930" hidden="1"/>
    <cellStyle name="Uwaga 3" xfId="37927" hidden="1"/>
    <cellStyle name="Uwaga 3" xfId="37923" hidden="1"/>
    <cellStyle name="Uwaga 3" xfId="37921" hidden="1"/>
    <cellStyle name="Uwaga 3" xfId="37918" hidden="1"/>
    <cellStyle name="Uwaga 3" xfId="37914" hidden="1"/>
    <cellStyle name="Uwaga 3" xfId="37912" hidden="1"/>
    <cellStyle name="Uwaga 3" xfId="37909" hidden="1"/>
    <cellStyle name="Uwaga 3" xfId="37905" hidden="1"/>
    <cellStyle name="Uwaga 3" xfId="37903" hidden="1"/>
    <cellStyle name="Uwaga 3" xfId="37901" hidden="1"/>
    <cellStyle name="Uwaga 3" xfId="37896" hidden="1"/>
    <cellStyle name="Uwaga 3" xfId="37894" hidden="1"/>
    <cellStyle name="Uwaga 3" xfId="37892" hidden="1"/>
    <cellStyle name="Uwaga 3" xfId="37887" hidden="1"/>
    <cellStyle name="Uwaga 3" xfId="37885" hidden="1"/>
    <cellStyle name="Uwaga 3" xfId="37882" hidden="1"/>
    <cellStyle name="Uwaga 3" xfId="37878" hidden="1"/>
    <cellStyle name="Uwaga 3" xfId="37876" hidden="1"/>
    <cellStyle name="Uwaga 3" xfId="37874" hidden="1"/>
    <cellStyle name="Uwaga 3" xfId="37869" hidden="1"/>
    <cellStyle name="Uwaga 3" xfId="37867" hidden="1"/>
    <cellStyle name="Uwaga 3" xfId="37865" hidden="1"/>
    <cellStyle name="Uwaga 3" xfId="37859" hidden="1"/>
    <cellStyle name="Uwaga 3" xfId="37856" hidden="1"/>
    <cellStyle name="Uwaga 3" xfId="37853" hidden="1"/>
    <cellStyle name="Uwaga 3" xfId="37850" hidden="1"/>
    <cellStyle name="Uwaga 3" xfId="37847" hidden="1"/>
    <cellStyle name="Uwaga 3" xfId="37844" hidden="1"/>
    <cellStyle name="Uwaga 3" xfId="37841" hidden="1"/>
    <cellStyle name="Uwaga 3" xfId="37838" hidden="1"/>
    <cellStyle name="Uwaga 3" xfId="37835" hidden="1"/>
    <cellStyle name="Uwaga 3" xfId="37833" hidden="1"/>
    <cellStyle name="Uwaga 3" xfId="37831" hidden="1"/>
    <cellStyle name="Uwaga 3" xfId="37828" hidden="1"/>
    <cellStyle name="Uwaga 3" xfId="37824" hidden="1"/>
    <cellStyle name="Uwaga 3" xfId="37821" hidden="1"/>
    <cellStyle name="Uwaga 3" xfId="37818" hidden="1"/>
    <cellStyle name="Uwaga 3" xfId="37814" hidden="1"/>
    <cellStyle name="Uwaga 3" xfId="37811" hidden="1"/>
    <cellStyle name="Uwaga 3" xfId="37808" hidden="1"/>
    <cellStyle name="Uwaga 3" xfId="37806" hidden="1"/>
    <cellStyle name="Uwaga 3" xfId="37803" hidden="1"/>
    <cellStyle name="Uwaga 3" xfId="37800" hidden="1"/>
    <cellStyle name="Uwaga 3" xfId="37797" hidden="1"/>
    <cellStyle name="Uwaga 3" xfId="37795" hidden="1"/>
    <cellStyle name="Uwaga 3" xfId="37793" hidden="1"/>
    <cellStyle name="Uwaga 3" xfId="37788" hidden="1"/>
    <cellStyle name="Uwaga 3" xfId="37785" hidden="1"/>
    <cellStyle name="Uwaga 3" xfId="37782" hidden="1"/>
    <cellStyle name="Uwaga 3" xfId="37778" hidden="1"/>
    <cellStyle name="Uwaga 3" xfId="37775" hidden="1"/>
    <cellStyle name="Uwaga 3" xfId="37772" hidden="1"/>
    <cellStyle name="Uwaga 3" xfId="37769" hidden="1"/>
    <cellStyle name="Uwaga 3" xfId="37766" hidden="1"/>
    <cellStyle name="Uwaga 3" xfId="37763" hidden="1"/>
    <cellStyle name="Uwaga 3" xfId="37761" hidden="1"/>
    <cellStyle name="Uwaga 3" xfId="37759" hidden="1"/>
    <cellStyle name="Uwaga 3" xfId="37756" hidden="1"/>
    <cellStyle name="Uwaga 3" xfId="37751" hidden="1"/>
    <cellStyle name="Uwaga 3" xfId="37748" hidden="1"/>
    <cellStyle name="Uwaga 3" xfId="37745" hidden="1"/>
    <cellStyle name="Uwaga 3" xfId="37741" hidden="1"/>
    <cellStyle name="Uwaga 3" xfId="37738" hidden="1"/>
    <cellStyle name="Uwaga 3" xfId="37736" hidden="1"/>
    <cellStyle name="Uwaga 3" xfId="37733" hidden="1"/>
    <cellStyle name="Uwaga 3" xfId="37730" hidden="1"/>
    <cellStyle name="Uwaga 3" xfId="37727" hidden="1"/>
    <cellStyle name="Uwaga 3" xfId="37725" hidden="1"/>
    <cellStyle name="Uwaga 3" xfId="37722" hidden="1"/>
    <cellStyle name="Uwaga 3" xfId="37719" hidden="1"/>
    <cellStyle name="Uwaga 3" xfId="37716" hidden="1"/>
    <cellStyle name="Uwaga 3" xfId="37714" hidden="1"/>
    <cellStyle name="Uwaga 3" xfId="37712" hidden="1"/>
    <cellStyle name="Uwaga 3" xfId="37707" hidden="1"/>
    <cellStyle name="Uwaga 3" xfId="37705" hidden="1"/>
    <cellStyle name="Uwaga 3" xfId="37702" hidden="1"/>
    <cellStyle name="Uwaga 3" xfId="37698" hidden="1"/>
    <cellStyle name="Uwaga 3" xfId="37696" hidden="1"/>
    <cellStyle name="Uwaga 3" xfId="37693" hidden="1"/>
    <cellStyle name="Uwaga 3" xfId="37689" hidden="1"/>
    <cellStyle name="Uwaga 3" xfId="37687" hidden="1"/>
    <cellStyle name="Uwaga 3" xfId="37685" hidden="1"/>
    <cellStyle name="Uwaga 3" xfId="37680" hidden="1"/>
    <cellStyle name="Uwaga 3" xfId="37678" hidden="1"/>
    <cellStyle name="Uwaga 3" xfId="37676" hidden="1"/>
    <cellStyle name="Uwaga 3" xfId="40124" hidden="1"/>
    <cellStyle name="Uwaga 3" xfId="40125" hidden="1"/>
    <cellStyle name="Uwaga 3" xfId="40127" hidden="1"/>
    <cellStyle name="Uwaga 3" xfId="40139" hidden="1"/>
    <cellStyle name="Uwaga 3" xfId="40140" hidden="1"/>
    <cellStyle name="Uwaga 3" xfId="40145" hidden="1"/>
    <cellStyle name="Uwaga 3" xfId="40154" hidden="1"/>
    <cellStyle name="Uwaga 3" xfId="40155" hidden="1"/>
    <cellStyle name="Uwaga 3" xfId="40160" hidden="1"/>
    <cellStyle name="Uwaga 3" xfId="40169" hidden="1"/>
    <cellStyle name="Uwaga 3" xfId="40170" hidden="1"/>
    <cellStyle name="Uwaga 3" xfId="40171" hidden="1"/>
    <cellStyle name="Uwaga 3" xfId="40184" hidden="1"/>
    <cellStyle name="Uwaga 3" xfId="40189" hidden="1"/>
    <cellStyle name="Uwaga 3" xfId="40194" hidden="1"/>
    <cellStyle name="Uwaga 3" xfId="40204" hidden="1"/>
    <cellStyle name="Uwaga 3" xfId="40209" hidden="1"/>
    <cellStyle name="Uwaga 3" xfId="40213" hidden="1"/>
    <cellStyle name="Uwaga 3" xfId="40220" hidden="1"/>
    <cellStyle name="Uwaga 3" xfId="40225" hidden="1"/>
    <cellStyle name="Uwaga 3" xfId="40228" hidden="1"/>
    <cellStyle name="Uwaga 3" xfId="40234" hidden="1"/>
    <cellStyle name="Uwaga 3" xfId="40239" hidden="1"/>
    <cellStyle name="Uwaga 3" xfId="40243" hidden="1"/>
    <cellStyle name="Uwaga 3" xfId="40244" hidden="1"/>
    <cellStyle name="Uwaga 3" xfId="40245" hidden="1"/>
    <cellStyle name="Uwaga 3" xfId="40249" hidden="1"/>
    <cellStyle name="Uwaga 3" xfId="40261" hidden="1"/>
    <cellStyle name="Uwaga 3" xfId="40266" hidden="1"/>
    <cellStyle name="Uwaga 3" xfId="40271" hidden="1"/>
    <cellStyle name="Uwaga 3" xfId="40276" hidden="1"/>
    <cellStyle name="Uwaga 3" xfId="40281" hidden="1"/>
    <cellStyle name="Uwaga 3" xfId="40286" hidden="1"/>
    <cellStyle name="Uwaga 3" xfId="40290" hidden="1"/>
    <cellStyle name="Uwaga 3" xfId="40294" hidden="1"/>
    <cellStyle name="Uwaga 3" xfId="40299" hidden="1"/>
    <cellStyle name="Uwaga 3" xfId="40304" hidden="1"/>
    <cellStyle name="Uwaga 3" xfId="40305" hidden="1"/>
    <cellStyle name="Uwaga 3" xfId="40307" hidden="1"/>
    <cellStyle name="Uwaga 3" xfId="40320" hidden="1"/>
    <cellStyle name="Uwaga 3" xfId="40324" hidden="1"/>
    <cellStyle name="Uwaga 3" xfId="40329" hidden="1"/>
    <cellStyle name="Uwaga 3" xfId="40336" hidden="1"/>
    <cellStyle name="Uwaga 3" xfId="40340" hidden="1"/>
    <cellStyle name="Uwaga 3" xfId="40345" hidden="1"/>
    <cellStyle name="Uwaga 3" xfId="40350" hidden="1"/>
    <cellStyle name="Uwaga 3" xfId="40353" hidden="1"/>
    <cellStyle name="Uwaga 3" xfId="40358" hidden="1"/>
    <cellStyle name="Uwaga 3" xfId="40364" hidden="1"/>
    <cellStyle name="Uwaga 3" xfId="40365" hidden="1"/>
    <cellStyle name="Uwaga 3" xfId="40368" hidden="1"/>
    <cellStyle name="Uwaga 3" xfId="40381" hidden="1"/>
    <cellStyle name="Uwaga 3" xfId="40385" hidden="1"/>
    <cellStyle name="Uwaga 3" xfId="40390" hidden="1"/>
    <cellStyle name="Uwaga 3" xfId="40397" hidden="1"/>
    <cellStyle name="Uwaga 3" xfId="40402" hidden="1"/>
    <cellStyle name="Uwaga 3" xfId="40406" hidden="1"/>
    <cellStyle name="Uwaga 3" xfId="40411" hidden="1"/>
    <cellStyle name="Uwaga 3" xfId="40415" hidden="1"/>
    <cellStyle name="Uwaga 3" xfId="40420" hidden="1"/>
    <cellStyle name="Uwaga 3" xfId="40424" hidden="1"/>
    <cellStyle name="Uwaga 3" xfId="40425" hidden="1"/>
    <cellStyle name="Uwaga 3" xfId="40427" hidden="1"/>
    <cellStyle name="Uwaga 3" xfId="40439" hidden="1"/>
    <cellStyle name="Uwaga 3" xfId="40440" hidden="1"/>
    <cellStyle name="Uwaga 3" xfId="40442" hidden="1"/>
    <cellStyle name="Uwaga 3" xfId="40454" hidden="1"/>
    <cellStyle name="Uwaga 3" xfId="40456" hidden="1"/>
    <cellStyle name="Uwaga 3" xfId="40459" hidden="1"/>
    <cellStyle name="Uwaga 3" xfId="40469" hidden="1"/>
    <cellStyle name="Uwaga 3" xfId="40470" hidden="1"/>
    <cellStyle name="Uwaga 3" xfId="40472" hidden="1"/>
    <cellStyle name="Uwaga 3" xfId="40484" hidden="1"/>
    <cellStyle name="Uwaga 3" xfId="40485" hidden="1"/>
    <cellStyle name="Uwaga 3" xfId="40486" hidden="1"/>
    <cellStyle name="Uwaga 3" xfId="40500" hidden="1"/>
    <cellStyle name="Uwaga 3" xfId="40503" hidden="1"/>
    <cellStyle name="Uwaga 3" xfId="40507" hidden="1"/>
    <cellStyle name="Uwaga 3" xfId="40515" hidden="1"/>
    <cellStyle name="Uwaga 3" xfId="40518" hidden="1"/>
    <cellStyle name="Uwaga 3" xfId="40522" hidden="1"/>
    <cellStyle name="Uwaga 3" xfId="40530" hidden="1"/>
    <cellStyle name="Uwaga 3" xfId="40533" hidden="1"/>
    <cellStyle name="Uwaga 3" xfId="40537" hidden="1"/>
    <cellStyle name="Uwaga 3" xfId="40544" hidden="1"/>
    <cellStyle name="Uwaga 3" xfId="40545" hidden="1"/>
    <cellStyle name="Uwaga 3" xfId="40547" hidden="1"/>
    <cellStyle name="Uwaga 3" xfId="40560" hidden="1"/>
    <cellStyle name="Uwaga 3" xfId="40563" hidden="1"/>
    <cellStyle name="Uwaga 3" xfId="40566" hidden="1"/>
    <cellStyle name="Uwaga 3" xfId="40575" hidden="1"/>
    <cellStyle name="Uwaga 3" xfId="40578" hidden="1"/>
    <cellStyle name="Uwaga 3" xfId="40582" hidden="1"/>
    <cellStyle name="Uwaga 3" xfId="40590" hidden="1"/>
    <cellStyle name="Uwaga 3" xfId="40592" hidden="1"/>
    <cellStyle name="Uwaga 3" xfId="40595" hidden="1"/>
    <cellStyle name="Uwaga 3" xfId="40604" hidden="1"/>
    <cellStyle name="Uwaga 3" xfId="40605" hidden="1"/>
    <cellStyle name="Uwaga 3" xfId="40606" hidden="1"/>
    <cellStyle name="Uwaga 3" xfId="40619" hidden="1"/>
    <cellStyle name="Uwaga 3" xfId="40620" hidden="1"/>
    <cellStyle name="Uwaga 3" xfId="40622" hidden="1"/>
    <cellStyle name="Uwaga 3" xfId="40634" hidden="1"/>
    <cellStyle name="Uwaga 3" xfId="40635" hidden="1"/>
    <cellStyle name="Uwaga 3" xfId="40637" hidden="1"/>
    <cellStyle name="Uwaga 3" xfId="40649" hidden="1"/>
    <cellStyle name="Uwaga 3" xfId="40650" hidden="1"/>
    <cellStyle name="Uwaga 3" xfId="40652" hidden="1"/>
    <cellStyle name="Uwaga 3" xfId="40664" hidden="1"/>
    <cellStyle name="Uwaga 3" xfId="40665" hidden="1"/>
    <cellStyle name="Uwaga 3" xfId="40666" hidden="1"/>
    <cellStyle name="Uwaga 3" xfId="40680" hidden="1"/>
    <cellStyle name="Uwaga 3" xfId="40682" hidden="1"/>
    <cellStyle name="Uwaga 3" xfId="40685" hidden="1"/>
    <cellStyle name="Uwaga 3" xfId="40695" hidden="1"/>
    <cellStyle name="Uwaga 3" xfId="40698" hidden="1"/>
    <cellStyle name="Uwaga 3" xfId="40701" hidden="1"/>
    <cellStyle name="Uwaga 3" xfId="40710" hidden="1"/>
    <cellStyle name="Uwaga 3" xfId="40712" hidden="1"/>
    <cellStyle name="Uwaga 3" xfId="40715" hidden="1"/>
    <cellStyle name="Uwaga 3" xfId="40724" hidden="1"/>
    <cellStyle name="Uwaga 3" xfId="40725" hidden="1"/>
    <cellStyle name="Uwaga 3" xfId="40726" hidden="1"/>
    <cellStyle name="Uwaga 3" xfId="40739" hidden="1"/>
    <cellStyle name="Uwaga 3" xfId="40741" hidden="1"/>
    <cellStyle name="Uwaga 3" xfId="40743" hidden="1"/>
    <cellStyle name="Uwaga 3" xfId="40754" hidden="1"/>
    <cellStyle name="Uwaga 3" xfId="40756" hidden="1"/>
    <cellStyle name="Uwaga 3" xfId="40758" hidden="1"/>
    <cellStyle name="Uwaga 3" xfId="40769" hidden="1"/>
    <cellStyle name="Uwaga 3" xfId="40771" hidden="1"/>
    <cellStyle name="Uwaga 3" xfId="40773" hidden="1"/>
    <cellStyle name="Uwaga 3" xfId="40784" hidden="1"/>
    <cellStyle name="Uwaga 3" xfId="40785" hidden="1"/>
    <cellStyle name="Uwaga 3" xfId="40786" hidden="1"/>
    <cellStyle name="Uwaga 3" xfId="40799" hidden="1"/>
    <cellStyle name="Uwaga 3" xfId="40801" hidden="1"/>
    <cellStyle name="Uwaga 3" xfId="40803" hidden="1"/>
    <cellStyle name="Uwaga 3" xfId="40814" hidden="1"/>
    <cellStyle name="Uwaga 3" xfId="40816" hidden="1"/>
    <cellStyle name="Uwaga 3" xfId="40818" hidden="1"/>
    <cellStyle name="Uwaga 3" xfId="40829" hidden="1"/>
    <cellStyle name="Uwaga 3" xfId="40831" hidden="1"/>
    <cellStyle name="Uwaga 3" xfId="40832" hidden="1"/>
    <cellStyle name="Uwaga 3" xfId="40844" hidden="1"/>
    <cellStyle name="Uwaga 3" xfId="40845" hidden="1"/>
    <cellStyle name="Uwaga 3" xfId="40846" hidden="1"/>
    <cellStyle name="Uwaga 3" xfId="40859" hidden="1"/>
    <cellStyle name="Uwaga 3" xfId="40861" hidden="1"/>
    <cellStyle name="Uwaga 3" xfId="40863" hidden="1"/>
    <cellStyle name="Uwaga 3" xfId="40874" hidden="1"/>
    <cellStyle name="Uwaga 3" xfId="40876" hidden="1"/>
    <cellStyle name="Uwaga 3" xfId="40878" hidden="1"/>
    <cellStyle name="Uwaga 3" xfId="40889" hidden="1"/>
    <cellStyle name="Uwaga 3" xfId="40891" hidden="1"/>
    <cellStyle name="Uwaga 3" xfId="40893" hidden="1"/>
    <cellStyle name="Uwaga 3" xfId="40904" hidden="1"/>
    <cellStyle name="Uwaga 3" xfId="40905" hidden="1"/>
    <cellStyle name="Uwaga 3" xfId="40907" hidden="1"/>
    <cellStyle name="Uwaga 3" xfId="40918" hidden="1"/>
    <cellStyle name="Uwaga 3" xfId="40920" hidden="1"/>
    <cellStyle name="Uwaga 3" xfId="40921" hidden="1"/>
    <cellStyle name="Uwaga 3" xfId="40930" hidden="1"/>
    <cellStyle name="Uwaga 3" xfId="40933" hidden="1"/>
    <cellStyle name="Uwaga 3" xfId="40935" hidden="1"/>
    <cellStyle name="Uwaga 3" xfId="40946" hidden="1"/>
    <cellStyle name="Uwaga 3" xfId="40948" hidden="1"/>
    <cellStyle name="Uwaga 3" xfId="40950" hidden="1"/>
    <cellStyle name="Uwaga 3" xfId="40962" hidden="1"/>
    <cellStyle name="Uwaga 3" xfId="40964" hidden="1"/>
    <cellStyle name="Uwaga 3" xfId="40966" hidden="1"/>
    <cellStyle name="Uwaga 3" xfId="40974" hidden="1"/>
    <cellStyle name="Uwaga 3" xfId="40976" hidden="1"/>
    <cellStyle name="Uwaga 3" xfId="40979" hidden="1"/>
    <cellStyle name="Uwaga 3" xfId="40969" hidden="1"/>
    <cellStyle name="Uwaga 3" xfId="40968" hidden="1"/>
    <cellStyle name="Uwaga 3" xfId="40967" hidden="1"/>
    <cellStyle name="Uwaga 3" xfId="40954" hidden="1"/>
    <cellStyle name="Uwaga 3" xfId="40953" hidden="1"/>
    <cellStyle name="Uwaga 3" xfId="40952" hidden="1"/>
    <cellStyle name="Uwaga 3" xfId="40939" hidden="1"/>
    <cellStyle name="Uwaga 3" xfId="40938" hidden="1"/>
    <cellStyle name="Uwaga 3" xfId="40937" hidden="1"/>
    <cellStyle name="Uwaga 3" xfId="40924" hidden="1"/>
    <cellStyle name="Uwaga 3" xfId="40923" hidden="1"/>
    <cellStyle name="Uwaga 3" xfId="40922" hidden="1"/>
    <cellStyle name="Uwaga 3" xfId="40909" hidden="1"/>
    <cellStyle name="Uwaga 3" xfId="40908" hidden="1"/>
    <cellStyle name="Uwaga 3" xfId="40906" hidden="1"/>
    <cellStyle name="Uwaga 3" xfId="40895" hidden="1"/>
    <cellStyle name="Uwaga 3" xfId="40892" hidden="1"/>
    <cellStyle name="Uwaga 3" xfId="40890" hidden="1"/>
    <cellStyle name="Uwaga 3" xfId="40880" hidden="1"/>
    <cellStyle name="Uwaga 3" xfId="40877" hidden="1"/>
    <cellStyle name="Uwaga 3" xfId="40875" hidden="1"/>
    <cellStyle name="Uwaga 3" xfId="40865" hidden="1"/>
    <cellStyle name="Uwaga 3" xfId="40862" hidden="1"/>
    <cellStyle name="Uwaga 3" xfId="40860" hidden="1"/>
    <cellStyle name="Uwaga 3" xfId="40850" hidden="1"/>
    <cellStyle name="Uwaga 3" xfId="40848" hidden="1"/>
    <cellStyle name="Uwaga 3" xfId="40847" hidden="1"/>
    <cellStyle name="Uwaga 3" xfId="40835" hidden="1"/>
    <cellStyle name="Uwaga 3" xfId="40833" hidden="1"/>
    <cellStyle name="Uwaga 3" xfId="40830" hidden="1"/>
    <cellStyle name="Uwaga 3" xfId="40820" hidden="1"/>
    <cellStyle name="Uwaga 3" xfId="40817" hidden="1"/>
    <cellStyle name="Uwaga 3" xfId="40815" hidden="1"/>
    <cellStyle name="Uwaga 3" xfId="40805" hidden="1"/>
    <cellStyle name="Uwaga 3" xfId="40802" hidden="1"/>
    <cellStyle name="Uwaga 3" xfId="40800" hidden="1"/>
    <cellStyle name="Uwaga 3" xfId="40790" hidden="1"/>
    <cellStyle name="Uwaga 3" xfId="40788" hidden="1"/>
    <cellStyle name="Uwaga 3" xfId="40787" hidden="1"/>
    <cellStyle name="Uwaga 3" xfId="40775" hidden="1"/>
    <cellStyle name="Uwaga 3" xfId="40772" hidden="1"/>
    <cellStyle name="Uwaga 3" xfId="40770" hidden="1"/>
    <cellStyle name="Uwaga 3" xfId="40760" hidden="1"/>
    <cellStyle name="Uwaga 3" xfId="40757" hidden="1"/>
    <cellStyle name="Uwaga 3" xfId="40755" hidden="1"/>
    <cellStyle name="Uwaga 3" xfId="40745" hidden="1"/>
    <cellStyle name="Uwaga 3" xfId="40742" hidden="1"/>
    <cellStyle name="Uwaga 3" xfId="40740" hidden="1"/>
    <cellStyle name="Uwaga 3" xfId="40730" hidden="1"/>
    <cellStyle name="Uwaga 3" xfId="40728" hidden="1"/>
    <cellStyle name="Uwaga 3" xfId="40727" hidden="1"/>
    <cellStyle name="Uwaga 3" xfId="40714" hidden="1"/>
    <cellStyle name="Uwaga 3" xfId="40711" hidden="1"/>
    <cellStyle name="Uwaga 3" xfId="40709" hidden="1"/>
    <cellStyle name="Uwaga 3" xfId="40699" hidden="1"/>
    <cellStyle name="Uwaga 3" xfId="40696" hidden="1"/>
    <cellStyle name="Uwaga 3" xfId="40694" hidden="1"/>
    <cellStyle name="Uwaga 3" xfId="40684" hidden="1"/>
    <cellStyle name="Uwaga 3" xfId="40681" hidden="1"/>
    <cellStyle name="Uwaga 3" xfId="40679" hidden="1"/>
    <cellStyle name="Uwaga 3" xfId="40670" hidden="1"/>
    <cellStyle name="Uwaga 3" xfId="40668" hidden="1"/>
    <cellStyle name="Uwaga 3" xfId="40667" hidden="1"/>
    <cellStyle name="Uwaga 3" xfId="40655" hidden="1"/>
    <cellStyle name="Uwaga 3" xfId="40653" hidden="1"/>
    <cellStyle name="Uwaga 3" xfId="40651" hidden="1"/>
    <cellStyle name="Uwaga 3" xfId="40640" hidden="1"/>
    <cellStyle name="Uwaga 3" xfId="40638" hidden="1"/>
    <cellStyle name="Uwaga 3" xfId="40636" hidden="1"/>
    <cellStyle name="Uwaga 3" xfId="40625" hidden="1"/>
    <cellStyle name="Uwaga 3" xfId="40623" hidden="1"/>
    <cellStyle name="Uwaga 3" xfId="40621" hidden="1"/>
    <cellStyle name="Uwaga 3" xfId="40610" hidden="1"/>
    <cellStyle name="Uwaga 3" xfId="40608" hidden="1"/>
    <cellStyle name="Uwaga 3" xfId="40607" hidden="1"/>
    <cellStyle name="Uwaga 3" xfId="40594" hidden="1"/>
    <cellStyle name="Uwaga 3" xfId="40591" hidden="1"/>
    <cellStyle name="Uwaga 3" xfId="40589" hidden="1"/>
    <cellStyle name="Uwaga 3" xfId="40579" hidden="1"/>
    <cellStyle name="Uwaga 3" xfId="40576" hidden="1"/>
    <cellStyle name="Uwaga 3" xfId="40574" hidden="1"/>
    <cellStyle name="Uwaga 3" xfId="40564" hidden="1"/>
    <cellStyle name="Uwaga 3" xfId="40561" hidden="1"/>
    <cellStyle name="Uwaga 3" xfId="40559" hidden="1"/>
    <cellStyle name="Uwaga 3" xfId="40550" hidden="1"/>
    <cellStyle name="Uwaga 3" xfId="40548" hidden="1"/>
    <cellStyle name="Uwaga 3" xfId="40546" hidden="1"/>
    <cellStyle name="Uwaga 3" xfId="40534" hidden="1"/>
    <cellStyle name="Uwaga 3" xfId="40531" hidden="1"/>
    <cellStyle name="Uwaga 3" xfId="40529" hidden="1"/>
    <cellStyle name="Uwaga 3" xfId="40519" hidden="1"/>
    <cellStyle name="Uwaga 3" xfId="40516" hidden="1"/>
    <cellStyle name="Uwaga 3" xfId="40514" hidden="1"/>
    <cellStyle name="Uwaga 3" xfId="40504" hidden="1"/>
    <cellStyle name="Uwaga 3" xfId="40501" hidden="1"/>
    <cellStyle name="Uwaga 3" xfId="40499" hidden="1"/>
    <cellStyle name="Uwaga 3" xfId="40492" hidden="1"/>
    <cellStyle name="Uwaga 3" xfId="40489" hidden="1"/>
    <cellStyle name="Uwaga 3" xfId="40487" hidden="1"/>
    <cellStyle name="Uwaga 3" xfId="40477" hidden="1"/>
    <cellStyle name="Uwaga 3" xfId="40474" hidden="1"/>
    <cellStyle name="Uwaga 3" xfId="40471" hidden="1"/>
    <cellStyle name="Uwaga 3" xfId="40462" hidden="1"/>
    <cellStyle name="Uwaga 3" xfId="40458" hidden="1"/>
    <cellStyle name="Uwaga 3" xfId="40455" hidden="1"/>
    <cellStyle name="Uwaga 3" xfId="40447" hidden="1"/>
    <cellStyle name="Uwaga 3" xfId="40444" hidden="1"/>
    <cellStyle name="Uwaga 3" xfId="40441" hidden="1"/>
    <cellStyle name="Uwaga 3" xfId="40432" hidden="1"/>
    <cellStyle name="Uwaga 3" xfId="40429" hidden="1"/>
    <cellStyle name="Uwaga 3" xfId="40426" hidden="1"/>
    <cellStyle name="Uwaga 3" xfId="40416" hidden="1"/>
    <cellStyle name="Uwaga 3" xfId="40412" hidden="1"/>
    <cellStyle name="Uwaga 3" xfId="40409" hidden="1"/>
    <cellStyle name="Uwaga 3" xfId="40400" hidden="1"/>
    <cellStyle name="Uwaga 3" xfId="40396" hidden="1"/>
    <cellStyle name="Uwaga 3" xfId="40394" hidden="1"/>
    <cellStyle name="Uwaga 3" xfId="40386" hidden="1"/>
    <cellStyle name="Uwaga 3" xfId="40382" hidden="1"/>
    <cellStyle name="Uwaga 3" xfId="40379" hidden="1"/>
    <cellStyle name="Uwaga 3" xfId="40372" hidden="1"/>
    <cellStyle name="Uwaga 3" xfId="40369" hidden="1"/>
    <cellStyle name="Uwaga 3" xfId="40366" hidden="1"/>
    <cellStyle name="Uwaga 3" xfId="40357" hidden="1"/>
    <cellStyle name="Uwaga 3" xfId="40352" hidden="1"/>
    <cellStyle name="Uwaga 3" xfId="40349" hidden="1"/>
    <cellStyle name="Uwaga 3" xfId="40342" hidden="1"/>
    <cellStyle name="Uwaga 3" xfId="40337" hidden="1"/>
    <cellStyle name="Uwaga 3" xfId="40334" hidden="1"/>
    <cellStyle name="Uwaga 3" xfId="40327" hidden="1"/>
    <cellStyle name="Uwaga 3" xfId="40322" hidden="1"/>
    <cellStyle name="Uwaga 3" xfId="40319" hidden="1"/>
    <cellStyle name="Uwaga 3" xfId="40313" hidden="1"/>
    <cellStyle name="Uwaga 3" xfId="40309" hidden="1"/>
    <cellStyle name="Uwaga 3" xfId="40306" hidden="1"/>
    <cellStyle name="Uwaga 3" xfId="40298" hidden="1"/>
    <cellStyle name="Uwaga 3" xfId="40293" hidden="1"/>
    <cellStyle name="Uwaga 3" xfId="40289" hidden="1"/>
    <cellStyle name="Uwaga 3" xfId="40283" hidden="1"/>
    <cellStyle name="Uwaga 3" xfId="40278" hidden="1"/>
    <cellStyle name="Uwaga 3" xfId="40274" hidden="1"/>
    <cellStyle name="Uwaga 3" xfId="40268" hidden="1"/>
    <cellStyle name="Uwaga 3" xfId="40263" hidden="1"/>
    <cellStyle name="Uwaga 3" xfId="40259" hidden="1"/>
    <cellStyle name="Uwaga 3" xfId="40254" hidden="1"/>
    <cellStyle name="Uwaga 3" xfId="40250" hidden="1"/>
    <cellStyle name="Uwaga 3" xfId="40246" hidden="1"/>
    <cellStyle name="Uwaga 3" xfId="40238" hidden="1"/>
    <cellStyle name="Uwaga 3" xfId="40233" hidden="1"/>
    <cellStyle name="Uwaga 3" xfId="40229" hidden="1"/>
    <cellStyle name="Uwaga 3" xfId="40223" hidden="1"/>
    <cellStyle name="Uwaga 3" xfId="40218" hidden="1"/>
    <cellStyle name="Uwaga 3" xfId="40214" hidden="1"/>
    <cellStyle name="Uwaga 3" xfId="40208" hidden="1"/>
    <cellStyle name="Uwaga 3" xfId="40203" hidden="1"/>
    <cellStyle name="Uwaga 3" xfId="40199" hidden="1"/>
    <cellStyle name="Uwaga 3" xfId="40195" hidden="1"/>
    <cellStyle name="Uwaga 3" xfId="40190" hidden="1"/>
    <cellStyle name="Uwaga 3" xfId="40185" hidden="1"/>
    <cellStyle name="Uwaga 3" xfId="40180" hidden="1"/>
    <cellStyle name="Uwaga 3" xfId="40176" hidden="1"/>
    <cellStyle name="Uwaga 3" xfId="40172" hidden="1"/>
    <cellStyle name="Uwaga 3" xfId="40165" hidden="1"/>
    <cellStyle name="Uwaga 3" xfId="40161" hidden="1"/>
    <cellStyle name="Uwaga 3" xfId="40156" hidden="1"/>
    <cellStyle name="Uwaga 3" xfId="40150" hidden="1"/>
    <cellStyle name="Uwaga 3" xfId="40146" hidden="1"/>
    <cellStyle name="Uwaga 3" xfId="40141" hidden="1"/>
    <cellStyle name="Uwaga 3" xfId="40135" hidden="1"/>
    <cellStyle name="Uwaga 3" xfId="40131" hidden="1"/>
    <cellStyle name="Uwaga 3" xfId="40126" hidden="1"/>
    <cellStyle name="Uwaga 3" xfId="40120" hidden="1"/>
    <cellStyle name="Uwaga 3" xfId="40116" hidden="1"/>
    <cellStyle name="Uwaga 3" xfId="40112" hidden="1"/>
    <cellStyle name="Uwaga 3" xfId="40972" hidden="1"/>
    <cellStyle name="Uwaga 3" xfId="40971" hidden="1"/>
    <cellStyle name="Uwaga 3" xfId="40970" hidden="1"/>
    <cellStyle name="Uwaga 3" xfId="40957" hidden="1"/>
    <cellStyle name="Uwaga 3" xfId="40956" hidden="1"/>
    <cellStyle name="Uwaga 3" xfId="40955" hidden="1"/>
    <cellStyle name="Uwaga 3" xfId="40942" hidden="1"/>
    <cellStyle name="Uwaga 3" xfId="40941" hidden="1"/>
    <cellStyle name="Uwaga 3" xfId="40940" hidden="1"/>
    <cellStyle name="Uwaga 3" xfId="40927" hidden="1"/>
    <cellStyle name="Uwaga 3" xfId="40926" hidden="1"/>
    <cellStyle name="Uwaga 3" xfId="40925" hidden="1"/>
    <cellStyle name="Uwaga 3" xfId="40912" hidden="1"/>
    <cellStyle name="Uwaga 3" xfId="40911" hidden="1"/>
    <cellStyle name="Uwaga 3" xfId="40910" hidden="1"/>
    <cellStyle name="Uwaga 3" xfId="40898" hidden="1"/>
    <cellStyle name="Uwaga 3" xfId="40896" hidden="1"/>
    <cellStyle name="Uwaga 3" xfId="40894" hidden="1"/>
    <cellStyle name="Uwaga 3" xfId="40883" hidden="1"/>
    <cellStyle name="Uwaga 3" xfId="40881" hidden="1"/>
    <cellStyle name="Uwaga 3" xfId="40879" hidden="1"/>
    <cellStyle name="Uwaga 3" xfId="40868" hidden="1"/>
    <cellStyle name="Uwaga 3" xfId="40866" hidden="1"/>
    <cellStyle name="Uwaga 3" xfId="40864" hidden="1"/>
    <cellStyle name="Uwaga 3" xfId="40853" hidden="1"/>
    <cellStyle name="Uwaga 3" xfId="40851" hidden="1"/>
    <cellStyle name="Uwaga 3" xfId="40849" hidden="1"/>
    <cellStyle name="Uwaga 3" xfId="40838" hidden="1"/>
    <cellStyle name="Uwaga 3" xfId="40836" hidden="1"/>
    <cellStyle name="Uwaga 3" xfId="40834" hidden="1"/>
    <cellStyle name="Uwaga 3" xfId="40823" hidden="1"/>
    <cellStyle name="Uwaga 3" xfId="40821" hidden="1"/>
    <cellStyle name="Uwaga 3" xfId="40819" hidden="1"/>
    <cellStyle name="Uwaga 3" xfId="40808" hidden="1"/>
    <cellStyle name="Uwaga 3" xfId="40806" hidden="1"/>
    <cellStyle name="Uwaga 3" xfId="40804" hidden="1"/>
    <cellStyle name="Uwaga 3" xfId="40793" hidden="1"/>
    <cellStyle name="Uwaga 3" xfId="40791" hidden="1"/>
    <cellStyle name="Uwaga 3" xfId="40789" hidden="1"/>
    <cellStyle name="Uwaga 3" xfId="40778" hidden="1"/>
    <cellStyle name="Uwaga 3" xfId="40776" hidden="1"/>
    <cellStyle name="Uwaga 3" xfId="40774" hidden="1"/>
    <cellStyle name="Uwaga 3" xfId="40763" hidden="1"/>
    <cellStyle name="Uwaga 3" xfId="40761" hidden="1"/>
    <cellStyle name="Uwaga 3" xfId="40759" hidden="1"/>
    <cellStyle name="Uwaga 3" xfId="40748" hidden="1"/>
    <cellStyle name="Uwaga 3" xfId="40746" hidden="1"/>
    <cellStyle name="Uwaga 3" xfId="40744" hidden="1"/>
    <cellStyle name="Uwaga 3" xfId="40733" hidden="1"/>
    <cellStyle name="Uwaga 3" xfId="40731" hidden="1"/>
    <cellStyle name="Uwaga 3" xfId="40729" hidden="1"/>
    <cellStyle name="Uwaga 3" xfId="40718" hidden="1"/>
    <cellStyle name="Uwaga 3" xfId="40716" hidden="1"/>
    <cellStyle name="Uwaga 3" xfId="40713" hidden="1"/>
    <cellStyle name="Uwaga 3" xfId="40703" hidden="1"/>
    <cellStyle name="Uwaga 3" xfId="40700" hidden="1"/>
    <cellStyle name="Uwaga 3" xfId="40697" hidden="1"/>
    <cellStyle name="Uwaga 3" xfId="40688" hidden="1"/>
    <cellStyle name="Uwaga 3" xfId="40686" hidden="1"/>
    <cellStyle name="Uwaga 3" xfId="40683" hidden="1"/>
    <cellStyle name="Uwaga 3" xfId="40673" hidden="1"/>
    <cellStyle name="Uwaga 3" xfId="40671" hidden="1"/>
    <cellStyle name="Uwaga 3" xfId="40669" hidden="1"/>
    <cellStyle name="Uwaga 3" xfId="40658" hidden="1"/>
    <cellStyle name="Uwaga 3" xfId="40656" hidden="1"/>
    <cellStyle name="Uwaga 3" xfId="40654" hidden="1"/>
    <cellStyle name="Uwaga 3" xfId="40643" hidden="1"/>
    <cellStyle name="Uwaga 3" xfId="40641" hidden="1"/>
    <cellStyle name="Uwaga 3" xfId="40639" hidden="1"/>
    <cellStyle name="Uwaga 3" xfId="40628" hidden="1"/>
    <cellStyle name="Uwaga 3" xfId="40626" hidden="1"/>
    <cellStyle name="Uwaga 3" xfId="40624" hidden="1"/>
    <cellStyle name="Uwaga 3" xfId="40613" hidden="1"/>
    <cellStyle name="Uwaga 3" xfId="40611" hidden="1"/>
    <cellStyle name="Uwaga 3" xfId="40609" hidden="1"/>
    <cellStyle name="Uwaga 3" xfId="40598" hidden="1"/>
    <cellStyle name="Uwaga 3" xfId="40596" hidden="1"/>
    <cellStyle name="Uwaga 3" xfId="40593" hidden="1"/>
    <cellStyle name="Uwaga 3" xfId="40583" hidden="1"/>
    <cellStyle name="Uwaga 3" xfId="40580" hidden="1"/>
    <cellStyle name="Uwaga 3" xfId="40577" hidden="1"/>
    <cellStyle name="Uwaga 3" xfId="40568" hidden="1"/>
    <cellStyle name="Uwaga 3" xfId="40565" hidden="1"/>
    <cellStyle name="Uwaga 3" xfId="40562" hidden="1"/>
    <cellStyle name="Uwaga 3" xfId="40553" hidden="1"/>
    <cellStyle name="Uwaga 3" xfId="40551" hidden="1"/>
    <cellStyle name="Uwaga 3" xfId="40549" hidden="1"/>
    <cellStyle name="Uwaga 3" xfId="40538" hidden="1"/>
    <cellStyle name="Uwaga 3" xfId="40535" hidden="1"/>
    <cellStyle name="Uwaga 3" xfId="40532" hidden="1"/>
    <cellStyle name="Uwaga 3" xfId="40523" hidden="1"/>
    <cellStyle name="Uwaga 3" xfId="40520" hidden="1"/>
    <cellStyle name="Uwaga 3" xfId="40517" hidden="1"/>
    <cellStyle name="Uwaga 3" xfId="40508" hidden="1"/>
    <cellStyle name="Uwaga 3" xfId="40505" hidden="1"/>
    <cellStyle name="Uwaga 3" xfId="40502" hidden="1"/>
    <cellStyle name="Uwaga 3" xfId="40495" hidden="1"/>
    <cellStyle name="Uwaga 3" xfId="40491" hidden="1"/>
    <cellStyle name="Uwaga 3" xfId="40488" hidden="1"/>
    <cellStyle name="Uwaga 3" xfId="40480" hidden="1"/>
    <cellStyle name="Uwaga 3" xfId="40476" hidden="1"/>
    <cellStyle name="Uwaga 3" xfId="40473" hidden="1"/>
    <cellStyle name="Uwaga 3" xfId="40465" hidden="1"/>
    <cellStyle name="Uwaga 3" xfId="40461" hidden="1"/>
    <cellStyle name="Uwaga 3" xfId="40457" hidden="1"/>
    <cellStyle name="Uwaga 3" xfId="40450" hidden="1"/>
    <cellStyle name="Uwaga 3" xfId="40446" hidden="1"/>
    <cellStyle name="Uwaga 3" xfId="40443" hidden="1"/>
    <cellStyle name="Uwaga 3" xfId="40435" hidden="1"/>
    <cellStyle name="Uwaga 3" xfId="40431" hidden="1"/>
    <cellStyle name="Uwaga 3" xfId="40428" hidden="1"/>
    <cellStyle name="Uwaga 3" xfId="40419" hidden="1"/>
    <cellStyle name="Uwaga 3" xfId="40414" hidden="1"/>
    <cellStyle name="Uwaga 3" xfId="40410" hidden="1"/>
    <cellStyle name="Uwaga 3" xfId="40404" hidden="1"/>
    <cellStyle name="Uwaga 3" xfId="40399" hidden="1"/>
    <cellStyle name="Uwaga 3" xfId="40395" hidden="1"/>
    <cellStyle name="Uwaga 3" xfId="40389" hidden="1"/>
    <cellStyle name="Uwaga 3" xfId="40384" hidden="1"/>
    <cellStyle name="Uwaga 3" xfId="40380" hidden="1"/>
    <cellStyle name="Uwaga 3" xfId="40375" hidden="1"/>
    <cellStyle name="Uwaga 3" xfId="40371" hidden="1"/>
    <cellStyle name="Uwaga 3" xfId="40367" hidden="1"/>
    <cellStyle name="Uwaga 3" xfId="40360" hidden="1"/>
    <cellStyle name="Uwaga 3" xfId="40355" hidden="1"/>
    <cellStyle name="Uwaga 3" xfId="40351" hidden="1"/>
    <cellStyle name="Uwaga 3" xfId="40344" hidden="1"/>
    <cellStyle name="Uwaga 3" xfId="40339" hidden="1"/>
    <cellStyle name="Uwaga 3" xfId="40335" hidden="1"/>
    <cellStyle name="Uwaga 3" xfId="40330" hidden="1"/>
    <cellStyle name="Uwaga 3" xfId="40325" hidden="1"/>
    <cellStyle name="Uwaga 3" xfId="40321" hidden="1"/>
    <cellStyle name="Uwaga 3" xfId="40315" hidden="1"/>
    <cellStyle name="Uwaga 3" xfId="40311" hidden="1"/>
    <cellStyle name="Uwaga 3" xfId="40308" hidden="1"/>
    <cellStyle name="Uwaga 3" xfId="40301" hidden="1"/>
    <cellStyle name="Uwaga 3" xfId="40296" hidden="1"/>
    <cellStyle name="Uwaga 3" xfId="40291" hidden="1"/>
    <cellStyle name="Uwaga 3" xfId="40285" hidden="1"/>
    <cellStyle name="Uwaga 3" xfId="40280" hidden="1"/>
    <cellStyle name="Uwaga 3" xfId="40275" hidden="1"/>
    <cellStyle name="Uwaga 3" xfId="40270" hidden="1"/>
    <cellStyle name="Uwaga 3" xfId="40265" hidden="1"/>
    <cellStyle name="Uwaga 3" xfId="40260" hidden="1"/>
    <cellStyle name="Uwaga 3" xfId="40256" hidden="1"/>
    <cellStyle name="Uwaga 3" xfId="40252" hidden="1"/>
    <cellStyle name="Uwaga 3" xfId="40247" hidden="1"/>
    <cellStyle name="Uwaga 3" xfId="40240" hidden="1"/>
    <cellStyle name="Uwaga 3" xfId="40235" hidden="1"/>
    <cellStyle name="Uwaga 3" xfId="40230" hidden="1"/>
    <cellStyle name="Uwaga 3" xfId="40224" hidden="1"/>
    <cellStyle name="Uwaga 3" xfId="40219" hidden="1"/>
    <cellStyle name="Uwaga 3" xfId="40215" hidden="1"/>
    <cellStyle name="Uwaga 3" xfId="40210" hidden="1"/>
    <cellStyle name="Uwaga 3" xfId="40205" hidden="1"/>
    <cellStyle name="Uwaga 3" xfId="40200" hidden="1"/>
    <cellStyle name="Uwaga 3" xfId="40196" hidden="1"/>
    <cellStyle name="Uwaga 3" xfId="40191" hidden="1"/>
    <cellStyle name="Uwaga 3" xfId="40186" hidden="1"/>
    <cellStyle name="Uwaga 3" xfId="40181" hidden="1"/>
    <cellStyle name="Uwaga 3" xfId="40177" hidden="1"/>
    <cellStyle name="Uwaga 3" xfId="40173" hidden="1"/>
    <cellStyle name="Uwaga 3" xfId="40166" hidden="1"/>
    <cellStyle name="Uwaga 3" xfId="40162" hidden="1"/>
    <cellStyle name="Uwaga 3" xfId="40157" hidden="1"/>
    <cellStyle name="Uwaga 3" xfId="40151" hidden="1"/>
    <cellStyle name="Uwaga 3" xfId="40147" hidden="1"/>
    <cellStyle name="Uwaga 3" xfId="40142" hidden="1"/>
    <cellStyle name="Uwaga 3" xfId="40136" hidden="1"/>
    <cellStyle name="Uwaga 3" xfId="40132" hidden="1"/>
    <cellStyle name="Uwaga 3" xfId="40128" hidden="1"/>
    <cellStyle name="Uwaga 3" xfId="40121" hidden="1"/>
    <cellStyle name="Uwaga 3" xfId="40117" hidden="1"/>
    <cellStyle name="Uwaga 3" xfId="40113" hidden="1"/>
    <cellStyle name="Uwaga 3" xfId="40977" hidden="1"/>
    <cellStyle name="Uwaga 3" xfId="40975" hidden="1"/>
    <cellStyle name="Uwaga 3" xfId="40973" hidden="1"/>
    <cellStyle name="Uwaga 3" xfId="40960" hidden="1"/>
    <cellStyle name="Uwaga 3" xfId="40959" hidden="1"/>
    <cellStyle name="Uwaga 3" xfId="40958" hidden="1"/>
    <cellStyle name="Uwaga 3" xfId="40945" hidden="1"/>
    <cellStyle name="Uwaga 3" xfId="40944" hidden="1"/>
    <cellStyle name="Uwaga 3" xfId="40943" hidden="1"/>
    <cellStyle name="Uwaga 3" xfId="40931" hidden="1"/>
    <cellStyle name="Uwaga 3" xfId="40929" hidden="1"/>
    <cellStyle name="Uwaga 3" xfId="40928" hidden="1"/>
    <cellStyle name="Uwaga 3" xfId="40915" hidden="1"/>
    <cellStyle name="Uwaga 3" xfId="40914" hidden="1"/>
    <cellStyle name="Uwaga 3" xfId="40913" hidden="1"/>
    <cellStyle name="Uwaga 3" xfId="40901" hidden="1"/>
    <cellStyle name="Uwaga 3" xfId="40899" hidden="1"/>
    <cellStyle name="Uwaga 3" xfId="40897" hidden="1"/>
    <cellStyle name="Uwaga 3" xfId="40886" hidden="1"/>
    <cellStyle name="Uwaga 3" xfId="40884" hidden="1"/>
    <cellStyle name="Uwaga 3" xfId="40882" hidden="1"/>
    <cellStyle name="Uwaga 3" xfId="40871" hidden="1"/>
    <cellStyle name="Uwaga 3" xfId="40869" hidden="1"/>
    <cellStyle name="Uwaga 3" xfId="40867" hidden="1"/>
    <cellStyle name="Uwaga 3" xfId="40856" hidden="1"/>
    <cellStyle name="Uwaga 3" xfId="40854" hidden="1"/>
    <cellStyle name="Uwaga 3" xfId="40852" hidden="1"/>
    <cellStyle name="Uwaga 3" xfId="40841" hidden="1"/>
    <cellStyle name="Uwaga 3" xfId="40839" hidden="1"/>
    <cellStyle name="Uwaga 3" xfId="40837" hidden="1"/>
    <cellStyle name="Uwaga 3" xfId="40826" hidden="1"/>
    <cellStyle name="Uwaga 3" xfId="40824" hidden="1"/>
    <cellStyle name="Uwaga 3" xfId="40822" hidden="1"/>
    <cellStyle name="Uwaga 3" xfId="40811" hidden="1"/>
    <cellStyle name="Uwaga 3" xfId="40809" hidden="1"/>
    <cellStyle name="Uwaga 3" xfId="40807" hidden="1"/>
    <cellStyle name="Uwaga 3" xfId="40796" hidden="1"/>
    <cellStyle name="Uwaga 3" xfId="40794" hidden="1"/>
    <cellStyle name="Uwaga 3" xfId="40792" hidden="1"/>
    <cellStyle name="Uwaga 3" xfId="40781" hidden="1"/>
    <cellStyle name="Uwaga 3" xfId="40779" hidden="1"/>
    <cellStyle name="Uwaga 3" xfId="40777" hidden="1"/>
    <cellStyle name="Uwaga 3" xfId="40766" hidden="1"/>
    <cellStyle name="Uwaga 3" xfId="40764" hidden="1"/>
    <cellStyle name="Uwaga 3" xfId="40762" hidden="1"/>
    <cellStyle name="Uwaga 3" xfId="40751" hidden="1"/>
    <cellStyle name="Uwaga 3" xfId="40749" hidden="1"/>
    <cellStyle name="Uwaga 3" xfId="40747" hidden="1"/>
    <cellStyle name="Uwaga 3" xfId="40736" hidden="1"/>
    <cellStyle name="Uwaga 3" xfId="40734" hidden="1"/>
    <cellStyle name="Uwaga 3" xfId="40732" hidden="1"/>
    <cellStyle name="Uwaga 3" xfId="40721" hidden="1"/>
    <cellStyle name="Uwaga 3" xfId="40719" hidden="1"/>
    <cellStyle name="Uwaga 3" xfId="40717" hidden="1"/>
    <cellStyle name="Uwaga 3" xfId="40706" hidden="1"/>
    <cellStyle name="Uwaga 3" xfId="40704" hidden="1"/>
    <cellStyle name="Uwaga 3" xfId="40702" hidden="1"/>
    <cellStyle name="Uwaga 3" xfId="40691" hidden="1"/>
    <cellStyle name="Uwaga 3" xfId="40689" hidden="1"/>
    <cellStyle name="Uwaga 3" xfId="40687" hidden="1"/>
    <cellStyle name="Uwaga 3" xfId="40676" hidden="1"/>
    <cellStyle name="Uwaga 3" xfId="40674" hidden="1"/>
    <cellStyle name="Uwaga 3" xfId="40672" hidden="1"/>
    <cellStyle name="Uwaga 3" xfId="40661" hidden="1"/>
    <cellStyle name="Uwaga 3" xfId="40659" hidden="1"/>
    <cellStyle name="Uwaga 3" xfId="40657" hidden="1"/>
    <cellStyle name="Uwaga 3" xfId="40646" hidden="1"/>
    <cellStyle name="Uwaga 3" xfId="40644" hidden="1"/>
    <cellStyle name="Uwaga 3" xfId="40642" hidden="1"/>
    <cellStyle name="Uwaga 3" xfId="40631" hidden="1"/>
    <cellStyle name="Uwaga 3" xfId="40629" hidden="1"/>
    <cellStyle name="Uwaga 3" xfId="40627" hidden="1"/>
    <cellStyle name="Uwaga 3" xfId="40616" hidden="1"/>
    <cellStyle name="Uwaga 3" xfId="40614" hidden="1"/>
    <cellStyle name="Uwaga 3" xfId="40612" hidden="1"/>
    <cellStyle name="Uwaga 3" xfId="40601" hidden="1"/>
    <cellStyle name="Uwaga 3" xfId="40599" hidden="1"/>
    <cellStyle name="Uwaga 3" xfId="40597" hidden="1"/>
    <cellStyle name="Uwaga 3" xfId="40586" hidden="1"/>
    <cellStyle name="Uwaga 3" xfId="40584" hidden="1"/>
    <cellStyle name="Uwaga 3" xfId="40581" hidden="1"/>
    <cellStyle name="Uwaga 3" xfId="40571" hidden="1"/>
    <cellStyle name="Uwaga 3" xfId="40569" hidden="1"/>
    <cellStyle name="Uwaga 3" xfId="40567" hidden="1"/>
    <cellStyle name="Uwaga 3" xfId="40556" hidden="1"/>
    <cellStyle name="Uwaga 3" xfId="40554" hidden="1"/>
    <cellStyle name="Uwaga 3" xfId="40552" hidden="1"/>
    <cellStyle name="Uwaga 3" xfId="40541" hidden="1"/>
    <cellStyle name="Uwaga 3" xfId="40539" hidden="1"/>
    <cellStyle name="Uwaga 3" xfId="40536" hidden="1"/>
    <cellStyle name="Uwaga 3" xfId="40526" hidden="1"/>
    <cellStyle name="Uwaga 3" xfId="40524" hidden="1"/>
    <cellStyle name="Uwaga 3" xfId="40521" hidden="1"/>
    <cellStyle name="Uwaga 3" xfId="40511" hidden="1"/>
    <cellStyle name="Uwaga 3" xfId="40509" hidden="1"/>
    <cellStyle name="Uwaga 3" xfId="40506" hidden="1"/>
    <cellStyle name="Uwaga 3" xfId="40497" hidden="1"/>
    <cellStyle name="Uwaga 3" xfId="40494" hidden="1"/>
    <cellStyle name="Uwaga 3" xfId="40490" hidden="1"/>
    <cellStyle name="Uwaga 3" xfId="40482" hidden="1"/>
    <cellStyle name="Uwaga 3" xfId="40479" hidden="1"/>
    <cellStyle name="Uwaga 3" xfId="40475" hidden="1"/>
    <cellStyle name="Uwaga 3" xfId="40467" hidden="1"/>
    <cellStyle name="Uwaga 3" xfId="40464" hidden="1"/>
    <cellStyle name="Uwaga 3" xfId="40460" hidden="1"/>
    <cellStyle name="Uwaga 3" xfId="40452" hidden="1"/>
    <cellStyle name="Uwaga 3" xfId="40449" hidden="1"/>
    <cellStyle name="Uwaga 3" xfId="40445" hidden="1"/>
    <cellStyle name="Uwaga 3" xfId="40437" hidden="1"/>
    <cellStyle name="Uwaga 3" xfId="40434" hidden="1"/>
    <cellStyle name="Uwaga 3" xfId="40430" hidden="1"/>
    <cellStyle name="Uwaga 3" xfId="40422" hidden="1"/>
    <cellStyle name="Uwaga 3" xfId="40418" hidden="1"/>
    <cellStyle name="Uwaga 3" xfId="40413" hidden="1"/>
    <cellStyle name="Uwaga 3" xfId="40407" hidden="1"/>
    <cellStyle name="Uwaga 3" xfId="40403" hidden="1"/>
    <cellStyle name="Uwaga 3" xfId="40398" hidden="1"/>
    <cellStyle name="Uwaga 3" xfId="40392" hidden="1"/>
    <cellStyle name="Uwaga 3" xfId="40388" hidden="1"/>
    <cellStyle name="Uwaga 3" xfId="40383" hidden="1"/>
    <cellStyle name="Uwaga 3" xfId="40377" hidden="1"/>
    <cellStyle name="Uwaga 3" xfId="40374" hidden="1"/>
    <cellStyle name="Uwaga 3" xfId="40370" hidden="1"/>
    <cellStyle name="Uwaga 3" xfId="40362" hidden="1"/>
    <cellStyle name="Uwaga 3" xfId="40359" hidden="1"/>
    <cellStyle name="Uwaga 3" xfId="40354" hidden="1"/>
    <cellStyle name="Uwaga 3" xfId="40347" hidden="1"/>
    <cellStyle name="Uwaga 3" xfId="40343" hidden="1"/>
    <cellStyle name="Uwaga 3" xfId="40338" hidden="1"/>
    <cellStyle name="Uwaga 3" xfId="40332" hidden="1"/>
    <cellStyle name="Uwaga 3" xfId="40328" hidden="1"/>
    <cellStyle name="Uwaga 3" xfId="40323" hidden="1"/>
    <cellStyle name="Uwaga 3" xfId="40317" hidden="1"/>
    <cellStyle name="Uwaga 3" xfId="40314" hidden="1"/>
    <cellStyle name="Uwaga 3" xfId="40310" hidden="1"/>
    <cellStyle name="Uwaga 3" xfId="40302" hidden="1"/>
    <cellStyle name="Uwaga 3" xfId="40297" hidden="1"/>
    <cellStyle name="Uwaga 3" xfId="40292" hidden="1"/>
    <cellStyle name="Uwaga 3" xfId="40287" hidden="1"/>
    <cellStyle name="Uwaga 3" xfId="40282" hidden="1"/>
    <cellStyle name="Uwaga 3" xfId="40277" hidden="1"/>
    <cellStyle name="Uwaga 3" xfId="40272" hidden="1"/>
    <cellStyle name="Uwaga 3" xfId="40267" hidden="1"/>
    <cellStyle name="Uwaga 3" xfId="40262" hidden="1"/>
    <cellStyle name="Uwaga 3" xfId="40257" hidden="1"/>
    <cellStyle name="Uwaga 3" xfId="40253" hidden="1"/>
    <cellStyle name="Uwaga 3" xfId="40248" hidden="1"/>
    <cellStyle name="Uwaga 3" xfId="40241" hidden="1"/>
    <cellStyle name="Uwaga 3" xfId="40236" hidden="1"/>
    <cellStyle name="Uwaga 3" xfId="40231" hidden="1"/>
    <cellStyle name="Uwaga 3" xfId="40226" hidden="1"/>
    <cellStyle name="Uwaga 3" xfId="40221" hidden="1"/>
    <cellStyle name="Uwaga 3" xfId="40216" hidden="1"/>
    <cellStyle name="Uwaga 3" xfId="40211" hidden="1"/>
    <cellStyle name="Uwaga 3" xfId="40206"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9" hidden="1"/>
    <cellStyle name="Uwaga 3" xfId="40122" hidden="1"/>
    <cellStyle name="Uwaga 3" xfId="40118" hidden="1"/>
    <cellStyle name="Uwaga 3" xfId="40114" hidden="1"/>
    <cellStyle name="Uwaga 3" xfId="40981" hidden="1"/>
    <cellStyle name="Uwaga 3" xfId="40980" hidden="1"/>
    <cellStyle name="Uwaga 3" xfId="40978" hidden="1"/>
    <cellStyle name="Uwaga 3" xfId="40965" hidden="1"/>
    <cellStyle name="Uwaga 3" xfId="40963" hidden="1"/>
    <cellStyle name="Uwaga 3" xfId="40961" hidden="1"/>
    <cellStyle name="Uwaga 3" xfId="40951" hidden="1"/>
    <cellStyle name="Uwaga 3" xfId="40949" hidden="1"/>
    <cellStyle name="Uwaga 3" xfId="40947" hidden="1"/>
    <cellStyle name="Uwaga 3" xfId="40936" hidden="1"/>
    <cellStyle name="Uwaga 3" xfId="40934" hidden="1"/>
    <cellStyle name="Uwaga 3" xfId="40932" hidden="1"/>
    <cellStyle name="Uwaga 3" xfId="40919" hidden="1"/>
    <cellStyle name="Uwaga 3" xfId="40917" hidden="1"/>
    <cellStyle name="Uwaga 3" xfId="40916" hidden="1"/>
    <cellStyle name="Uwaga 3" xfId="40903" hidden="1"/>
    <cellStyle name="Uwaga 3" xfId="40902" hidden="1"/>
    <cellStyle name="Uwaga 3" xfId="40900" hidden="1"/>
    <cellStyle name="Uwaga 3" xfId="40888" hidden="1"/>
    <cellStyle name="Uwaga 3" xfId="40887" hidden="1"/>
    <cellStyle name="Uwaga 3" xfId="40885" hidden="1"/>
    <cellStyle name="Uwaga 3" xfId="40873" hidden="1"/>
    <cellStyle name="Uwaga 3" xfId="40872" hidden="1"/>
    <cellStyle name="Uwaga 3" xfId="40870" hidden="1"/>
    <cellStyle name="Uwaga 3" xfId="40858" hidden="1"/>
    <cellStyle name="Uwaga 3" xfId="40857" hidden="1"/>
    <cellStyle name="Uwaga 3" xfId="40855" hidden="1"/>
    <cellStyle name="Uwaga 3" xfId="40843" hidden="1"/>
    <cellStyle name="Uwaga 3" xfId="40842" hidden="1"/>
    <cellStyle name="Uwaga 3" xfId="40840" hidden="1"/>
    <cellStyle name="Uwaga 3" xfId="40828" hidden="1"/>
    <cellStyle name="Uwaga 3" xfId="40827" hidden="1"/>
    <cellStyle name="Uwaga 3" xfId="40825" hidden="1"/>
    <cellStyle name="Uwaga 3" xfId="40813" hidden="1"/>
    <cellStyle name="Uwaga 3" xfId="40812" hidden="1"/>
    <cellStyle name="Uwaga 3" xfId="40810" hidden="1"/>
    <cellStyle name="Uwaga 3" xfId="40798" hidden="1"/>
    <cellStyle name="Uwaga 3" xfId="40797" hidden="1"/>
    <cellStyle name="Uwaga 3" xfId="40795" hidden="1"/>
    <cellStyle name="Uwaga 3" xfId="40783" hidden="1"/>
    <cellStyle name="Uwaga 3" xfId="40782" hidden="1"/>
    <cellStyle name="Uwaga 3" xfId="40780" hidden="1"/>
    <cellStyle name="Uwaga 3" xfId="40768" hidden="1"/>
    <cellStyle name="Uwaga 3" xfId="40767" hidden="1"/>
    <cellStyle name="Uwaga 3" xfId="40765" hidden="1"/>
    <cellStyle name="Uwaga 3" xfId="40753" hidden="1"/>
    <cellStyle name="Uwaga 3" xfId="40752" hidden="1"/>
    <cellStyle name="Uwaga 3" xfId="40750" hidden="1"/>
    <cellStyle name="Uwaga 3" xfId="40738" hidden="1"/>
    <cellStyle name="Uwaga 3" xfId="40737" hidden="1"/>
    <cellStyle name="Uwaga 3" xfId="40735" hidden="1"/>
    <cellStyle name="Uwaga 3" xfId="40723" hidden="1"/>
    <cellStyle name="Uwaga 3" xfId="40722" hidden="1"/>
    <cellStyle name="Uwaga 3" xfId="40720" hidden="1"/>
    <cellStyle name="Uwaga 3" xfId="40708" hidden="1"/>
    <cellStyle name="Uwaga 3" xfId="40707" hidden="1"/>
    <cellStyle name="Uwaga 3" xfId="40705" hidden="1"/>
    <cellStyle name="Uwaga 3" xfId="40693" hidden="1"/>
    <cellStyle name="Uwaga 3" xfId="40692" hidden="1"/>
    <cellStyle name="Uwaga 3" xfId="40690" hidden="1"/>
    <cellStyle name="Uwaga 3" xfId="40678" hidden="1"/>
    <cellStyle name="Uwaga 3" xfId="40677" hidden="1"/>
    <cellStyle name="Uwaga 3" xfId="40675" hidden="1"/>
    <cellStyle name="Uwaga 3" xfId="40663" hidden="1"/>
    <cellStyle name="Uwaga 3" xfId="40662" hidden="1"/>
    <cellStyle name="Uwaga 3" xfId="40660" hidden="1"/>
    <cellStyle name="Uwaga 3" xfId="40648" hidden="1"/>
    <cellStyle name="Uwaga 3" xfId="40647" hidden="1"/>
    <cellStyle name="Uwaga 3" xfId="40645" hidden="1"/>
    <cellStyle name="Uwaga 3" xfId="40633" hidden="1"/>
    <cellStyle name="Uwaga 3" xfId="40632" hidden="1"/>
    <cellStyle name="Uwaga 3" xfId="40630" hidden="1"/>
    <cellStyle name="Uwaga 3" xfId="40618" hidden="1"/>
    <cellStyle name="Uwaga 3" xfId="40617" hidden="1"/>
    <cellStyle name="Uwaga 3" xfId="40615" hidden="1"/>
    <cellStyle name="Uwaga 3" xfId="40603" hidden="1"/>
    <cellStyle name="Uwaga 3" xfId="40602" hidden="1"/>
    <cellStyle name="Uwaga 3" xfId="40600" hidden="1"/>
    <cellStyle name="Uwaga 3" xfId="40588" hidden="1"/>
    <cellStyle name="Uwaga 3" xfId="40587" hidden="1"/>
    <cellStyle name="Uwaga 3" xfId="40585" hidden="1"/>
    <cellStyle name="Uwaga 3" xfId="40573" hidden="1"/>
    <cellStyle name="Uwaga 3" xfId="40572" hidden="1"/>
    <cellStyle name="Uwaga 3" xfId="40570" hidden="1"/>
    <cellStyle name="Uwaga 3" xfId="40558" hidden="1"/>
    <cellStyle name="Uwaga 3" xfId="40557" hidden="1"/>
    <cellStyle name="Uwaga 3" xfId="40555" hidden="1"/>
    <cellStyle name="Uwaga 3" xfId="40543" hidden="1"/>
    <cellStyle name="Uwaga 3" xfId="40542" hidden="1"/>
    <cellStyle name="Uwaga 3" xfId="40540" hidden="1"/>
    <cellStyle name="Uwaga 3" xfId="40528" hidden="1"/>
    <cellStyle name="Uwaga 3" xfId="40527" hidden="1"/>
    <cellStyle name="Uwaga 3" xfId="40525" hidden="1"/>
    <cellStyle name="Uwaga 3" xfId="40513" hidden="1"/>
    <cellStyle name="Uwaga 3" xfId="40512" hidden="1"/>
    <cellStyle name="Uwaga 3" xfId="40510" hidden="1"/>
    <cellStyle name="Uwaga 3" xfId="40498" hidden="1"/>
    <cellStyle name="Uwaga 3" xfId="40496" hidden="1"/>
    <cellStyle name="Uwaga 3" xfId="40493" hidden="1"/>
    <cellStyle name="Uwaga 3" xfId="40483" hidden="1"/>
    <cellStyle name="Uwaga 3" xfId="40481" hidden="1"/>
    <cellStyle name="Uwaga 3" xfId="40478" hidden="1"/>
    <cellStyle name="Uwaga 3" xfId="40468" hidden="1"/>
    <cellStyle name="Uwaga 3" xfId="40466" hidden="1"/>
    <cellStyle name="Uwaga 3" xfId="40463" hidden="1"/>
    <cellStyle name="Uwaga 3" xfId="40453" hidden="1"/>
    <cellStyle name="Uwaga 3" xfId="40451" hidden="1"/>
    <cellStyle name="Uwaga 3" xfId="40448" hidden="1"/>
    <cellStyle name="Uwaga 3" xfId="40438" hidden="1"/>
    <cellStyle name="Uwaga 3" xfId="40436" hidden="1"/>
    <cellStyle name="Uwaga 3" xfId="40433" hidden="1"/>
    <cellStyle name="Uwaga 3" xfId="40423" hidden="1"/>
    <cellStyle name="Uwaga 3" xfId="40421" hidden="1"/>
    <cellStyle name="Uwaga 3" xfId="40417" hidden="1"/>
    <cellStyle name="Uwaga 3" xfId="40408" hidden="1"/>
    <cellStyle name="Uwaga 3" xfId="40405" hidden="1"/>
    <cellStyle name="Uwaga 3" xfId="40401" hidden="1"/>
    <cellStyle name="Uwaga 3" xfId="40393" hidden="1"/>
    <cellStyle name="Uwaga 3" xfId="40391" hidden="1"/>
    <cellStyle name="Uwaga 3" xfId="40387" hidden="1"/>
    <cellStyle name="Uwaga 3" xfId="40378" hidden="1"/>
    <cellStyle name="Uwaga 3" xfId="40376" hidden="1"/>
    <cellStyle name="Uwaga 3" xfId="40373" hidden="1"/>
    <cellStyle name="Uwaga 3" xfId="40363" hidden="1"/>
    <cellStyle name="Uwaga 3" xfId="40361" hidden="1"/>
    <cellStyle name="Uwaga 3" xfId="40356" hidden="1"/>
    <cellStyle name="Uwaga 3" xfId="40348" hidden="1"/>
    <cellStyle name="Uwaga 3" xfId="40346" hidden="1"/>
    <cellStyle name="Uwaga 3" xfId="40341" hidden="1"/>
    <cellStyle name="Uwaga 3" xfId="40333" hidden="1"/>
    <cellStyle name="Uwaga 3" xfId="40331" hidden="1"/>
    <cellStyle name="Uwaga 3" xfId="40326" hidden="1"/>
    <cellStyle name="Uwaga 3" xfId="40318" hidden="1"/>
    <cellStyle name="Uwaga 3" xfId="40316" hidden="1"/>
    <cellStyle name="Uwaga 3" xfId="40312" hidden="1"/>
    <cellStyle name="Uwaga 3" xfId="40303" hidden="1"/>
    <cellStyle name="Uwaga 3" xfId="40300" hidden="1"/>
    <cellStyle name="Uwaga 3" xfId="40295" hidden="1"/>
    <cellStyle name="Uwaga 3" xfId="40288" hidden="1"/>
    <cellStyle name="Uwaga 3" xfId="40284" hidden="1"/>
    <cellStyle name="Uwaga 3" xfId="40279" hidden="1"/>
    <cellStyle name="Uwaga 3" xfId="40273" hidden="1"/>
    <cellStyle name="Uwaga 3" xfId="40269" hidden="1"/>
    <cellStyle name="Uwaga 3" xfId="40264" hidden="1"/>
    <cellStyle name="Uwaga 3" xfId="40258" hidden="1"/>
    <cellStyle name="Uwaga 3" xfId="40255" hidden="1"/>
    <cellStyle name="Uwaga 3" xfId="40251" hidden="1"/>
    <cellStyle name="Uwaga 3" xfId="40242" hidden="1"/>
    <cellStyle name="Uwaga 3" xfId="40237" hidden="1"/>
    <cellStyle name="Uwaga 3" xfId="40232" hidden="1"/>
    <cellStyle name="Uwaga 3" xfId="40227" hidden="1"/>
    <cellStyle name="Uwaga 3" xfId="40222"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1047" hidden="1"/>
    <cellStyle name="Uwaga 3" xfId="41048" hidden="1"/>
    <cellStyle name="Uwaga 3" xfId="41050" hidden="1"/>
    <cellStyle name="Uwaga 3" xfId="41056" hidden="1"/>
    <cellStyle name="Uwaga 3" xfId="41057" hidden="1"/>
    <cellStyle name="Uwaga 3" xfId="41060" hidden="1"/>
    <cellStyle name="Uwaga 3" xfId="41065" hidden="1"/>
    <cellStyle name="Uwaga 3" xfId="41066" hidden="1"/>
    <cellStyle name="Uwaga 3" xfId="41069" hidden="1"/>
    <cellStyle name="Uwaga 3" xfId="41074" hidden="1"/>
    <cellStyle name="Uwaga 3" xfId="41075" hidden="1"/>
    <cellStyle name="Uwaga 3" xfId="41076" hidden="1"/>
    <cellStyle name="Uwaga 3" xfId="41083" hidden="1"/>
    <cellStyle name="Uwaga 3" xfId="41086" hidden="1"/>
    <cellStyle name="Uwaga 3" xfId="41089" hidden="1"/>
    <cellStyle name="Uwaga 3" xfId="41095" hidden="1"/>
    <cellStyle name="Uwaga 3" xfId="41098" hidden="1"/>
    <cellStyle name="Uwaga 3" xfId="41100" hidden="1"/>
    <cellStyle name="Uwaga 3" xfId="41105" hidden="1"/>
    <cellStyle name="Uwaga 3" xfId="41108" hidden="1"/>
    <cellStyle name="Uwaga 3" xfId="41109" hidden="1"/>
    <cellStyle name="Uwaga 3" xfId="41113" hidden="1"/>
    <cellStyle name="Uwaga 3" xfId="41116" hidden="1"/>
    <cellStyle name="Uwaga 3" xfId="41118" hidden="1"/>
    <cellStyle name="Uwaga 3" xfId="41119" hidden="1"/>
    <cellStyle name="Uwaga 3" xfId="41120" hidden="1"/>
    <cellStyle name="Uwaga 3" xfId="41123" hidden="1"/>
    <cellStyle name="Uwaga 3" xfId="41130" hidden="1"/>
    <cellStyle name="Uwaga 3" xfId="41133" hidden="1"/>
    <cellStyle name="Uwaga 3" xfId="41136" hidden="1"/>
    <cellStyle name="Uwaga 3" xfId="41139" hidden="1"/>
    <cellStyle name="Uwaga 3" xfId="41142" hidden="1"/>
    <cellStyle name="Uwaga 3" xfId="41145" hidden="1"/>
    <cellStyle name="Uwaga 3" xfId="41147" hidden="1"/>
    <cellStyle name="Uwaga 3" xfId="41150" hidden="1"/>
    <cellStyle name="Uwaga 3" xfId="41153" hidden="1"/>
    <cellStyle name="Uwaga 3" xfId="41155" hidden="1"/>
    <cellStyle name="Uwaga 3" xfId="41156" hidden="1"/>
    <cellStyle name="Uwaga 3" xfId="41158" hidden="1"/>
    <cellStyle name="Uwaga 3" xfId="41165" hidden="1"/>
    <cellStyle name="Uwaga 3" xfId="41168" hidden="1"/>
    <cellStyle name="Uwaga 3" xfId="41171" hidden="1"/>
    <cellStyle name="Uwaga 3" xfId="41175" hidden="1"/>
    <cellStyle name="Uwaga 3" xfId="41178" hidden="1"/>
    <cellStyle name="Uwaga 3" xfId="41181" hidden="1"/>
    <cellStyle name="Uwaga 3" xfId="41183" hidden="1"/>
    <cellStyle name="Uwaga 3" xfId="41186" hidden="1"/>
    <cellStyle name="Uwaga 3" xfId="41189" hidden="1"/>
    <cellStyle name="Uwaga 3" xfId="41191" hidden="1"/>
    <cellStyle name="Uwaga 3" xfId="41192" hidden="1"/>
    <cellStyle name="Uwaga 3" xfId="41195" hidden="1"/>
    <cellStyle name="Uwaga 3" xfId="41202" hidden="1"/>
    <cellStyle name="Uwaga 3" xfId="41205" hidden="1"/>
    <cellStyle name="Uwaga 3" xfId="41208" hidden="1"/>
    <cellStyle name="Uwaga 3" xfId="41212" hidden="1"/>
    <cellStyle name="Uwaga 3" xfId="41215" hidden="1"/>
    <cellStyle name="Uwaga 3" xfId="41217" hidden="1"/>
    <cellStyle name="Uwaga 3" xfId="41220" hidden="1"/>
    <cellStyle name="Uwaga 3" xfId="41223" hidden="1"/>
    <cellStyle name="Uwaga 3" xfId="41226" hidden="1"/>
    <cellStyle name="Uwaga 3" xfId="41227" hidden="1"/>
    <cellStyle name="Uwaga 3" xfId="41228" hidden="1"/>
    <cellStyle name="Uwaga 3" xfId="41230" hidden="1"/>
    <cellStyle name="Uwaga 3" xfId="41236" hidden="1"/>
    <cellStyle name="Uwaga 3" xfId="41237" hidden="1"/>
    <cellStyle name="Uwaga 3" xfId="41239" hidden="1"/>
    <cellStyle name="Uwaga 3" xfId="41245" hidden="1"/>
    <cellStyle name="Uwaga 3" xfId="41247" hidden="1"/>
    <cellStyle name="Uwaga 3" xfId="41250" hidden="1"/>
    <cellStyle name="Uwaga 3" xfId="41254" hidden="1"/>
    <cellStyle name="Uwaga 3" xfId="41255" hidden="1"/>
    <cellStyle name="Uwaga 3" xfId="41257" hidden="1"/>
    <cellStyle name="Uwaga 3" xfId="41263" hidden="1"/>
    <cellStyle name="Uwaga 3" xfId="41264" hidden="1"/>
    <cellStyle name="Uwaga 3" xfId="41265" hidden="1"/>
    <cellStyle name="Uwaga 3" xfId="41273" hidden="1"/>
    <cellStyle name="Uwaga 3" xfId="41276" hidden="1"/>
    <cellStyle name="Uwaga 3" xfId="41279" hidden="1"/>
    <cellStyle name="Uwaga 3" xfId="41282" hidden="1"/>
    <cellStyle name="Uwaga 3" xfId="41285" hidden="1"/>
    <cellStyle name="Uwaga 3" xfId="41288" hidden="1"/>
    <cellStyle name="Uwaga 3" xfId="41291" hidden="1"/>
    <cellStyle name="Uwaga 3" xfId="41294" hidden="1"/>
    <cellStyle name="Uwaga 3" xfId="41297" hidden="1"/>
    <cellStyle name="Uwaga 3" xfId="41299" hidden="1"/>
    <cellStyle name="Uwaga 3" xfId="41300" hidden="1"/>
    <cellStyle name="Uwaga 3" xfId="41302" hidden="1"/>
    <cellStyle name="Uwaga 3" xfId="41309" hidden="1"/>
    <cellStyle name="Uwaga 3" xfId="41312" hidden="1"/>
    <cellStyle name="Uwaga 3" xfId="41315" hidden="1"/>
    <cellStyle name="Uwaga 3" xfId="41318" hidden="1"/>
    <cellStyle name="Uwaga 3" xfId="41321" hidden="1"/>
    <cellStyle name="Uwaga 3" xfId="41324" hidden="1"/>
    <cellStyle name="Uwaga 3" xfId="41327" hidden="1"/>
    <cellStyle name="Uwaga 3" xfId="41329" hidden="1"/>
    <cellStyle name="Uwaga 3" xfId="41332" hidden="1"/>
    <cellStyle name="Uwaga 3" xfId="41335" hidden="1"/>
    <cellStyle name="Uwaga 3" xfId="41336" hidden="1"/>
    <cellStyle name="Uwaga 3" xfId="41337" hidden="1"/>
    <cellStyle name="Uwaga 3" xfId="41344" hidden="1"/>
    <cellStyle name="Uwaga 3" xfId="41345" hidden="1"/>
    <cellStyle name="Uwaga 3" xfId="41347" hidden="1"/>
    <cellStyle name="Uwaga 3" xfId="41353" hidden="1"/>
    <cellStyle name="Uwaga 3" xfId="41354" hidden="1"/>
    <cellStyle name="Uwaga 3" xfId="41356" hidden="1"/>
    <cellStyle name="Uwaga 3" xfId="41362" hidden="1"/>
    <cellStyle name="Uwaga 3" xfId="41363" hidden="1"/>
    <cellStyle name="Uwaga 3" xfId="41365" hidden="1"/>
    <cellStyle name="Uwaga 3" xfId="41371" hidden="1"/>
    <cellStyle name="Uwaga 3" xfId="41372" hidden="1"/>
    <cellStyle name="Uwaga 3" xfId="41373" hidden="1"/>
    <cellStyle name="Uwaga 3" xfId="41381" hidden="1"/>
    <cellStyle name="Uwaga 3" xfId="41383" hidden="1"/>
    <cellStyle name="Uwaga 3" xfId="41386" hidden="1"/>
    <cellStyle name="Uwaga 3" xfId="41390" hidden="1"/>
    <cellStyle name="Uwaga 3" xfId="41393" hidden="1"/>
    <cellStyle name="Uwaga 3" xfId="41396" hidden="1"/>
    <cellStyle name="Uwaga 3" xfId="41399" hidden="1"/>
    <cellStyle name="Uwaga 3" xfId="41401" hidden="1"/>
    <cellStyle name="Uwaga 3" xfId="41404" hidden="1"/>
    <cellStyle name="Uwaga 3" xfId="41407" hidden="1"/>
    <cellStyle name="Uwaga 3" xfId="41408" hidden="1"/>
    <cellStyle name="Uwaga 3" xfId="41409" hidden="1"/>
    <cellStyle name="Uwaga 3" xfId="41416" hidden="1"/>
    <cellStyle name="Uwaga 3" xfId="41418" hidden="1"/>
    <cellStyle name="Uwaga 3" xfId="41420" hidden="1"/>
    <cellStyle name="Uwaga 3" xfId="41425" hidden="1"/>
    <cellStyle name="Uwaga 3" xfId="41427" hidden="1"/>
    <cellStyle name="Uwaga 3" xfId="41429" hidden="1"/>
    <cellStyle name="Uwaga 3" xfId="41434" hidden="1"/>
    <cellStyle name="Uwaga 3" xfId="41436" hidden="1"/>
    <cellStyle name="Uwaga 3" xfId="41438" hidden="1"/>
    <cellStyle name="Uwaga 3" xfId="41443" hidden="1"/>
    <cellStyle name="Uwaga 3" xfId="41444" hidden="1"/>
    <cellStyle name="Uwaga 3" xfId="41445" hidden="1"/>
    <cellStyle name="Uwaga 3" xfId="41452" hidden="1"/>
    <cellStyle name="Uwaga 3" xfId="41454" hidden="1"/>
    <cellStyle name="Uwaga 3" xfId="41456" hidden="1"/>
    <cellStyle name="Uwaga 3" xfId="41461" hidden="1"/>
    <cellStyle name="Uwaga 3" xfId="41463" hidden="1"/>
    <cellStyle name="Uwaga 3" xfId="41465" hidden="1"/>
    <cellStyle name="Uwaga 3" xfId="41470" hidden="1"/>
    <cellStyle name="Uwaga 3" xfId="41472" hidden="1"/>
    <cellStyle name="Uwaga 3" xfId="41473" hidden="1"/>
    <cellStyle name="Uwaga 3" xfId="41479" hidden="1"/>
    <cellStyle name="Uwaga 3" xfId="41480" hidden="1"/>
    <cellStyle name="Uwaga 3" xfId="41481" hidden="1"/>
    <cellStyle name="Uwaga 3" xfId="41488" hidden="1"/>
    <cellStyle name="Uwaga 3" xfId="41490" hidden="1"/>
    <cellStyle name="Uwaga 3" xfId="41492" hidden="1"/>
    <cellStyle name="Uwaga 3" xfId="41497" hidden="1"/>
    <cellStyle name="Uwaga 3" xfId="41499" hidden="1"/>
    <cellStyle name="Uwaga 3" xfId="41501" hidden="1"/>
    <cellStyle name="Uwaga 3" xfId="41506" hidden="1"/>
    <cellStyle name="Uwaga 3" xfId="41508" hidden="1"/>
    <cellStyle name="Uwaga 3" xfId="41510" hidden="1"/>
    <cellStyle name="Uwaga 3" xfId="41515" hidden="1"/>
    <cellStyle name="Uwaga 3" xfId="41516" hidden="1"/>
    <cellStyle name="Uwaga 3" xfId="41518" hidden="1"/>
    <cellStyle name="Uwaga 3" xfId="41524" hidden="1"/>
    <cellStyle name="Uwaga 3" xfId="41525" hidden="1"/>
    <cellStyle name="Uwaga 3" xfId="41526" hidden="1"/>
    <cellStyle name="Uwaga 3" xfId="41533" hidden="1"/>
    <cellStyle name="Uwaga 3" xfId="41534" hidden="1"/>
    <cellStyle name="Uwaga 3" xfId="41535" hidden="1"/>
    <cellStyle name="Uwaga 3" xfId="41542" hidden="1"/>
    <cellStyle name="Uwaga 3" xfId="41543" hidden="1"/>
    <cellStyle name="Uwaga 3" xfId="41544" hidden="1"/>
    <cellStyle name="Uwaga 3" xfId="41551" hidden="1"/>
    <cellStyle name="Uwaga 3" xfId="41552" hidden="1"/>
    <cellStyle name="Uwaga 3" xfId="41553" hidden="1"/>
    <cellStyle name="Uwaga 3" xfId="41560" hidden="1"/>
    <cellStyle name="Uwaga 3" xfId="41561" hidden="1"/>
    <cellStyle name="Uwaga 3" xfId="41562" hidden="1"/>
    <cellStyle name="Uwaga 3" xfId="41604" hidden="1"/>
    <cellStyle name="Uwaga 3" xfId="41605" hidden="1"/>
    <cellStyle name="Uwaga 3" xfId="41607" hidden="1"/>
    <cellStyle name="Uwaga 3" xfId="41619" hidden="1"/>
    <cellStyle name="Uwaga 3" xfId="41620" hidden="1"/>
    <cellStyle name="Uwaga 3" xfId="41625" hidden="1"/>
    <cellStyle name="Uwaga 3" xfId="41634" hidden="1"/>
    <cellStyle name="Uwaga 3" xfId="41635" hidden="1"/>
    <cellStyle name="Uwaga 3" xfId="41640" hidden="1"/>
    <cellStyle name="Uwaga 3" xfId="41649" hidden="1"/>
    <cellStyle name="Uwaga 3" xfId="41650" hidden="1"/>
    <cellStyle name="Uwaga 3" xfId="41651" hidden="1"/>
    <cellStyle name="Uwaga 3" xfId="41664" hidden="1"/>
    <cellStyle name="Uwaga 3" xfId="41669" hidden="1"/>
    <cellStyle name="Uwaga 3" xfId="41674" hidden="1"/>
    <cellStyle name="Uwaga 3" xfId="41684" hidden="1"/>
    <cellStyle name="Uwaga 3" xfId="41689" hidden="1"/>
    <cellStyle name="Uwaga 3" xfId="41693" hidden="1"/>
    <cellStyle name="Uwaga 3" xfId="41700" hidden="1"/>
    <cellStyle name="Uwaga 3" xfId="41705" hidden="1"/>
    <cellStyle name="Uwaga 3" xfId="41708" hidden="1"/>
    <cellStyle name="Uwaga 3" xfId="41714" hidden="1"/>
    <cellStyle name="Uwaga 3" xfId="41719" hidden="1"/>
    <cellStyle name="Uwaga 3" xfId="41723" hidden="1"/>
    <cellStyle name="Uwaga 3" xfId="41724" hidden="1"/>
    <cellStyle name="Uwaga 3" xfId="41725" hidden="1"/>
    <cellStyle name="Uwaga 3" xfId="41729" hidden="1"/>
    <cellStyle name="Uwaga 3" xfId="41741" hidden="1"/>
    <cellStyle name="Uwaga 3" xfId="41746" hidden="1"/>
    <cellStyle name="Uwaga 3" xfId="41751" hidden="1"/>
    <cellStyle name="Uwaga 3" xfId="41756" hidden="1"/>
    <cellStyle name="Uwaga 3" xfId="41761" hidden="1"/>
    <cellStyle name="Uwaga 3" xfId="41766" hidden="1"/>
    <cellStyle name="Uwaga 3" xfId="41770" hidden="1"/>
    <cellStyle name="Uwaga 3" xfId="41774" hidden="1"/>
    <cellStyle name="Uwaga 3" xfId="41779" hidden="1"/>
    <cellStyle name="Uwaga 3" xfId="41784" hidden="1"/>
    <cellStyle name="Uwaga 3" xfId="41785" hidden="1"/>
    <cellStyle name="Uwaga 3" xfId="41787" hidden="1"/>
    <cellStyle name="Uwaga 3" xfId="41800" hidden="1"/>
    <cellStyle name="Uwaga 3" xfId="41804" hidden="1"/>
    <cellStyle name="Uwaga 3" xfId="41809" hidden="1"/>
    <cellStyle name="Uwaga 3" xfId="41816" hidden="1"/>
    <cellStyle name="Uwaga 3" xfId="41820" hidden="1"/>
    <cellStyle name="Uwaga 3" xfId="41825" hidden="1"/>
    <cellStyle name="Uwaga 3" xfId="41830" hidden="1"/>
    <cellStyle name="Uwaga 3" xfId="41833" hidden="1"/>
    <cellStyle name="Uwaga 3" xfId="41838" hidden="1"/>
    <cellStyle name="Uwaga 3" xfId="41844" hidden="1"/>
    <cellStyle name="Uwaga 3" xfId="41845" hidden="1"/>
    <cellStyle name="Uwaga 3" xfId="41848" hidden="1"/>
    <cellStyle name="Uwaga 3" xfId="41861" hidden="1"/>
    <cellStyle name="Uwaga 3" xfId="41865" hidden="1"/>
    <cellStyle name="Uwaga 3" xfId="41870" hidden="1"/>
    <cellStyle name="Uwaga 3" xfId="41877" hidden="1"/>
    <cellStyle name="Uwaga 3" xfId="41882" hidden="1"/>
    <cellStyle name="Uwaga 3" xfId="41886" hidden="1"/>
    <cellStyle name="Uwaga 3" xfId="41891" hidden="1"/>
    <cellStyle name="Uwaga 3" xfId="41895" hidden="1"/>
    <cellStyle name="Uwaga 3" xfId="41900" hidden="1"/>
    <cellStyle name="Uwaga 3" xfId="41904" hidden="1"/>
    <cellStyle name="Uwaga 3" xfId="41905" hidden="1"/>
    <cellStyle name="Uwaga 3" xfId="41907" hidden="1"/>
    <cellStyle name="Uwaga 3" xfId="41919" hidden="1"/>
    <cellStyle name="Uwaga 3" xfId="41920" hidden="1"/>
    <cellStyle name="Uwaga 3" xfId="41922" hidden="1"/>
    <cellStyle name="Uwaga 3" xfId="41934" hidden="1"/>
    <cellStyle name="Uwaga 3" xfId="41936" hidden="1"/>
    <cellStyle name="Uwaga 3" xfId="41939" hidden="1"/>
    <cellStyle name="Uwaga 3" xfId="41949" hidden="1"/>
    <cellStyle name="Uwaga 3" xfId="41950" hidden="1"/>
    <cellStyle name="Uwaga 3" xfId="41952" hidden="1"/>
    <cellStyle name="Uwaga 3" xfId="41964" hidden="1"/>
    <cellStyle name="Uwaga 3" xfId="41965" hidden="1"/>
    <cellStyle name="Uwaga 3" xfId="41966" hidden="1"/>
    <cellStyle name="Uwaga 3" xfId="41980" hidden="1"/>
    <cellStyle name="Uwaga 3" xfId="41983" hidden="1"/>
    <cellStyle name="Uwaga 3" xfId="41987" hidden="1"/>
    <cellStyle name="Uwaga 3" xfId="41995" hidden="1"/>
    <cellStyle name="Uwaga 3" xfId="41998" hidden="1"/>
    <cellStyle name="Uwaga 3" xfId="42002" hidden="1"/>
    <cellStyle name="Uwaga 3" xfId="42010" hidden="1"/>
    <cellStyle name="Uwaga 3" xfId="42013" hidden="1"/>
    <cellStyle name="Uwaga 3" xfId="42017" hidden="1"/>
    <cellStyle name="Uwaga 3" xfId="42024" hidden="1"/>
    <cellStyle name="Uwaga 3" xfId="42025" hidden="1"/>
    <cellStyle name="Uwaga 3" xfId="42027" hidden="1"/>
    <cellStyle name="Uwaga 3" xfId="42040" hidden="1"/>
    <cellStyle name="Uwaga 3" xfId="42043" hidden="1"/>
    <cellStyle name="Uwaga 3" xfId="42046" hidden="1"/>
    <cellStyle name="Uwaga 3" xfId="42055" hidden="1"/>
    <cellStyle name="Uwaga 3" xfId="42058" hidden="1"/>
    <cellStyle name="Uwaga 3" xfId="42062" hidden="1"/>
    <cellStyle name="Uwaga 3" xfId="42070" hidden="1"/>
    <cellStyle name="Uwaga 3" xfId="42072" hidden="1"/>
    <cellStyle name="Uwaga 3" xfId="42075" hidden="1"/>
    <cellStyle name="Uwaga 3" xfId="42084" hidden="1"/>
    <cellStyle name="Uwaga 3" xfId="42085" hidden="1"/>
    <cellStyle name="Uwaga 3" xfId="42086" hidden="1"/>
    <cellStyle name="Uwaga 3" xfId="42099" hidden="1"/>
    <cellStyle name="Uwaga 3" xfId="42100" hidden="1"/>
    <cellStyle name="Uwaga 3" xfId="42102" hidden="1"/>
    <cellStyle name="Uwaga 3" xfId="42114" hidden="1"/>
    <cellStyle name="Uwaga 3" xfId="42115" hidden="1"/>
    <cellStyle name="Uwaga 3" xfId="42117" hidden="1"/>
    <cellStyle name="Uwaga 3" xfId="42129" hidden="1"/>
    <cellStyle name="Uwaga 3" xfId="42130" hidden="1"/>
    <cellStyle name="Uwaga 3" xfId="42132" hidden="1"/>
    <cellStyle name="Uwaga 3" xfId="42144" hidden="1"/>
    <cellStyle name="Uwaga 3" xfId="42145" hidden="1"/>
    <cellStyle name="Uwaga 3" xfId="42146" hidden="1"/>
    <cellStyle name="Uwaga 3" xfId="42160" hidden="1"/>
    <cellStyle name="Uwaga 3" xfId="42162" hidden="1"/>
    <cellStyle name="Uwaga 3" xfId="42165" hidden="1"/>
    <cellStyle name="Uwaga 3" xfId="42175" hidden="1"/>
    <cellStyle name="Uwaga 3" xfId="42178" hidden="1"/>
    <cellStyle name="Uwaga 3" xfId="42181" hidden="1"/>
    <cellStyle name="Uwaga 3" xfId="42190" hidden="1"/>
    <cellStyle name="Uwaga 3" xfId="42192" hidden="1"/>
    <cellStyle name="Uwaga 3" xfId="42195" hidden="1"/>
    <cellStyle name="Uwaga 3" xfId="42204" hidden="1"/>
    <cellStyle name="Uwaga 3" xfId="42205" hidden="1"/>
    <cellStyle name="Uwaga 3" xfId="42206" hidden="1"/>
    <cellStyle name="Uwaga 3" xfId="42219" hidden="1"/>
    <cellStyle name="Uwaga 3" xfId="42221" hidden="1"/>
    <cellStyle name="Uwaga 3" xfId="42223" hidden="1"/>
    <cellStyle name="Uwaga 3" xfId="42234" hidden="1"/>
    <cellStyle name="Uwaga 3" xfId="42236" hidden="1"/>
    <cellStyle name="Uwaga 3" xfId="42238" hidden="1"/>
    <cellStyle name="Uwaga 3" xfId="42249" hidden="1"/>
    <cellStyle name="Uwaga 3" xfId="42251" hidden="1"/>
    <cellStyle name="Uwaga 3" xfId="42253" hidden="1"/>
    <cellStyle name="Uwaga 3" xfId="42264" hidden="1"/>
    <cellStyle name="Uwaga 3" xfId="42265" hidden="1"/>
    <cellStyle name="Uwaga 3" xfId="42266" hidden="1"/>
    <cellStyle name="Uwaga 3" xfId="42279" hidden="1"/>
    <cellStyle name="Uwaga 3" xfId="42281" hidden="1"/>
    <cellStyle name="Uwaga 3" xfId="42283" hidden="1"/>
    <cellStyle name="Uwaga 3" xfId="42294" hidden="1"/>
    <cellStyle name="Uwaga 3" xfId="42296" hidden="1"/>
    <cellStyle name="Uwaga 3" xfId="42298" hidden="1"/>
    <cellStyle name="Uwaga 3" xfId="42309" hidden="1"/>
    <cellStyle name="Uwaga 3" xfId="42311" hidden="1"/>
    <cellStyle name="Uwaga 3" xfId="42312" hidden="1"/>
    <cellStyle name="Uwaga 3" xfId="42324" hidden="1"/>
    <cellStyle name="Uwaga 3" xfId="42325" hidden="1"/>
    <cellStyle name="Uwaga 3" xfId="42326" hidden="1"/>
    <cellStyle name="Uwaga 3" xfId="42339" hidden="1"/>
    <cellStyle name="Uwaga 3" xfId="42341" hidden="1"/>
    <cellStyle name="Uwaga 3" xfId="42343" hidden="1"/>
    <cellStyle name="Uwaga 3" xfId="42354" hidden="1"/>
    <cellStyle name="Uwaga 3" xfId="42356" hidden="1"/>
    <cellStyle name="Uwaga 3" xfId="42358" hidden="1"/>
    <cellStyle name="Uwaga 3" xfId="42369" hidden="1"/>
    <cellStyle name="Uwaga 3" xfId="42371" hidden="1"/>
    <cellStyle name="Uwaga 3" xfId="42373" hidden="1"/>
    <cellStyle name="Uwaga 3" xfId="42384" hidden="1"/>
    <cellStyle name="Uwaga 3" xfId="42385" hidden="1"/>
    <cellStyle name="Uwaga 3" xfId="42387" hidden="1"/>
    <cellStyle name="Uwaga 3" xfId="42398" hidden="1"/>
    <cellStyle name="Uwaga 3" xfId="42400" hidden="1"/>
    <cellStyle name="Uwaga 3" xfId="42401" hidden="1"/>
    <cellStyle name="Uwaga 3" xfId="42410" hidden="1"/>
    <cellStyle name="Uwaga 3" xfId="42413" hidden="1"/>
    <cellStyle name="Uwaga 3" xfId="42415" hidden="1"/>
    <cellStyle name="Uwaga 3" xfId="42426" hidden="1"/>
    <cellStyle name="Uwaga 3" xfId="42428" hidden="1"/>
    <cellStyle name="Uwaga 3" xfId="42430" hidden="1"/>
    <cellStyle name="Uwaga 3" xfId="42442" hidden="1"/>
    <cellStyle name="Uwaga 3" xfId="42444" hidden="1"/>
    <cellStyle name="Uwaga 3" xfId="42446" hidden="1"/>
    <cellStyle name="Uwaga 3" xfId="42454" hidden="1"/>
    <cellStyle name="Uwaga 3" xfId="42456" hidden="1"/>
    <cellStyle name="Uwaga 3" xfId="42459" hidden="1"/>
    <cellStyle name="Uwaga 3" xfId="42449" hidden="1"/>
    <cellStyle name="Uwaga 3" xfId="42448" hidden="1"/>
    <cellStyle name="Uwaga 3" xfId="42447" hidden="1"/>
    <cellStyle name="Uwaga 3" xfId="42434" hidden="1"/>
    <cellStyle name="Uwaga 3" xfId="42433" hidden="1"/>
    <cellStyle name="Uwaga 3" xfId="42432" hidden="1"/>
    <cellStyle name="Uwaga 3" xfId="42419" hidden="1"/>
    <cellStyle name="Uwaga 3" xfId="42418" hidden="1"/>
    <cellStyle name="Uwaga 3" xfId="42417" hidden="1"/>
    <cellStyle name="Uwaga 3" xfId="42404" hidden="1"/>
    <cellStyle name="Uwaga 3" xfId="42403" hidden="1"/>
    <cellStyle name="Uwaga 3" xfId="42402" hidden="1"/>
    <cellStyle name="Uwaga 3" xfId="42389" hidden="1"/>
    <cellStyle name="Uwaga 3" xfId="42388" hidden="1"/>
    <cellStyle name="Uwaga 3" xfId="42386" hidden="1"/>
    <cellStyle name="Uwaga 3" xfId="42375" hidden="1"/>
    <cellStyle name="Uwaga 3" xfId="42372" hidden="1"/>
    <cellStyle name="Uwaga 3" xfId="42370" hidden="1"/>
    <cellStyle name="Uwaga 3" xfId="42360" hidden="1"/>
    <cellStyle name="Uwaga 3" xfId="42357" hidden="1"/>
    <cellStyle name="Uwaga 3" xfId="42355" hidden="1"/>
    <cellStyle name="Uwaga 3" xfId="42345" hidden="1"/>
    <cellStyle name="Uwaga 3" xfId="42342" hidden="1"/>
    <cellStyle name="Uwaga 3" xfId="42340" hidden="1"/>
    <cellStyle name="Uwaga 3" xfId="42330" hidden="1"/>
    <cellStyle name="Uwaga 3" xfId="42328" hidden="1"/>
    <cellStyle name="Uwaga 3" xfId="42327" hidden="1"/>
    <cellStyle name="Uwaga 3" xfId="42315" hidden="1"/>
    <cellStyle name="Uwaga 3" xfId="42313" hidden="1"/>
    <cellStyle name="Uwaga 3" xfId="42310" hidden="1"/>
    <cellStyle name="Uwaga 3" xfId="42300" hidden="1"/>
    <cellStyle name="Uwaga 3" xfId="42297" hidden="1"/>
    <cellStyle name="Uwaga 3" xfId="42295" hidden="1"/>
    <cellStyle name="Uwaga 3" xfId="42285" hidden="1"/>
    <cellStyle name="Uwaga 3" xfId="42282" hidden="1"/>
    <cellStyle name="Uwaga 3" xfId="42280" hidden="1"/>
    <cellStyle name="Uwaga 3" xfId="42270" hidden="1"/>
    <cellStyle name="Uwaga 3" xfId="42268" hidden="1"/>
    <cellStyle name="Uwaga 3" xfId="42267" hidden="1"/>
    <cellStyle name="Uwaga 3" xfId="42255" hidden="1"/>
    <cellStyle name="Uwaga 3" xfId="42252" hidden="1"/>
    <cellStyle name="Uwaga 3" xfId="42250" hidden="1"/>
    <cellStyle name="Uwaga 3" xfId="42240" hidden="1"/>
    <cellStyle name="Uwaga 3" xfId="42237" hidden="1"/>
    <cellStyle name="Uwaga 3" xfId="42235" hidden="1"/>
    <cellStyle name="Uwaga 3" xfId="42225" hidden="1"/>
    <cellStyle name="Uwaga 3" xfId="42222" hidden="1"/>
    <cellStyle name="Uwaga 3" xfId="42220" hidden="1"/>
    <cellStyle name="Uwaga 3" xfId="42210" hidden="1"/>
    <cellStyle name="Uwaga 3" xfId="42208" hidden="1"/>
    <cellStyle name="Uwaga 3" xfId="42207" hidden="1"/>
    <cellStyle name="Uwaga 3" xfId="42194" hidden="1"/>
    <cellStyle name="Uwaga 3" xfId="42191" hidden="1"/>
    <cellStyle name="Uwaga 3" xfId="42189" hidden="1"/>
    <cellStyle name="Uwaga 3" xfId="42179" hidden="1"/>
    <cellStyle name="Uwaga 3" xfId="42176" hidden="1"/>
    <cellStyle name="Uwaga 3" xfId="42174" hidden="1"/>
    <cellStyle name="Uwaga 3" xfId="42164" hidden="1"/>
    <cellStyle name="Uwaga 3" xfId="42161" hidden="1"/>
    <cellStyle name="Uwaga 3" xfId="42159" hidden="1"/>
    <cellStyle name="Uwaga 3" xfId="42150" hidden="1"/>
    <cellStyle name="Uwaga 3" xfId="42148" hidden="1"/>
    <cellStyle name="Uwaga 3" xfId="42147" hidden="1"/>
    <cellStyle name="Uwaga 3" xfId="42135" hidden="1"/>
    <cellStyle name="Uwaga 3" xfId="42133" hidden="1"/>
    <cellStyle name="Uwaga 3" xfId="42131" hidden="1"/>
    <cellStyle name="Uwaga 3" xfId="42120" hidden="1"/>
    <cellStyle name="Uwaga 3" xfId="42118" hidden="1"/>
    <cellStyle name="Uwaga 3" xfId="42116" hidden="1"/>
    <cellStyle name="Uwaga 3" xfId="42105" hidden="1"/>
    <cellStyle name="Uwaga 3" xfId="42103" hidden="1"/>
    <cellStyle name="Uwaga 3" xfId="42101" hidden="1"/>
    <cellStyle name="Uwaga 3" xfId="42090" hidden="1"/>
    <cellStyle name="Uwaga 3" xfId="42088" hidden="1"/>
    <cellStyle name="Uwaga 3" xfId="42087" hidden="1"/>
    <cellStyle name="Uwaga 3" xfId="42074" hidden="1"/>
    <cellStyle name="Uwaga 3" xfId="42071" hidden="1"/>
    <cellStyle name="Uwaga 3" xfId="42069" hidden="1"/>
    <cellStyle name="Uwaga 3" xfId="42059" hidden="1"/>
    <cellStyle name="Uwaga 3" xfId="42056" hidden="1"/>
    <cellStyle name="Uwaga 3" xfId="42054" hidden="1"/>
    <cellStyle name="Uwaga 3" xfId="42044" hidden="1"/>
    <cellStyle name="Uwaga 3" xfId="42041" hidden="1"/>
    <cellStyle name="Uwaga 3" xfId="42039" hidden="1"/>
    <cellStyle name="Uwaga 3" xfId="42030" hidden="1"/>
    <cellStyle name="Uwaga 3" xfId="42028" hidden="1"/>
    <cellStyle name="Uwaga 3" xfId="42026" hidden="1"/>
    <cellStyle name="Uwaga 3" xfId="42014" hidden="1"/>
    <cellStyle name="Uwaga 3" xfId="42011" hidden="1"/>
    <cellStyle name="Uwaga 3" xfId="42009" hidden="1"/>
    <cellStyle name="Uwaga 3" xfId="41999" hidden="1"/>
    <cellStyle name="Uwaga 3" xfId="41996" hidden="1"/>
    <cellStyle name="Uwaga 3" xfId="41994" hidden="1"/>
    <cellStyle name="Uwaga 3" xfId="41984" hidden="1"/>
    <cellStyle name="Uwaga 3" xfId="41981" hidden="1"/>
    <cellStyle name="Uwaga 3" xfId="41979" hidden="1"/>
    <cellStyle name="Uwaga 3" xfId="41972" hidden="1"/>
    <cellStyle name="Uwaga 3" xfId="41969" hidden="1"/>
    <cellStyle name="Uwaga 3" xfId="41967" hidden="1"/>
    <cellStyle name="Uwaga 3" xfId="41957" hidden="1"/>
    <cellStyle name="Uwaga 3" xfId="41954" hidden="1"/>
    <cellStyle name="Uwaga 3" xfId="41951" hidden="1"/>
    <cellStyle name="Uwaga 3" xfId="41942" hidden="1"/>
    <cellStyle name="Uwaga 3" xfId="41938" hidden="1"/>
    <cellStyle name="Uwaga 3" xfId="41935" hidden="1"/>
    <cellStyle name="Uwaga 3" xfId="41927" hidden="1"/>
    <cellStyle name="Uwaga 3" xfId="41924" hidden="1"/>
    <cellStyle name="Uwaga 3" xfId="41921" hidden="1"/>
    <cellStyle name="Uwaga 3" xfId="41912" hidden="1"/>
    <cellStyle name="Uwaga 3" xfId="41909" hidden="1"/>
    <cellStyle name="Uwaga 3" xfId="41906" hidden="1"/>
    <cellStyle name="Uwaga 3" xfId="41896" hidden="1"/>
    <cellStyle name="Uwaga 3" xfId="41892" hidden="1"/>
    <cellStyle name="Uwaga 3" xfId="41889" hidden="1"/>
    <cellStyle name="Uwaga 3" xfId="41880" hidden="1"/>
    <cellStyle name="Uwaga 3" xfId="41876" hidden="1"/>
    <cellStyle name="Uwaga 3" xfId="41874" hidden="1"/>
    <cellStyle name="Uwaga 3" xfId="41866" hidden="1"/>
    <cellStyle name="Uwaga 3" xfId="41862" hidden="1"/>
    <cellStyle name="Uwaga 3" xfId="41859" hidden="1"/>
    <cellStyle name="Uwaga 3" xfId="41852" hidden="1"/>
    <cellStyle name="Uwaga 3" xfId="41849" hidden="1"/>
    <cellStyle name="Uwaga 3" xfId="41846" hidden="1"/>
    <cellStyle name="Uwaga 3" xfId="41837" hidden="1"/>
    <cellStyle name="Uwaga 3" xfId="41832" hidden="1"/>
    <cellStyle name="Uwaga 3" xfId="41829" hidden="1"/>
    <cellStyle name="Uwaga 3" xfId="41822" hidden="1"/>
    <cellStyle name="Uwaga 3" xfId="41817" hidden="1"/>
    <cellStyle name="Uwaga 3" xfId="41814" hidden="1"/>
    <cellStyle name="Uwaga 3" xfId="41807" hidden="1"/>
    <cellStyle name="Uwaga 3" xfId="41802" hidden="1"/>
    <cellStyle name="Uwaga 3" xfId="41799" hidden="1"/>
    <cellStyle name="Uwaga 3" xfId="41793" hidden="1"/>
    <cellStyle name="Uwaga 3" xfId="41789" hidden="1"/>
    <cellStyle name="Uwaga 3" xfId="41786" hidden="1"/>
    <cellStyle name="Uwaga 3" xfId="41778" hidden="1"/>
    <cellStyle name="Uwaga 3" xfId="41773" hidden="1"/>
    <cellStyle name="Uwaga 3" xfId="41769" hidden="1"/>
    <cellStyle name="Uwaga 3" xfId="41763" hidden="1"/>
    <cellStyle name="Uwaga 3" xfId="41758" hidden="1"/>
    <cellStyle name="Uwaga 3" xfId="41754" hidden="1"/>
    <cellStyle name="Uwaga 3" xfId="41748" hidden="1"/>
    <cellStyle name="Uwaga 3" xfId="41743" hidden="1"/>
    <cellStyle name="Uwaga 3" xfId="41739" hidden="1"/>
    <cellStyle name="Uwaga 3" xfId="41734" hidden="1"/>
    <cellStyle name="Uwaga 3" xfId="41730" hidden="1"/>
    <cellStyle name="Uwaga 3" xfId="41726" hidden="1"/>
    <cellStyle name="Uwaga 3" xfId="41718" hidden="1"/>
    <cellStyle name="Uwaga 3" xfId="41713" hidden="1"/>
    <cellStyle name="Uwaga 3" xfId="41709" hidden="1"/>
    <cellStyle name="Uwaga 3" xfId="41703" hidden="1"/>
    <cellStyle name="Uwaga 3" xfId="41698" hidden="1"/>
    <cellStyle name="Uwaga 3" xfId="41694" hidden="1"/>
    <cellStyle name="Uwaga 3" xfId="41688" hidden="1"/>
    <cellStyle name="Uwaga 3" xfId="41683" hidden="1"/>
    <cellStyle name="Uwaga 3" xfId="41679" hidden="1"/>
    <cellStyle name="Uwaga 3" xfId="41675" hidden="1"/>
    <cellStyle name="Uwaga 3" xfId="41670" hidden="1"/>
    <cellStyle name="Uwaga 3" xfId="41665" hidden="1"/>
    <cellStyle name="Uwaga 3" xfId="41660" hidden="1"/>
    <cellStyle name="Uwaga 3" xfId="41656" hidden="1"/>
    <cellStyle name="Uwaga 3" xfId="41652" hidden="1"/>
    <cellStyle name="Uwaga 3" xfId="41645" hidden="1"/>
    <cellStyle name="Uwaga 3" xfId="41641" hidden="1"/>
    <cellStyle name="Uwaga 3" xfId="41636" hidden="1"/>
    <cellStyle name="Uwaga 3" xfId="41630" hidden="1"/>
    <cellStyle name="Uwaga 3" xfId="41626" hidden="1"/>
    <cellStyle name="Uwaga 3" xfId="41621" hidden="1"/>
    <cellStyle name="Uwaga 3" xfId="41615" hidden="1"/>
    <cellStyle name="Uwaga 3" xfId="41611" hidden="1"/>
    <cellStyle name="Uwaga 3" xfId="41606" hidden="1"/>
    <cellStyle name="Uwaga 3" xfId="41600" hidden="1"/>
    <cellStyle name="Uwaga 3" xfId="41596" hidden="1"/>
    <cellStyle name="Uwaga 3" xfId="41592" hidden="1"/>
    <cellStyle name="Uwaga 3" xfId="42452" hidden="1"/>
    <cellStyle name="Uwaga 3" xfId="42451" hidden="1"/>
    <cellStyle name="Uwaga 3" xfId="42450" hidden="1"/>
    <cellStyle name="Uwaga 3" xfId="42437" hidden="1"/>
    <cellStyle name="Uwaga 3" xfId="42436" hidden="1"/>
    <cellStyle name="Uwaga 3" xfId="42435" hidden="1"/>
    <cellStyle name="Uwaga 3" xfId="42422" hidden="1"/>
    <cellStyle name="Uwaga 3" xfId="42421" hidden="1"/>
    <cellStyle name="Uwaga 3" xfId="42420" hidden="1"/>
    <cellStyle name="Uwaga 3" xfId="42407" hidden="1"/>
    <cellStyle name="Uwaga 3" xfId="42406" hidden="1"/>
    <cellStyle name="Uwaga 3" xfId="42405" hidden="1"/>
    <cellStyle name="Uwaga 3" xfId="42392" hidden="1"/>
    <cellStyle name="Uwaga 3" xfId="42391" hidden="1"/>
    <cellStyle name="Uwaga 3" xfId="42390" hidden="1"/>
    <cellStyle name="Uwaga 3" xfId="42378" hidden="1"/>
    <cellStyle name="Uwaga 3" xfId="42376" hidden="1"/>
    <cellStyle name="Uwaga 3" xfId="42374" hidden="1"/>
    <cellStyle name="Uwaga 3" xfId="42363" hidden="1"/>
    <cellStyle name="Uwaga 3" xfId="42361" hidden="1"/>
    <cellStyle name="Uwaga 3" xfId="42359" hidden="1"/>
    <cellStyle name="Uwaga 3" xfId="42348" hidden="1"/>
    <cellStyle name="Uwaga 3" xfId="42346" hidden="1"/>
    <cellStyle name="Uwaga 3" xfId="42344" hidden="1"/>
    <cellStyle name="Uwaga 3" xfId="42333" hidden="1"/>
    <cellStyle name="Uwaga 3" xfId="42331" hidden="1"/>
    <cellStyle name="Uwaga 3" xfId="42329" hidden="1"/>
    <cellStyle name="Uwaga 3" xfId="42318" hidden="1"/>
    <cellStyle name="Uwaga 3" xfId="42316" hidden="1"/>
    <cellStyle name="Uwaga 3" xfId="42314" hidden="1"/>
    <cellStyle name="Uwaga 3" xfId="42303" hidden="1"/>
    <cellStyle name="Uwaga 3" xfId="42301" hidden="1"/>
    <cellStyle name="Uwaga 3" xfId="42299" hidden="1"/>
    <cellStyle name="Uwaga 3" xfId="42288" hidden="1"/>
    <cellStyle name="Uwaga 3" xfId="42286" hidden="1"/>
    <cellStyle name="Uwaga 3" xfId="42284" hidden="1"/>
    <cellStyle name="Uwaga 3" xfId="42273" hidden="1"/>
    <cellStyle name="Uwaga 3" xfId="42271" hidden="1"/>
    <cellStyle name="Uwaga 3" xfId="42269" hidden="1"/>
    <cellStyle name="Uwaga 3" xfId="42258" hidden="1"/>
    <cellStyle name="Uwaga 3" xfId="42256" hidden="1"/>
    <cellStyle name="Uwaga 3" xfId="42254" hidden="1"/>
    <cellStyle name="Uwaga 3" xfId="42243" hidden="1"/>
    <cellStyle name="Uwaga 3" xfId="42241" hidden="1"/>
    <cellStyle name="Uwaga 3" xfId="42239" hidden="1"/>
    <cellStyle name="Uwaga 3" xfId="42228" hidden="1"/>
    <cellStyle name="Uwaga 3" xfId="42226" hidden="1"/>
    <cellStyle name="Uwaga 3" xfId="42224" hidden="1"/>
    <cellStyle name="Uwaga 3" xfId="42213" hidden="1"/>
    <cellStyle name="Uwaga 3" xfId="42211" hidden="1"/>
    <cellStyle name="Uwaga 3" xfId="42209" hidden="1"/>
    <cellStyle name="Uwaga 3" xfId="42198" hidden="1"/>
    <cellStyle name="Uwaga 3" xfId="42196" hidden="1"/>
    <cellStyle name="Uwaga 3" xfId="42193" hidden="1"/>
    <cellStyle name="Uwaga 3" xfId="42183" hidden="1"/>
    <cellStyle name="Uwaga 3" xfId="42180" hidden="1"/>
    <cellStyle name="Uwaga 3" xfId="42177" hidden="1"/>
    <cellStyle name="Uwaga 3" xfId="42168" hidden="1"/>
    <cellStyle name="Uwaga 3" xfId="42166" hidden="1"/>
    <cellStyle name="Uwaga 3" xfId="42163" hidden="1"/>
    <cellStyle name="Uwaga 3" xfId="42153" hidden="1"/>
    <cellStyle name="Uwaga 3" xfId="42151" hidden="1"/>
    <cellStyle name="Uwaga 3" xfId="42149" hidden="1"/>
    <cellStyle name="Uwaga 3" xfId="42138" hidden="1"/>
    <cellStyle name="Uwaga 3" xfId="42136" hidden="1"/>
    <cellStyle name="Uwaga 3" xfId="42134" hidden="1"/>
    <cellStyle name="Uwaga 3" xfId="42123" hidden="1"/>
    <cellStyle name="Uwaga 3" xfId="42121" hidden="1"/>
    <cellStyle name="Uwaga 3" xfId="42119" hidden="1"/>
    <cellStyle name="Uwaga 3" xfId="42108" hidden="1"/>
    <cellStyle name="Uwaga 3" xfId="42106" hidden="1"/>
    <cellStyle name="Uwaga 3" xfId="42104" hidden="1"/>
    <cellStyle name="Uwaga 3" xfId="42093" hidden="1"/>
    <cellStyle name="Uwaga 3" xfId="42091" hidden="1"/>
    <cellStyle name="Uwaga 3" xfId="42089" hidden="1"/>
    <cellStyle name="Uwaga 3" xfId="42078" hidden="1"/>
    <cellStyle name="Uwaga 3" xfId="42076" hidden="1"/>
    <cellStyle name="Uwaga 3" xfId="42073" hidden="1"/>
    <cellStyle name="Uwaga 3" xfId="42063" hidden="1"/>
    <cellStyle name="Uwaga 3" xfId="42060" hidden="1"/>
    <cellStyle name="Uwaga 3" xfId="42057" hidden="1"/>
    <cellStyle name="Uwaga 3" xfId="42048" hidden="1"/>
    <cellStyle name="Uwaga 3" xfId="42045" hidden="1"/>
    <cellStyle name="Uwaga 3" xfId="42042" hidden="1"/>
    <cellStyle name="Uwaga 3" xfId="42033" hidden="1"/>
    <cellStyle name="Uwaga 3" xfId="42031" hidden="1"/>
    <cellStyle name="Uwaga 3" xfId="42029" hidden="1"/>
    <cellStyle name="Uwaga 3" xfId="42018" hidden="1"/>
    <cellStyle name="Uwaga 3" xfId="42015" hidden="1"/>
    <cellStyle name="Uwaga 3" xfId="42012" hidden="1"/>
    <cellStyle name="Uwaga 3" xfId="42003" hidden="1"/>
    <cellStyle name="Uwaga 3" xfId="42000" hidden="1"/>
    <cellStyle name="Uwaga 3" xfId="41997" hidden="1"/>
    <cellStyle name="Uwaga 3" xfId="41988" hidden="1"/>
    <cellStyle name="Uwaga 3" xfId="41985" hidden="1"/>
    <cellStyle name="Uwaga 3" xfId="41982" hidden="1"/>
    <cellStyle name="Uwaga 3" xfId="41975" hidden="1"/>
    <cellStyle name="Uwaga 3" xfId="41971" hidden="1"/>
    <cellStyle name="Uwaga 3" xfId="41968" hidden="1"/>
    <cellStyle name="Uwaga 3" xfId="41960" hidden="1"/>
    <cellStyle name="Uwaga 3" xfId="41956" hidden="1"/>
    <cellStyle name="Uwaga 3" xfId="41953" hidden="1"/>
    <cellStyle name="Uwaga 3" xfId="41945" hidden="1"/>
    <cellStyle name="Uwaga 3" xfId="41941" hidden="1"/>
    <cellStyle name="Uwaga 3" xfId="41937" hidden="1"/>
    <cellStyle name="Uwaga 3" xfId="41930" hidden="1"/>
    <cellStyle name="Uwaga 3" xfId="41926" hidden="1"/>
    <cellStyle name="Uwaga 3" xfId="41923" hidden="1"/>
    <cellStyle name="Uwaga 3" xfId="41915" hidden="1"/>
    <cellStyle name="Uwaga 3" xfId="41911" hidden="1"/>
    <cellStyle name="Uwaga 3" xfId="41908" hidden="1"/>
    <cellStyle name="Uwaga 3" xfId="41899" hidden="1"/>
    <cellStyle name="Uwaga 3" xfId="41894" hidden="1"/>
    <cellStyle name="Uwaga 3" xfId="41890" hidden="1"/>
    <cellStyle name="Uwaga 3" xfId="41884" hidden="1"/>
    <cellStyle name="Uwaga 3" xfId="41879" hidden="1"/>
    <cellStyle name="Uwaga 3" xfId="41875" hidden="1"/>
    <cellStyle name="Uwaga 3" xfId="41869" hidden="1"/>
    <cellStyle name="Uwaga 3" xfId="41864" hidden="1"/>
    <cellStyle name="Uwaga 3" xfId="41860" hidden="1"/>
    <cellStyle name="Uwaga 3" xfId="41855" hidden="1"/>
    <cellStyle name="Uwaga 3" xfId="41851" hidden="1"/>
    <cellStyle name="Uwaga 3" xfId="41847" hidden="1"/>
    <cellStyle name="Uwaga 3" xfId="41840" hidden="1"/>
    <cellStyle name="Uwaga 3" xfId="41835" hidden="1"/>
    <cellStyle name="Uwaga 3" xfId="41831" hidden="1"/>
    <cellStyle name="Uwaga 3" xfId="41824" hidden="1"/>
    <cellStyle name="Uwaga 3" xfId="41819" hidden="1"/>
    <cellStyle name="Uwaga 3" xfId="41815" hidden="1"/>
    <cellStyle name="Uwaga 3" xfId="41810" hidden="1"/>
    <cellStyle name="Uwaga 3" xfId="41805" hidden="1"/>
    <cellStyle name="Uwaga 3" xfId="41801" hidden="1"/>
    <cellStyle name="Uwaga 3" xfId="41795" hidden="1"/>
    <cellStyle name="Uwaga 3" xfId="41791" hidden="1"/>
    <cellStyle name="Uwaga 3" xfId="41788" hidden="1"/>
    <cellStyle name="Uwaga 3" xfId="41781" hidden="1"/>
    <cellStyle name="Uwaga 3" xfId="41776" hidden="1"/>
    <cellStyle name="Uwaga 3" xfId="41771" hidden="1"/>
    <cellStyle name="Uwaga 3" xfId="41765" hidden="1"/>
    <cellStyle name="Uwaga 3" xfId="41760" hidden="1"/>
    <cellStyle name="Uwaga 3" xfId="41755" hidden="1"/>
    <cellStyle name="Uwaga 3" xfId="41750" hidden="1"/>
    <cellStyle name="Uwaga 3" xfId="41745" hidden="1"/>
    <cellStyle name="Uwaga 3" xfId="41740" hidden="1"/>
    <cellStyle name="Uwaga 3" xfId="41736" hidden="1"/>
    <cellStyle name="Uwaga 3" xfId="41732" hidden="1"/>
    <cellStyle name="Uwaga 3" xfId="41727" hidden="1"/>
    <cellStyle name="Uwaga 3" xfId="41720" hidden="1"/>
    <cellStyle name="Uwaga 3" xfId="41715" hidden="1"/>
    <cellStyle name="Uwaga 3" xfId="41710" hidden="1"/>
    <cellStyle name="Uwaga 3" xfId="41704" hidden="1"/>
    <cellStyle name="Uwaga 3" xfId="41699" hidden="1"/>
    <cellStyle name="Uwaga 3" xfId="41695" hidden="1"/>
    <cellStyle name="Uwaga 3" xfId="41690" hidden="1"/>
    <cellStyle name="Uwaga 3" xfId="41685" hidden="1"/>
    <cellStyle name="Uwaga 3" xfId="41680" hidden="1"/>
    <cellStyle name="Uwaga 3" xfId="41676" hidden="1"/>
    <cellStyle name="Uwaga 3" xfId="41671" hidden="1"/>
    <cellStyle name="Uwaga 3" xfId="41666" hidden="1"/>
    <cellStyle name="Uwaga 3" xfId="41661" hidden="1"/>
    <cellStyle name="Uwaga 3" xfId="41657" hidden="1"/>
    <cellStyle name="Uwaga 3" xfId="41653" hidden="1"/>
    <cellStyle name="Uwaga 3" xfId="41646" hidden="1"/>
    <cellStyle name="Uwaga 3" xfId="41642" hidden="1"/>
    <cellStyle name="Uwaga 3" xfId="41637" hidden="1"/>
    <cellStyle name="Uwaga 3" xfId="41631" hidden="1"/>
    <cellStyle name="Uwaga 3" xfId="41627" hidden="1"/>
    <cellStyle name="Uwaga 3" xfId="41622" hidden="1"/>
    <cellStyle name="Uwaga 3" xfId="41616" hidden="1"/>
    <cellStyle name="Uwaga 3" xfId="41612" hidden="1"/>
    <cellStyle name="Uwaga 3" xfId="41608" hidden="1"/>
    <cellStyle name="Uwaga 3" xfId="41601" hidden="1"/>
    <cellStyle name="Uwaga 3" xfId="41597" hidden="1"/>
    <cellStyle name="Uwaga 3" xfId="41593" hidden="1"/>
    <cellStyle name="Uwaga 3" xfId="42457" hidden="1"/>
    <cellStyle name="Uwaga 3" xfId="42455" hidden="1"/>
    <cellStyle name="Uwaga 3" xfId="42453" hidden="1"/>
    <cellStyle name="Uwaga 3" xfId="42440" hidden="1"/>
    <cellStyle name="Uwaga 3" xfId="42439" hidden="1"/>
    <cellStyle name="Uwaga 3" xfId="42438" hidden="1"/>
    <cellStyle name="Uwaga 3" xfId="42425" hidden="1"/>
    <cellStyle name="Uwaga 3" xfId="42424" hidden="1"/>
    <cellStyle name="Uwaga 3" xfId="42423" hidden="1"/>
    <cellStyle name="Uwaga 3" xfId="42411" hidden="1"/>
    <cellStyle name="Uwaga 3" xfId="42409" hidden="1"/>
    <cellStyle name="Uwaga 3" xfId="42408" hidden="1"/>
    <cellStyle name="Uwaga 3" xfId="42395" hidden="1"/>
    <cellStyle name="Uwaga 3" xfId="42394" hidden="1"/>
    <cellStyle name="Uwaga 3" xfId="42393" hidden="1"/>
    <cellStyle name="Uwaga 3" xfId="42381" hidden="1"/>
    <cellStyle name="Uwaga 3" xfId="42379" hidden="1"/>
    <cellStyle name="Uwaga 3" xfId="42377" hidden="1"/>
    <cellStyle name="Uwaga 3" xfId="42366" hidden="1"/>
    <cellStyle name="Uwaga 3" xfId="42364" hidden="1"/>
    <cellStyle name="Uwaga 3" xfId="42362" hidden="1"/>
    <cellStyle name="Uwaga 3" xfId="42351" hidden="1"/>
    <cellStyle name="Uwaga 3" xfId="42349" hidden="1"/>
    <cellStyle name="Uwaga 3" xfId="42347" hidden="1"/>
    <cellStyle name="Uwaga 3" xfId="42336" hidden="1"/>
    <cellStyle name="Uwaga 3" xfId="42334" hidden="1"/>
    <cellStyle name="Uwaga 3" xfId="42332" hidden="1"/>
    <cellStyle name="Uwaga 3" xfId="42321" hidden="1"/>
    <cellStyle name="Uwaga 3" xfId="42319" hidden="1"/>
    <cellStyle name="Uwaga 3" xfId="42317" hidden="1"/>
    <cellStyle name="Uwaga 3" xfId="42306" hidden="1"/>
    <cellStyle name="Uwaga 3" xfId="42304" hidden="1"/>
    <cellStyle name="Uwaga 3" xfId="42302" hidden="1"/>
    <cellStyle name="Uwaga 3" xfId="42291" hidden="1"/>
    <cellStyle name="Uwaga 3" xfId="42289" hidden="1"/>
    <cellStyle name="Uwaga 3" xfId="42287" hidden="1"/>
    <cellStyle name="Uwaga 3" xfId="42276" hidden="1"/>
    <cellStyle name="Uwaga 3" xfId="42274" hidden="1"/>
    <cellStyle name="Uwaga 3" xfId="42272" hidden="1"/>
    <cellStyle name="Uwaga 3" xfId="42261" hidden="1"/>
    <cellStyle name="Uwaga 3" xfId="42259" hidden="1"/>
    <cellStyle name="Uwaga 3" xfId="42257" hidden="1"/>
    <cellStyle name="Uwaga 3" xfId="42246" hidden="1"/>
    <cellStyle name="Uwaga 3" xfId="42244" hidden="1"/>
    <cellStyle name="Uwaga 3" xfId="42242"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1" hidden="1"/>
    <cellStyle name="Uwaga 3" xfId="42051" hidden="1"/>
    <cellStyle name="Uwaga 3" xfId="42049" hidden="1"/>
    <cellStyle name="Uwaga 3" xfId="42047" hidden="1"/>
    <cellStyle name="Uwaga 3" xfId="42036" hidden="1"/>
    <cellStyle name="Uwaga 3" xfId="42034" hidden="1"/>
    <cellStyle name="Uwaga 3" xfId="42032" hidden="1"/>
    <cellStyle name="Uwaga 3" xfId="42021" hidden="1"/>
    <cellStyle name="Uwaga 3" xfId="42019" hidden="1"/>
    <cellStyle name="Uwaga 3" xfId="42016" hidden="1"/>
    <cellStyle name="Uwaga 3" xfId="42006" hidden="1"/>
    <cellStyle name="Uwaga 3" xfId="42004" hidden="1"/>
    <cellStyle name="Uwaga 3" xfId="42001" hidden="1"/>
    <cellStyle name="Uwaga 3" xfId="41991" hidden="1"/>
    <cellStyle name="Uwaga 3" xfId="41989" hidden="1"/>
    <cellStyle name="Uwaga 3" xfId="41986" hidden="1"/>
    <cellStyle name="Uwaga 3" xfId="41977" hidden="1"/>
    <cellStyle name="Uwaga 3" xfId="41974" hidden="1"/>
    <cellStyle name="Uwaga 3" xfId="41970" hidden="1"/>
    <cellStyle name="Uwaga 3" xfId="41962" hidden="1"/>
    <cellStyle name="Uwaga 3" xfId="41959" hidden="1"/>
    <cellStyle name="Uwaga 3" xfId="41955" hidden="1"/>
    <cellStyle name="Uwaga 3" xfId="41947" hidden="1"/>
    <cellStyle name="Uwaga 3" xfId="41944" hidden="1"/>
    <cellStyle name="Uwaga 3" xfId="41940" hidden="1"/>
    <cellStyle name="Uwaga 3" xfId="41932" hidden="1"/>
    <cellStyle name="Uwaga 3" xfId="41929" hidden="1"/>
    <cellStyle name="Uwaga 3" xfId="41925" hidden="1"/>
    <cellStyle name="Uwaga 3" xfId="41917" hidden="1"/>
    <cellStyle name="Uwaga 3" xfId="41914" hidden="1"/>
    <cellStyle name="Uwaga 3" xfId="41910" hidden="1"/>
    <cellStyle name="Uwaga 3" xfId="41902" hidden="1"/>
    <cellStyle name="Uwaga 3" xfId="41898" hidden="1"/>
    <cellStyle name="Uwaga 3" xfId="41893" hidden="1"/>
    <cellStyle name="Uwaga 3" xfId="41887" hidden="1"/>
    <cellStyle name="Uwaga 3" xfId="41883" hidden="1"/>
    <cellStyle name="Uwaga 3" xfId="41878" hidden="1"/>
    <cellStyle name="Uwaga 3" xfId="41872" hidden="1"/>
    <cellStyle name="Uwaga 3" xfId="41868" hidden="1"/>
    <cellStyle name="Uwaga 3" xfId="41863" hidden="1"/>
    <cellStyle name="Uwaga 3" xfId="41857" hidden="1"/>
    <cellStyle name="Uwaga 3" xfId="41854" hidden="1"/>
    <cellStyle name="Uwaga 3" xfId="41850" hidden="1"/>
    <cellStyle name="Uwaga 3" xfId="41842" hidden="1"/>
    <cellStyle name="Uwaga 3" xfId="41839" hidden="1"/>
    <cellStyle name="Uwaga 3" xfId="41834" hidden="1"/>
    <cellStyle name="Uwaga 3" xfId="41827" hidden="1"/>
    <cellStyle name="Uwaga 3" xfId="41823" hidden="1"/>
    <cellStyle name="Uwaga 3" xfId="41818" hidden="1"/>
    <cellStyle name="Uwaga 3" xfId="41812" hidden="1"/>
    <cellStyle name="Uwaga 3" xfId="41808" hidden="1"/>
    <cellStyle name="Uwaga 3" xfId="41803" hidden="1"/>
    <cellStyle name="Uwaga 3" xfId="41797" hidden="1"/>
    <cellStyle name="Uwaga 3" xfId="41794" hidden="1"/>
    <cellStyle name="Uwaga 3" xfId="41790" hidden="1"/>
    <cellStyle name="Uwaga 3" xfId="41782" hidden="1"/>
    <cellStyle name="Uwaga 3" xfId="41777" hidden="1"/>
    <cellStyle name="Uwaga 3" xfId="41772" hidden="1"/>
    <cellStyle name="Uwaga 3" xfId="41767" hidden="1"/>
    <cellStyle name="Uwaga 3" xfId="41762" hidden="1"/>
    <cellStyle name="Uwaga 3" xfId="41757" hidden="1"/>
    <cellStyle name="Uwaga 3" xfId="41752" hidden="1"/>
    <cellStyle name="Uwaga 3" xfId="41747" hidden="1"/>
    <cellStyle name="Uwaga 3" xfId="41742" hidden="1"/>
    <cellStyle name="Uwaga 3" xfId="41737" hidden="1"/>
    <cellStyle name="Uwaga 3" xfId="41733" hidden="1"/>
    <cellStyle name="Uwaga 3" xfId="41728" hidden="1"/>
    <cellStyle name="Uwaga 3" xfId="41721" hidden="1"/>
    <cellStyle name="Uwaga 3" xfId="41716" hidden="1"/>
    <cellStyle name="Uwaga 3" xfId="41711" hidden="1"/>
    <cellStyle name="Uwaga 3" xfId="41706" hidden="1"/>
    <cellStyle name="Uwaga 3" xfId="41701" hidden="1"/>
    <cellStyle name="Uwaga 3" xfId="41696" hidden="1"/>
    <cellStyle name="Uwaga 3" xfId="41691" hidden="1"/>
    <cellStyle name="Uwaga 3" xfId="41686" hidden="1"/>
    <cellStyle name="Uwaga 3" xfId="41681" hidden="1"/>
    <cellStyle name="Uwaga 3" xfId="41677" hidden="1"/>
    <cellStyle name="Uwaga 3" xfId="41672" hidden="1"/>
    <cellStyle name="Uwaga 3" xfId="41667" hidden="1"/>
    <cellStyle name="Uwaga 3" xfId="41662" hidden="1"/>
    <cellStyle name="Uwaga 3" xfId="41658" hidden="1"/>
    <cellStyle name="Uwaga 3" xfId="41654" hidden="1"/>
    <cellStyle name="Uwaga 3" xfId="41647" hidden="1"/>
    <cellStyle name="Uwaga 3" xfId="41643" hidden="1"/>
    <cellStyle name="Uwaga 3" xfId="41638" hidden="1"/>
    <cellStyle name="Uwaga 3" xfId="41632" hidden="1"/>
    <cellStyle name="Uwaga 3" xfId="41628" hidden="1"/>
    <cellStyle name="Uwaga 3" xfId="41623" hidden="1"/>
    <cellStyle name="Uwaga 3" xfId="41617" hidden="1"/>
    <cellStyle name="Uwaga 3" xfId="41613" hidden="1"/>
    <cellStyle name="Uwaga 3" xfId="41609" hidden="1"/>
    <cellStyle name="Uwaga 3" xfId="41602" hidden="1"/>
    <cellStyle name="Uwaga 3" xfId="41598" hidden="1"/>
    <cellStyle name="Uwaga 3" xfId="41594" hidden="1"/>
    <cellStyle name="Uwaga 3" xfId="42461" hidden="1"/>
    <cellStyle name="Uwaga 3" xfId="42460" hidden="1"/>
    <cellStyle name="Uwaga 3" xfId="42458" hidden="1"/>
    <cellStyle name="Uwaga 3" xfId="42445" hidden="1"/>
    <cellStyle name="Uwaga 3" xfId="42443" hidden="1"/>
    <cellStyle name="Uwaga 3" xfId="42441" hidden="1"/>
    <cellStyle name="Uwaga 3" xfId="42431" hidden="1"/>
    <cellStyle name="Uwaga 3" xfId="42429" hidden="1"/>
    <cellStyle name="Uwaga 3" xfId="42427" hidden="1"/>
    <cellStyle name="Uwaga 3" xfId="42416" hidden="1"/>
    <cellStyle name="Uwaga 3" xfId="42414" hidden="1"/>
    <cellStyle name="Uwaga 3" xfId="42412" hidden="1"/>
    <cellStyle name="Uwaga 3" xfId="42399" hidden="1"/>
    <cellStyle name="Uwaga 3" xfId="42397" hidden="1"/>
    <cellStyle name="Uwaga 3" xfId="42396" hidden="1"/>
    <cellStyle name="Uwaga 3" xfId="42383" hidden="1"/>
    <cellStyle name="Uwaga 3" xfId="42382" hidden="1"/>
    <cellStyle name="Uwaga 3" xfId="42380" hidden="1"/>
    <cellStyle name="Uwaga 3" xfId="42368" hidden="1"/>
    <cellStyle name="Uwaga 3" xfId="42367" hidden="1"/>
    <cellStyle name="Uwaga 3" xfId="42365" hidden="1"/>
    <cellStyle name="Uwaga 3" xfId="42353" hidden="1"/>
    <cellStyle name="Uwaga 3" xfId="42352" hidden="1"/>
    <cellStyle name="Uwaga 3" xfId="42350" hidden="1"/>
    <cellStyle name="Uwaga 3" xfId="42338" hidden="1"/>
    <cellStyle name="Uwaga 3" xfId="42337" hidden="1"/>
    <cellStyle name="Uwaga 3" xfId="42335" hidden="1"/>
    <cellStyle name="Uwaga 3" xfId="42323" hidden="1"/>
    <cellStyle name="Uwaga 3" xfId="42322" hidden="1"/>
    <cellStyle name="Uwaga 3" xfId="42320" hidden="1"/>
    <cellStyle name="Uwaga 3" xfId="42308" hidden="1"/>
    <cellStyle name="Uwaga 3" xfId="42307" hidden="1"/>
    <cellStyle name="Uwaga 3" xfId="42305" hidden="1"/>
    <cellStyle name="Uwaga 3" xfId="42293" hidden="1"/>
    <cellStyle name="Uwaga 3" xfId="42292" hidden="1"/>
    <cellStyle name="Uwaga 3" xfId="42290" hidden="1"/>
    <cellStyle name="Uwaga 3" xfId="42278" hidden="1"/>
    <cellStyle name="Uwaga 3" xfId="42277" hidden="1"/>
    <cellStyle name="Uwaga 3" xfId="42275" hidden="1"/>
    <cellStyle name="Uwaga 3" xfId="42263" hidden="1"/>
    <cellStyle name="Uwaga 3" xfId="42262" hidden="1"/>
    <cellStyle name="Uwaga 3" xfId="42260" hidden="1"/>
    <cellStyle name="Uwaga 3" xfId="42248" hidden="1"/>
    <cellStyle name="Uwaga 3" xfId="42247" hidden="1"/>
    <cellStyle name="Uwaga 3" xfId="42245" hidden="1"/>
    <cellStyle name="Uwaga 3" xfId="42233" hidden="1"/>
    <cellStyle name="Uwaga 3" xfId="42232" hidden="1"/>
    <cellStyle name="Uwaga 3" xfId="42230" hidden="1"/>
    <cellStyle name="Uwaga 3" xfId="42218" hidden="1"/>
    <cellStyle name="Uwaga 3" xfId="42217" hidden="1"/>
    <cellStyle name="Uwaga 3" xfId="42215" hidden="1"/>
    <cellStyle name="Uwaga 3" xfId="42203" hidden="1"/>
    <cellStyle name="Uwaga 3" xfId="42202" hidden="1"/>
    <cellStyle name="Uwaga 3" xfId="42200" hidden="1"/>
    <cellStyle name="Uwaga 3" xfId="42188" hidden="1"/>
    <cellStyle name="Uwaga 3" xfId="42187" hidden="1"/>
    <cellStyle name="Uwaga 3" xfId="42185" hidden="1"/>
    <cellStyle name="Uwaga 3" xfId="42173" hidden="1"/>
    <cellStyle name="Uwaga 3" xfId="42172" hidden="1"/>
    <cellStyle name="Uwaga 3" xfId="42170" hidden="1"/>
    <cellStyle name="Uwaga 3" xfId="42158" hidden="1"/>
    <cellStyle name="Uwaga 3" xfId="42157" hidden="1"/>
    <cellStyle name="Uwaga 3" xfId="42155" hidden="1"/>
    <cellStyle name="Uwaga 3" xfId="42143" hidden="1"/>
    <cellStyle name="Uwaga 3" xfId="42142" hidden="1"/>
    <cellStyle name="Uwaga 3" xfId="42140" hidden="1"/>
    <cellStyle name="Uwaga 3" xfId="42128" hidden="1"/>
    <cellStyle name="Uwaga 3" xfId="42127" hidden="1"/>
    <cellStyle name="Uwaga 3" xfId="42125" hidden="1"/>
    <cellStyle name="Uwaga 3" xfId="42113" hidden="1"/>
    <cellStyle name="Uwaga 3" xfId="42112" hidden="1"/>
    <cellStyle name="Uwaga 3" xfId="42110" hidden="1"/>
    <cellStyle name="Uwaga 3" xfId="42098" hidden="1"/>
    <cellStyle name="Uwaga 3" xfId="42097" hidden="1"/>
    <cellStyle name="Uwaga 3" xfId="42095" hidden="1"/>
    <cellStyle name="Uwaga 3" xfId="42083" hidden="1"/>
    <cellStyle name="Uwaga 3" xfId="42082" hidden="1"/>
    <cellStyle name="Uwaga 3" xfId="42080" hidden="1"/>
    <cellStyle name="Uwaga 3" xfId="42068" hidden="1"/>
    <cellStyle name="Uwaga 3" xfId="42067" hidden="1"/>
    <cellStyle name="Uwaga 3" xfId="42065" hidden="1"/>
    <cellStyle name="Uwaga 3" xfId="42053" hidden="1"/>
    <cellStyle name="Uwaga 3" xfId="42052" hidden="1"/>
    <cellStyle name="Uwaga 3" xfId="42050" hidden="1"/>
    <cellStyle name="Uwaga 3" xfId="42038" hidden="1"/>
    <cellStyle name="Uwaga 3" xfId="42037" hidden="1"/>
    <cellStyle name="Uwaga 3" xfId="42035" hidden="1"/>
    <cellStyle name="Uwaga 3" xfId="42023" hidden="1"/>
    <cellStyle name="Uwaga 3" xfId="42022" hidden="1"/>
    <cellStyle name="Uwaga 3" xfId="42020" hidden="1"/>
    <cellStyle name="Uwaga 3" xfId="42008" hidden="1"/>
    <cellStyle name="Uwaga 3" xfId="42007" hidden="1"/>
    <cellStyle name="Uwaga 3" xfId="42005" hidden="1"/>
    <cellStyle name="Uwaga 3" xfId="41993" hidden="1"/>
    <cellStyle name="Uwaga 3" xfId="41992" hidden="1"/>
    <cellStyle name="Uwaga 3" xfId="41990" hidden="1"/>
    <cellStyle name="Uwaga 3" xfId="41978" hidden="1"/>
    <cellStyle name="Uwaga 3" xfId="41976" hidden="1"/>
    <cellStyle name="Uwaga 3" xfId="41973" hidden="1"/>
    <cellStyle name="Uwaga 3" xfId="41963" hidden="1"/>
    <cellStyle name="Uwaga 3" xfId="41961" hidden="1"/>
    <cellStyle name="Uwaga 3" xfId="41958" hidden="1"/>
    <cellStyle name="Uwaga 3" xfId="41948" hidden="1"/>
    <cellStyle name="Uwaga 3" xfId="41946" hidden="1"/>
    <cellStyle name="Uwaga 3" xfId="41943" hidden="1"/>
    <cellStyle name="Uwaga 3" xfId="41933" hidden="1"/>
    <cellStyle name="Uwaga 3" xfId="41931" hidden="1"/>
    <cellStyle name="Uwaga 3" xfId="41928" hidden="1"/>
    <cellStyle name="Uwaga 3" xfId="41918" hidden="1"/>
    <cellStyle name="Uwaga 3" xfId="41916" hidden="1"/>
    <cellStyle name="Uwaga 3" xfId="41913" hidden="1"/>
    <cellStyle name="Uwaga 3" xfId="41903" hidden="1"/>
    <cellStyle name="Uwaga 3" xfId="41901" hidden="1"/>
    <cellStyle name="Uwaga 3" xfId="41897" hidden="1"/>
    <cellStyle name="Uwaga 3" xfId="41888" hidden="1"/>
    <cellStyle name="Uwaga 3" xfId="41885" hidden="1"/>
    <cellStyle name="Uwaga 3" xfId="41881" hidden="1"/>
    <cellStyle name="Uwaga 3" xfId="41873" hidden="1"/>
    <cellStyle name="Uwaga 3" xfId="41871" hidden="1"/>
    <cellStyle name="Uwaga 3" xfId="41867" hidden="1"/>
    <cellStyle name="Uwaga 3" xfId="41858" hidden="1"/>
    <cellStyle name="Uwaga 3" xfId="41856" hidden="1"/>
    <cellStyle name="Uwaga 3" xfId="41853" hidden="1"/>
    <cellStyle name="Uwaga 3" xfId="41843" hidden="1"/>
    <cellStyle name="Uwaga 3" xfId="41841" hidden="1"/>
    <cellStyle name="Uwaga 3" xfId="41836" hidden="1"/>
    <cellStyle name="Uwaga 3" xfId="41828" hidden="1"/>
    <cellStyle name="Uwaga 3" xfId="41826" hidden="1"/>
    <cellStyle name="Uwaga 3" xfId="41821" hidden="1"/>
    <cellStyle name="Uwaga 3" xfId="41813" hidden="1"/>
    <cellStyle name="Uwaga 3" xfId="41811" hidden="1"/>
    <cellStyle name="Uwaga 3" xfId="41806" hidden="1"/>
    <cellStyle name="Uwaga 3" xfId="41798" hidden="1"/>
    <cellStyle name="Uwaga 3" xfId="41796" hidden="1"/>
    <cellStyle name="Uwaga 3" xfId="41792" hidden="1"/>
    <cellStyle name="Uwaga 3" xfId="41783" hidden="1"/>
    <cellStyle name="Uwaga 3" xfId="41780" hidden="1"/>
    <cellStyle name="Uwaga 3" xfId="41775" hidden="1"/>
    <cellStyle name="Uwaga 3" xfId="41768" hidden="1"/>
    <cellStyle name="Uwaga 3" xfId="41764" hidden="1"/>
    <cellStyle name="Uwaga 3" xfId="41759" hidden="1"/>
    <cellStyle name="Uwaga 3" xfId="41753" hidden="1"/>
    <cellStyle name="Uwaga 3" xfId="41749" hidden="1"/>
    <cellStyle name="Uwaga 3" xfId="41744" hidden="1"/>
    <cellStyle name="Uwaga 3" xfId="41738" hidden="1"/>
    <cellStyle name="Uwaga 3" xfId="41735" hidden="1"/>
    <cellStyle name="Uwaga 3" xfId="41731" hidden="1"/>
    <cellStyle name="Uwaga 3" xfId="41722" hidden="1"/>
    <cellStyle name="Uwaga 3" xfId="41717" hidden="1"/>
    <cellStyle name="Uwaga 3" xfId="41712" hidden="1"/>
    <cellStyle name="Uwaga 3" xfId="41707" hidden="1"/>
    <cellStyle name="Uwaga 3" xfId="41702" hidden="1"/>
    <cellStyle name="Uwaga 3" xfId="41697" hidden="1"/>
    <cellStyle name="Uwaga 3" xfId="41692" hidden="1"/>
    <cellStyle name="Uwaga 3" xfId="41687" hidden="1"/>
    <cellStyle name="Uwaga 3" xfId="41682" hidden="1"/>
    <cellStyle name="Uwaga 3" xfId="41678" hidden="1"/>
    <cellStyle name="Uwaga 3" xfId="41673" hidden="1"/>
    <cellStyle name="Uwaga 3" xfId="41668" hidden="1"/>
    <cellStyle name="Uwaga 3" xfId="41663" hidden="1"/>
    <cellStyle name="Uwaga 3" xfId="41659" hidden="1"/>
    <cellStyle name="Uwaga 3" xfId="41655" hidden="1"/>
    <cellStyle name="Uwaga 3" xfId="41648" hidden="1"/>
    <cellStyle name="Uwaga 3" xfId="41644" hidden="1"/>
    <cellStyle name="Uwaga 3" xfId="41639" hidden="1"/>
    <cellStyle name="Uwaga 3" xfId="41633" hidden="1"/>
    <cellStyle name="Uwaga 3" xfId="41629" hidden="1"/>
    <cellStyle name="Uwaga 3" xfId="41624" hidden="1"/>
    <cellStyle name="Uwaga 3" xfId="41618" hidden="1"/>
    <cellStyle name="Uwaga 3" xfId="41614" hidden="1"/>
    <cellStyle name="Uwaga 3" xfId="41610" hidden="1"/>
    <cellStyle name="Uwaga 3" xfId="41603" hidden="1"/>
    <cellStyle name="Uwaga 3" xfId="41599" hidden="1"/>
    <cellStyle name="Uwaga 3" xfId="41595" hidden="1"/>
    <cellStyle name="Uwaga 3" xfId="41556" hidden="1"/>
    <cellStyle name="Uwaga 3" xfId="41555" hidden="1"/>
    <cellStyle name="Uwaga 3" xfId="41554" hidden="1"/>
    <cellStyle name="Uwaga 3" xfId="41547" hidden="1"/>
    <cellStyle name="Uwaga 3" xfId="41546" hidden="1"/>
    <cellStyle name="Uwaga 3" xfId="41545" hidden="1"/>
    <cellStyle name="Uwaga 3" xfId="41538" hidden="1"/>
    <cellStyle name="Uwaga 3" xfId="41537" hidden="1"/>
    <cellStyle name="Uwaga 3" xfId="41536" hidden="1"/>
    <cellStyle name="Uwaga 3" xfId="41529" hidden="1"/>
    <cellStyle name="Uwaga 3" xfId="41528" hidden="1"/>
    <cellStyle name="Uwaga 3" xfId="41527" hidden="1"/>
    <cellStyle name="Uwaga 3" xfId="41520" hidden="1"/>
    <cellStyle name="Uwaga 3" xfId="41519" hidden="1"/>
    <cellStyle name="Uwaga 3" xfId="41517" hidden="1"/>
    <cellStyle name="Uwaga 3" xfId="41512" hidden="1"/>
    <cellStyle name="Uwaga 3" xfId="41509" hidden="1"/>
    <cellStyle name="Uwaga 3" xfId="41507" hidden="1"/>
    <cellStyle name="Uwaga 3" xfId="41503" hidden="1"/>
    <cellStyle name="Uwaga 3" xfId="41500" hidden="1"/>
    <cellStyle name="Uwaga 3" xfId="41498" hidden="1"/>
    <cellStyle name="Uwaga 3" xfId="41494" hidden="1"/>
    <cellStyle name="Uwaga 3" xfId="41491" hidden="1"/>
    <cellStyle name="Uwaga 3" xfId="41489" hidden="1"/>
    <cellStyle name="Uwaga 3" xfId="41485" hidden="1"/>
    <cellStyle name="Uwaga 3" xfId="41483" hidden="1"/>
    <cellStyle name="Uwaga 3" xfId="41482" hidden="1"/>
    <cellStyle name="Uwaga 3" xfId="41476" hidden="1"/>
    <cellStyle name="Uwaga 3" xfId="41474" hidden="1"/>
    <cellStyle name="Uwaga 3" xfId="41471" hidden="1"/>
    <cellStyle name="Uwaga 3" xfId="41467" hidden="1"/>
    <cellStyle name="Uwaga 3" xfId="41464" hidden="1"/>
    <cellStyle name="Uwaga 3" xfId="41462" hidden="1"/>
    <cellStyle name="Uwaga 3" xfId="41458" hidden="1"/>
    <cellStyle name="Uwaga 3" xfId="41455" hidden="1"/>
    <cellStyle name="Uwaga 3" xfId="41453" hidden="1"/>
    <cellStyle name="Uwaga 3" xfId="41449" hidden="1"/>
    <cellStyle name="Uwaga 3" xfId="41447" hidden="1"/>
    <cellStyle name="Uwaga 3" xfId="41446" hidden="1"/>
    <cellStyle name="Uwaga 3" xfId="41440" hidden="1"/>
    <cellStyle name="Uwaga 3" xfId="41437" hidden="1"/>
    <cellStyle name="Uwaga 3" xfId="41435" hidden="1"/>
    <cellStyle name="Uwaga 3" xfId="41431" hidden="1"/>
    <cellStyle name="Uwaga 3" xfId="41428" hidden="1"/>
    <cellStyle name="Uwaga 3" xfId="41426" hidden="1"/>
    <cellStyle name="Uwaga 3" xfId="41422" hidden="1"/>
    <cellStyle name="Uwaga 3" xfId="41419" hidden="1"/>
    <cellStyle name="Uwaga 3" xfId="41417" hidden="1"/>
    <cellStyle name="Uwaga 3" xfId="41413" hidden="1"/>
    <cellStyle name="Uwaga 3" xfId="41411" hidden="1"/>
    <cellStyle name="Uwaga 3" xfId="41410" hidden="1"/>
    <cellStyle name="Uwaga 3" xfId="41403" hidden="1"/>
    <cellStyle name="Uwaga 3" xfId="41400" hidden="1"/>
    <cellStyle name="Uwaga 3" xfId="41398" hidden="1"/>
    <cellStyle name="Uwaga 3" xfId="41394" hidden="1"/>
    <cellStyle name="Uwaga 3" xfId="41391" hidden="1"/>
    <cellStyle name="Uwaga 3" xfId="41389" hidden="1"/>
    <cellStyle name="Uwaga 3" xfId="41385" hidden="1"/>
    <cellStyle name="Uwaga 3" xfId="41382" hidden="1"/>
    <cellStyle name="Uwaga 3" xfId="41380" hidden="1"/>
    <cellStyle name="Uwaga 3" xfId="41377" hidden="1"/>
    <cellStyle name="Uwaga 3" xfId="41375" hidden="1"/>
    <cellStyle name="Uwaga 3" xfId="41374" hidden="1"/>
    <cellStyle name="Uwaga 3" xfId="41368" hidden="1"/>
    <cellStyle name="Uwaga 3" xfId="41366" hidden="1"/>
    <cellStyle name="Uwaga 3" xfId="41364" hidden="1"/>
    <cellStyle name="Uwaga 3" xfId="41359" hidden="1"/>
    <cellStyle name="Uwaga 3" xfId="41357" hidden="1"/>
    <cellStyle name="Uwaga 3" xfId="41355" hidden="1"/>
    <cellStyle name="Uwaga 3" xfId="41350" hidden="1"/>
    <cellStyle name="Uwaga 3" xfId="41348" hidden="1"/>
    <cellStyle name="Uwaga 3" xfId="41346" hidden="1"/>
    <cellStyle name="Uwaga 3" xfId="41341" hidden="1"/>
    <cellStyle name="Uwaga 3" xfId="41339" hidden="1"/>
    <cellStyle name="Uwaga 3" xfId="41338" hidden="1"/>
    <cellStyle name="Uwaga 3" xfId="41331" hidden="1"/>
    <cellStyle name="Uwaga 3" xfId="41328" hidden="1"/>
    <cellStyle name="Uwaga 3" xfId="41326" hidden="1"/>
    <cellStyle name="Uwaga 3" xfId="41322" hidden="1"/>
    <cellStyle name="Uwaga 3" xfId="41319" hidden="1"/>
    <cellStyle name="Uwaga 3" xfId="41317" hidden="1"/>
    <cellStyle name="Uwaga 3" xfId="41313" hidden="1"/>
    <cellStyle name="Uwaga 3" xfId="41310" hidden="1"/>
    <cellStyle name="Uwaga 3" xfId="41308" hidden="1"/>
    <cellStyle name="Uwaga 3" xfId="41305" hidden="1"/>
    <cellStyle name="Uwaga 3" xfId="41303" hidden="1"/>
    <cellStyle name="Uwaga 3" xfId="41301" hidden="1"/>
    <cellStyle name="Uwaga 3" xfId="41295" hidden="1"/>
    <cellStyle name="Uwaga 3" xfId="41292" hidden="1"/>
    <cellStyle name="Uwaga 3" xfId="41290" hidden="1"/>
    <cellStyle name="Uwaga 3" xfId="41286" hidden="1"/>
    <cellStyle name="Uwaga 3" xfId="41283" hidden="1"/>
    <cellStyle name="Uwaga 3" xfId="41281" hidden="1"/>
    <cellStyle name="Uwaga 3" xfId="41277" hidden="1"/>
    <cellStyle name="Uwaga 3" xfId="41274" hidden="1"/>
    <cellStyle name="Uwaga 3" xfId="41272" hidden="1"/>
    <cellStyle name="Uwaga 3" xfId="41270" hidden="1"/>
    <cellStyle name="Uwaga 3" xfId="41268" hidden="1"/>
    <cellStyle name="Uwaga 3" xfId="41266" hidden="1"/>
    <cellStyle name="Uwaga 3" xfId="41261" hidden="1"/>
    <cellStyle name="Uwaga 3" xfId="41259" hidden="1"/>
    <cellStyle name="Uwaga 3" xfId="41256" hidden="1"/>
    <cellStyle name="Uwaga 3" xfId="41252" hidden="1"/>
    <cellStyle name="Uwaga 3" xfId="41249" hidden="1"/>
    <cellStyle name="Uwaga 3" xfId="41246" hidden="1"/>
    <cellStyle name="Uwaga 3" xfId="41243" hidden="1"/>
    <cellStyle name="Uwaga 3" xfId="41241" hidden="1"/>
    <cellStyle name="Uwaga 3" xfId="41238" hidden="1"/>
    <cellStyle name="Uwaga 3" xfId="41234" hidden="1"/>
    <cellStyle name="Uwaga 3" xfId="41232" hidden="1"/>
    <cellStyle name="Uwaga 3" xfId="41229" hidden="1"/>
    <cellStyle name="Uwaga 3" xfId="41224" hidden="1"/>
    <cellStyle name="Uwaga 3" xfId="41221" hidden="1"/>
    <cellStyle name="Uwaga 3" xfId="41218" hidden="1"/>
    <cellStyle name="Uwaga 3" xfId="41214" hidden="1"/>
    <cellStyle name="Uwaga 3" xfId="41211" hidden="1"/>
    <cellStyle name="Uwaga 3" xfId="41209" hidden="1"/>
    <cellStyle name="Uwaga 3" xfId="41206" hidden="1"/>
    <cellStyle name="Uwaga 3" xfId="41203" hidden="1"/>
    <cellStyle name="Uwaga 3" xfId="41200" hidden="1"/>
    <cellStyle name="Uwaga 3" xfId="41198" hidden="1"/>
    <cellStyle name="Uwaga 3" xfId="41196" hidden="1"/>
    <cellStyle name="Uwaga 3" xfId="41193" hidden="1"/>
    <cellStyle name="Uwaga 3" xfId="41188" hidden="1"/>
    <cellStyle name="Uwaga 3" xfId="41185" hidden="1"/>
    <cellStyle name="Uwaga 3" xfId="41182" hidden="1"/>
    <cellStyle name="Uwaga 3" xfId="41179" hidden="1"/>
    <cellStyle name="Uwaga 3" xfId="41176" hidden="1"/>
    <cellStyle name="Uwaga 3" xfId="41173" hidden="1"/>
    <cellStyle name="Uwaga 3" xfId="41170" hidden="1"/>
    <cellStyle name="Uwaga 3" xfId="41167" hidden="1"/>
    <cellStyle name="Uwaga 3" xfId="41164" hidden="1"/>
    <cellStyle name="Uwaga 3" xfId="41162" hidden="1"/>
    <cellStyle name="Uwaga 3" xfId="41160" hidden="1"/>
    <cellStyle name="Uwaga 3" xfId="41157" hidden="1"/>
    <cellStyle name="Uwaga 3" xfId="41152" hidden="1"/>
    <cellStyle name="Uwaga 3" xfId="41149" hidden="1"/>
    <cellStyle name="Uwaga 3" xfId="41146" hidden="1"/>
    <cellStyle name="Uwaga 3" xfId="41143" hidden="1"/>
    <cellStyle name="Uwaga 3" xfId="41140" hidden="1"/>
    <cellStyle name="Uwaga 3" xfId="41137" hidden="1"/>
    <cellStyle name="Uwaga 3" xfId="41134" hidden="1"/>
    <cellStyle name="Uwaga 3" xfId="41131" hidden="1"/>
    <cellStyle name="Uwaga 3" xfId="41128" hidden="1"/>
    <cellStyle name="Uwaga 3" xfId="41126" hidden="1"/>
    <cellStyle name="Uwaga 3" xfId="41124" hidden="1"/>
    <cellStyle name="Uwaga 3" xfId="41121" hidden="1"/>
    <cellStyle name="Uwaga 3" xfId="41115" hidden="1"/>
    <cellStyle name="Uwaga 3" xfId="41112" hidden="1"/>
    <cellStyle name="Uwaga 3" xfId="41110" hidden="1"/>
    <cellStyle name="Uwaga 3" xfId="41106" hidden="1"/>
    <cellStyle name="Uwaga 3" xfId="41103" hidden="1"/>
    <cellStyle name="Uwaga 3" xfId="41101" hidden="1"/>
    <cellStyle name="Uwaga 3" xfId="41097" hidden="1"/>
    <cellStyle name="Uwaga 3" xfId="41094" hidden="1"/>
    <cellStyle name="Uwaga 3" xfId="41092" hidden="1"/>
    <cellStyle name="Uwaga 3" xfId="41090" hidden="1"/>
    <cellStyle name="Uwaga 3" xfId="41087" hidden="1"/>
    <cellStyle name="Uwaga 3" xfId="41084" hidden="1"/>
    <cellStyle name="Uwaga 3" xfId="41081" hidden="1"/>
    <cellStyle name="Uwaga 3" xfId="41079" hidden="1"/>
    <cellStyle name="Uwaga 3" xfId="41077" hidden="1"/>
    <cellStyle name="Uwaga 3" xfId="41072" hidden="1"/>
    <cellStyle name="Uwaga 3" xfId="41070" hidden="1"/>
    <cellStyle name="Uwaga 3" xfId="41067" hidden="1"/>
    <cellStyle name="Uwaga 3" xfId="41063" hidden="1"/>
    <cellStyle name="Uwaga 3" xfId="41061" hidden="1"/>
    <cellStyle name="Uwaga 3" xfId="41058" hidden="1"/>
    <cellStyle name="Uwaga 3" xfId="41054" hidden="1"/>
    <cellStyle name="Uwaga 3" xfId="41052" hidden="1"/>
    <cellStyle name="Uwaga 3" xfId="41049" hidden="1"/>
    <cellStyle name="Uwaga 3" xfId="41045" hidden="1"/>
    <cellStyle name="Uwaga 3" xfId="41043" hidden="1"/>
    <cellStyle name="Uwaga 3" xfId="41041" hidden="1"/>
    <cellStyle name="Uwaga 3" xfId="42561" hidden="1"/>
    <cellStyle name="Uwaga 3" xfId="42562" hidden="1"/>
    <cellStyle name="Uwaga 3" xfId="42564" hidden="1"/>
    <cellStyle name="Uwaga 3" xfId="42576" hidden="1"/>
    <cellStyle name="Uwaga 3" xfId="42577" hidden="1"/>
    <cellStyle name="Uwaga 3" xfId="42582" hidden="1"/>
    <cellStyle name="Uwaga 3" xfId="42591" hidden="1"/>
    <cellStyle name="Uwaga 3" xfId="42592" hidden="1"/>
    <cellStyle name="Uwaga 3" xfId="42597" hidden="1"/>
    <cellStyle name="Uwaga 3" xfId="42606" hidden="1"/>
    <cellStyle name="Uwaga 3" xfId="42607" hidden="1"/>
    <cellStyle name="Uwaga 3" xfId="42608" hidden="1"/>
    <cellStyle name="Uwaga 3" xfId="42621" hidden="1"/>
    <cellStyle name="Uwaga 3" xfId="42626" hidden="1"/>
    <cellStyle name="Uwaga 3" xfId="42631" hidden="1"/>
    <cellStyle name="Uwaga 3" xfId="42641" hidden="1"/>
    <cellStyle name="Uwaga 3" xfId="42646" hidden="1"/>
    <cellStyle name="Uwaga 3" xfId="42650" hidden="1"/>
    <cellStyle name="Uwaga 3" xfId="42657" hidden="1"/>
    <cellStyle name="Uwaga 3" xfId="42662" hidden="1"/>
    <cellStyle name="Uwaga 3" xfId="42665" hidden="1"/>
    <cellStyle name="Uwaga 3" xfId="42671" hidden="1"/>
    <cellStyle name="Uwaga 3" xfId="42676" hidden="1"/>
    <cellStyle name="Uwaga 3" xfId="42680" hidden="1"/>
    <cellStyle name="Uwaga 3" xfId="42681" hidden="1"/>
    <cellStyle name="Uwaga 3" xfId="42682" hidden="1"/>
    <cellStyle name="Uwaga 3" xfId="42686" hidden="1"/>
    <cellStyle name="Uwaga 3" xfId="42698" hidden="1"/>
    <cellStyle name="Uwaga 3" xfId="42703" hidden="1"/>
    <cellStyle name="Uwaga 3" xfId="42708" hidden="1"/>
    <cellStyle name="Uwaga 3" xfId="42713" hidden="1"/>
    <cellStyle name="Uwaga 3" xfId="42718" hidden="1"/>
    <cellStyle name="Uwaga 3" xfId="42723" hidden="1"/>
    <cellStyle name="Uwaga 3" xfId="42727" hidden="1"/>
    <cellStyle name="Uwaga 3" xfId="42731" hidden="1"/>
    <cellStyle name="Uwaga 3" xfId="42736" hidden="1"/>
    <cellStyle name="Uwaga 3" xfId="42741" hidden="1"/>
    <cellStyle name="Uwaga 3" xfId="42742" hidden="1"/>
    <cellStyle name="Uwaga 3" xfId="42744" hidden="1"/>
    <cellStyle name="Uwaga 3" xfId="42757" hidden="1"/>
    <cellStyle name="Uwaga 3" xfId="42761" hidden="1"/>
    <cellStyle name="Uwaga 3" xfId="42766" hidden="1"/>
    <cellStyle name="Uwaga 3" xfId="42773" hidden="1"/>
    <cellStyle name="Uwaga 3" xfId="42777" hidden="1"/>
    <cellStyle name="Uwaga 3" xfId="42782" hidden="1"/>
    <cellStyle name="Uwaga 3" xfId="42787" hidden="1"/>
    <cellStyle name="Uwaga 3" xfId="42790" hidden="1"/>
    <cellStyle name="Uwaga 3" xfId="42795" hidden="1"/>
    <cellStyle name="Uwaga 3" xfId="42801" hidden="1"/>
    <cellStyle name="Uwaga 3" xfId="42802" hidden="1"/>
    <cellStyle name="Uwaga 3" xfId="42805" hidden="1"/>
    <cellStyle name="Uwaga 3" xfId="42818" hidden="1"/>
    <cellStyle name="Uwaga 3" xfId="42822" hidden="1"/>
    <cellStyle name="Uwaga 3" xfId="42827" hidden="1"/>
    <cellStyle name="Uwaga 3" xfId="42834" hidden="1"/>
    <cellStyle name="Uwaga 3" xfId="42839" hidden="1"/>
    <cellStyle name="Uwaga 3" xfId="42843" hidden="1"/>
    <cellStyle name="Uwaga 3" xfId="42848" hidden="1"/>
    <cellStyle name="Uwaga 3" xfId="42852" hidden="1"/>
    <cellStyle name="Uwaga 3" xfId="42857" hidden="1"/>
    <cellStyle name="Uwaga 3" xfId="42861" hidden="1"/>
    <cellStyle name="Uwaga 3" xfId="42862" hidden="1"/>
    <cellStyle name="Uwaga 3" xfId="42864" hidden="1"/>
    <cellStyle name="Uwaga 3" xfId="42876" hidden="1"/>
    <cellStyle name="Uwaga 3" xfId="42877" hidden="1"/>
    <cellStyle name="Uwaga 3" xfId="42879" hidden="1"/>
    <cellStyle name="Uwaga 3" xfId="42891" hidden="1"/>
    <cellStyle name="Uwaga 3" xfId="42893" hidden="1"/>
    <cellStyle name="Uwaga 3" xfId="42896" hidden="1"/>
    <cellStyle name="Uwaga 3" xfId="42906" hidden="1"/>
    <cellStyle name="Uwaga 3" xfId="42907" hidden="1"/>
    <cellStyle name="Uwaga 3" xfId="42909" hidden="1"/>
    <cellStyle name="Uwaga 3" xfId="42921" hidden="1"/>
    <cellStyle name="Uwaga 3" xfId="42922" hidden="1"/>
    <cellStyle name="Uwaga 3" xfId="42923" hidden="1"/>
    <cellStyle name="Uwaga 3" xfId="42937" hidden="1"/>
    <cellStyle name="Uwaga 3" xfId="42940" hidden="1"/>
    <cellStyle name="Uwaga 3" xfId="42944" hidden="1"/>
    <cellStyle name="Uwaga 3" xfId="42952" hidden="1"/>
    <cellStyle name="Uwaga 3" xfId="42955" hidden="1"/>
    <cellStyle name="Uwaga 3" xfId="42959" hidden="1"/>
    <cellStyle name="Uwaga 3" xfId="42967" hidden="1"/>
    <cellStyle name="Uwaga 3" xfId="42970" hidden="1"/>
    <cellStyle name="Uwaga 3" xfId="42974" hidden="1"/>
    <cellStyle name="Uwaga 3" xfId="42981" hidden="1"/>
    <cellStyle name="Uwaga 3" xfId="42982" hidden="1"/>
    <cellStyle name="Uwaga 3" xfId="42984" hidden="1"/>
    <cellStyle name="Uwaga 3" xfId="42997" hidden="1"/>
    <cellStyle name="Uwaga 3" xfId="43000" hidden="1"/>
    <cellStyle name="Uwaga 3" xfId="43003" hidden="1"/>
    <cellStyle name="Uwaga 3" xfId="43012" hidden="1"/>
    <cellStyle name="Uwaga 3" xfId="43015" hidden="1"/>
    <cellStyle name="Uwaga 3" xfId="43019" hidden="1"/>
    <cellStyle name="Uwaga 3" xfId="43027" hidden="1"/>
    <cellStyle name="Uwaga 3" xfId="43029" hidden="1"/>
    <cellStyle name="Uwaga 3" xfId="43032" hidden="1"/>
    <cellStyle name="Uwaga 3" xfId="43041" hidden="1"/>
    <cellStyle name="Uwaga 3" xfId="43042" hidden="1"/>
    <cellStyle name="Uwaga 3" xfId="43043" hidden="1"/>
    <cellStyle name="Uwaga 3" xfId="43056" hidden="1"/>
    <cellStyle name="Uwaga 3" xfId="43057" hidden="1"/>
    <cellStyle name="Uwaga 3" xfId="43059" hidden="1"/>
    <cellStyle name="Uwaga 3" xfId="43071" hidden="1"/>
    <cellStyle name="Uwaga 3" xfId="43072" hidden="1"/>
    <cellStyle name="Uwaga 3" xfId="43074" hidden="1"/>
    <cellStyle name="Uwaga 3" xfId="43086" hidden="1"/>
    <cellStyle name="Uwaga 3" xfId="43087" hidden="1"/>
    <cellStyle name="Uwaga 3" xfId="43089" hidden="1"/>
    <cellStyle name="Uwaga 3" xfId="43101" hidden="1"/>
    <cellStyle name="Uwaga 3" xfId="43102" hidden="1"/>
    <cellStyle name="Uwaga 3" xfId="43103" hidden="1"/>
    <cellStyle name="Uwaga 3" xfId="43117" hidden="1"/>
    <cellStyle name="Uwaga 3" xfId="43119" hidden="1"/>
    <cellStyle name="Uwaga 3" xfId="43122" hidden="1"/>
    <cellStyle name="Uwaga 3" xfId="43132" hidden="1"/>
    <cellStyle name="Uwaga 3" xfId="43135" hidden="1"/>
    <cellStyle name="Uwaga 3" xfId="43138" hidden="1"/>
    <cellStyle name="Uwaga 3" xfId="43147" hidden="1"/>
    <cellStyle name="Uwaga 3" xfId="43149" hidden="1"/>
    <cellStyle name="Uwaga 3" xfId="43152" hidden="1"/>
    <cellStyle name="Uwaga 3" xfId="43161" hidden="1"/>
    <cellStyle name="Uwaga 3" xfId="43162" hidden="1"/>
    <cellStyle name="Uwaga 3" xfId="43163" hidden="1"/>
    <cellStyle name="Uwaga 3" xfId="43176" hidden="1"/>
    <cellStyle name="Uwaga 3" xfId="43178" hidden="1"/>
    <cellStyle name="Uwaga 3" xfId="43180" hidden="1"/>
    <cellStyle name="Uwaga 3" xfId="43191" hidden="1"/>
    <cellStyle name="Uwaga 3" xfId="43193" hidden="1"/>
    <cellStyle name="Uwaga 3" xfId="43195" hidden="1"/>
    <cellStyle name="Uwaga 3" xfId="43206" hidden="1"/>
    <cellStyle name="Uwaga 3" xfId="43208" hidden="1"/>
    <cellStyle name="Uwaga 3" xfId="43210" hidden="1"/>
    <cellStyle name="Uwaga 3" xfId="43221" hidden="1"/>
    <cellStyle name="Uwaga 3" xfId="43222" hidden="1"/>
    <cellStyle name="Uwaga 3" xfId="43223" hidden="1"/>
    <cellStyle name="Uwaga 3" xfId="43236" hidden="1"/>
    <cellStyle name="Uwaga 3" xfId="43238" hidden="1"/>
    <cellStyle name="Uwaga 3" xfId="43240" hidden="1"/>
    <cellStyle name="Uwaga 3" xfId="43251" hidden="1"/>
    <cellStyle name="Uwaga 3" xfId="43253" hidden="1"/>
    <cellStyle name="Uwaga 3" xfId="43255" hidden="1"/>
    <cellStyle name="Uwaga 3" xfId="43266" hidden="1"/>
    <cellStyle name="Uwaga 3" xfId="43268" hidden="1"/>
    <cellStyle name="Uwaga 3" xfId="43269" hidden="1"/>
    <cellStyle name="Uwaga 3" xfId="43281" hidden="1"/>
    <cellStyle name="Uwaga 3" xfId="43282" hidden="1"/>
    <cellStyle name="Uwaga 3" xfId="43283" hidden="1"/>
    <cellStyle name="Uwaga 3" xfId="43296" hidden="1"/>
    <cellStyle name="Uwaga 3" xfId="43298" hidden="1"/>
    <cellStyle name="Uwaga 3" xfId="43300" hidden="1"/>
    <cellStyle name="Uwaga 3" xfId="43311" hidden="1"/>
    <cellStyle name="Uwaga 3" xfId="43313" hidden="1"/>
    <cellStyle name="Uwaga 3" xfId="43315" hidden="1"/>
    <cellStyle name="Uwaga 3" xfId="43326" hidden="1"/>
    <cellStyle name="Uwaga 3" xfId="43328" hidden="1"/>
    <cellStyle name="Uwaga 3" xfId="43330" hidden="1"/>
    <cellStyle name="Uwaga 3" xfId="43341" hidden="1"/>
    <cellStyle name="Uwaga 3" xfId="43342" hidden="1"/>
    <cellStyle name="Uwaga 3" xfId="43344" hidden="1"/>
    <cellStyle name="Uwaga 3" xfId="43355" hidden="1"/>
    <cellStyle name="Uwaga 3" xfId="43357" hidden="1"/>
    <cellStyle name="Uwaga 3" xfId="43358" hidden="1"/>
    <cellStyle name="Uwaga 3" xfId="43367" hidden="1"/>
    <cellStyle name="Uwaga 3" xfId="43370" hidden="1"/>
    <cellStyle name="Uwaga 3" xfId="43372" hidden="1"/>
    <cellStyle name="Uwaga 3" xfId="43383" hidden="1"/>
    <cellStyle name="Uwaga 3" xfId="43385" hidden="1"/>
    <cellStyle name="Uwaga 3" xfId="43387" hidden="1"/>
    <cellStyle name="Uwaga 3" xfId="43399" hidden="1"/>
    <cellStyle name="Uwaga 3" xfId="43401" hidden="1"/>
    <cellStyle name="Uwaga 3" xfId="43403" hidden="1"/>
    <cellStyle name="Uwaga 3" xfId="43411" hidden="1"/>
    <cellStyle name="Uwaga 3" xfId="43413" hidden="1"/>
    <cellStyle name="Uwaga 3" xfId="43416" hidden="1"/>
    <cellStyle name="Uwaga 3" xfId="43406" hidden="1"/>
    <cellStyle name="Uwaga 3" xfId="43405" hidden="1"/>
    <cellStyle name="Uwaga 3" xfId="43404" hidden="1"/>
    <cellStyle name="Uwaga 3" xfId="43391" hidden="1"/>
    <cellStyle name="Uwaga 3" xfId="43390" hidden="1"/>
    <cellStyle name="Uwaga 3" xfId="43389" hidden="1"/>
    <cellStyle name="Uwaga 3" xfId="43376" hidden="1"/>
    <cellStyle name="Uwaga 3" xfId="43375" hidden="1"/>
    <cellStyle name="Uwaga 3" xfId="43374" hidden="1"/>
    <cellStyle name="Uwaga 3" xfId="43361" hidden="1"/>
    <cellStyle name="Uwaga 3" xfId="43360" hidden="1"/>
    <cellStyle name="Uwaga 3" xfId="43359" hidden="1"/>
    <cellStyle name="Uwaga 3" xfId="43346" hidden="1"/>
    <cellStyle name="Uwaga 3" xfId="43345" hidden="1"/>
    <cellStyle name="Uwaga 3" xfId="43343" hidden="1"/>
    <cellStyle name="Uwaga 3" xfId="43332" hidden="1"/>
    <cellStyle name="Uwaga 3" xfId="43329" hidden="1"/>
    <cellStyle name="Uwaga 3" xfId="43327" hidden="1"/>
    <cellStyle name="Uwaga 3" xfId="43317" hidden="1"/>
    <cellStyle name="Uwaga 3" xfId="43314" hidden="1"/>
    <cellStyle name="Uwaga 3" xfId="43312" hidden="1"/>
    <cellStyle name="Uwaga 3" xfId="43302" hidden="1"/>
    <cellStyle name="Uwaga 3" xfId="43299" hidden="1"/>
    <cellStyle name="Uwaga 3" xfId="43297" hidden="1"/>
    <cellStyle name="Uwaga 3" xfId="43287" hidden="1"/>
    <cellStyle name="Uwaga 3" xfId="43285" hidden="1"/>
    <cellStyle name="Uwaga 3" xfId="43284" hidden="1"/>
    <cellStyle name="Uwaga 3" xfId="43272" hidden="1"/>
    <cellStyle name="Uwaga 3" xfId="43270" hidden="1"/>
    <cellStyle name="Uwaga 3" xfId="43267" hidden="1"/>
    <cellStyle name="Uwaga 3" xfId="43257" hidden="1"/>
    <cellStyle name="Uwaga 3" xfId="43254" hidden="1"/>
    <cellStyle name="Uwaga 3" xfId="43252" hidden="1"/>
    <cellStyle name="Uwaga 3" xfId="43242" hidden="1"/>
    <cellStyle name="Uwaga 3" xfId="43239" hidden="1"/>
    <cellStyle name="Uwaga 3" xfId="43237" hidden="1"/>
    <cellStyle name="Uwaga 3" xfId="43227" hidden="1"/>
    <cellStyle name="Uwaga 3" xfId="43225" hidden="1"/>
    <cellStyle name="Uwaga 3" xfId="43224" hidden="1"/>
    <cellStyle name="Uwaga 3" xfId="43212" hidden="1"/>
    <cellStyle name="Uwaga 3" xfId="43209" hidden="1"/>
    <cellStyle name="Uwaga 3" xfId="43207" hidden="1"/>
    <cellStyle name="Uwaga 3" xfId="43197" hidden="1"/>
    <cellStyle name="Uwaga 3" xfId="43194" hidden="1"/>
    <cellStyle name="Uwaga 3" xfId="43192" hidden="1"/>
    <cellStyle name="Uwaga 3" xfId="43182" hidden="1"/>
    <cellStyle name="Uwaga 3" xfId="43179" hidden="1"/>
    <cellStyle name="Uwaga 3" xfId="43177" hidden="1"/>
    <cellStyle name="Uwaga 3" xfId="43167" hidden="1"/>
    <cellStyle name="Uwaga 3" xfId="43165" hidden="1"/>
    <cellStyle name="Uwaga 3" xfId="43164" hidden="1"/>
    <cellStyle name="Uwaga 3" xfId="43151" hidden="1"/>
    <cellStyle name="Uwaga 3" xfId="43148" hidden="1"/>
    <cellStyle name="Uwaga 3" xfId="43146" hidden="1"/>
    <cellStyle name="Uwaga 3" xfId="43136" hidden="1"/>
    <cellStyle name="Uwaga 3" xfId="43133" hidden="1"/>
    <cellStyle name="Uwaga 3" xfId="43131" hidden="1"/>
    <cellStyle name="Uwaga 3" xfId="43121" hidden="1"/>
    <cellStyle name="Uwaga 3" xfId="43118" hidden="1"/>
    <cellStyle name="Uwaga 3" xfId="43116" hidden="1"/>
    <cellStyle name="Uwaga 3" xfId="43107" hidden="1"/>
    <cellStyle name="Uwaga 3" xfId="43105" hidden="1"/>
    <cellStyle name="Uwaga 3" xfId="43104"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4" hidden="1"/>
    <cellStyle name="Uwaga 3" xfId="43031" hidden="1"/>
    <cellStyle name="Uwaga 3" xfId="43028" hidden="1"/>
    <cellStyle name="Uwaga 3" xfId="43026" hidden="1"/>
    <cellStyle name="Uwaga 3" xfId="43016" hidden="1"/>
    <cellStyle name="Uwaga 3" xfId="43013" hidden="1"/>
    <cellStyle name="Uwaga 3" xfId="43011" hidden="1"/>
    <cellStyle name="Uwaga 3" xfId="43001" hidden="1"/>
    <cellStyle name="Uwaga 3" xfId="42998" hidden="1"/>
    <cellStyle name="Uwaga 3" xfId="42996" hidden="1"/>
    <cellStyle name="Uwaga 3" xfId="42987" hidden="1"/>
    <cellStyle name="Uwaga 3" xfId="42985" hidden="1"/>
    <cellStyle name="Uwaga 3" xfId="42983" hidden="1"/>
    <cellStyle name="Uwaga 3" xfId="42971" hidden="1"/>
    <cellStyle name="Uwaga 3" xfId="42968" hidden="1"/>
    <cellStyle name="Uwaga 3" xfId="42966" hidden="1"/>
    <cellStyle name="Uwaga 3" xfId="42956" hidden="1"/>
    <cellStyle name="Uwaga 3" xfId="42953" hidden="1"/>
    <cellStyle name="Uwaga 3" xfId="42951" hidden="1"/>
    <cellStyle name="Uwaga 3" xfId="42941" hidden="1"/>
    <cellStyle name="Uwaga 3" xfId="42938" hidden="1"/>
    <cellStyle name="Uwaga 3" xfId="42936" hidden="1"/>
    <cellStyle name="Uwaga 3" xfId="42929" hidden="1"/>
    <cellStyle name="Uwaga 3" xfId="42926" hidden="1"/>
    <cellStyle name="Uwaga 3" xfId="42924" hidden="1"/>
    <cellStyle name="Uwaga 3" xfId="42914" hidden="1"/>
    <cellStyle name="Uwaga 3" xfId="42911" hidden="1"/>
    <cellStyle name="Uwaga 3" xfId="42908" hidden="1"/>
    <cellStyle name="Uwaga 3" xfId="42899" hidden="1"/>
    <cellStyle name="Uwaga 3" xfId="42895" hidden="1"/>
    <cellStyle name="Uwaga 3" xfId="42892" hidden="1"/>
    <cellStyle name="Uwaga 3" xfId="42884" hidden="1"/>
    <cellStyle name="Uwaga 3" xfId="42881" hidden="1"/>
    <cellStyle name="Uwaga 3" xfId="42878" hidden="1"/>
    <cellStyle name="Uwaga 3" xfId="42869" hidden="1"/>
    <cellStyle name="Uwaga 3" xfId="42866" hidden="1"/>
    <cellStyle name="Uwaga 3" xfId="42863" hidden="1"/>
    <cellStyle name="Uwaga 3" xfId="42853" hidden="1"/>
    <cellStyle name="Uwaga 3" xfId="42849" hidden="1"/>
    <cellStyle name="Uwaga 3" xfId="42846" hidden="1"/>
    <cellStyle name="Uwaga 3" xfId="42837" hidden="1"/>
    <cellStyle name="Uwaga 3" xfId="42833" hidden="1"/>
    <cellStyle name="Uwaga 3" xfId="42831" hidden="1"/>
    <cellStyle name="Uwaga 3" xfId="42823" hidden="1"/>
    <cellStyle name="Uwaga 3" xfId="42819" hidden="1"/>
    <cellStyle name="Uwaga 3" xfId="42816" hidden="1"/>
    <cellStyle name="Uwaga 3" xfId="42809" hidden="1"/>
    <cellStyle name="Uwaga 3" xfId="42806" hidden="1"/>
    <cellStyle name="Uwaga 3" xfId="42803" hidden="1"/>
    <cellStyle name="Uwaga 3" xfId="42794" hidden="1"/>
    <cellStyle name="Uwaga 3" xfId="42789" hidden="1"/>
    <cellStyle name="Uwaga 3" xfId="42786" hidden="1"/>
    <cellStyle name="Uwaga 3" xfId="42779" hidden="1"/>
    <cellStyle name="Uwaga 3" xfId="42774" hidden="1"/>
    <cellStyle name="Uwaga 3" xfId="42771" hidden="1"/>
    <cellStyle name="Uwaga 3" xfId="42764" hidden="1"/>
    <cellStyle name="Uwaga 3" xfId="42759" hidden="1"/>
    <cellStyle name="Uwaga 3" xfId="42756" hidden="1"/>
    <cellStyle name="Uwaga 3" xfId="42750" hidden="1"/>
    <cellStyle name="Uwaga 3" xfId="42746" hidden="1"/>
    <cellStyle name="Uwaga 3" xfId="42743" hidden="1"/>
    <cellStyle name="Uwaga 3" xfId="42735" hidden="1"/>
    <cellStyle name="Uwaga 3" xfId="42730" hidden="1"/>
    <cellStyle name="Uwaga 3" xfId="42726" hidden="1"/>
    <cellStyle name="Uwaga 3" xfId="42720" hidden="1"/>
    <cellStyle name="Uwaga 3" xfId="42715" hidden="1"/>
    <cellStyle name="Uwaga 3" xfId="42711" hidden="1"/>
    <cellStyle name="Uwaga 3" xfId="42705" hidden="1"/>
    <cellStyle name="Uwaga 3" xfId="42700" hidden="1"/>
    <cellStyle name="Uwaga 3" xfId="42696" hidden="1"/>
    <cellStyle name="Uwaga 3" xfId="42691" hidden="1"/>
    <cellStyle name="Uwaga 3" xfId="42687" hidden="1"/>
    <cellStyle name="Uwaga 3" xfId="42683" hidden="1"/>
    <cellStyle name="Uwaga 3" xfId="42675" hidden="1"/>
    <cellStyle name="Uwaga 3" xfId="42670" hidden="1"/>
    <cellStyle name="Uwaga 3" xfId="42666" hidden="1"/>
    <cellStyle name="Uwaga 3" xfId="42660" hidden="1"/>
    <cellStyle name="Uwaga 3" xfId="42655" hidden="1"/>
    <cellStyle name="Uwaga 3" xfId="42651" hidden="1"/>
    <cellStyle name="Uwaga 3" xfId="42645" hidden="1"/>
    <cellStyle name="Uwaga 3" xfId="42640" hidden="1"/>
    <cellStyle name="Uwaga 3" xfId="42636" hidden="1"/>
    <cellStyle name="Uwaga 3" xfId="42632" hidden="1"/>
    <cellStyle name="Uwaga 3" xfId="42627" hidden="1"/>
    <cellStyle name="Uwaga 3" xfId="42622" hidden="1"/>
    <cellStyle name="Uwaga 3" xfId="42617" hidden="1"/>
    <cellStyle name="Uwaga 3" xfId="42613" hidden="1"/>
    <cellStyle name="Uwaga 3" xfId="42609" hidden="1"/>
    <cellStyle name="Uwaga 3" xfId="42602" hidden="1"/>
    <cellStyle name="Uwaga 3" xfId="42598" hidden="1"/>
    <cellStyle name="Uwaga 3" xfId="42593"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3" hidden="1"/>
    <cellStyle name="Uwaga 3" xfId="42549" hidden="1"/>
    <cellStyle name="Uwaga 3" xfId="43409" hidden="1"/>
    <cellStyle name="Uwaga 3" xfId="43408" hidden="1"/>
    <cellStyle name="Uwaga 3" xfId="43407" hidden="1"/>
    <cellStyle name="Uwaga 3" xfId="43394" hidden="1"/>
    <cellStyle name="Uwaga 3" xfId="43393" hidden="1"/>
    <cellStyle name="Uwaga 3" xfId="43392" hidden="1"/>
    <cellStyle name="Uwaga 3" xfId="43379" hidden="1"/>
    <cellStyle name="Uwaga 3" xfId="43378" hidden="1"/>
    <cellStyle name="Uwaga 3" xfId="43377" hidden="1"/>
    <cellStyle name="Uwaga 3" xfId="43364" hidden="1"/>
    <cellStyle name="Uwaga 3" xfId="43363" hidden="1"/>
    <cellStyle name="Uwaga 3" xfId="43362" hidden="1"/>
    <cellStyle name="Uwaga 3" xfId="43349" hidden="1"/>
    <cellStyle name="Uwaga 3" xfId="43348" hidden="1"/>
    <cellStyle name="Uwaga 3" xfId="43347" hidden="1"/>
    <cellStyle name="Uwaga 3" xfId="43335" hidden="1"/>
    <cellStyle name="Uwaga 3" xfId="43333" hidden="1"/>
    <cellStyle name="Uwaga 3" xfId="43331" hidden="1"/>
    <cellStyle name="Uwaga 3" xfId="43320" hidden="1"/>
    <cellStyle name="Uwaga 3" xfId="43318" hidden="1"/>
    <cellStyle name="Uwaga 3" xfId="43316" hidden="1"/>
    <cellStyle name="Uwaga 3" xfId="43305" hidden="1"/>
    <cellStyle name="Uwaga 3" xfId="43303" hidden="1"/>
    <cellStyle name="Uwaga 3" xfId="43301" hidden="1"/>
    <cellStyle name="Uwaga 3" xfId="43290" hidden="1"/>
    <cellStyle name="Uwaga 3" xfId="43288" hidden="1"/>
    <cellStyle name="Uwaga 3" xfId="43286" hidden="1"/>
    <cellStyle name="Uwaga 3" xfId="43275" hidden="1"/>
    <cellStyle name="Uwaga 3" xfId="43273" hidden="1"/>
    <cellStyle name="Uwaga 3" xfId="43271" hidden="1"/>
    <cellStyle name="Uwaga 3" xfId="43260" hidden="1"/>
    <cellStyle name="Uwaga 3" xfId="43258" hidden="1"/>
    <cellStyle name="Uwaga 3" xfId="43256" hidden="1"/>
    <cellStyle name="Uwaga 3" xfId="43245" hidden="1"/>
    <cellStyle name="Uwaga 3" xfId="43243" hidden="1"/>
    <cellStyle name="Uwaga 3" xfId="43241" hidden="1"/>
    <cellStyle name="Uwaga 3" xfId="43230" hidden="1"/>
    <cellStyle name="Uwaga 3" xfId="43228" hidden="1"/>
    <cellStyle name="Uwaga 3" xfId="43226" hidden="1"/>
    <cellStyle name="Uwaga 3" xfId="43215" hidden="1"/>
    <cellStyle name="Uwaga 3" xfId="43213" hidden="1"/>
    <cellStyle name="Uwaga 3" xfId="43211"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0" hidden="1"/>
    <cellStyle name="Uwaga 3" xfId="43140" hidden="1"/>
    <cellStyle name="Uwaga 3" xfId="43137" hidden="1"/>
    <cellStyle name="Uwaga 3" xfId="43134" hidden="1"/>
    <cellStyle name="Uwaga 3" xfId="43125" hidden="1"/>
    <cellStyle name="Uwaga 3" xfId="43123" hidden="1"/>
    <cellStyle name="Uwaga 3" xfId="43120"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0" hidden="1"/>
    <cellStyle name="Uwaga 3" xfId="43020" hidden="1"/>
    <cellStyle name="Uwaga 3" xfId="43017" hidden="1"/>
    <cellStyle name="Uwaga 3" xfId="43014" hidden="1"/>
    <cellStyle name="Uwaga 3" xfId="43005" hidden="1"/>
    <cellStyle name="Uwaga 3" xfId="43002" hidden="1"/>
    <cellStyle name="Uwaga 3" xfId="42999" hidden="1"/>
    <cellStyle name="Uwaga 3" xfId="42990" hidden="1"/>
    <cellStyle name="Uwaga 3" xfId="42988" hidden="1"/>
    <cellStyle name="Uwaga 3" xfId="42986" hidden="1"/>
    <cellStyle name="Uwaga 3" xfId="42975" hidden="1"/>
    <cellStyle name="Uwaga 3" xfId="42972" hidden="1"/>
    <cellStyle name="Uwaga 3" xfId="42969" hidden="1"/>
    <cellStyle name="Uwaga 3" xfId="42960" hidden="1"/>
    <cellStyle name="Uwaga 3" xfId="42957" hidden="1"/>
    <cellStyle name="Uwaga 3" xfId="42954" hidden="1"/>
    <cellStyle name="Uwaga 3" xfId="42945" hidden="1"/>
    <cellStyle name="Uwaga 3" xfId="42942" hidden="1"/>
    <cellStyle name="Uwaga 3" xfId="42939" hidden="1"/>
    <cellStyle name="Uwaga 3" xfId="42932" hidden="1"/>
    <cellStyle name="Uwaga 3" xfId="42928" hidden="1"/>
    <cellStyle name="Uwaga 3" xfId="42925" hidden="1"/>
    <cellStyle name="Uwaga 3" xfId="42917" hidden="1"/>
    <cellStyle name="Uwaga 3" xfId="42913" hidden="1"/>
    <cellStyle name="Uwaga 3" xfId="42910" hidden="1"/>
    <cellStyle name="Uwaga 3" xfId="42902" hidden="1"/>
    <cellStyle name="Uwaga 3" xfId="42898" hidden="1"/>
    <cellStyle name="Uwaga 3" xfId="42894" hidden="1"/>
    <cellStyle name="Uwaga 3" xfId="42887" hidden="1"/>
    <cellStyle name="Uwaga 3" xfId="42883" hidden="1"/>
    <cellStyle name="Uwaga 3" xfId="42880" hidden="1"/>
    <cellStyle name="Uwaga 3" xfId="42872" hidden="1"/>
    <cellStyle name="Uwaga 3" xfId="42868" hidden="1"/>
    <cellStyle name="Uwaga 3" xfId="42865" hidden="1"/>
    <cellStyle name="Uwaga 3" xfId="42856" hidden="1"/>
    <cellStyle name="Uwaga 3" xfId="42851" hidden="1"/>
    <cellStyle name="Uwaga 3" xfId="42847" hidden="1"/>
    <cellStyle name="Uwaga 3" xfId="42841" hidden="1"/>
    <cellStyle name="Uwaga 3" xfId="42836" hidden="1"/>
    <cellStyle name="Uwaga 3" xfId="42832" hidden="1"/>
    <cellStyle name="Uwaga 3" xfId="42826" hidden="1"/>
    <cellStyle name="Uwaga 3" xfId="42821" hidden="1"/>
    <cellStyle name="Uwaga 3" xfId="42817" hidden="1"/>
    <cellStyle name="Uwaga 3" xfId="42812" hidden="1"/>
    <cellStyle name="Uwaga 3" xfId="42808" hidden="1"/>
    <cellStyle name="Uwaga 3" xfId="42804" hidden="1"/>
    <cellStyle name="Uwaga 3" xfId="42797" hidden="1"/>
    <cellStyle name="Uwaga 3" xfId="42792" hidden="1"/>
    <cellStyle name="Uwaga 3" xfId="42788" hidden="1"/>
    <cellStyle name="Uwaga 3" xfId="42781" hidden="1"/>
    <cellStyle name="Uwaga 3" xfId="42776" hidden="1"/>
    <cellStyle name="Uwaga 3" xfId="42772" hidden="1"/>
    <cellStyle name="Uwaga 3" xfId="42767" hidden="1"/>
    <cellStyle name="Uwaga 3" xfId="42762" hidden="1"/>
    <cellStyle name="Uwaga 3" xfId="42758" hidden="1"/>
    <cellStyle name="Uwaga 3" xfId="42752" hidden="1"/>
    <cellStyle name="Uwaga 3" xfId="42748" hidden="1"/>
    <cellStyle name="Uwaga 3" xfId="42745" hidden="1"/>
    <cellStyle name="Uwaga 3" xfId="42738" hidden="1"/>
    <cellStyle name="Uwaga 3" xfId="42733" hidden="1"/>
    <cellStyle name="Uwaga 3" xfId="42728" hidden="1"/>
    <cellStyle name="Uwaga 3" xfId="42722" hidden="1"/>
    <cellStyle name="Uwaga 3" xfId="42717" hidden="1"/>
    <cellStyle name="Uwaga 3" xfId="42712" hidden="1"/>
    <cellStyle name="Uwaga 3" xfId="42707" hidden="1"/>
    <cellStyle name="Uwaga 3" xfId="42702" hidden="1"/>
    <cellStyle name="Uwaga 3" xfId="42697" hidden="1"/>
    <cellStyle name="Uwaga 3" xfId="42693" hidden="1"/>
    <cellStyle name="Uwaga 3" xfId="42689" hidden="1"/>
    <cellStyle name="Uwaga 3" xfId="42684" hidden="1"/>
    <cellStyle name="Uwaga 3" xfId="42677" hidden="1"/>
    <cellStyle name="Uwaga 3" xfId="42672" hidden="1"/>
    <cellStyle name="Uwaga 3" xfId="42667" hidden="1"/>
    <cellStyle name="Uwaga 3" xfId="42661" hidden="1"/>
    <cellStyle name="Uwaga 3" xfId="42656" hidden="1"/>
    <cellStyle name="Uwaga 3" xfId="42652" hidden="1"/>
    <cellStyle name="Uwaga 3" xfId="42647" hidden="1"/>
    <cellStyle name="Uwaga 3" xfId="42642" hidden="1"/>
    <cellStyle name="Uwaga 3" xfId="42637" hidden="1"/>
    <cellStyle name="Uwaga 3" xfId="42633" hidden="1"/>
    <cellStyle name="Uwaga 3" xfId="42628" hidden="1"/>
    <cellStyle name="Uwaga 3" xfId="42623" hidden="1"/>
    <cellStyle name="Uwaga 3" xfId="42618" hidden="1"/>
    <cellStyle name="Uwaga 3" xfId="42614" hidden="1"/>
    <cellStyle name="Uwaga 3" xfId="42610" hidden="1"/>
    <cellStyle name="Uwaga 3" xfId="42603" hidden="1"/>
    <cellStyle name="Uwaga 3" xfId="42599" hidden="1"/>
    <cellStyle name="Uwaga 3" xfId="42594" hidden="1"/>
    <cellStyle name="Uwaga 3" xfId="42588" hidden="1"/>
    <cellStyle name="Uwaga 3" xfId="42584" hidden="1"/>
    <cellStyle name="Uwaga 3" xfId="42579" hidden="1"/>
    <cellStyle name="Uwaga 3" xfId="42573" hidden="1"/>
    <cellStyle name="Uwaga 3" xfId="42569" hidden="1"/>
    <cellStyle name="Uwaga 3" xfId="42565" hidden="1"/>
    <cellStyle name="Uwaga 3" xfId="42558" hidden="1"/>
    <cellStyle name="Uwaga 3" xfId="42554" hidden="1"/>
    <cellStyle name="Uwaga 3" xfId="42550" hidden="1"/>
    <cellStyle name="Uwaga 3" xfId="43414" hidden="1"/>
    <cellStyle name="Uwaga 3" xfId="43412" hidden="1"/>
    <cellStyle name="Uwaga 3" xfId="43410" hidden="1"/>
    <cellStyle name="Uwaga 3" xfId="43397" hidden="1"/>
    <cellStyle name="Uwaga 3" xfId="43396" hidden="1"/>
    <cellStyle name="Uwaga 3" xfId="43395" hidden="1"/>
    <cellStyle name="Uwaga 3" xfId="43382" hidden="1"/>
    <cellStyle name="Uwaga 3" xfId="43381" hidden="1"/>
    <cellStyle name="Uwaga 3" xfId="43380" hidden="1"/>
    <cellStyle name="Uwaga 3" xfId="43368" hidden="1"/>
    <cellStyle name="Uwaga 3" xfId="43366" hidden="1"/>
    <cellStyle name="Uwaga 3" xfId="43365" hidden="1"/>
    <cellStyle name="Uwaga 3" xfId="43352" hidden="1"/>
    <cellStyle name="Uwaga 3" xfId="43351" hidden="1"/>
    <cellStyle name="Uwaga 3" xfId="43350" hidden="1"/>
    <cellStyle name="Uwaga 3" xfId="43338" hidden="1"/>
    <cellStyle name="Uwaga 3" xfId="43336" hidden="1"/>
    <cellStyle name="Uwaga 3" xfId="43334" hidden="1"/>
    <cellStyle name="Uwaga 3" xfId="43323" hidden="1"/>
    <cellStyle name="Uwaga 3" xfId="43321" hidden="1"/>
    <cellStyle name="Uwaga 3" xfId="43319" hidden="1"/>
    <cellStyle name="Uwaga 3" xfId="43308" hidden="1"/>
    <cellStyle name="Uwaga 3" xfId="43306" hidden="1"/>
    <cellStyle name="Uwaga 3" xfId="43304" hidden="1"/>
    <cellStyle name="Uwaga 3" xfId="43293" hidden="1"/>
    <cellStyle name="Uwaga 3" xfId="43291" hidden="1"/>
    <cellStyle name="Uwaga 3" xfId="43289" hidden="1"/>
    <cellStyle name="Uwaga 3" xfId="43278" hidden="1"/>
    <cellStyle name="Uwaga 3" xfId="43276" hidden="1"/>
    <cellStyle name="Uwaga 3" xfId="43274" hidden="1"/>
    <cellStyle name="Uwaga 3" xfId="43263" hidden="1"/>
    <cellStyle name="Uwaga 3" xfId="43261" hidden="1"/>
    <cellStyle name="Uwaga 3" xfId="43259" hidden="1"/>
    <cellStyle name="Uwaga 3" xfId="43248" hidden="1"/>
    <cellStyle name="Uwaga 3" xfId="43246" hidden="1"/>
    <cellStyle name="Uwaga 3" xfId="43244" hidden="1"/>
    <cellStyle name="Uwaga 3" xfId="43233" hidden="1"/>
    <cellStyle name="Uwaga 3" xfId="43231" hidden="1"/>
    <cellStyle name="Uwaga 3" xfId="43229" hidden="1"/>
    <cellStyle name="Uwaga 3" xfId="43218" hidden="1"/>
    <cellStyle name="Uwaga 3" xfId="43216" hidden="1"/>
    <cellStyle name="Uwaga 3" xfId="43214" hidden="1"/>
    <cellStyle name="Uwaga 3" xfId="43203" hidden="1"/>
    <cellStyle name="Uwaga 3" xfId="43201" hidden="1"/>
    <cellStyle name="Uwaga 3" xfId="43199" hidden="1"/>
    <cellStyle name="Uwaga 3" xfId="43188" hidden="1"/>
    <cellStyle name="Uwaga 3" xfId="43186" hidden="1"/>
    <cellStyle name="Uwaga 3" xfId="43184" hidden="1"/>
    <cellStyle name="Uwaga 3" xfId="43173" hidden="1"/>
    <cellStyle name="Uwaga 3" xfId="43171" hidden="1"/>
    <cellStyle name="Uwaga 3" xfId="43169" hidden="1"/>
    <cellStyle name="Uwaga 3" xfId="43158" hidden="1"/>
    <cellStyle name="Uwaga 3" xfId="43156" hidden="1"/>
    <cellStyle name="Uwaga 3" xfId="43154" hidden="1"/>
    <cellStyle name="Uwaga 3" xfId="43143" hidden="1"/>
    <cellStyle name="Uwaga 3" xfId="43141" hidden="1"/>
    <cellStyle name="Uwaga 3" xfId="43139" hidden="1"/>
    <cellStyle name="Uwaga 3" xfId="43128" hidden="1"/>
    <cellStyle name="Uwaga 3" xfId="43126" hidden="1"/>
    <cellStyle name="Uwaga 3" xfId="43124" hidden="1"/>
    <cellStyle name="Uwaga 3" xfId="43113" hidden="1"/>
    <cellStyle name="Uwaga 3" xfId="43111" hidden="1"/>
    <cellStyle name="Uwaga 3" xfId="43109" hidden="1"/>
    <cellStyle name="Uwaga 3" xfId="43098" hidden="1"/>
    <cellStyle name="Uwaga 3" xfId="43096" hidden="1"/>
    <cellStyle name="Uwaga 3" xfId="43094" hidden="1"/>
    <cellStyle name="Uwaga 3" xfId="43083" hidden="1"/>
    <cellStyle name="Uwaga 3" xfId="43081" hidden="1"/>
    <cellStyle name="Uwaga 3" xfId="43079" hidden="1"/>
    <cellStyle name="Uwaga 3" xfId="43068" hidden="1"/>
    <cellStyle name="Uwaga 3" xfId="43066" hidden="1"/>
    <cellStyle name="Uwaga 3" xfId="43064" hidden="1"/>
    <cellStyle name="Uwaga 3" xfId="43053" hidden="1"/>
    <cellStyle name="Uwaga 3" xfId="43051" hidden="1"/>
    <cellStyle name="Uwaga 3" xfId="43049" hidden="1"/>
    <cellStyle name="Uwaga 3" xfId="43038" hidden="1"/>
    <cellStyle name="Uwaga 3" xfId="43036" hidden="1"/>
    <cellStyle name="Uwaga 3" xfId="43034" hidden="1"/>
    <cellStyle name="Uwaga 3" xfId="43023" hidden="1"/>
    <cellStyle name="Uwaga 3" xfId="43021" hidden="1"/>
    <cellStyle name="Uwaga 3" xfId="43018" hidden="1"/>
    <cellStyle name="Uwaga 3" xfId="43008" hidden="1"/>
    <cellStyle name="Uwaga 3" xfId="43006" hidden="1"/>
    <cellStyle name="Uwaga 3" xfId="43004" hidden="1"/>
    <cellStyle name="Uwaga 3" xfId="42993" hidden="1"/>
    <cellStyle name="Uwaga 3" xfId="42991" hidden="1"/>
    <cellStyle name="Uwaga 3" xfId="42989" hidden="1"/>
    <cellStyle name="Uwaga 3" xfId="42978" hidden="1"/>
    <cellStyle name="Uwaga 3" xfId="42976" hidden="1"/>
    <cellStyle name="Uwaga 3" xfId="42973" hidden="1"/>
    <cellStyle name="Uwaga 3" xfId="42963" hidden="1"/>
    <cellStyle name="Uwaga 3" xfId="42961" hidden="1"/>
    <cellStyle name="Uwaga 3" xfId="42958" hidden="1"/>
    <cellStyle name="Uwaga 3" xfId="42948" hidden="1"/>
    <cellStyle name="Uwaga 3" xfId="42946" hidden="1"/>
    <cellStyle name="Uwaga 3" xfId="42943" hidden="1"/>
    <cellStyle name="Uwaga 3" xfId="42934" hidden="1"/>
    <cellStyle name="Uwaga 3" xfId="42931" hidden="1"/>
    <cellStyle name="Uwaga 3" xfId="42927" hidden="1"/>
    <cellStyle name="Uwaga 3" xfId="42919" hidden="1"/>
    <cellStyle name="Uwaga 3" xfId="42916" hidden="1"/>
    <cellStyle name="Uwaga 3" xfId="42912" hidden="1"/>
    <cellStyle name="Uwaga 3" xfId="42904" hidden="1"/>
    <cellStyle name="Uwaga 3" xfId="42901" hidden="1"/>
    <cellStyle name="Uwaga 3" xfId="42897" hidden="1"/>
    <cellStyle name="Uwaga 3" xfId="42889" hidden="1"/>
    <cellStyle name="Uwaga 3" xfId="42886" hidden="1"/>
    <cellStyle name="Uwaga 3" xfId="42882" hidden="1"/>
    <cellStyle name="Uwaga 3" xfId="42874" hidden="1"/>
    <cellStyle name="Uwaga 3" xfId="42871" hidden="1"/>
    <cellStyle name="Uwaga 3" xfId="42867" hidden="1"/>
    <cellStyle name="Uwaga 3" xfId="42859" hidden="1"/>
    <cellStyle name="Uwaga 3" xfId="42855" hidden="1"/>
    <cellStyle name="Uwaga 3" xfId="42850" hidden="1"/>
    <cellStyle name="Uwaga 3" xfId="42844" hidden="1"/>
    <cellStyle name="Uwaga 3" xfId="42840" hidden="1"/>
    <cellStyle name="Uwaga 3" xfId="42835" hidden="1"/>
    <cellStyle name="Uwaga 3" xfId="42829" hidden="1"/>
    <cellStyle name="Uwaga 3" xfId="42825" hidden="1"/>
    <cellStyle name="Uwaga 3" xfId="42820" hidden="1"/>
    <cellStyle name="Uwaga 3" xfId="42814" hidden="1"/>
    <cellStyle name="Uwaga 3" xfId="42811" hidden="1"/>
    <cellStyle name="Uwaga 3" xfId="42807" hidden="1"/>
    <cellStyle name="Uwaga 3" xfId="42799" hidden="1"/>
    <cellStyle name="Uwaga 3" xfId="42796" hidden="1"/>
    <cellStyle name="Uwaga 3" xfId="42791" hidden="1"/>
    <cellStyle name="Uwaga 3" xfId="42784" hidden="1"/>
    <cellStyle name="Uwaga 3" xfId="42780" hidden="1"/>
    <cellStyle name="Uwaga 3" xfId="42775" hidden="1"/>
    <cellStyle name="Uwaga 3" xfId="42769" hidden="1"/>
    <cellStyle name="Uwaga 3" xfId="42765" hidden="1"/>
    <cellStyle name="Uwaga 3" xfId="42760" hidden="1"/>
    <cellStyle name="Uwaga 3" xfId="42754" hidden="1"/>
    <cellStyle name="Uwaga 3" xfId="42751" hidden="1"/>
    <cellStyle name="Uwaga 3" xfId="42747" hidden="1"/>
    <cellStyle name="Uwaga 3" xfId="42739" hidden="1"/>
    <cellStyle name="Uwaga 3" xfId="42734" hidden="1"/>
    <cellStyle name="Uwaga 3" xfId="42729" hidden="1"/>
    <cellStyle name="Uwaga 3" xfId="42724" hidden="1"/>
    <cellStyle name="Uwaga 3" xfId="42719" hidden="1"/>
    <cellStyle name="Uwaga 3" xfId="42714" hidden="1"/>
    <cellStyle name="Uwaga 3" xfId="42709" hidden="1"/>
    <cellStyle name="Uwaga 3" xfId="42704" hidden="1"/>
    <cellStyle name="Uwaga 3" xfId="42699" hidden="1"/>
    <cellStyle name="Uwaga 3" xfId="42694" hidden="1"/>
    <cellStyle name="Uwaga 3" xfId="42690" hidden="1"/>
    <cellStyle name="Uwaga 3" xfId="42685" hidden="1"/>
    <cellStyle name="Uwaga 3" xfId="42678" hidden="1"/>
    <cellStyle name="Uwaga 3" xfId="42673" hidden="1"/>
    <cellStyle name="Uwaga 3" xfId="42668" hidden="1"/>
    <cellStyle name="Uwaga 3" xfId="42663" hidden="1"/>
    <cellStyle name="Uwaga 3" xfId="42658" hidden="1"/>
    <cellStyle name="Uwaga 3" xfId="42653" hidden="1"/>
    <cellStyle name="Uwaga 3" xfId="42648" hidden="1"/>
    <cellStyle name="Uwaga 3" xfId="42643" hidden="1"/>
    <cellStyle name="Uwaga 3" xfId="42638" hidden="1"/>
    <cellStyle name="Uwaga 3" xfId="42634" hidden="1"/>
    <cellStyle name="Uwaga 3" xfId="42629" hidden="1"/>
    <cellStyle name="Uwaga 3" xfId="42624" hidden="1"/>
    <cellStyle name="Uwaga 3" xfId="42619" hidden="1"/>
    <cellStyle name="Uwaga 3" xfId="42615" hidden="1"/>
    <cellStyle name="Uwaga 3" xfId="42611" hidden="1"/>
    <cellStyle name="Uwaga 3" xfId="42604" hidden="1"/>
    <cellStyle name="Uwaga 3" xfId="42600" hidden="1"/>
    <cellStyle name="Uwaga 3" xfId="42595" hidden="1"/>
    <cellStyle name="Uwaga 3" xfId="42589" hidden="1"/>
    <cellStyle name="Uwaga 3" xfId="42585" hidden="1"/>
    <cellStyle name="Uwaga 3" xfId="42580" hidden="1"/>
    <cellStyle name="Uwaga 3" xfId="42574" hidden="1"/>
    <cellStyle name="Uwaga 3" xfId="42570" hidden="1"/>
    <cellStyle name="Uwaga 3" xfId="42566" hidden="1"/>
    <cellStyle name="Uwaga 3" xfId="42559" hidden="1"/>
    <cellStyle name="Uwaga 3" xfId="42555" hidden="1"/>
    <cellStyle name="Uwaga 3" xfId="42551" hidden="1"/>
    <cellStyle name="Uwaga 3" xfId="43418" hidden="1"/>
    <cellStyle name="Uwaga 3" xfId="43417" hidden="1"/>
    <cellStyle name="Uwaga 3" xfId="43415" hidden="1"/>
    <cellStyle name="Uwaga 3" xfId="43402" hidden="1"/>
    <cellStyle name="Uwaga 3" xfId="43400" hidden="1"/>
    <cellStyle name="Uwaga 3" xfId="43398" hidden="1"/>
    <cellStyle name="Uwaga 3" xfId="43388" hidden="1"/>
    <cellStyle name="Uwaga 3" xfId="43386" hidden="1"/>
    <cellStyle name="Uwaga 3" xfId="43384" hidden="1"/>
    <cellStyle name="Uwaga 3" xfId="43373" hidden="1"/>
    <cellStyle name="Uwaga 3" xfId="43371" hidden="1"/>
    <cellStyle name="Uwaga 3" xfId="43369" hidden="1"/>
    <cellStyle name="Uwaga 3" xfId="43356" hidden="1"/>
    <cellStyle name="Uwaga 3" xfId="43354" hidden="1"/>
    <cellStyle name="Uwaga 3" xfId="43353" hidden="1"/>
    <cellStyle name="Uwaga 3" xfId="43340" hidden="1"/>
    <cellStyle name="Uwaga 3" xfId="43339" hidden="1"/>
    <cellStyle name="Uwaga 3" xfId="43337" hidden="1"/>
    <cellStyle name="Uwaga 3" xfId="43325" hidden="1"/>
    <cellStyle name="Uwaga 3" xfId="43324" hidden="1"/>
    <cellStyle name="Uwaga 3" xfId="43322" hidden="1"/>
    <cellStyle name="Uwaga 3" xfId="43310" hidden="1"/>
    <cellStyle name="Uwaga 3" xfId="43309" hidden="1"/>
    <cellStyle name="Uwaga 3" xfId="43307" hidden="1"/>
    <cellStyle name="Uwaga 3" xfId="43295" hidden="1"/>
    <cellStyle name="Uwaga 3" xfId="43294" hidden="1"/>
    <cellStyle name="Uwaga 3" xfId="43292" hidden="1"/>
    <cellStyle name="Uwaga 3" xfId="43280" hidden="1"/>
    <cellStyle name="Uwaga 3" xfId="43279" hidden="1"/>
    <cellStyle name="Uwaga 3" xfId="43277" hidden="1"/>
    <cellStyle name="Uwaga 3" xfId="43265" hidden="1"/>
    <cellStyle name="Uwaga 3" xfId="43264" hidden="1"/>
    <cellStyle name="Uwaga 3" xfId="43262" hidden="1"/>
    <cellStyle name="Uwaga 3" xfId="43250" hidden="1"/>
    <cellStyle name="Uwaga 3" xfId="43249" hidden="1"/>
    <cellStyle name="Uwaga 3" xfId="43247" hidden="1"/>
    <cellStyle name="Uwaga 3" xfId="43235" hidden="1"/>
    <cellStyle name="Uwaga 3" xfId="43234" hidden="1"/>
    <cellStyle name="Uwaga 3" xfId="43232" hidden="1"/>
    <cellStyle name="Uwaga 3" xfId="43220" hidden="1"/>
    <cellStyle name="Uwaga 3" xfId="43219" hidden="1"/>
    <cellStyle name="Uwaga 3" xfId="43217" hidden="1"/>
    <cellStyle name="Uwaga 3" xfId="43205" hidden="1"/>
    <cellStyle name="Uwaga 3" xfId="43204" hidden="1"/>
    <cellStyle name="Uwaga 3" xfId="43202" hidden="1"/>
    <cellStyle name="Uwaga 3" xfId="43190" hidden="1"/>
    <cellStyle name="Uwaga 3" xfId="43189" hidden="1"/>
    <cellStyle name="Uwaga 3" xfId="43187" hidden="1"/>
    <cellStyle name="Uwaga 3" xfId="43175" hidden="1"/>
    <cellStyle name="Uwaga 3" xfId="43174" hidden="1"/>
    <cellStyle name="Uwaga 3" xfId="43172" hidden="1"/>
    <cellStyle name="Uwaga 3" xfId="43160" hidden="1"/>
    <cellStyle name="Uwaga 3" xfId="43159" hidden="1"/>
    <cellStyle name="Uwaga 3" xfId="43157" hidden="1"/>
    <cellStyle name="Uwaga 3" xfId="43145" hidden="1"/>
    <cellStyle name="Uwaga 3" xfId="43144" hidden="1"/>
    <cellStyle name="Uwaga 3" xfId="43142" hidden="1"/>
    <cellStyle name="Uwaga 3" xfId="43130" hidden="1"/>
    <cellStyle name="Uwaga 3" xfId="43129" hidden="1"/>
    <cellStyle name="Uwaga 3" xfId="43127" hidden="1"/>
    <cellStyle name="Uwaga 3" xfId="43115" hidden="1"/>
    <cellStyle name="Uwaga 3" xfId="43114" hidden="1"/>
    <cellStyle name="Uwaga 3" xfId="43112" hidden="1"/>
    <cellStyle name="Uwaga 3" xfId="43100" hidden="1"/>
    <cellStyle name="Uwaga 3" xfId="43099" hidden="1"/>
    <cellStyle name="Uwaga 3" xfId="43097" hidden="1"/>
    <cellStyle name="Uwaga 3" xfId="43085" hidden="1"/>
    <cellStyle name="Uwaga 3" xfId="43084" hidden="1"/>
    <cellStyle name="Uwaga 3" xfId="43082" hidden="1"/>
    <cellStyle name="Uwaga 3" xfId="43070" hidden="1"/>
    <cellStyle name="Uwaga 3" xfId="43069" hidden="1"/>
    <cellStyle name="Uwaga 3" xfId="43067" hidden="1"/>
    <cellStyle name="Uwaga 3" xfId="43055" hidden="1"/>
    <cellStyle name="Uwaga 3" xfId="43054" hidden="1"/>
    <cellStyle name="Uwaga 3" xfId="43052" hidden="1"/>
    <cellStyle name="Uwaga 3" xfId="43040" hidden="1"/>
    <cellStyle name="Uwaga 3" xfId="43039" hidden="1"/>
    <cellStyle name="Uwaga 3" xfId="43037" hidden="1"/>
    <cellStyle name="Uwaga 3" xfId="43025" hidden="1"/>
    <cellStyle name="Uwaga 3" xfId="43024" hidden="1"/>
    <cellStyle name="Uwaga 3" xfId="43022" hidden="1"/>
    <cellStyle name="Uwaga 3" xfId="43010" hidden="1"/>
    <cellStyle name="Uwaga 3" xfId="43009" hidden="1"/>
    <cellStyle name="Uwaga 3" xfId="43007" hidden="1"/>
    <cellStyle name="Uwaga 3" xfId="42995" hidden="1"/>
    <cellStyle name="Uwaga 3" xfId="42994" hidden="1"/>
    <cellStyle name="Uwaga 3" xfId="42992" hidden="1"/>
    <cellStyle name="Uwaga 3" xfId="42980" hidden="1"/>
    <cellStyle name="Uwaga 3" xfId="42979" hidden="1"/>
    <cellStyle name="Uwaga 3" xfId="42977" hidden="1"/>
    <cellStyle name="Uwaga 3" xfId="42965" hidden="1"/>
    <cellStyle name="Uwaga 3" xfId="42964" hidden="1"/>
    <cellStyle name="Uwaga 3" xfId="42962" hidden="1"/>
    <cellStyle name="Uwaga 3" xfId="42950" hidden="1"/>
    <cellStyle name="Uwaga 3" xfId="42949" hidden="1"/>
    <cellStyle name="Uwaga 3" xfId="42947" hidden="1"/>
    <cellStyle name="Uwaga 3" xfId="42935" hidden="1"/>
    <cellStyle name="Uwaga 3" xfId="42933" hidden="1"/>
    <cellStyle name="Uwaga 3" xfId="42930" hidden="1"/>
    <cellStyle name="Uwaga 3" xfId="42920" hidden="1"/>
    <cellStyle name="Uwaga 3" xfId="42918" hidden="1"/>
    <cellStyle name="Uwaga 3" xfId="42915" hidden="1"/>
    <cellStyle name="Uwaga 3" xfId="42905" hidden="1"/>
    <cellStyle name="Uwaga 3" xfId="42903" hidden="1"/>
    <cellStyle name="Uwaga 3" xfId="42900" hidden="1"/>
    <cellStyle name="Uwaga 3" xfId="42890" hidden="1"/>
    <cellStyle name="Uwaga 3" xfId="42888" hidden="1"/>
    <cellStyle name="Uwaga 3" xfId="42885" hidden="1"/>
    <cellStyle name="Uwaga 3" xfId="42875" hidden="1"/>
    <cellStyle name="Uwaga 3" xfId="42873" hidden="1"/>
    <cellStyle name="Uwaga 3" xfId="42870" hidden="1"/>
    <cellStyle name="Uwaga 3" xfId="42860" hidden="1"/>
    <cellStyle name="Uwaga 3" xfId="42858" hidden="1"/>
    <cellStyle name="Uwaga 3" xfId="42854" hidden="1"/>
    <cellStyle name="Uwaga 3" xfId="42845" hidden="1"/>
    <cellStyle name="Uwaga 3" xfId="42842" hidden="1"/>
    <cellStyle name="Uwaga 3" xfId="42838" hidden="1"/>
    <cellStyle name="Uwaga 3" xfId="42830" hidden="1"/>
    <cellStyle name="Uwaga 3" xfId="42828" hidden="1"/>
    <cellStyle name="Uwaga 3" xfId="42824" hidden="1"/>
    <cellStyle name="Uwaga 3" xfId="42815" hidden="1"/>
    <cellStyle name="Uwaga 3" xfId="42813" hidden="1"/>
    <cellStyle name="Uwaga 3" xfId="42810" hidden="1"/>
    <cellStyle name="Uwaga 3" xfId="42800" hidden="1"/>
    <cellStyle name="Uwaga 3" xfId="42798" hidden="1"/>
    <cellStyle name="Uwaga 3" xfId="42793" hidden="1"/>
    <cellStyle name="Uwaga 3" xfId="42785" hidden="1"/>
    <cellStyle name="Uwaga 3" xfId="42783" hidden="1"/>
    <cellStyle name="Uwaga 3" xfId="42778" hidden="1"/>
    <cellStyle name="Uwaga 3" xfId="42770" hidden="1"/>
    <cellStyle name="Uwaga 3" xfId="42768" hidden="1"/>
    <cellStyle name="Uwaga 3" xfId="42763" hidden="1"/>
    <cellStyle name="Uwaga 3" xfId="42755" hidden="1"/>
    <cellStyle name="Uwaga 3" xfId="42753" hidden="1"/>
    <cellStyle name="Uwaga 3" xfId="42749" hidden="1"/>
    <cellStyle name="Uwaga 3" xfId="42740" hidden="1"/>
    <cellStyle name="Uwaga 3" xfId="42737" hidden="1"/>
    <cellStyle name="Uwaga 3" xfId="42732" hidden="1"/>
    <cellStyle name="Uwaga 3" xfId="42725" hidden="1"/>
    <cellStyle name="Uwaga 3" xfId="42721" hidden="1"/>
    <cellStyle name="Uwaga 3" xfId="42716" hidden="1"/>
    <cellStyle name="Uwaga 3" xfId="42710" hidden="1"/>
    <cellStyle name="Uwaga 3" xfId="42706" hidden="1"/>
    <cellStyle name="Uwaga 3" xfId="42701" hidden="1"/>
    <cellStyle name="Uwaga 3" xfId="42695" hidden="1"/>
    <cellStyle name="Uwaga 3" xfId="42692" hidden="1"/>
    <cellStyle name="Uwaga 3" xfId="42688" hidden="1"/>
    <cellStyle name="Uwaga 3" xfId="42679" hidden="1"/>
    <cellStyle name="Uwaga 3" xfId="42674" hidden="1"/>
    <cellStyle name="Uwaga 3" xfId="42669" hidden="1"/>
    <cellStyle name="Uwaga 3" xfId="42664" hidden="1"/>
    <cellStyle name="Uwaga 3" xfId="42659" hidden="1"/>
    <cellStyle name="Uwaga 3" xfId="42654" hidden="1"/>
    <cellStyle name="Uwaga 3" xfId="42649" hidden="1"/>
    <cellStyle name="Uwaga 3" xfId="42644" hidden="1"/>
    <cellStyle name="Uwaga 3" xfId="42639" hidden="1"/>
    <cellStyle name="Uwaga 3" xfId="42635" hidden="1"/>
    <cellStyle name="Uwaga 3" xfId="42630" hidden="1"/>
    <cellStyle name="Uwaga 3" xfId="42625" hidden="1"/>
    <cellStyle name="Uwaga 3" xfId="42620" hidden="1"/>
    <cellStyle name="Uwaga 3" xfId="42616" hidden="1"/>
    <cellStyle name="Uwaga 3" xfId="42612" hidden="1"/>
    <cellStyle name="Uwaga 3" xfId="42605" hidden="1"/>
    <cellStyle name="Uwaga 3" xfId="42601" hidden="1"/>
    <cellStyle name="Uwaga 3" xfId="42596" hidden="1"/>
    <cellStyle name="Uwaga 3" xfId="42590" hidden="1"/>
    <cellStyle name="Uwaga 3" xfId="42586" hidden="1"/>
    <cellStyle name="Uwaga 3" xfId="42581" hidden="1"/>
    <cellStyle name="Uwaga 3" xfId="42575" hidden="1"/>
    <cellStyle name="Uwaga 3" xfId="42571" hidden="1"/>
    <cellStyle name="Uwaga 3" xfId="42567" hidden="1"/>
    <cellStyle name="Uwaga 3" xfId="42560" hidden="1"/>
    <cellStyle name="Uwaga 3" xfId="42556" hidden="1"/>
    <cellStyle name="Uwaga 3" xfId="42552" hidden="1"/>
    <cellStyle name="Uwaga 3" xfId="41559" hidden="1"/>
    <cellStyle name="Uwaga 3" xfId="41558" hidden="1"/>
    <cellStyle name="Uwaga 3" xfId="41557" hidden="1"/>
    <cellStyle name="Uwaga 3" xfId="41550" hidden="1"/>
    <cellStyle name="Uwaga 3" xfId="41549" hidden="1"/>
    <cellStyle name="Uwaga 3" xfId="41548" hidden="1"/>
    <cellStyle name="Uwaga 3" xfId="41541" hidden="1"/>
    <cellStyle name="Uwaga 3" xfId="41540" hidden="1"/>
    <cellStyle name="Uwaga 3" xfId="41539" hidden="1"/>
    <cellStyle name="Uwaga 3" xfId="41532" hidden="1"/>
    <cellStyle name="Uwaga 3" xfId="41531" hidden="1"/>
    <cellStyle name="Uwaga 3" xfId="41530" hidden="1"/>
    <cellStyle name="Uwaga 3" xfId="41523" hidden="1"/>
    <cellStyle name="Uwaga 3" xfId="41522" hidden="1"/>
    <cellStyle name="Uwaga 3" xfId="41521" hidden="1"/>
    <cellStyle name="Uwaga 3" xfId="41514" hidden="1"/>
    <cellStyle name="Uwaga 3" xfId="41513" hidden="1"/>
    <cellStyle name="Uwaga 3" xfId="41511" hidden="1"/>
    <cellStyle name="Uwaga 3" xfId="41505" hidden="1"/>
    <cellStyle name="Uwaga 3" xfId="41504" hidden="1"/>
    <cellStyle name="Uwaga 3" xfId="41502" hidden="1"/>
    <cellStyle name="Uwaga 3" xfId="41496" hidden="1"/>
    <cellStyle name="Uwaga 3" xfId="41495" hidden="1"/>
    <cellStyle name="Uwaga 3" xfId="41493" hidden="1"/>
    <cellStyle name="Uwaga 3" xfId="41487" hidden="1"/>
    <cellStyle name="Uwaga 3" xfId="41486" hidden="1"/>
    <cellStyle name="Uwaga 3" xfId="41484" hidden="1"/>
    <cellStyle name="Uwaga 3" xfId="41478" hidden="1"/>
    <cellStyle name="Uwaga 3" xfId="41477" hidden="1"/>
    <cellStyle name="Uwaga 3" xfId="41475" hidden="1"/>
    <cellStyle name="Uwaga 3" xfId="41469" hidden="1"/>
    <cellStyle name="Uwaga 3" xfId="41468" hidden="1"/>
    <cellStyle name="Uwaga 3" xfId="41466" hidden="1"/>
    <cellStyle name="Uwaga 3" xfId="41460" hidden="1"/>
    <cellStyle name="Uwaga 3" xfId="41459" hidden="1"/>
    <cellStyle name="Uwaga 3" xfId="41457" hidden="1"/>
    <cellStyle name="Uwaga 3" xfId="41451" hidden="1"/>
    <cellStyle name="Uwaga 3" xfId="41450" hidden="1"/>
    <cellStyle name="Uwaga 3" xfId="41448" hidden="1"/>
    <cellStyle name="Uwaga 3" xfId="41442" hidden="1"/>
    <cellStyle name="Uwaga 3" xfId="41441" hidden="1"/>
    <cellStyle name="Uwaga 3" xfId="41439" hidden="1"/>
    <cellStyle name="Uwaga 3" xfId="41433" hidden="1"/>
    <cellStyle name="Uwaga 3" xfId="41432" hidden="1"/>
    <cellStyle name="Uwaga 3" xfId="41430" hidden="1"/>
    <cellStyle name="Uwaga 3" xfId="41424" hidden="1"/>
    <cellStyle name="Uwaga 3" xfId="41423" hidden="1"/>
    <cellStyle name="Uwaga 3" xfId="41421" hidden="1"/>
    <cellStyle name="Uwaga 3" xfId="41415" hidden="1"/>
    <cellStyle name="Uwaga 3" xfId="41414" hidden="1"/>
    <cellStyle name="Uwaga 3" xfId="41412" hidden="1"/>
    <cellStyle name="Uwaga 3" xfId="41406" hidden="1"/>
    <cellStyle name="Uwaga 3" xfId="41405" hidden="1"/>
    <cellStyle name="Uwaga 3" xfId="41402" hidden="1"/>
    <cellStyle name="Uwaga 3" xfId="41397" hidden="1"/>
    <cellStyle name="Uwaga 3" xfId="41395" hidden="1"/>
    <cellStyle name="Uwaga 3" xfId="41392" hidden="1"/>
    <cellStyle name="Uwaga 3" xfId="41388" hidden="1"/>
    <cellStyle name="Uwaga 3" xfId="41387" hidden="1"/>
    <cellStyle name="Uwaga 3" xfId="41384" hidden="1"/>
    <cellStyle name="Uwaga 3" xfId="41379" hidden="1"/>
    <cellStyle name="Uwaga 3" xfId="41378" hidden="1"/>
    <cellStyle name="Uwaga 3" xfId="41376" hidden="1"/>
    <cellStyle name="Uwaga 3" xfId="41370" hidden="1"/>
    <cellStyle name="Uwaga 3" xfId="41369" hidden="1"/>
    <cellStyle name="Uwaga 3" xfId="41367" hidden="1"/>
    <cellStyle name="Uwaga 3" xfId="41361" hidden="1"/>
    <cellStyle name="Uwaga 3" xfId="41360" hidden="1"/>
    <cellStyle name="Uwaga 3" xfId="41358" hidden="1"/>
    <cellStyle name="Uwaga 3" xfId="41352" hidden="1"/>
    <cellStyle name="Uwaga 3" xfId="41351" hidden="1"/>
    <cellStyle name="Uwaga 3" xfId="41349" hidden="1"/>
    <cellStyle name="Uwaga 3" xfId="41343" hidden="1"/>
    <cellStyle name="Uwaga 3" xfId="41342" hidden="1"/>
    <cellStyle name="Uwaga 3" xfId="41340" hidden="1"/>
    <cellStyle name="Uwaga 3" xfId="41334" hidden="1"/>
    <cellStyle name="Uwaga 3" xfId="41333" hidden="1"/>
    <cellStyle name="Uwaga 3" xfId="41330" hidden="1"/>
    <cellStyle name="Uwaga 3" xfId="41325" hidden="1"/>
    <cellStyle name="Uwaga 3" xfId="41323" hidden="1"/>
    <cellStyle name="Uwaga 3" xfId="41320" hidden="1"/>
    <cellStyle name="Uwaga 3" xfId="41316" hidden="1"/>
    <cellStyle name="Uwaga 3" xfId="41314" hidden="1"/>
    <cellStyle name="Uwaga 3" xfId="41311" hidden="1"/>
    <cellStyle name="Uwaga 3" xfId="41307" hidden="1"/>
    <cellStyle name="Uwaga 3" xfId="41306" hidden="1"/>
    <cellStyle name="Uwaga 3" xfId="41304" hidden="1"/>
    <cellStyle name="Uwaga 3" xfId="41298" hidden="1"/>
    <cellStyle name="Uwaga 3" xfId="41296" hidden="1"/>
    <cellStyle name="Uwaga 3" xfId="41293" hidden="1"/>
    <cellStyle name="Uwaga 3" xfId="41289" hidden="1"/>
    <cellStyle name="Uwaga 3" xfId="41287" hidden="1"/>
    <cellStyle name="Uwaga 3" xfId="41284" hidden="1"/>
    <cellStyle name="Uwaga 3" xfId="41280" hidden="1"/>
    <cellStyle name="Uwaga 3" xfId="41278" hidden="1"/>
    <cellStyle name="Uwaga 3" xfId="41275" hidden="1"/>
    <cellStyle name="Uwaga 3" xfId="41271" hidden="1"/>
    <cellStyle name="Uwaga 3" xfId="41269" hidden="1"/>
    <cellStyle name="Uwaga 3" xfId="41267" hidden="1"/>
    <cellStyle name="Uwaga 3" xfId="41262" hidden="1"/>
    <cellStyle name="Uwaga 3" xfId="41260" hidden="1"/>
    <cellStyle name="Uwaga 3" xfId="41258" hidden="1"/>
    <cellStyle name="Uwaga 3" xfId="41253" hidden="1"/>
    <cellStyle name="Uwaga 3" xfId="41251" hidden="1"/>
    <cellStyle name="Uwaga 3" xfId="41248" hidden="1"/>
    <cellStyle name="Uwaga 3" xfId="41244" hidden="1"/>
    <cellStyle name="Uwaga 3" xfId="41242" hidden="1"/>
    <cellStyle name="Uwaga 3" xfId="41240" hidden="1"/>
    <cellStyle name="Uwaga 3" xfId="41235" hidden="1"/>
    <cellStyle name="Uwaga 3" xfId="41233" hidden="1"/>
    <cellStyle name="Uwaga 3" xfId="41231" hidden="1"/>
    <cellStyle name="Uwaga 3" xfId="41225" hidden="1"/>
    <cellStyle name="Uwaga 3" xfId="41222" hidden="1"/>
    <cellStyle name="Uwaga 3" xfId="41219" hidden="1"/>
    <cellStyle name="Uwaga 3" xfId="41216" hidden="1"/>
    <cellStyle name="Uwaga 3" xfId="41213" hidden="1"/>
    <cellStyle name="Uwaga 3" xfId="41210" hidden="1"/>
    <cellStyle name="Uwaga 3" xfId="41207" hidden="1"/>
    <cellStyle name="Uwaga 3" xfId="41204" hidden="1"/>
    <cellStyle name="Uwaga 3" xfId="41201" hidden="1"/>
    <cellStyle name="Uwaga 3" xfId="41199" hidden="1"/>
    <cellStyle name="Uwaga 3" xfId="41197" hidden="1"/>
    <cellStyle name="Uwaga 3" xfId="41194" hidden="1"/>
    <cellStyle name="Uwaga 3" xfId="41190" hidden="1"/>
    <cellStyle name="Uwaga 3" xfId="41187" hidden="1"/>
    <cellStyle name="Uwaga 3" xfId="41184" hidden="1"/>
    <cellStyle name="Uwaga 3" xfId="41180" hidden="1"/>
    <cellStyle name="Uwaga 3" xfId="41177" hidden="1"/>
    <cellStyle name="Uwaga 3" xfId="41174" hidden="1"/>
    <cellStyle name="Uwaga 3" xfId="41172" hidden="1"/>
    <cellStyle name="Uwaga 3" xfId="41169" hidden="1"/>
    <cellStyle name="Uwaga 3" xfId="41166" hidden="1"/>
    <cellStyle name="Uwaga 3" xfId="41163" hidden="1"/>
    <cellStyle name="Uwaga 3" xfId="41161" hidden="1"/>
    <cellStyle name="Uwaga 3" xfId="41159" hidden="1"/>
    <cellStyle name="Uwaga 3" xfId="41154" hidden="1"/>
    <cellStyle name="Uwaga 3" xfId="41151" hidden="1"/>
    <cellStyle name="Uwaga 3" xfId="41148" hidden="1"/>
    <cellStyle name="Uwaga 3" xfId="41144" hidden="1"/>
    <cellStyle name="Uwaga 3" xfId="41141" hidden="1"/>
    <cellStyle name="Uwaga 3" xfId="41138" hidden="1"/>
    <cellStyle name="Uwaga 3" xfId="41135" hidden="1"/>
    <cellStyle name="Uwaga 3" xfId="41132" hidden="1"/>
    <cellStyle name="Uwaga 3" xfId="41129" hidden="1"/>
    <cellStyle name="Uwaga 3" xfId="41127" hidden="1"/>
    <cellStyle name="Uwaga 3" xfId="41125" hidden="1"/>
    <cellStyle name="Uwaga 3" xfId="41122" hidden="1"/>
    <cellStyle name="Uwaga 3" xfId="41117" hidden="1"/>
    <cellStyle name="Uwaga 3" xfId="41114" hidden="1"/>
    <cellStyle name="Uwaga 3" xfId="41111" hidden="1"/>
    <cellStyle name="Uwaga 3" xfId="41107" hidden="1"/>
    <cellStyle name="Uwaga 3" xfId="41104" hidden="1"/>
    <cellStyle name="Uwaga 3" xfId="41102" hidden="1"/>
    <cellStyle name="Uwaga 3" xfId="41099" hidden="1"/>
    <cellStyle name="Uwaga 3" xfId="41096" hidden="1"/>
    <cellStyle name="Uwaga 3" xfId="41093" hidden="1"/>
    <cellStyle name="Uwaga 3" xfId="41091" hidden="1"/>
    <cellStyle name="Uwaga 3" xfId="41088" hidden="1"/>
    <cellStyle name="Uwaga 3" xfId="41085" hidden="1"/>
    <cellStyle name="Uwaga 3" xfId="41082" hidden="1"/>
    <cellStyle name="Uwaga 3" xfId="41080" hidden="1"/>
    <cellStyle name="Uwaga 3" xfId="41078" hidden="1"/>
    <cellStyle name="Uwaga 3" xfId="41073" hidden="1"/>
    <cellStyle name="Uwaga 3" xfId="41071" hidden="1"/>
    <cellStyle name="Uwaga 3" xfId="41068" hidden="1"/>
    <cellStyle name="Uwaga 3" xfId="41064" hidden="1"/>
    <cellStyle name="Uwaga 3" xfId="41062" hidden="1"/>
    <cellStyle name="Uwaga 3" xfId="41059" hidden="1"/>
    <cellStyle name="Uwaga 3" xfId="41055" hidden="1"/>
    <cellStyle name="Uwaga 3" xfId="41053" hidden="1"/>
    <cellStyle name="Uwaga 3" xfId="41051" hidden="1"/>
    <cellStyle name="Uwaga 3" xfId="41046" hidden="1"/>
    <cellStyle name="Uwaga 3" xfId="41044" hidden="1"/>
    <cellStyle name="Uwaga 3" xfId="41042" hidden="1"/>
    <cellStyle name="Uwaga 3" xfId="43490" hidden="1"/>
    <cellStyle name="Uwaga 3" xfId="43491" hidden="1"/>
    <cellStyle name="Uwaga 3" xfId="43493" hidden="1"/>
    <cellStyle name="Uwaga 3" xfId="43505" hidden="1"/>
    <cellStyle name="Uwaga 3" xfId="43506" hidden="1"/>
    <cellStyle name="Uwaga 3" xfId="43511" hidden="1"/>
    <cellStyle name="Uwaga 3" xfId="43520" hidden="1"/>
    <cellStyle name="Uwaga 3" xfId="43521" hidden="1"/>
    <cellStyle name="Uwaga 3" xfId="43526" hidden="1"/>
    <cellStyle name="Uwaga 3" xfId="43535" hidden="1"/>
    <cellStyle name="Uwaga 3" xfId="43536" hidden="1"/>
    <cellStyle name="Uwaga 3" xfId="43537" hidden="1"/>
    <cellStyle name="Uwaga 3" xfId="43550" hidden="1"/>
    <cellStyle name="Uwaga 3" xfId="43555" hidden="1"/>
    <cellStyle name="Uwaga 3" xfId="43560" hidden="1"/>
    <cellStyle name="Uwaga 3" xfId="43570" hidden="1"/>
    <cellStyle name="Uwaga 3" xfId="43575" hidden="1"/>
    <cellStyle name="Uwaga 3" xfId="43579" hidden="1"/>
    <cellStyle name="Uwaga 3" xfId="43586" hidden="1"/>
    <cellStyle name="Uwaga 3" xfId="43591" hidden="1"/>
    <cellStyle name="Uwaga 3" xfId="43594" hidden="1"/>
    <cellStyle name="Uwaga 3" xfId="43600" hidden="1"/>
    <cellStyle name="Uwaga 3" xfId="43605" hidden="1"/>
    <cellStyle name="Uwaga 3" xfId="43609" hidden="1"/>
    <cellStyle name="Uwaga 3" xfId="43610" hidden="1"/>
    <cellStyle name="Uwaga 3" xfId="43611" hidden="1"/>
    <cellStyle name="Uwaga 3" xfId="43615" hidden="1"/>
    <cellStyle name="Uwaga 3" xfId="43627" hidden="1"/>
    <cellStyle name="Uwaga 3" xfId="43632" hidden="1"/>
    <cellStyle name="Uwaga 3" xfId="43637" hidden="1"/>
    <cellStyle name="Uwaga 3" xfId="43642" hidden="1"/>
    <cellStyle name="Uwaga 3" xfId="43647" hidden="1"/>
    <cellStyle name="Uwaga 3" xfId="43652" hidden="1"/>
    <cellStyle name="Uwaga 3" xfId="43656" hidden="1"/>
    <cellStyle name="Uwaga 3" xfId="43660" hidden="1"/>
    <cellStyle name="Uwaga 3" xfId="43665" hidden="1"/>
    <cellStyle name="Uwaga 3" xfId="43670" hidden="1"/>
    <cellStyle name="Uwaga 3" xfId="43671" hidden="1"/>
    <cellStyle name="Uwaga 3" xfId="43673" hidden="1"/>
    <cellStyle name="Uwaga 3" xfId="43686" hidden="1"/>
    <cellStyle name="Uwaga 3" xfId="43690" hidden="1"/>
    <cellStyle name="Uwaga 3" xfId="43695" hidden="1"/>
    <cellStyle name="Uwaga 3" xfId="43702" hidden="1"/>
    <cellStyle name="Uwaga 3" xfId="43706" hidden="1"/>
    <cellStyle name="Uwaga 3" xfId="43711" hidden="1"/>
    <cellStyle name="Uwaga 3" xfId="43716" hidden="1"/>
    <cellStyle name="Uwaga 3" xfId="43719" hidden="1"/>
    <cellStyle name="Uwaga 3" xfId="43724" hidden="1"/>
    <cellStyle name="Uwaga 3" xfId="43730" hidden="1"/>
    <cellStyle name="Uwaga 3" xfId="43731" hidden="1"/>
    <cellStyle name="Uwaga 3" xfId="43734" hidden="1"/>
    <cellStyle name="Uwaga 3" xfId="43747" hidden="1"/>
    <cellStyle name="Uwaga 3" xfId="43751" hidden="1"/>
    <cellStyle name="Uwaga 3" xfId="43756" hidden="1"/>
    <cellStyle name="Uwaga 3" xfId="43763" hidden="1"/>
    <cellStyle name="Uwaga 3" xfId="43768" hidden="1"/>
    <cellStyle name="Uwaga 3" xfId="43772" hidden="1"/>
    <cellStyle name="Uwaga 3" xfId="43777" hidden="1"/>
    <cellStyle name="Uwaga 3" xfId="43781" hidden="1"/>
    <cellStyle name="Uwaga 3" xfId="43786" hidden="1"/>
    <cellStyle name="Uwaga 3" xfId="43790" hidden="1"/>
    <cellStyle name="Uwaga 3" xfId="43791" hidden="1"/>
    <cellStyle name="Uwaga 3" xfId="43793" hidden="1"/>
    <cellStyle name="Uwaga 3" xfId="43805" hidden="1"/>
    <cellStyle name="Uwaga 3" xfId="43806" hidden="1"/>
    <cellStyle name="Uwaga 3" xfId="43808" hidden="1"/>
    <cellStyle name="Uwaga 3" xfId="43820" hidden="1"/>
    <cellStyle name="Uwaga 3" xfId="43822" hidden="1"/>
    <cellStyle name="Uwaga 3" xfId="43825" hidden="1"/>
    <cellStyle name="Uwaga 3" xfId="43835" hidden="1"/>
    <cellStyle name="Uwaga 3" xfId="43836" hidden="1"/>
    <cellStyle name="Uwaga 3" xfId="43838" hidden="1"/>
    <cellStyle name="Uwaga 3" xfId="43850" hidden="1"/>
    <cellStyle name="Uwaga 3" xfId="43851" hidden="1"/>
    <cellStyle name="Uwaga 3" xfId="43852" hidden="1"/>
    <cellStyle name="Uwaga 3" xfId="43866" hidden="1"/>
    <cellStyle name="Uwaga 3" xfId="43869" hidden="1"/>
    <cellStyle name="Uwaga 3" xfId="43873" hidden="1"/>
    <cellStyle name="Uwaga 3" xfId="43881" hidden="1"/>
    <cellStyle name="Uwaga 3" xfId="43884" hidden="1"/>
    <cellStyle name="Uwaga 3" xfId="43888" hidden="1"/>
    <cellStyle name="Uwaga 3" xfId="43896" hidden="1"/>
    <cellStyle name="Uwaga 3" xfId="43899" hidden="1"/>
    <cellStyle name="Uwaga 3" xfId="43903" hidden="1"/>
    <cellStyle name="Uwaga 3" xfId="43910" hidden="1"/>
    <cellStyle name="Uwaga 3" xfId="43911" hidden="1"/>
    <cellStyle name="Uwaga 3" xfId="43913" hidden="1"/>
    <cellStyle name="Uwaga 3" xfId="43926" hidden="1"/>
    <cellStyle name="Uwaga 3" xfId="43929" hidden="1"/>
    <cellStyle name="Uwaga 3" xfId="43932" hidden="1"/>
    <cellStyle name="Uwaga 3" xfId="43941" hidden="1"/>
    <cellStyle name="Uwaga 3" xfId="43944" hidden="1"/>
    <cellStyle name="Uwaga 3" xfId="43948" hidden="1"/>
    <cellStyle name="Uwaga 3" xfId="43956" hidden="1"/>
    <cellStyle name="Uwaga 3" xfId="43958" hidden="1"/>
    <cellStyle name="Uwaga 3" xfId="43961" hidden="1"/>
    <cellStyle name="Uwaga 3" xfId="43970" hidden="1"/>
    <cellStyle name="Uwaga 3" xfId="43971" hidden="1"/>
    <cellStyle name="Uwaga 3" xfId="43972" hidden="1"/>
    <cellStyle name="Uwaga 3" xfId="43985" hidden="1"/>
    <cellStyle name="Uwaga 3" xfId="43986" hidden="1"/>
    <cellStyle name="Uwaga 3" xfId="43988" hidden="1"/>
    <cellStyle name="Uwaga 3" xfId="44000" hidden="1"/>
    <cellStyle name="Uwaga 3" xfId="44001" hidden="1"/>
    <cellStyle name="Uwaga 3" xfId="44003" hidden="1"/>
    <cellStyle name="Uwaga 3" xfId="44015" hidden="1"/>
    <cellStyle name="Uwaga 3" xfId="44016" hidden="1"/>
    <cellStyle name="Uwaga 3" xfId="44018" hidden="1"/>
    <cellStyle name="Uwaga 3" xfId="44030" hidden="1"/>
    <cellStyle name="Uwaga 3" xfId="44031" hidden="1"/>
    <cellStyle name="Uwaga 3" xfId="44032" hidden="1"/>
    <cellStyle name="Uwaga 3" xfId="44046" hidden="1"/>
    <cellStyle name="Uwaga 3" xfId="44048" hidden="1"/>
    <cellStyle name="Uwaga 3" xfId="44051" hidden="1"/>
    <cellStyle name="Uwaga 3" xfId="44061" hidden="1"/>
    <cellStyle name="Uwaga 3" xfId="44064" hidden="1"/>
    <cellStyle name="Uwaga 3" xfId="44067" hidden="1"/>
    <cellStyle name="Uwaga 3" xfId="44076" hidden="1"/>
    <cellStyle name="Uwaga 3" xfId="44078" hidden="1"/>
    <cellStyle name="Uwaga 3" xfId="44081" hidden="1"/>
    <cellStyle name="Uwaga 3" xfId="44090" hidden="1"/>
    <cellStyle name="Uwaga 3" xfId="44091" hidden="1"/>
    <cellStyle name="Uwaga 3" xfId="44092" hidden="1"/>
    <cellStyle name="Uwaga 3" xfId="44105" hidden="1"/>
    <cellStyle name="Uwaga 3" xfId="44107" hidden="1"/>
    <cellStyle name="Uwaga 3" xfId="44109" hidden="1"/>
    <cellStyle name="Uwaga 3" xfId="44120" hidden="1"/>
    <cellStyle name="Uwaga 3" xfId="44122" hidden="1"/>
    <cellStyle name="Uwaga 3" xfId="44124" hidden="1"/>
    <cellStyle name="Uwaga 3" xfId="44135" hidden="1"/>
    <cellStyle name="Uwaga 3" xfId="44137" hidden="1"/>
    <cellStyle name="Uwaga 3" xfId="44139" hidden="1"/>
    <cellStyle name="Uwaga 3" xfId="44150" hidden="1"/>
    <cellStyle name="Uwaga 3" xfId="44151" hidden="1"/>
    <cellStyle name="Uwaga 3" xfId="44152" hidden="1"/>
    <cellStyle name="Uwaga 3" xfId="44165" hidden="1"/>
    <cellStyle name="Uwaga 3" xfId="44167" hidden="1"/>
    <cellStyle name="Uwaga 3" xfId="44169" hidden="1"/>
    <cellStyle name="Uwaga 3" xfId="44180" hidden="1"/>
    <cellStyle name="Uwaga 3" xfId="44182" hidden="1"/>
    <cellStyle name="Uwaga 3" xfId="44184" hidden="1"/>
    <cellStyle name="Uwaga 3" xfId="44195" hidden="1"/>
    <cellStyle name="Uwaga 3" xfId="44197" hidden="1"/>
    <cellStyle name="Uwaga 3" xfId="44198" hidden="1"/>
    <cellStyle name="Uwaga 3" xfId="44210" hidden="1"/>
    <cellStyle name="Uwaga 3" xfId="44211" hidden="1"/>
    <cellStyle name="Uwaga 3" xfId="44212" hidden="1"/>
    <cellStyle name="Uwaga 3" xfId="44225" hidden="1"/>
    <cellStyle name="Uwaga 3" xfId="44227" hidden="1"/>
    <cellStyle name="Uwaga 3" xfId="44229" hidden="1"/>
    <cellStyle name="Uwaga 3" xfId="44240" hidden="1"/>
    <cellStyle name="Uwaga 3" xfId="44242" hidden="1"/>
    <cellStyle name="Uwaga 3" xfId="44244" hidden="1"/>
    <cellStyle name="Uwaga 3" xfId="44255" hidden="1"/>
    <cellStyle name="Uwaga 3" xfId="44257" hidden="1"/>
    <cellStyle name="Uwaga 3" xfId="44259" hidden="1"/>
    <cellStyle name="Uwaga 3" xfId="44270" hidden="1"/>
    <cellStyle name="Uwaga 3" xfId="44271" hidden="1"/>
    <cellStyle name="Uwaga 3" xfId="44273" hidden="1"/>
    <cellStyle name="Uwaga 3" xfId="44284" hidden="1"/>
    <cellStyle name="Uwaga 3" xfId="44286" hidden="1"/>
    <cellStyle name="Uwaga 3" xfId="44287" hidden="1"/>
    <cellStyle name="Uwaga 3" xfId="44296" hidden="1"/>
    <cellStyle name="Uwaga 3" xfId="44299" hidden="1"/>
    <cellStyle name="Uwaga 3" xfId="44301" hidden="1"/>
    <cellStyle name="Uwaga 3" xfId="44312" hidden="1"/>
    <cellStyle name="Uwaga 3" xfId="44314" hidden="1"/>
    <cellStyle name="Uwaga 3" xfId="44316" hidden="1"/>
    <cellStyle name="Uwaga 3" xfId="44328" hidden="1"/>
    <cellStyle name="Uwaga 3" xfId="44330" hidden="1"/>
    <cellStyle name="Uwaga 3" xfId="44332" hidden="1"/>
    <cellStyle name="Uwaga 3" xfId="44340" hidden="1"/>
    <cellStyle name="Uwaga 3" xfId="44342" hidden="1"/>
    <cellStyle name="Uwaga 3" xfId="44345" hidden="1"/>
    <cellStyle name="Uwaga 3" xfId="44335" hidden="1"/>
    <cellStyle name="Uwaga 3" xfId="44334" hidden="1"/>
    <cellStyle name="Uwaga 3" xfId="44333" hidden="1"/>
    <cellStyle name="Uwaga 3" xfId="44320" hidden="1"/>
    <cellStyle name="Uwaga 3" xfId="44319" hidden="1"/>
    <cellStyle name="Uwaga 3" xfId="44318" hidden="1"/>
    <cellStyle name="Uwaga 3" xfId="44305" hidden="1"/>
    <cellStyle name="Uwaga 3" xfId="44304" hidden="1"/>
    <cellStyle name="Uwaga 3" xfId="44303" hidden="1"/>
    <cellStyle name="Uwaga 3" xfId="44290" hidden="1"/>
    <cellStyle name="Uwaga 3" xfId="44289" hidden="1"/>
    <cellStyle name="Uwaga 3" xfId="44288" hidden="1"/>
    <cellStyle name="Uwaga 3" xfId="44275" hidden="1"/>
    <cellStyle name="Uwaga 3" xfId="44274" hidden="1"/>
    <cellStyle name="Uwaga 3" xfId="44272" hidden="1"/>
    <cellStyle name="Uwaga 3" xfId="44261" hidden="1"/>
    <cellStyle name="Uwaga 3" xfId="44258" hidden="1"/>
    <cellStyle name="Uwaga 3" xfId="44256"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4" hidden="1"/>
    <cellStyle name="Uwaga 3" xfId="44213" hidden="1"/>
    <cellStyle name="Uwaga 3" xfId="44201" hidden="1"/>
    <cellStyle name="Uwaga 3" xfId="44199" hidden="1"/>
    <cellStyle name="Uwaga 3" xfId="44196" hidden="1"/>
    <cellStyle name="Uwaga 3" xfId="44186" hidden="1"/>
    <cellStyle name="Uwaga 3" xfId="44183" hidden="1"/>
    <cellStyle name="Uwaga 3" xfId="44181" hidden="1"/>
    <cellStyle name="Uwaga 3" xfId="44171" hidden="1"/>
    <cellStyle name="Uwaga 3" xfId="44168" hidden="1"/>
    <cellStyle name="Uwaga 3" xfId="44166" hidden="1"/>
    <cellStyle name="Uwaga 3" xfId="44156" hidden="1"/>
    <cellStyle name="Uwaga 3" xfId="44154" hidden="1"/>
    <cellStyle name="Uwaga 3" xfId="44153" hidden="1"/>
    <cellStyle name="Uwaga 3" xfId="44141" hidden="1"/>
    <cellStyle name="Uwaga 3" xfId="44138" hidden="1"/>
    <cellStyle name="Uwaga 3" xfId="44136" hidden="1"/>
    <cellStyle name="Uwaga 3" xfId="44126" hidden="1"/>
    <cellStyle name="Uwaga 3" xfId="44123" hidden="1"/>
    <cellStyle name="Uwaga 3" xfId="44121" hidden="1"/>
    <cellStyle name="Uwaga 3" xfId="44111" hidden="1"/>
    <cellStyle name="Uwaga 3" xfId="44108" hidden="1"/>
    <cellStyle name="Uwaga 3" xfId="44106" hidden="1"/>
    <cellStyle name="Uwaga 3" xfId="44096" hidden="1"/>
    <cellStyle name="Uwaga 3" xfId="44094" hidden="1"/>
    <cellStyle name="Uwaga 3" xfId="44093" hidden="1"/>
    <cellStyle name="Uwaga 3" xfId="44080" hidden="1"/>
    <cellStyle name="Uwaga 3" xfId="44077" hidden="1"/>
    <cellStyle name="Uwaga 3" xfId="44075" hidden="1"/>
    <cellStyle name="Uwaga 3" xfId="44065" hidden="1"/>
    <cellStyle name="Uwaga 3" xfId="44062" hidden="1"/>
    <cellStyle name="Uwaga 3" xfId="44060" hidden="1"/>
    <cellStyle name="Uwaga 3" xfId="44050" hidden="1"/>
    <cellStyle name="Uwaga 3" xfId="44047" hidden="1"/>
    <cellStyle name="Uwaga 3" xfId="44045" hidden="1"/>
    <cellStyle name="Uwaga 3" xfId="44036" hidden="1"/>
    <cellStyle name="Uwaga 3" xfId="44034" hidden="1"/>
    <cellStyle name="Uwaga 3" xfId="44033" hidden="1"/>
    <cellStyle name="Uwaga 3" xfId="44021" hidden="1"/>
    <cellStyle name="Uwaga 3" xfId="44019" hidden="1"/>
    <cellStyle name="Uwaga 3" xfId="44017" hidden="1"/>
    <cellStyle name="Uwaga 3" xfId="44006" hidden="1"/>
    <cellStyle name="Uwaga 3" xfId="44004" hidden="1"/>
    <cellStyle name="Uwaga 3" xfId="44002" hidden="1"/>
    <cellStyle name="Uwaga 3" xfId="43991" hidden="1"/>
    <cellStyle name="Uwaga 3" xfId="43989" hidden="1"/>
    <cellStyle name="Uwaga 3" xfId="43987" hidden="1"/>
    <cellStyle name="Uwaga 3" xfId="43976" hidden="1"/>
    <cellStyle name="Uwaga 3" xfId="43974" hidden="1"/>
    <cellStyle name="Uwaga 3" xfId="43973" hidden="1"/>
    <cellStyle name="Uwaga 3" xfId="43960" hidden="1"/>
    <cellStyle name="Uwaga 3" xfId="43957" hidden="1"/>
    <cellStyle name="Uwaga 3" xfId="43955" hidden="1"/>
    <cellStyle name="Uwaga 3" xfId="43945" hidden="1"/>
    <cellStyle name="Uwaga 3" xfId="43942" hidden="1"/>
    <cellStyle name="Uwaga 3" xfId="43940" hidden="1"/>
    <cellStyle name="Uwaga 3" xfId="43930" hidden="1"/>
    <cellStyle name="Uwaga 3" xfId="43927" hidden="1"/>
    <cellStyle name="Uwaga 3" xfId="43925" hidden="1"/>
    <cellStyle name="Uwaga 3" xfId="43916" hidden="1"/>
    <cellStyle name="Uwaga 3" xfId="43914" hidden="1"/>
    <cellStyle name="Uwaga 3" xfId="43912" hidden="1"/>
    <cellStyle name="Uwaga 3" xfId="43900" hidden="1"/>
    <cellStyle name="Uwaga 3" xfId="43897" hidden="1"/>
    <cellStyle name="Uwaga 3" xfId="43895" hidden="1"/>
    <cellStyle name="Uwaga 3" xfId="43885" hidden="1"/>
    <cellStyle name="Uwaga 3" xfId="43882" hidden="1"/>
    <cellStyle name="Uwaga 3" xfId="43880" hidden="1"/>
    <cellStyle name="Uwaga 3" xfId="43870" hidden="1"/>
    <cellStyle name="Uwaga 3" xfId="43867" hidden="1"/>
    <cellStyle name="Uwaga 3" xfId="43865" hidden="1"/>
    <cellStyle name="Uwaga 3" xfId="43858" hidden="1"/>
    <cellStyle name="Uwaga 3" xfId="43855" hidden="1"/>
    <cellStyle name="Uwaga 3" xfId="43853" hidden="1"/>
    <cellStyle name="Uwaga 3" xfId="43843" hidden="1"/>
    <cellStyle name="Uwaga 3" xfId="43840" hidden="1"/>
    <cellStyle name="Uwaga 3" xfId="43837" hidden="1"/>
    <cellStyle name="Uwaga 3" xfId="43828" hidden="1"/>
    <cellStyle name="Uwaga 3" xfId="43824" hidden="1"/>
    <cellStyle name="Uwaga 3" xfId="43821" hidden="1"/>
    <cellStyle name="Uwaga 3" xfId="43813" hidden="1"/>
    <cellStyle name="Uwaga 3" xfId="43810" hidden="1"/>
    <cellStyle name="Uwaga 3" xfId="43807" hidden="1"/>
    <cellStyle name="Uwaga 3" xfId="43798" hidden="1"/>
    <cellStyle name="Uwaga 3" xfId="43795" hidden="1"/>
    <cellStyle name="Uwaga 3" xfId="43792" hidden="1"/>
    <cellStyle name="Uwaga 3" xfId="43782" hidden="1"/>
    <cellStyle name="Uwaga 3" xfId="43778" hidden="1"/>
    <cellStyle name="Uwaga 3" xfId="43775" hidden="1"/>
    <cellStyle name="Uwaga 3" xfId="43766" hidden="1"/>
    <cellStyle name="Uwaga 3" xfId="43762" hidden="1"/>
    <cellStyle name="Uwaga 3" xfId="43760" hidden="1"/>
    <cellStyle name="Uwaga 3" xfId="43752" hidden="1"/>
    <cellStyle name="Uwaga 3" xfId="43748" hidden="1"/>
    <cellStyle name="Uwaga 3" xfId="43745" hidden="1"/>
    <cellStyle name="Uwaga 3" xfId="43738" hidden="1"/>
    <cellStyle name="Uwaga 3" xfId="43735" hidden="1"/>
    <cellStyle name="Uwaga 3" xfId="43732" hidden="1"/>
    <cellStyle name="Uwaga 3" xfId="43723" hidden="1"/>
    <cellStyle name="Uwaga 3" xfId="43718" hidden="1"/>
    <cellStyle name="Uwaga 3" xfId="43715" hidden="1"/>
    <cellStyle name="Uwaga 3" xfId="43708" hidden="1"/>
    <cellStyle name="Uwaga 3" xfId="43703" hidden="1"/>
    <cellStyle name="Uwaga 3" xfId="43700" hidden="1"/>
    <cellStyle name="Uwaga 3" xfId="43693" hidden="1"/>
    <cellStyle name="Uwaga 3" xfId="43688" hidden="1"/>
    <cellStyle name="Uwaga 3" xfId="43685" hidden="1"/>
    <cellStyle name="Uwaga 3" xfId="43679" hidden="1"/>
    <cellStyle name="Uwaga 3" xfId="43675" hidden="1"/>
    <cellStyle name="Uwaga 3" xfId="43672" hidden="1"/>
    <cellStyle name="Uwaga 3" xfId="43664" hidden="1"/>
    <cellStyle name="Uwaga 3" xfId="43659" hidden="1"/>
    <cellStyle name="Uwaga 3" xfId="43655" hidden="1"/>
    <cellStyle name="Uwaga 3" xfId="43649" hidden="1"/>
    <cellStyle name="Uwaga 3" xfId="43644" hidden="1"/>
    <cellStyle name="Uwaga 3" xfId="43640" hidden="1"/>
    <cellStyle name="Uwaga 3" xfId="43634" hidden="1"/>
    <cellStyle name="Uwaga 3" xfId="43629" hidden="1"/>
    <cellStyle name="Uwaga 3" xfId="43625" hidden="1"/>
    <cellStyle name="Uwaga 3" xfId="43620" hidden="1"/>
    <cellStyle name="Uwaga 3" xfId="43616" hidden="1"/>
    <cellStyle name="Uwaga 3" xfId="43612" hidden="1"/>
    <cellStyle name="Uwaga 3" xfId="43604" hidden="1"/>
    <cellStyle name="Uwaga 3" xfId="43599" hidden="1"/>
    <cellStyle name="Uwaga 3" xfId="43595" hidden="1"/>
    <cellStyle name="Uwaga 3" xfId="43589" hidden="1"/>
    <cellStyle name="Uwaga 3" xfId="43584" hidden="1"/>
    <cellStyle name="Uwaga 3" xfId="43580" hidden="1"/>
    <cellStyle name="Uwaga 3" xfId="43574" hidden="1"/>
    <cellStyle name="Uwaga 3" xfId="43569" hidden="1"/>
    <cellStyle name="Uwaga 3" xfId="43565" hidden="1"/>
    <cellStyle name="Uwaga 3" xfId="43561" hidden="1"/>
    <cellStyle name="Uwaga 3" xfId="43556" hidden="1"/>
    <cellStyle name="Uwaga 3" xfId="43551" hidden="1"/>
    <cellStyle name="Uwaga 3" xfId="43546" hidden="1"/>
    <cellStyle name="Uwaga 3" xfId="43542" hidden="1"/>
    <cellStyle name="Uwaga 3" xfId="43538" hidden="1"/>
    <cellStyle name="Uwaga 3" xfId="43531" hidden="1"/>
    <cellStyle name="Uwaga 3" xfId="43527" hidden="1"/>
    <cellStyle name="Uwaga 3" xfId="43522" hidden="1"/>
    <cellStyle name="Uwaga 3" xfId="43516" hidden="1"/>
    <cellStyle name="Uwaga 3" xfId="43512" hidden="1"/>
    <cellStyle name="Uwaga 3" xfId="43507" hidden="1"/>
    <cellStyle name="Uwaga 3" xfId="43501" hidden="1"/>
    <cellStyle name="Uwaga 3" xfId="43497" hidden="1"/>
    <cellStyle name="Uwaga 3" xfId="43492" hidden="1"/>
    <cellStyle name="Uwaga 3" xfId="43486" hidden="1"/>
    <cellStyle name="Uwaga 3" xfId="43482" hidden="1"/>
    <cellStyle name="Uwaga 3" xfId="43478" hidden="1"/>
    <cellStyle name="Uwaga 3" xfId="44338" hidden="1"/>
    <cellStyle name="Uwaga 3" xfId="44337" hidden="1"/>
    <cellStyle name="Uwaga 3" xfId="44336" hidden="1"/>
    <cellStyle name="Uwaga 3" xfId="44323" hidden="1"/>
    <cellStyle name="Uwaga 3" xfId="44322" hidden="1"/>
    <cellStyle name="Uwaga 3" xfId="44321" hidden="1"/>
    <cellStyle name="Uwaga 3" xfId="44308" hidden="1"/>
    <cellStyle name="Uwaga 3" xfId="44307" hidden="1"/>
    <cellStyle name="Uwaga 3" xfId="44306" hidden="1"/>
    <cellStyle name="Uwaga 3" xfId="44293" hidden="1"/>
    <cellStyle name="Uwaga 3" xfId="44292" hidden="1"/>
    <cellStyle name="Uwaga 3" xfId="44291" hidden="1"/>
    <cellStyle name="Uwaga 3" xfId="44278" hidden="1"/>
    <cellStyle name="Uwaga 3" xfId="44277" hidden="1"/>
    <cellStyle name="Uwaga 3" xfId="44276" hidden="1"/>
    <cellStyle name="Uwaga 3" xfId="44264" hidden="1"/>
    <cellStyle name="Uwaga 3" xfId="44262" hidden="1"/>
    <cellStyle name="Uwaga 3" xfId="44260" hidden="1"/>
    <cellStyle name="Uwaga 3" xfId="44249" hidden="1"/>
    <cellStyle name="Uwaga 3" xfId="44247" hidden="1"/>
    <cellStyle name="Uwaga 3" xfId="44245" hidden="1"/>
    <cellStyle name="Uwaga 3" xfId="44234" hidden="1"/>
    <cellStyle name="Uwaga 3" xfId="44232" hidden="1"/>
    <cellStyle name="Uwaga 3" xfId="44230" hidden="1"/>
    <cellStyle name="Uwaga 3" xfId="44219" hidden="1"/>
    <cellStyle name="Uwaga 3" xfId="44217" hidden="1"/>
    <cellStyle name="Uwaga 3" xfId="44215" hidden="1"/>
    <cellStyle name="Uwaga 3" xfId="44204" hidden="1"/>
    <cellStyle name="Uwaga 3" xfId="44202" hidden="1"/>
    <cellStyle name="Uwaga 3" xfId="44200" hidden="1"/>
    <cellStyle name="Uwaga 3" xfId="44189" hidden="1"/>
    <cellStyle name="Uwaga 3" xfId="44187" hidden="1"/>
    <cellStyle name="Uwaga 3" xfId="44185" hidden="1"/>
    <cellStyle name="Uwaga 3" xfId="44174" hidden="1"/>
    <cellStyle name="Uwaga 3" xfId="44172" hidden="1"/>
    <cellStyle name="Uwaga 3" xfId="44170" hidden="1"/>
    <cellStyle name="Uwaga 3" xfId="44159" hidden="1"/>
    <cellStyle name="Uwaga 3" xfId="44157" hidden="1"/>
    <cellStyle name="Uwaga 3" xfId="44155" hidden="1"/>
    <cellStyle name="Uwaga 3" xfId="44144" hidden="1"/>
    <cellStyle name="Uwaga 3" xfId="44142" hidden="1"/>
    <cellStyle name="Uwaga 3" xfId="44140" hidden="1"/>
    <cellStyle name="Uwaga 3" xfId="44129" hidden="1"/>
    <cellStyle name="Uwaga 3" xfId="44127" hidden="1"/>
    <cellStyle name="Uwaga 3" xfId="44125" hidden="1"/>
    <cellStyle name="Uwaga 3" xfId="44114" hidden="1"/>
    <cellStyle name="Uwaga 3" xfId="44112" hidden="1"/>
    <cellStyle name="Uwaga 3" xfId="44110" hidden="1"/>
    <cellStyle name="Uwaga 3" xfId="44099" hidden="1"/>
    <cellStyle name="Uwaga 3" xfId="44097" hidden="1"/>
    <cellStyle name="Uwaga 3" xfId="44095" hidden="1"/>
    <cellStyle name="Uwaga 3" xfId="44084" hidden="1"/>
    <cellStyle name="Uwaga 3" xfId="44082" hidden="1"/>
    <cellStyle name="Uwaga 3" xfId="44079" hidden="1"/>
    <cellStyle name="Uwaga 3" xfId="44069" hidden="1"/>
    <cellStyle name="Uwaga 3" xfId="44066" hidden="1"/>
    <cellStyle name="Uwaga 3" xfId="44063" hidden="1"/>
    <cellStyle name="Uwaga 3" xfId="44054" hidden="1"/>
    <cellStyle name="Uwaga 3" xfId="44052" hidden="1"/>
    <cellStyle name="Uwaga 3" xfId="44049" hidden="1"/>
    <cellStyle name="Uwaga 3" xfId="44039" hidden="1"/>
    <cellStyle name="Uwaga 3" xfId="44037" hidden="1"/>
    <cellStyle name="Uwaga 3" xfId="44035" hidden="1"/>
    <cellStyle name="Uwaga 3" xfId="44024" hidden="1"/>
    <cellStyle name="Uwaga 3" xfId="44022" hidden="1"/>
    <cellStyle name="Uwaga 3" xfId="44020" hidden="1"/>
    <cellStyle name="Uwaga 3" xfId="44009" hidden="1"/>
    <cellStyle name="Uwaga 3" xfId="44007" hidden="1"/>
    <cellStyle name="Uwaga 3" xfId="44005" hidden="1"/>
    <cellStyle name="Uwaga 3" xfId="43994" hidden="1"/>
    <cellStyle name="Uwaga 3" xfId="43992" hidden="1"/>
    <cellStyle name="Uwaga 3" xfId="43990" hidden="1"/>
    <cellStyle name="Uwaga 3" xfId="43979" hidden="1"/>
    <cellStyle name="Uwaga 3" xfId="43977" hidden="1"/>
    <cellStyle name="Uwaga 3" xfId="43975" hidden="1"/>
    <cellStyle name="Uwaga 3" xfId="43964" hidden="1"/>
    <cellStyle name="Uwaga 3" xfId="43962" hidden="1"/>
    <cellStyle name="Uwaga 3" xfId="43959" hidden="1"/>
    <cellStyle name="Uwaga 3" xfId="43949" hidden="1"/>
    <cellStyle name="Uwaga 3" xfId="43946" hidden="1"/>
    <cellStyle name="Uwaga 3" xfId="43943" hidden="1"/>
    <cellStyle name="Uwaga 3" xfId="43934" hidden="1"/>
    <cellStyle name="Uwaga 3" xfId="43931" hidden="1"/>
    <cellStyle name="Uwaga 3" xfId="43928" hidden="1"/>
    <cellStyle name="Uwaga 3" xfId="43919" hidden="1"/>
    <cellStyle name="Uwaga 3" xfId="43917" hidden="1"/>
    <cellStyle name="Uwaga 3" xfId="43915" hidden="1"/>
    <cellStyle name="Uwaga 3" xfId="43904" hidden="1"/>
    <cellStyle name="Uwaga 3" xfId="43901" hidden="1"/>
    <cellStyle name="Uwaga 3" xfId="43898" hidden="1"/>
    <cellStyle name="Uwaga 3" xfId="43889" hidden="1"/>
    <cellStyle name="Uwaga 3" xfId="43886" hidden="1"/>
    <cellStyle name="Uwaga 3" xfId="43883" hidden="1"/>
    <cellStyle name="Uwaga 3" xfId="43874" hidden="1"/>
    <cellStyle name="Uwaga 3" xfId="43871" hidden="1"/>
    <cellStyle name="Uwaga 3" xfId="43868" hidden="1"/>
    <cellStyle name="Uwaga 3" xfId="43861" hidden="1"/>
    <cellStyle name="Uwaga 3" xfId="43857" hidden="1"/>
    <cellStyle name="Uwaga 3" xfId="43854" hidden="1"/>
    <cellStyle name="Uwaga 3" xfId="43846" hidden="1"/>
    <cellStyle name="Uwaga 3" xfId="43842" hidden="1"/>
    <cellStyle name="Uwaga 3" xfId="43839" hidden="1"/>
    <cellStyle name="Uwaga 3" xfId="43831" hidden="1"/>
    <cellStyle name="Uwaga 3" xfId="43827" hidden="1"/>
    <cellStyle name="Uwaga 3" xfId="43823" hidden="1"/>
    <cellStyle name="Uwaga 3" xfId="43816" hidden="1"/>
    <cellStyle name="Uwaga 3" xfId="43812" hidden="1"/>
    <cellStyle name="Uwaga 3" xfId="43809" hidden="1"/>
    <cellStyle name="Uwaga 3" xfId="43801" hidden="1"/>
    <cellStyle name="Uwaga 3" xfId="43797" hidden="1"/>
    <cellStyle name="Uwaga 3" xfId="43794" hidden="1"/>
    <cellStyle name="Uwaga 3" xfId="43785" hidden="1"/>
    <cellStyle name="Uwaga 3" xfId="43780" hidden="1"/>
    <cellStyle name="Uwaga 3" xfId="43776" hidden="1"/>
    <cellStyle name="Uwaga 3" xfId="43770" hidden="1"/>
    <cellStyle name="Uwaga 3" xfId="43765" hidden="1"/>
    <cellStyle name="Uwaga 3" xfId="43761" hidden="1"/>
    <cellStyle name="Uwaga 3" xfId="43755" hidden="1"/>
    <cellStyle name="Uwaga 3" xfId="43750" hidden="1"/>
    <cellStyle name="Uwaga 3" xfId="43746" hidden="1"/>
    <cellStyle name="Uwaga 3" xfId="43741" hidden="1"/>
    <cellStyle name="Uwaga 3" xfId="43737" hidden="1"/>
    <cellStyle name="Uwaga 3" xfId="43733" hidden="1"/>
    <cellStyle name="Uwaga 3" xfId="43726" hidden="1"/>
    <cellStyle name="Uwaga 3" xfId="43721" hidden="1"/>
    <cellStyle name="Uwaga 3" xfId="43717" hidden="1"/>
    <cellStyle name="Uwaga 3" xfId="43710" hidden="1"/>
    <cellStyle name="Uwaga 3" xfId="43705" hidden="1"/>
    <cellStyle name="Uwaga 3" xfId="43701" hidden="1"/>
    <cellStyle name="Uwaga 3" xfId="43696" hidden="1"/>
    <cellStyle name="Uwaga 3" xfId="43691" hidden="1"/>
    <cellStyle name="Uwaga 3" xfId="43687" hidden="1"/>
    <cellStyle name="Uwaga 3" xfId="43681" hidden="1"/>
    <cellStyle name="Uwaga 3" xfId="43677" hidden="1"/>
    <cellStyle name="Uwaga 3" xfId="43674" hidden="1"/>
    <cellStyle name="Uwaga 3" xfId="43667" hidden="1"/>
    <cellStyle name="Uwaga 3" xfId="43662" hidden="1"/>
    <cellStyle name="Uwaga 3" xfId="43657" hidden="1"/>
    <cellStyle name="Uwaga 3" xfId="43651" hidden="1"/>
    <cellStyle name="Uwaga 3" xfId="43646" hidden="1"/>
    <cellStyle name="Uwaga 3" xfId="43641" hidden="1"/>
    <cellStyle name="Uwaga 3" xfId="43636" hidden="1"/>
    <cellStyle name="Uwaga 3" xfId="43631" hidden="1"/>
    <cellStyle name="Uwaga 3" xfId="43626" hidden="1"/>
    <cellStyle name="Uwaga 3" xfId="43622" hidden="1"/>
    <cellStyle name="Uwaga 3" xfId="43618" hidden="1"/>
    <cellStyle name="Uwaga 3" xfId="43613" hidden="1"/>
    <cellStyle name="Uwaga 3" xfId="43606" hidden="1"/>
    <cellStyle name="Uwaga 3" xfId="43601" hidden="1"/>
    <cellStyle name="Uwaga 3" xfId="43596" hidden="1"/>
    <cellStyle name="Uwaga 3" xfId="43590" hidden="1"/>
    <cellStyle name="Uwaga 3" xfId="43585" hidden="1"/>
    <cellStyle name="Uwaga 3" xfId="43581" hidden="1"/>
    <cellStyle name="Uwaga 3" xfId="43576" hidden="1"/>
    <cellStyle name="Uwaga 3" xfId="43571" hidden="1"/>
    <cellStyle name="Uwaga 3" xfId="43566" hidden="1"/>
    <cellStyle name="Uwaga 3" xfId="43562" hidden="1"/>
    <cellStyle name="Uwaga 3" xfId="43557" hidden="1"/>
    <cellStyle name="Uwaga 3" xfId="43552" hidden="1"/>
    <cellStyle name="Uwaga 3" xfId="43547" hidden="1"/>
    <cellStyle name="Uwaga 3" xfId="43543" hidden="1"/>
    <cellStyle name="Uwaga 3" xfId="43539" hidden="1"/>
    <cellStyle name="Uwaga 3" xfId="43532" hidden="1"/>
    <cellStyle name="Uwaga 3" xfId="43528" hidden="1"/>
    <cellStyle name="Uwaga 3" xfId="43523" hidden="1"/>
    <cellStyle name="Uwaga 3" xfId="43517" hidden="1"/>
    <cellStyle name="Uwaga 3" xfId="43513" hidden="1"/>
    <cellStyle name="Uwaga 3" xfId="43508" hidden="1"/>
    <cellStyle name="Uwaga 3" xfId="43502" hidden="1"/>
    <cellStyle name="Uwaga 3" xfId="43498" hidden="1"/>
    <cellStyle name="Uwaga 3" xfId="43494" hidden="1"/>
    <cellStyle name="Uwaga 3" xfId="43487" hidden="1"/>
    <cellStyle name="Uwaga 3" xfId="43483" hidden="1"/>
    <cellStyle name="Uwaga 3" xfId="43479" hidden="1"/>
    <cellStyle name="Uwaga 3" xfId="44343" hidden="1"/>
    <cellStyle name="Uwaga 3" xfId="44341" hidden="1"/>
    <cellStyle name="Uwaga 3" xfId="44339" hidden="1"/>
    <cellStyle name="Uwaga 3" xfId="44326" hidden="1"/>
    <cellStyle name="Uwaga 3" xfId="44325" hidden="1"/>
    <cellStyle name="Uwaga 3" xfId="44324" hidden="1"/>
    <cellStyle name="Uwaga 3" xfId="44311" hidden="1"/>
    <cellStyle name="Uwaga 3" xfId="44310" hidden="1"/>
    <cellStyle name="Uwaga 3" xfId="44309" hidden="1"/>
    <cellStyle name="Uwaga 3" xfId="44297" hidden="1"/>
    <cellStyle name="Uwaga 3" xfId="44295" hidden="1"/>
    <cellStyle name="Uwaga 3" xfId="44294" hidden="1"/>
    <cellStyle name="Uwaga 3" xfId="44281" hidden="1"/>
    <cellStyle name="Uwaga 3" xfId="44280" hidden="1"/>
    <cellStyle name="Uwaga 3" xfId="44279" hidden="1"/>
    <cellStyle name="Uwaga 3" xfId="44267" hidden="1"/>
    <cellStyle name="Uwaga 3" xfId="44265" hidden="1"/>
    <cellStyle name="Uwaga 3" xfId="44263" hidden="1"/>
    <cellStyle name="Uwaga 3" xfId="44252" hidden="1"/>
    <cellStyle name="Uwaga 3" xfId="44250" hidden="1"/>
    <cellStyle name="Uwaga 3" xfId="44248" hidden="1"/>
    <cellStyle name="Uwaga 3" xfId="44237" hidden="1"/>
    <cellStyle name="Uwaga 3" xfId="44235" hidden="1"/>
    <cellStyle name="Uwaga 3" xfId="44233" hidden="1"/>
    <cellStyle name="Uwaga 3" xfId="44222" hidden="1"/>
    <cellStyle name="Uwaga 3" xfId="44220" hidden="1"/>
    <cellStyle name="Uwaga 3" xfId="44218" hidden="1"/>
    <cellStyle name="Uwaga 3" xfId="44207" hidden="1"/>
    <cellStyle name="Uwaga 3" xfId="44205" hidden="1"/>
    <cellStyle name="Uwaga 3" xfId="44203" hidden="1"/>
    <cellStyle name="Uwaga 3" xfId="44192" hidden="1"/>
    <cellStyle name="Uwaga 3" xfId="44190" hidden="1"/>
    <cellStyle name="Uwaga 3" xfId="44188" hidden="1"/>
    <cellStyle name="Uwaga 3" xfId="44177" hidden="1"/>
    <cellStyle name="Uwaga 3" xfId="44175" hidden="1"/>
    <cellStyle name="Uwaga 3" xfId="44173" hidden="1"/>
    <cellStyle name="Uwaga 3" xfId="44162" hidden="1"/>
    <cellStyle name="Uwaga 3" xfId="44160" hidden="1"/>
    <cellStyle name="Uwaga 3" xfId="44158" hidden="1"/>
    <cellStyle name="Uwaga 3" xfId="44147" hidden="1"/>
    <cellStyle name="Uwaga 3" xfId="44145" hidden="1"/>
    <cellStyle name="Uwaga 3" xfId="44143" hidden="1"/>
    <cellStyle name="Uwaga 3" xfId="44132" hidden="1"/>
    <cellStyle name="Uwaga 3" xfId="44130" hidden="1"/>
    <cellStyle name="Uwaga 3" xfId="44128" hidden="1"/>
    <cellStyle name="Uwaga 3" xfId="44117" hidden="1"/>
    <cellStyle name="Uwaga 3" xfId="44115" hidden="1"/>
    <cellStyle name="Uwaga 3" xfId="44113" hidden="1"/>
    <cellStyle name="Uwaga 3" xfId="44102" hidden="1"/>
    <cellStyle name="Uwaga 3" xfId="44100" hidden="1"/>
    <cellStyle name="Uwaga 3" xfId="44098" hidden="1"/>
    <cellStyle name="Uwaga 3" xfId="44087" hidden="1"/>
    <cellStyle name="Uwaga 3" xfId="44085" hidden="1"/>
    <cellStyle name="Uwaga 3" xfId="44083" hidden="1"/>
    <cellStyle name="Uwaga 3" xfId="44072" hidden="1"/>
    <cellStyle name="Uwaga 3" xfId="44070" hidden="1"/>
    <cellStyle name="Uwaga 3" xfId="44068" hidden="1"/>
    <cellStyle name="Uwaga 3" xfId="44057" hidden="1"/>
    <cellStyle name="Uwaga 3" xfId="44055" hidden="1"/>
    <cellStyle name="Uwaga 3" xfId="44053" hidden="1"/>
    <cellStyle name="Uwaga 3" xfId="44042" hidden="1"/>
    <cellStyle name="Uwaga 3" xfId="44040" hidden="1"/>
    <cellStyle name="Uwaga 3" xfId="44038" hidden="1"/>
    <cellStyle name="Uwaga 3" xfId="44027" hidden="1"/>
    <cellStyle name="Uwaga 3" xfId="44025" hidden="1"/>
    <cellStyle name="Uwaga 3" xfId="44023" hidden="1"/>
    <cellStyle name="Uwaga 3" xfId="44012" hidden="1"/>
    <cellStyle name="Uwaga 3" xfId="44010" hidden="1"/>
    <cellStyle name="Uwaga 3" xfId="44008" hidden="1"/>
    <cellStyle name="Uwaga 3" xfId="43997" hidden="1"/>
    <cellStyle name="Uwaga 3" xfId="43995" hidden="1"/>
    <cellStyle name="Uwaga 3" xfId="43993" hidden="1"/>
    <cellStyle name="Uwaga 3" xfId="43982" hidden="1"/>
    <cellStyle name="Uwaga 3" xfId="43980" hidden="1"/>
    <cellStyle name="Uwaga 3" xfId="43978" hidden="1"/>
    <cellStyle name="Uwaga 3" xfId="43967" hidden="1"/>
    <cellStyle name="Uwaga 3" xfId="43965" hidden="1"/>
    <cellStyle name="Uwaga 3" xfId="43963" hidden="1"/>
    <cellStyle name="Uwaga 3" xfId="43952" hidden="1"/>
    <cellStyle name="Uwaga 3" xfId="43950" hidden="1"/>
    <cellStyle name="Uwaga 3" xfId="43947" hidden="1"/>
    <cellStyle name="Uwaga 3" xfId="43937" hidden="1"/>
    <cellStyle name="Uwaga 3" xfId="43935" hidden="1"/>
    <cellStyle name="Uwaga 3" xfId="43933" hidden="1"/>
    <cellStyle name="Uwaga 3" xfId="43922" hidden="1"/>
    <cellStyle name="Uwaga 3" xfId="43920" hidden="1"/>
    <cellStyle name="Uwaga 3" xfId="43918" hidden="1"/>
    <cellStyle name="Uwaga 3" xfId="43907" hidden="1"/>
    <cellStyle name="Uwaga 3" xfId="43905" hidden="1"/>
    <cellStyle name="Uwaga 3" xfId="43902" hidden="1"/>
    <cellStyle name="Uwaga 3" xfId="43892" hidden="1"/>
    <cellStyle name="Uwaga 3" xfId="43890" hidden="1"/>
    <cellStyle name="Uwaga 3" xfId="43887" hidden="1"/>
    <cellStyle name="Uwaga 3" xfId="43877" hidden="1"/>
    <cellStyle name="Uwaga 3" xfId="43875" hidden="1"/>
    <cellStyle name="Uwaga 3" xfId="43872" hidden="1"/>
    <cellStyle name="Uwaga 3" xfId="43863" hidden="1"/>
    <cellStyle name="Uwaga 3" xfId="43860" hidden="1"/>
    <cellStyle name="Uwaga 3" xfId="43856" hidden="1"/>
    <cellStyle name="Uwaga 3" xfId="43848" hidden="1"/>
    <cellStyle name="Uwaga 3" xfId="43845" hidden="1"/>
    <cellStyle name="Uwaga 3" xfId="43841" hidden="1"/>
    <cellStyle name="Uwaga 3" xfId="43833" hidden="1"/>
    <cellStyle name="Uwaga 3" xfId="43830" hidden="1"/>
    <cellStyle name="Uwaga 3" xfId="43826" hidden="1"/>
    <cellStyle name="Uwaga 3" xfId="43818" hidden="1"/>
    <cellStyle name="Uwaga 3" xfId="43815" hidden="1"/>
    <cellStyle name="Uwaga 3" xfId="43811" hidden="1"/>
    <cellStyle name="Uwaga 3" xfId="43803" hidden="1"/>
    <cellStyle name="Uwaga 3" xfId="43800" hidden="1"/>
    <cellStyle name="Uwaga 3" xfId="43796" hidden="1"/>
    <cellStyle name="Uwaga 3" xfId="43788" hidden="1"/>
    <cellStyle name="Uwaga 3" xfId="43784" hidden="1"/>
    <cellStyle name="Uwaga 3" xfId="43779" hidden="1"/>
    <cellStyle name="Uwaga 3" xfId="43773" hidden="1"/>
    <cellStyle name="Uwaga 3" xfId="43769" hidden="1"/>
    <cellStyle name="Uwaga 3" xfId="43764" hidden="1"/>
    <cellStyle name="Uwaga 3" xfId="43758" hidden="1"/>
    <cellStyle name="Uwaga 3" xfId="43754" hidden="1"/>
    <cellStyle name="Uwaga 3" xfId="43749" hidden="1"/>
    <cellStyle name="Uwaga 3" xfId="43743" hidden="1"/>
    <cellStyle name="Uwaga 3" xfId="43740" hidden="1"/>
    <cellStyle name="Uwaga 3" xfId="43736" hidden="1"/>
    <cellStyle name="Uwaga 3" xfId="43728" hidden="1"/>
    <cellStyle name="Uwaga 3" xfId="43725" hidden="1"/>
    <cellStyle name="Uwaga 3" xfId="43720" hidden="1"/>
    <cellStyle name="Uwaga 3" xfId="43713" hidden="1"/>
    <cellStyle name="Uwaga 3" xfId="43709" hidden="1"/>
    <cellStyle name="Uwaga 3" xfId="43704" hidden="1"/>
    <cellStyle name="Uwaga 3" xfId="43698" hidden="1"/>
    <cellStyle name="Uwaga 3" xfId="43694" hidden="1"/>
    <cellStyle name="Uwaga 3" xfId="43689" hidden="1"/>
    <cellStyle name="Uwaga 3" xfId="43683" hidden="1"/>
    <cellStyle name="Uwaga 3" xfId="43680" hidden="1"/>
    <cellStyle name="Uwaga 3" xfId="43676" hidden="1"/>
    <cellStyle name="Uwaga 3" xfId="43668" hidden="1"/>
    <cellStyle name="Uwaga 3" xfId="43663" hidden="1"/>
    <cellStyle name="Uwaga 3" xfId="43658" hidden="1"/>
    <cellStyle name="Uwaga 3" xfId="43653" hidden="1"/>
    <cellStyle name="Uwaga 3" xfId="43648" hidden="1"/>
    <cellStyle name="Uwaga 3" xfId="43643" hidden="1"/>
    <cellStyle name="Uwaga 3" xfId="43638" hidden="1"/>
    <cellStyle name="Uwaga 3" xfId="43633" hidden="1"/>
    <cellStyle name="Uwaga 3" xfId="43628" hidden="1"/>
    <cellStyle name="Uwaga 3" xfId="43623" hidden="1"/>
    <cellStyle name="Uwaga 3" xfId="43619" hidden="1"/>
    <cellStyle name="Uwaga 3" xfId="43614" hidden="1"/>
    <cellStyle name="Uwaga 3" xfId="43607" hidden="1"/>
    <cellStyle name="Uwaga 3" xfId="43602" hidden="1"/>
    <cellStyle name="Uwaga 3" xfId="43597" hidden="1"/>
    <cellStyle name="Uwaga 3" xfId="43592" hidden="1"/>
    <cellStyle name="Uwaga 3" xfId="43587" hidden="1"/>
    <cellStyle name="Uwaga 3" xfId="43582" hidden="1"/>
    <cellStyle name="Uwaga 3" xfId="43577" hidden="1"/>
    <cellStyle name="Uwaga 3" xfId="43572" hidden="1"/>
    <cellStyle name="Uwaga 3" xfId="43567" hidden="1"/>
    <cellStyle name="Uwaga 3" xfId="43563" hidden="1"/>
    <cellStyle name="Uwaga 3" xfId="43558" hidden="1"/>
    <cellStyle name="Uwaga 3" xfId="43553" hidden="1"/>
    <cellStyle name="Uwaga 3" xfId="43548" hidden="1"/>
    <cellStyle name="Uwaga 3" xfId="43544" hidden="1"/>
    <cellStyle name="Uwaga 3" xfId="43540" hidden="1"/>
    <cellStyle name="Uwaga 3" xfId="43533" hidden="1"/>
    <cellStyle name="Uwaga 3" xfId="43529" hidden="1"/>
    <cellStyle name="Uwaga 3" xfId="43524" hidden="1"/>
    <cellStyle name="Uwaga 3" xfId="43518" hidden="1"/>
    <cellStyle name="Uwaga 3" xfId="43514" hidden="1"/>
    <cellStyle name="Uwaga 3" xfId="43509" hidden="1"/>
    <cellStyle name="Uwaga 3" xfId="43503" hidden="1"/>
    <cellStyle name="Uwaga 3" xfId="43499" hidden="1"/>
    <cellStyle name="Uwaga 3" xfId="43495" hidden="1"/>
    <cellStyle name="Uwaga 3" xfId="43488" hidden="1"/>
    <cellStyle name="Uwaga 3" xfId="43484" hidden="1"/>
    <cellStyle name="Uwaga 3" xfId="43480" hidden="1"/>
    <cellStyle name="Uwaga 3" xfId="44347" hidden="1"/>
    <cellStyle name="Uwaga 3" xfId="44346" hidden="1"/>
    <cellStyle name="Uwaga 3" xfId="44344" hidden="1"/>
    <cellStyle name="Uwaga 3" xfId="44331" hidden="1"/>
    <cellStyle name="Uwaga 3" xfId="44329" hidden="1"/>
    <cellStyle name="Uwaga 3" xfId="44327" hidden="1"/>
    <cellStyle name="Uwaga 3" xfId="44317" hidden="1"/>
    <cellStyle name="Uwaga 3" xfId="44315" hidden="1"/>
    <cellStyle name="Uwaga 3" xfId="44313" hidden="1"/>
    <cellStyle name="Uwaga 3" xfId="44302" hidden="1"/>
    <cellStyle name="Uwaga 3" xfId="44300" hidden="1"/>
    <cellStyle name="Uwaga 3" xfId="44298" hidden="1"/>
    <cellStyle name="Uwaga 3" xfId="44285" hidden="1"/>
    <cellStyle name="Uwaga 3" xfId="44283" hidden="1"/>
    <cellStyle name="Uwaga 3" xfId="44282" hidden="1"/>
    <cellStyle name="Uwaga 3" xfId="44269" hidden="1"/>
    <cellStyle name="Uwaga 3" xfId="44268" hidden="1"/>
    <cellStyle name="Uwaga 3" xfId="44266" hidden="1"/>
    <cellStyle name="Uwaga 3" xfId="44254" hidden="1"/>
    <cellStyle name="Uwaga 3" xfId="44253" hidden="1"/>
    <cellStyle name="Uwaga 3" xfId="44251" hidden="1"/>
    <cellStyle name="Uwaga 3" xfId="44239" hidden="1"/>
    <cellStyle name="Uwaga 3" xfId="44238" hidden="1"/>
    <cellStyle name="Uwaga 3" xfId="44236" hidden="1"/>
    <cellStyle name="Uwaga 3" xfId="44224" hidden="1"/>
    <cellStyle name="Uwaga 3" xfId="44223" hidden="1"/>
    <cellStyle name="Uwaga 3" xfId="44221" hidden="1"/>
    <cellStyle name="Uwaga 3" xfId="44209" hidden="1"/>
    <cellStyle name="Uwaga 3" xfId="44208" hidden="1"/>
    <cellStyle name="Uwaga 3" xfId="44206" hidden="1"/>
    <cellStyle name="Uwaga 3" xfId="44194" hidden="1"/>
    <cellStyle name="Uwaga 3" xfId="44193" hidden="1"/>
    <cellStyle name="Uwaga 3" xfId="44191" hidden="1"/>
    <cellStyle name="Uwaga 3" xfId="44179" hidden="1"/>
    <cellStyle name="Uwaga 3" xfId="44178" hidden="1"/>
    <cellStyle name="Uwaga 3" xfId="44176" hidden="1"/>
    <cellStyle name="Uwaga 3" xfId="44164" hidden="1"/>
    <cellStyle name="Uwaga 3" xfId="44163" hidden="1"/>
    <cellStyle name="Uwaga 3" xfId="44161" hidden="1"/>
    <cellStyle name="Uwaga 3" xfId="44149" hidden="1"/>
    <cellStyle name="Uwaga 3" xfId="44148" hidden="1"/>
    <cellStyle name="Uwaga 3" xfId="44146" hidden="1"/>
    <cellStyle name="Uwaga 3" xfId="44134" hidden="1"/>
    <cellStyle name="Uwaga 3" xfId="44133" hidden="1"/>
    <cellStyle name="Uwaga 3" xfId="44131" hidden="1"/>
    <cellStyle name="Uwaga 3" xfId="44119" hidden="1"/>
    <cellStyle name="Uwaga 3" xfId="44118" hidden="1"/>
    <cellStyle name="Uwaga 3" xfId="44116" hidden="1"/>
    <cellStyle name="Uwaga 3" xfId="44104" hidden="1"/>
    <cellStyle name="Uwaga 3" xfId="44103" hidden="1"/>
    <cellStyle name="Uwaga 3" xfId="44101" hidden="1"/>
    <cellStyle name="Uwaga 3" xfId="44089" hidden="1"/>
    <cellStyle name="Uwaga 3" xfId="44088" hidden="1"/>
    <cellStyle name="Uwaga 3" xfId="44086" hidden="1"/>
    <cellStyle name="Uwaga 3" xfId="44074" hidden="1"/>
    <cellStyle name="Uwaga 3" xfId="44073" hidden="1"/>
    <cellStyle name="Uwaga 3" xfId="44071" hidden="1"/>
    <cellStyle name="Uwaga 3" xfId="44059" hidden="1"/>
    <cellStyle name="Uwaga 3" xfId="44058" hidden="1"/>
    <cellStyle name="Uwaga 3" xfId="44056" hidden="1"/>
    <cellStyle name="Uwaga 3" xfId="44044" hidden="1"/>
    <cellStyle name="Uwaga 3" xfId="44043" hidden="1"/>
    <cellStyle name="Uwaga 3" xfId="44041" hidden="1"/>
    <cellStyle name="Uwaga 3" xfId="44029" hidden="1"/>
    <cellStyle name="Uwaga 3" xfId="44028" hidden="1"/>
    <cellStyle name="Uwaga 3" xfId="44026" hidden="1"/>
    <cellStyle name="Uwaga 3" xfId="44014" hidden="1"/>
    <cellStyle name="Uwaga 3" xfId="44013" hidden="1"/>
    <cellStyle name="Uwaga 3" xfId="44011" hidden="1"/>
    <cellStyle name="Uwaga 3" xfId="43999" hidden="1"/>
    <cellStyle name="Uwaga 3" xfId="43998" hidden="1"/>
    <cellStyle name="Uwaga 3" xfId="43996" hidden="1"/>
    <cellStyle name="Uwaga 3" xfId="43984" hidden="1"/>
    <cellStyle name="Uwaga 3" xfId="43983" hidden="1"/>
    <cellStyle name="Uwaga 3" xfId="43981" hidden="1"/>
    <cellStyle name="Uwaga 3" xfId="43969" hidden="1"/>
    <cellStyle name="Uwaga 3" xfId="43968" hidden="1"/>
    <cellStyle name="Uwaga 3" xfId="43966" hidden="1"/>
    <cellStyle name="Uwaga 3" xfId="43954" hidden="1"/>
    <cellStyle name="Uwaga 3" xfId="43953" hidden="1"/>
    <cellStyle name="Uwaga 3" xfId="43951" hidden="1"/>
    <cellStyle name="Uwaga 3" xfId="43939" hidden="1"/>
    <cellStyle name="Uwaga 3" xfId="43938" hidden="1"/>
    <cellStyle name="Uwaga 3" xfId="43936" hidden="1"/>
    <cellStyle name="Uwaga 3" xfId="43924" hidden="1"/>
    <cellStyle name="Uwaga 3" xfId="43923" hidden="1"/>
    <cellStyle name="Uwaga 3" xfId="43921" hidden="1"/>
    <cellStyle name="Uwaga 3" xfId="43909" hidden="1"/>
    <cellStyle name="Uwaga 3" xfId="43908" hidden="1"/>
    <cellStyle name="Uwaga 3" xfId="43906" hidden="1"/>
    <cellStyle name="Uwaga 3" xfId="43894" hidden="1"/>
    <cellStyle name="Uwaga 3" xfId="43893" hidden="1"/>
    <cellStyle name="Uwaga 3" xfId="43891" hidden="1"/>
    <cellStyle name="Uwaga 3" xfId="43879" hidden="1"/>
    <cellStyle name="Uwaga 3" xfId="43878" hidden="1"/>
    <cellStyle name="Uwaga 3" xfId="43876" hidden="1"/>
    <cellStyle name="Uwaga 3" xfId="43864" hidden="1"/>
    <cellStyle name="Uwaga 3" xfId="43862" hidden="1"/>
    <cellStyle name="Uwaga 3" xfId="43859" hidden="1"/>
    <cellStyle name="Uwaga 3" xfId="43849" hidden="1"/>
    <cellStyle name="Uwaga 3" xfId="43847" hidden="1"/>
    <cellStyle name="Uwaga 3" xfId="43844" hidden="1"/>
    <cellStyle name="Uwaga 3" xfId="43834" hidden="1"/>
    <cellStyle name="Uwaga 3" xfId="43832" hidden="1"/>
    <cellStyle name="Uwaga 3" xfId="43829" hidden="1"/>
    <cellStyle name="Uwaga 3" xfId="43819" hidden="1"/>
    <cellStyle name="Uwaga 3" xfId="43817" hidden="1"/>
    <cellStyle name="Uwaga 3" xfId="43814" hidden="1"/>
    <cellStyle name="Uwaga 3" xfId="43804" hidden="1"/>
    <cellStyle name="Uwaga 3" xfId="43802" hidden="1"/>
    <cellStyle name="Uwaga 3" xfId="43799" hidden="1"/>
    <cellStyle name="Uwaga 3" xfId="43789" hidden="1"/>
    <cellStyle name="Uwaga 3" xfId="43787" hidden="1"/>
    <cellStyle name="Uwaga 3" xfId="43783" hidden="1"/>
    <cellStyle name="Uwaga 3" xfId="43774" hidden="1"/>
    <cellStyle name="Uwaga 3" xfId="43771" hidden="1"/>
    <cellStyle name="Uwaga 3" xfId="43767" hidden="1"/>
    <cellStyle name="Uwaga 3" xfId="43759" hidden="1"/>
    <cellStyle name="Uwaga 3" xfId="43757" hidden="1"/>
    <cellStyle name="Uwaga 3" xfId="43753" hidden="1"/>
    <cellStyle name="Uwaga 3" xfId="43744" hidden="1"/>
    <cellStyle name="Uwaga 3" xfId="43742" hidden="1"/>
    <cellStyle name="Uwaga 3" xfId="43739" hidden="1"/>
    <cellStyle name="Uwaga 3" xfId="43729" hidden="1"/>
    <cellStyle name="Uwaga 3" xfId="43727" hidden="1"/>
    <cellStyle name="Uwaga 3" xfId="43722" hidden="1"/>
    <cellStyle name="Uwaga 3" xfId="43714" hidden="1"/>
    <cellStyle name="Uwaga 3" xfId="43712" hidden="1"/>
    <cellStyle name="Uwaga 3" xfId="43707" hidden="1"/>
    <cellStyle name="Uwaga 3" xfId="43699" hidden="1"/>
    <cellStyle name="Uwaga 3" xfId="43697" hidden="1"/>
    <cellStyle name="Uwaga 3" xfId="43692" hidden="1"/>
    <cellStyle name="Uwaga 3" xfId="43684" hidden="1"/>
    <cellStyle name="Uwaga 3" xfId="43682" hidden="1"/>
    <cellStyle name="Uwaga 3" xfId="43678" hidden="1"/>
    <cellStyle name="Uwaga 3" xfId="43669" hidden="1"/>
    <cellStyle name="Uwaga 3" xfId="43666" hidden="1"/>
    <cellStyle name="Uwaga 3" xfId="43661" hidden="1"/>
    <cellStyle name="Uwaga 3" xfId="43654" hidden="1"/>
    <cellStyle name="Uwaga 3" xfId="43650" hidden="1"/>
    <cellStyle name="Uwaga 3" xfId="43645" hidden="1"/>
    <cellStyle name="Uwaga 3" xfId="43639" hidden="1"/>
    <cellStyle name="Uwaga 3" xfId="43635" hidden="1"/>
    <cellStyle name="Uwaga 3" xfId="43630" hidden="1"/>
    <cellStyle name="Uwaga 3" xfId="43624" hidden="1"/>
    <cellStyle name="Uwaga 3" xfId="43621" hidden="1"/>
    <cellStyle name="Uwaga 3" xfId="43617" hidden="1"/>
    <cellStyle name="Uwaga 3" xfId="43608" hidden="1"/>
    <cellStyle name="Uwaga 3" xfId="43603" hidden="1"/>
    <cellStyle name="Uwaga 3" xfId="43598" hidden="1"/>
    <cellStyle name="Uwaga 3" xfId="43593" hidden="1"/>
    <cellStyle name="Uwaga 3" xfId="43588" hidden="1"/>
    <cellStyle name="Uwaga 3" xfId="43583" hidden="1"/>
    <cellStyle name="Uwaga 3" xfId="43578" hidden="1"/>
    <cellStyle name="Uwaga 3" xfId="43573" hidden="1"/>
    <cellStyle name="Uwaga 3" xfId="43568" hidden="1"/>
    <cellStyle name="Uwaga 3" xfId="43564" hidden="1"/>
    <cellStyle name="Uwaga 3" xfId="43559" hidden="1"/>
    <cellStyle name="Uwaga 3" xfId="43554" hidden="1"/>
    <cellStyle name="Uwaga 3" xfId="43549" hidden="1"/>
    <cellStyle name="Uwaga 3" xfId="43545" hidden="1"/>
    <cellStyle name="Uwaga 3" xfId="43541" hidden="1"/>
    <cellStyle name="Uwaga 3" xfId="43534" hidden="1"/>
    <cellStyle name="Uwaga 3" xfId="43530" hidden="1"/>
    <cellStyle name="Uwaga 3" xfId="43525" hidden="1"/>
    <cellStyle name="Uwaga 3" xfId="43519" hidden="1"/>
    <cellStyle name="Uwaga 3" xfId="43515" hidden="1"/>
    <cellStyle name="Uwaga 3" xfId="43510" hidden="1"/>
    <cellStyle name="Uwaga 3" xfId="43504" hidden="1"/>
    <cellStyle name="Uwaga 3" xfId="43500" hidden="1"/>
    <cellStyle name="Uwaga 3" xfId="43496" hidden="1"/>
    <cellStyle name="Uwaga 3" xfId="43489" hidden="1"/>
    <cellStyle name="Uwaga 3" xfId="43485" hidden="1"/>
    <cellStyle name="Uwaga 3" xfId="43481" hidden="1"/>
    <cellStyle name="Uwaga 3" xfId="44413" hidden="1"/>
    <cellStyle name="Uwaga 3" xfId="44414" hidden="1"/>
    <cellStyle name="Uwaga 3" xfId="44416" hidden="1"/>
    <cellStyle name="Uwaga 3" xfId="44422" hidden="1"/>
    <cellStyle name="Uwaga 3" xfId="44423" hidden="1"/>
    <cellStyle name="Uwaga 3" xfId="44426" hidden="1"/>
    <cellStyle name="Uwaga 3" xfId="44431" hidden="1"/>
    <cellStyle name="Uwaga 3" xfId="44432" hidden="1"/>
    <cellStyle name="Uwaga 3" xfId="44435" hidden="1"/>
    <cellStyle name="Uwaga 3" xfId="44440" hidden="1"/>
    <cellStyle name="Uwaga 3" xfId="44441" hidden="1"/>
    <cellStyle name="Uwaga 3" xfId="44442" hidden="1"/>
    <cellStyle name="Uwaga 3" xfId="44449" hidden="1"/>
    <cellStyle name="Uwaga 3" xfId="44452" hidden="1"/>
    <cellStyle name="Uwaga 3" xfId="44455" hidden="1"/>
    <cellStyle name="Uwaga 3" xfId="44461" hidden="1"/>
    <cellStyle name="Uwaga 3" xfId="44464" hidden="1"/>
    <cellStyle name="Uwaga 3" xfId="44466" hidden="1"/>
    <cellStyle name="Uwaga 3" xfId="44471" hidden="1"/>
    <cellStyle name="Uwaga 3" xfId="44474" hidden="1"/>
    <cellStyle name="Uwaga 3" xfId="44475" hidden="1"/>
    <cellStyle name="Uwaga 3" xfId="44479" hidden="1"/>
    <cellStyle name="Uwaga 3" xfId="44482" hidden="1"/>
    <cellStyle name="Uwaga 3" xfId="44484" hidden="1"/>
    <cellStyle name="Uwaga 3" xfId="44485" hidden="1"/>
    <cellStyle name="Uwaga 3" xfId="44486" hidden="1"/>
    <cellStyle name="Uwaga 3" xfId="44489" hidden="1"/>
    <cellStyle name="Uwaga 3" xfId="44496" hidden="1"/>
    <cellStyle name="Uwaga 3" xfId="44499" hidden="1"/>
    <cellStyle name="Uwaga 3" xfId="44502" hidden="1"/>
    <cellStyle name="Uwaga 3" xfId="44505" hidden="1"/>
    <cellStyle name="Uwaga 3" xfId="44508" hidden="1"/>
    <cellStyle name="Uwaga 3" xfId="44511" hidden="1"/>
    <cellStyle name="Uwaga 3" xfId="44513" hidden="1"/>
    <cellStyle name="Uwaga 3" xfId="44516" hidden="1"/>
    <cellStyle name="Uwaga 3" xfId="44519" hidden="1"/>
    <cellStyle name="Uwaga 3" xfId="44521" hidden="1"/>
    <cellStyle name="Uwaga 3" xfId="44522" hidden="1"/>
    <cellStyle name="Uwaga 3" xfId="44524" hidden="1"/>
    <cellStyle name="Uwaga 3" xfId="44531" hidden="1"/>
    <cellStyle name="Uwaga 3" xfId="44534" hidden="1"/>
    <cellStyle name="Uwaga 3" xfId="44537" hidden="1"/>
    <cellStyle name="Uwaga 3" xfId="44541" hidden="1"/>
    <cellStyle name="Uwaga 3" xfId="44544" hidden="1"/>
    <cellStyle name="Uwaga 3" xfId="44547" hidden="1"/>
    <cellStyle name="Uwaga 3" xfId="44549" hidden="1"/>
    <cellStyle name="Uwaga 3" xfId="44552" hidden="1"/>
    <cellStyle name="Uwaga 3" xfId="44555" hidden="1"/>
    <cellStyle name="Uwaga 3" xfId="44557" hidden="1"/>
    <cellStyle name="Uwaga 3" xfId="44558" hidden="1"/>
    <cellStyle name="Uwaga 3" xfId="44561" hidden="1"/>
    <cellStyle name="Uwaga 3" xfId="44568" hidden="1"/>
    <cellStyle name="Uwaga 3" xfId="44571" hidden="1"/>
    <cellStyle name="Uwaga 3" xfId="44574" hidden="1"/>
    <cellStyle name="Uwaga 3" xfId="44578" hidden="1"/>
    <cellStyle name="Uwaga 3" xfId="44581" hidden="1"/>
    <cellStyle name="Uwaga 3" xfId="44583" hidden="1"/>
    <cellStyle name="Uwaga 3" xfId="44586" hidden="1"/>
    <cellStyle name="Uwaga 3" xfId="44589" hidden="1"/>
    <cellStyle name="Uwaga 3" xfId="44592" hidden="1"/>
    <cellStyle name="Uwaga 3" xfId="44593" hidden="1"/>
    <cellStyle name="Uwaga 3" xfId="44594" hidden="1"/>
    <cellStyle name="Uwaga 3" xfId="44596" hidden="1"/>
    <cellStyle name="Uwaga 3" xfId="44602" hidden="1"/>
    <cellStyle name="Uwaga 3" xfId="44603" hidden="1"/>
    <cellStyle name="Uwaga 3" xfId="44605" hidden="1"/>
    <cellStyle name="Uwaga 3" xfId="44611" hidden="1"/>
    <cellStyle name="Uwaga 3" xfId="44613" hidden="1"/>
    <cellStyle name="Uwaga 3" xfId="44616" hidden="1"/>
    <cellStyle name="Uwaga 3" xfId="44620" hidden="1"/>
    <cellStyle name="Uwaga 3" xfId="44621" hidden="1"/>
    <cellStyle name="Uwaga 3" xfId="44623" hidden="1"/>
    <cellStyle name="Uwaga 3" xfId="44629" hidden="1"/>
    <cellStyle name="Uwaga 3" xfId="44630" hidden="1"/>
    <cellStyle name="Uwaga 3" xfId="44631" hidden="1"/>
    <cellStyle name="Uwaga 3" xfId="44639" hidden="1"/>
    <cellStyle name="Uwaga 3" xfId="44642" hidden="1"/>
    <cellStyle name="Uwaga 3" xfId="44645" hidden="1"/>
    <cellStyle name="Uwaga 3" xfId="44648" hidden="1"/>
    <cellStyle name="Uwaga 3" xfId="44651" hidden="1"/>
    <cellStyle name="Uwaga 3" xfId="44654" hidden="1"/>
    <cellStyle name="Uwaga 3" xfId="44657" hidden="1"/>
    <cellStyle name="Uwaga 3" xfId="44660" hidden="1"/>
    <cellStyle name="Uwaga 3" xfId="44663" hidden="1"/>
    <cellStyle name="Uwaga 3" xfId="44665" hidden="1"/>
    <cellStyle name="Uwaga 3" xfId="44666" hidden="1"/>
    <cellStyle name="Uwaga 3" xfId="44668" hidden="1"/>
    <cellStyle name="Uwaga 3" xfId="44675" hidden="1"/>
    <cellStyle name="Uwaga 3" xfId="44678" hidden="1"/>
    <cellStyle name="Uwaga 3" xfId="44681" hidden="1"/>
    <cellStyle name="Uwaga 3" xfId="44684" hidden="1"/>
    <cellStyle name="Uwaga 3" xfId="44687" hidden="1"/>
    <cellStyle name="Uwaga 3" xfId="44690" hidden="1"/>
    <cellStyle name="Uwaga 3" xfId="44693" hidden="1"/>
    <cellStyle name="Uwaga 3" xfId="44695" hidden="1"/>
    <cellStyle name="Uwaga 3" xfId="44698" hidden="1"/>
    <cellStyle name="Uwaga 3" xfId="44701" hidden="1"/>
    <cellStyle name="Uwaga 3" xfId="44702" hidden="1"/>
    <cellStyle name="Uwaga 3" xfId="44703" hidden="1"/>
    <cellStyle name="Uwaga 3" xfId="44710" hidden="1"/>
    <cellStyle name="Uwaga 3" xfId="44711" hidden="1"/>
    <cellStyle name="Uwaga 3" xfId="44713" hidden="1"/>
    <cellStyle name="Uwaga 3" xfId="44719" hidden="1"/>
    <cellStyle name="Uwaga 3" xfId="44720" hidden="1"/>
    <cellStyle name="Uwaga 3" xfId="44722" hidden="1"/>
    <cellStyle name="Uwaga 3" xfId="44728" hidden="1"/>
    <cellStyle name="Uwaga 3" xfId="44729" hidden="1"/>
    <cellStyle name="Uwaga 3" xfId="44731" hidden="1"/>
    <cellStyle name="Uwaga 3" xfId="44737" hidden="1"/>
    <cellStyle name="Uwaga 3" xfId="44738" hidden="1"/>
    <cellStyle name="Uwaga 3" xfId="44739" hidden="1"/>
    <cellStyle name="Uwaga 3" xfId="44747" hidden="1"/>
    <cellStyle name="Uwaga 3" xfId="44749" hidden="1"/>
    <cellStyle name="Uwaga 3" xfId="44752" hidden="1"/>
    <cellStyle name="Uwaga 3" xfId="44756" hidden="1"/>
    <cellStyle name="Uwaga 3" xfId="44759" hidden="1"/>
    <cellStyle name="Uwaga 3" xfId="44762" hidden="1"/>
    <cellStyle name="Uwaga 3" xfId="44765" hidden="1"/>
    <cellStyle name="Uwaga 3" xfId="44767" hidden="1"/>
    <cellStyle name="Uwaga 3" xfId="44770" hidden="1"/>
    <cellStyle name="Uwaga 3" xfId="44773" hidden="1"/>
    <cellStyle name="Uwaga 3" xfId="44774" hidden="1"/>
    <cellStyle name="Uwaga 3" xfId="44775" hidden="1"/>
    <cellStyle name="Uwaga 3" xfId="44782" hidden="1"/>
    <cellStyle name="Uwaga 3" xfId="44784" hidden="1"/>
    <cellStyle name="Uwaga 3" xfId="44786" hidden="1"/>
    <cellStyle name="Uwaga 3" xfId="44791" hidden="1"/>
    <cellStyle name="Uwaga 3" xfId="44793" hidden="1"/>
    <cellStyle name="Uwaga 3" xfId="44795" hidden="1"/>
    <cellStyle name="Uwaga 3" xfId="44800" hidden="1"/>
    <cellStyle name="Uwaga 3" xfId="44802" hidden="1"/>
    <cellStyle name="Uwaga 3" xfId="44804" hidden="1"/>
    <cellStyle name="Uwaga 3" xfId="44809" hidden="1"/>
    <cellStyle name="Uwaga 3" xfId="44810" hidden="1"/>
    <cellStyle name="Uwaga 3" xfId="44811" hidden="1"/>
    <cellStyle name="Uwaga 3" xfId="44818" hidden="1"/>
    <cellStyle name="Uwaga 3" xfId="44820" hidden="1"/>
    <cellStyle name="Uwaga 3" xfId="44822" hidden="1"/>
    <cellStyle name="Uwaga 3" xfId="44827" hidden="1"/>
    <cellStyle name="Uwaga 3" xfId="44829" hidden="1"/>
    <cellStyle name="Uwaga 3" xfId="44831" hidden="1"/>
    <cellStyle name="Uwaga 3" xfId="44836" hidden="1"/>
    <cellStyle name="Uwaga 3" xfId="44838" hidden="1"/>
    <cellStyle name="Uwaga 3" xfId="44839" hidden="1"/>
    <cellStyle name="Uwaga 3" xfId="44845" hidden="1"/>
    <cellStyle name="Uwaga 3" xfId="44846" hidden="1"/>
    <cellStyle name="Uwaga 3" xfId="44847" hidden="1"/>
    <cellStyle name="Uwaga 3" xfId="44854" hidden="1"/>
    <cellStyle name="Uwaga 3" xfId="44856" hidden="1"/>
    <cellStyle name="Uwaga 3" xfId="44858" hidden="1"/>
    <cellStyle name="Uwaga 3" xfId="44863" hidden="1"/>
    <cellStyle name="Uwaga 3" xfId="44865" hidden="1"/>
    <cellStyle name="Uwaga 3" xfId="44867" hidden="1"/>
    <cellStyle name="Uwaga 3" xfId="44872" hidden="1"/>
    <cellStyle name="Uwaga 3" xfId="44874" hidden="1"/>
    <cellStyle name="Uwaga 3" xfId="44876" hidden="1"/>
    <cellStyle name="Uwaga 3" xfId="44881" hidden="1"/>
    <cellStyle name="Uwaga 3" xfId="44882" hidden="1"/>
    <cellStyle name="Uwaga 3" xfId="44884" hidden="1"/>
    <cellStyle name="Uwaga 3" xfId="44890" hidden="1"/>
    <cellStyle name="Uwaga 3" xfId="44891" hidden="1"/>
    <cellStyle name="Uwaga 3" xfId="44892" hidden="1"/>
    <cellStyle name="Uwaga 3" xfId="44899" hidden="1"/>
    <cellStyle name="Uwaga 3" xfId="44900" hidden="1"/>
    <cellStyle name="Uwaga 3" xfId="44901" hidden="1"/>
    <cellStyle name="Uwaga 3" xfId="44908" hidden="1"/>
    <cellStyle name="Uwaga 3" xfId="44909" hidden="1"/>
    <cellStyle name="Uwaga 3" xfId="44910" hidden="1"/>
    <cellStyle name="Uwaga 3" xfId="44917" hidden="1"/>
    <cellStyle name="Uwaga 3" xfId="44918" hidden="1"/>
    <cellStyle name="Uwaga 3" xfId="44919" hidden="1"/>
    <cellStyle name="Uwaga 3" xfId="44926" hidden="1"/>
    <cellStyle name="Uwaga 3" xfId="44927" hidden="1"/>
    <cellStyle name="Uwaga 3" xfId="44928" hidden="1"/>
    <cellStyle name="Uwaga 3" xfId="44970" hidden="1"/>
    <cellStyle name="Uwaga 3" xfId="44971" hidden="1"/>
    <cellStyle name="Uwaga 3" xfId="44973" hidden="1"/>
    <cellStyle name="Uwaga 3" xfId="44985" hidden="1"/>
    <cellStyle name="Uwaga 3" xfId="44986" hidden="1"/>
    <cellStyle name="Uwaga 3" xfId="44991" hidden="1"/>
    <cellStyle name="Uwaga 3" xfId="45000" hidden="1"/>
    <cellStyle name="Uwaga 3" xfId="45001" hidden="1"/>
    <cellStyle name="Uwaga 3" xfId="45006" hidden="1"/>
    <cellStyle name="Uwaga 3" xfId="45015" hidden="1"/>
    <cellStyle name="Uwaga 3" xfId="45016" hidden="1"/>
    <cellStyle name="Uwaga 3" xfId="45017" hidden="1"/>
    <cellStyle name="Uwaga 3" xfId="45030" hidden="1"/>
    <cellStyle name="Uwaga 3" xfId="45035" hidden="1"/>
    <cellStyle name="Uwaga 3" xfId="45040" hidden="1"/>
    <cellStyle name="Uwaga 3" xfId="45050" hidden="1"/>
    <cellStyle name="Uwaga 3" xfId="45055" hidden="1"/>
    <cellStyle name="Uwaga 3" xfId="45059" hidden="1"/>
    <cellStyle name="Uwaga 3" xfId="45066" hidden="1"/>
    <cellStyle name="Uwaga 3" xfId="45071" hidden="1"/>
    <cellStyle name="Uwaga 3" xfId="45074" hidden="1"/>
    <cellStyle name="Uwaga 3" xfId="45080" hidden="1"/>
    <cellStyle name="Uwaga 3" xfId="45085" hidden="1"/>
    <cellStyle name="Uwaga 3" xfId="45089" hidden="1"/>
    <cellStyle name="Uwaga 3" xfId="45090" hidden="1"/>
    <cellStyle name="Uwaga 3" xfId="45091" hidden="1"/>
    <cellStyle name="Uwaga 3" xfId="45095" hidden="1"/>
    <cellStyle name="Uwaga 3" xfId="45107" hidden="1"/>
    <cellStyle name="Uwaga 3" xfId="45112" hidden="1"/>
    <cellStyle name="Uwaga 3" xfId="45117" hidden="1"/>
    <cellStyle name="Uwaga 3" xfId="45122" hidden="1"/>
    <cellStyle name="Uwaga 3" xfId="45127" hidden="1"/>
    <cellStyle name="Uwaga 3" xfId="45132" hidden="1"/>
    <cellStyle name="Uwaga 3" xfId="45136" hidden="1"/>
    <cellStyle name="Uwaga 3" xfId="45140" hidden="1"/>
    <cellStyle name="Uwaga 3" xfId="45145" hidden="1"/>
    <cellStyle name="Uwaga 3" xfId="45150" hidden="1"/>
    <cellStyle name="Uwaga 3" xfId="45151" hidden="1"/>
    <cellStyle name="Uwaga 3" xfId="45153" hidden="1"/>
    <cellStyle name="Uwaga 3" xfId="45166" hidden="1"/>
    <cellStyle name="Uwaga 3" xfId="45170" hidden="1"/>
    <cellStyle name="Uwaga 3" xfId="45175" hidden="1"/>
    <cellStyle name="Uwaga 3" xfId="45182" hidden="1"/>
    <cellStyle name="Uwaga 3" xfId="45186" hidden="1"/>
    <cellStyle name="Uwaga 3" xfId="45191" hidden="1"/>
    <cellStyle name="Uwaga 3" xfId="45196" hidden="1"/>
    <cellStyle name="Uwaga 3" xfId="45199" hidden="1"/>
    <cellStyle name="Uwaga 3" xfId="45204" hidden="1"/>
    <cellStyle name="Uwaga 3" xfId="45210" hidden="1"/>
    <cellStyle name="Uwaga 3" xfId="45211" hidden="1"/>
    <cellStyle name="Uwaga 3" xfId="45214" hidden="1"/>
    <cellStyle name="Uwaga 3" xfId="45227" hidden="1"/>
    <cellStyle name="Uwaga 3" xfId="45231" hidden="1"/>
    <cellStyle name="Uwaga 3" xfId="45236" hidden="1"/>
    <cellStyle name="Uwaga 3" xfId="45243" hidden="1"/>
    <cellStyle name="Uwaga 3" xfId="45248" hidden="1"/>
    <cellStyle name="Uwaga 3" xfId="45252" hidden="1"/>
    <cellStyle name="Uwaga 3" xfId="45257" hidden="1"/>
    <cellStyle name="Uwaga 3" xfId="45261" hidden="1"/>
    <cellStyle name="Uwaga 3" xfId="45266" hidden="1"/>
    <cellStyle name="Uwaga 3" xfId="45270" hidden="1"/>
    <cellStyle name="Uwaga 3" xfId="45271" hidden="1"/>
    <cellStyle name="Uwaga 3" xfId="45273" hidden="1"/>
    <cellStyle name="Uwaga 3" xfId="45285" hidden="1"/>
    <cellStyle name="Uwaga 3" xfId="45286" hidden="1"/>
    <cellStyle name="Uwaga 3" xfId="45288" hidden="1"/>
    <cellStyle name="Uwaga 3" xfId="45300" hidden="1"/>
    <cellStyle name="Uwaga 3" xfId="45302" hidden="1"/>
    <cellStyle name="Uwaga 3" xfId="45305" hidden="1"/>
    <cellStyle name="Uwaga 3" xfId="45315" hidden="1"/>
    <cellStyle name="Uwaga 3" xfId="45316" hidden="1"/>
    <cellStyle name="Uwaga 3" xfId="45318" hidden="1"/>
    <cellStyle name="Uwaga 3" xfId="45330" hidden="1"/>
    <cellStyle name="Uwaga 3" xfId="45331" hidden="1"/>
    <cellStyle name="Uwaga 3" xfId="45332" hidden="1"/>
    <cellStyle name="Uwaga 3" xfId="45346" hidden="1"/>
    <cellStyle name="Uwaga 3" xfId="45349" hidden="1"/>
    <cellStyle name="Uwaga 3" xfId="45353" hidden="1"/>
    <cellStyle name="Uwaga 3" xfId="45361" hidden="1"/>
    <cellStyle name="Uwaga 3" xfId="45364" hidden="1"/>
    <cellStyle name="Uwaga 3" xfId="45368" hidden="1"/>
    <cellStyle name="Uwaga 3" xfId="45376" hidden="1"/>
    <cellStyle name="Uwaga 3" xfId="45379" hidden="1"/>
    <cellStyle name="Uwaga 3" xfId="45383" hidden="1"/>
    <cellStyle name="Uwaga 3" xfId="45390" hidden="1"/>
    <cellStyle name="Uwaga 3" xfId="45391" hidden="1"/>
    <cellStyle name="Uwaga 3" xfId="45393" hidden="1"/>
    <cellStyle name="Uwaga 3" xfId="45406" hidden="1"/>
    <cellStyle name="Uwaga 3" xfId="45409" hidden="1"/>
    <cellStyle name="Uwaga 3" xfId="45412" hidden="1"/>
    <cellStyle name="Uwaga 3" xfId="45421" hidden="1"/>
    <cellStyle name="Uwaga 3" xfId="45424" hidden="1"/>
    <cellStyle name="Uwaga 3" xfId="45428" hidden="1"/>
    <cellStyle name="Uwaga 3" xfId="45436" hidden="1"/>
    <cellStyle name="Uwaga 3" xfId="45438" hidden="1"/>
    <cellStyle name="Uwaga 3" xfId="45441" hidden="1"/>
    <cellStyle name="Uwaga 3" xfId="45450" hidden="1"/>
    <cellStyle name="Uwaga 3" xfId="45451" hidden="1"/>
    <cellStyle name="Uwaga 3" xfId="45452" hidden="1"/>
    <cellStyle name="Uwaga 3" xfId="45465" hidden="1"/>
    <cellStyle name="Uwaga 3" xfId="45466" hidden="1"/>
    <cellStyle name="Uwaga 3" xfId="45468" hidden="1"/>
    <cellStyle name="Uwaga 3" xfId="45480" hidden="1"/>
    <cellStyle name="Uwaga 3" xfId="45481" hidden="1"/>
    <cellStyle name="Uwaga 3" xfId="45483" hidden="1"/>
    <cellStyle name="Uwaga 3" xfId="45495" hidden="1"/>
    <cellStyle name="Uwaga 3" xfId="45496" hidden="1"/>
    <cellStyle name="Uwaga 3" xfId="45498" hidden="1"/>
    <cellStyle name="Uwaga 3" xfId="45510" hidden="1"/>
    <cellStyle name="Uwaga 3" xfId="45511" hidden="1"/>
    <cellStyle name="Uwaga 3" xfId="45512" hidden="1"/>
    <cellStyle name="Uwaga 3" xfId="45526" hidden="1"/>
    <cellStyle name="Uwaga 3" xfId="45528" hidden="1"/>
    <cellStyle name="Uwaga 3" xfId="45531" hidden="1"/>
    <cellStyle name="Uwaga 3" xfId="45541" hidden="1"/>
    <cellStyle name="Uwaga 3" xfId="45544" hidden="1"/>
    <cellStyle name="Uwaga 3" xfId="45547" hidden="1"/>
    <cellStyle name="Uwaga 3" xfId="45556" hidden="1"/>
    <cellStyle name="Uwaga 3" xfId="45558" hidden="1"/>
    <cellStyle name="Uwaga 3" xfId="45561" hidden="1"/>
    <cellStyle name="Uwaga 3" xfId="45570" hidden="1"/>
    <cellStyle name="Uwaga 3" xfId="45571" hidden="1"/>
    <cellStyle name="Uwaga 3" xfId="45572" hidden="1"/>
    <cellStyle name="Uwaga 3" xfId="45585" hidden="1"/>
    <cellStyle name="Uwaga 3" xfId="45587" hidden="1"/>
    <cellStyle name="Uwaga 3" xfId="45589" hidden="1"/>
    <cellStyle name="Uwaga 3" xfId="45600" hidden="1"/>
    <cellStyle name="Uwaga 3" xfId="45602" hidden="1"/>
    <cellStyle name="Uwaga 3" xfId="45604" hidden="1"/>
    <cellStyle name="Uwaga 3" xfId="45615" hidden="1"/>
    <cellStyle name="Uwaga 3" xfId="45617" hidden="1"/>
    <cellStyle name="Uwaga 3" xfId="45619" hidden="1"/>
    <cellStyle name="Uwaga 3" xfId="45630" hidden="1"/>
    <cellStyle name="Uwaga 3" xfId="45631" hidden="1"/>
    <cellStyle name="Uwaga 3" xfId="45632" hidden="1"/>
    <cellStyle name="Uwaga 3" xfId="45645" hidden="1"/>
    <cellStyle name="Uwaga 3" xfId="45647" hidden="1"/>
    <cellStyle name="Uwaga 3" xfId="45649" hidden="1"/>
    <cellStyle name="Uwaga 3" xfId="45660" hidden="1"/>
    <cellStyle name="Uwaga 3" xfId="45662" hidden="1"/>
    <cellStyle name="Uwaga 3" xfId="45664" hidden="1"/>
    <cellStyle name="Uwaga 3" xfId="45675" hidden="1"/>
    <cellStyle name="Uwaga 3" xfId="45677" hidden="1"/>
    <cellStyle name="Uwaga 3" xfId="45678" hidden="1"/>
    <cellStyle name="Uwaga 3" xfId="45690" hidden="1"/>
    <cellStyle name="Uwaga 3" xfId="45691" hidden="1"/>
    <cellStyle name="Uwaga 3" xfId="45692" hidden="1"/>
    <cellStyle name="Uwaga 3" xfId="45705" hidden="1"/>
    <cellStyle name="Uwaga 3" xfId="45707" hidden="1"/>
    <cellStyle name="Uwaga 3" xfId="45709" hidden="1"/>
    <cellStyle name="Uwaga 3" xfId="45720" hidden="1"/>
    <cellStyle name="Uwaga 3" xfId="45722" hidden="1"/>
    <cellStyle name="Uwaga 3" xfId="45724" hidden="1"/>
    <cellStyle name="Uwaga 3" xfId="45735" hidden="1"/>
    <cellStyle name="Uwaga 3" xfId="45737" hidden="1"/>
    <cellStyle name="Uwaga 3" xfId="45739" hidden="1"/>
    <cellStyle name="Uwaga 3" xfId="45750" hidden="1"/>
    <cellStyle name="Uwaga 3" xfId="45751" hidden="1"/>
    <cellStyle name="Uwaga 3" xfId="45753" hidden="1"/>
    <cellStyle name="Uwaga 3" xfId="45764" hidden="1"/>
    <cellStyle name="Uwaga 3" xfId="45766" hidden="1"/>
    <cellStyle name="Uwaga 3" xfId="45767" hidden="1"/>
    <cellStyle name="Uwaga 3" xfId="45776" hidden="1"/>
    <cellStyle name="Uwaga 3" xfId="45779" hidden="1"/>
    <cellStyle name="Uwaga 3" xfId="45781" hidden="1"/>
    <cellStyle name="Uwaga 3" xfId="45792" hidden="1"/>
    <cellStyle name="Uwaga 3" xfId="45794" hidden="1"/>
    <cellStyle name="Uwaga 3" xfId="45796" hidden="1"/>
    <cellStyle name="Uwaga 3" xfId="45808" hidden="1"/>
    <cellStyle name="Uwaga 3" xfId="45810" hidden="1"/>
    <cellStyle name="Uwaga 3" xfId="45812" hidden="1"/>
    <cellStyle name="Uwaga 3" xfId="45820" hidden="1"/>
    <cellStyle name="Uwaga 3" xfId="45822" hidden="1"/>
    <cellStyle name="Uwaga 3" xfId="45825" hidden="1"/>
    <cellStyle name="Uwaga 3" xfId="45815" hidden="1"/>
    <cellStyle name="Uwaga 3" xfId="45814" hidden="1"/>
    <cellStyle name="Uwaga 3" xfId="45813" hidden="1"/>
    <cellStyle name="Uwaga 3" xfId="45800" hidden="1"/>
    <cellStyle name="Uwaga 3" xfId="45799" hidden="1"/>
    <cellStyle name="Uwaga 3" xfId="45798" hidden="1"/>
    <cellStyle name="Uwaga 3" xfId="45785" hidden="1"/>
    <cellStyle name="Uwaga 3" xfId="45784" hidden="1"/>
    <cellStyle name="Uwaga 3" xfId="45783" hidden="1"/>
    <cellStyle name="Uwaga 3" xfId="45770" hidden="1"/>
    <cellStyle name="Uwaga 3" xfId="45769" hidden="1"/>
    <cellStyle name="Uwaga 3" xfId="45768" hidden="1"/>
    <cellStyle name="Uwaga 3" xfId="45755" hidden="1"/>
    <cellStyle name="Uwaga 3" xfId="45754" hidden="1"/>
    <cellStyle name="Uwaga 3" xfId="45752" hidden="1"/>
    <cellStyle name="Uwaga 3" xfId="45741" hidden="1"/>
    <cellStyle name="Uwaga 3" xfId="45738" hidden="1"/>
    <cellStyle name="Uwaga 3" xfId="45736"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4" hidden="1"/>
    <cellStyle name="Uwaga 3" xfId="45693" hidden="1"/>
    <cellStyle name="Uwaga 3" xfId="45681" hidden="1"/>
    <cellStyle name="Uwaga 3" xfId="45679" hidden="1"/>
    <cellStyle name="Uwaga 3" xfId="45676" hidden="1"/>
    <cellStyle name="Uwaga 3" xfId="45666" hidden="1"/>
    <cellStyle name="Uwaga 3" xfId="45663" hidden="1"/>
    <cellStyle name="Uwaga 3" xfId="45661" hidden="1"/>
    <cellStyle name="Uwaga 3" xfId="45651" hidden="1"/>
    <cellStyle name="Uwaga 3" xfId="45648" hidden="1"/>
    <cellStyle name="Uwaga 3" xfId="45646" hidden="1"/>
    <cellStyle name="Uwaga 3" xfId="45636" hidden="1"/>
    <cellStyle name="Uwaga 3" xfId="45634" hidden="1"/>
    <cellStyle name="Uwaga 3" xfId="45633" hidden="1"/>
    <cellStyle name="Uwaga 3" xfId="45621" hidden="1"/>
    <cellStyle name="Uwaga 3" xfId="45618" hidden="1"/>
    <cellStyle name="Uwaga 3" xfId="45616" hidden="1"/>
    <cellStyle name="Uwaga 3" xfId="45606" hidden="1"/>
    <cellStyle name="Uwaga 3" xfId="45603" hidden="1"/>
    <cellStyle name="Uwaga 3" xfId="45601" hidden="1"/>
    <cellStyle name="Uwaga 3" xfId="45591" hidden="1"/>
    <cellStyle name="Uwaga 3" xfId="45588" hidden="1"/>
    <cellStyle name="Uwaga 3" xfId="45586" hidden="1"/>
    <cellStyle name="Uwaga 3" xfId="45576" hidden="1"/>
    <cellStyle name="Uwaga 3" xfId="45574" hidden="1"/>
    <cellStyle name="Uwaga 3" xfId="45573" hidden="1"/>
    <cellStyle name="Uwaga 3" xfId="45560" hidden="1"/>
    <cellStyle name="Uwaga 3" xfId="45557" hidden="1"/>
    <cellStyle name="Uwaga 3" xfId="45555" hidden="1"/>
    <cellStyle name="Uwaga 3" xfId="45545" hidden="1"/>
    <cellStyle name="Uwaga 3" xfId="45542" hidden="1"/>
    <cellStyle name="Uwaga 3" xfId="45540" hidden="1"/>
    <cellStyle name="Uwaga 3" xfId="45530" hidden="1"/>
    <cellStyle name="Uwaga 3" xfId="45527" hidden="1"/>
    <cellStyle name="Uwaga 3" xfId="45525" hidden="1"/>
    <cellStyle name="Uwaga 3" xfId="45516" hidden="1"/>
    <cellStyle name="Uwaga 3" xfId="45514" hidden="1"/>
    <cellStyle name="Uwaga 3" xfId="45513" hidden="1"/>
    <cellStyle name="Uwaga 3" xfId="45501" hidden="1"/>
    <cellStyle name="Uwaga 3" xfId="45499" hidden="1"/>
    <cellStyle name="Uwaga 3" xfId="45497" hidden="1"/>
    <cellStyle name="Uwaga 3" xfId="45486" hidden="1"/>
    <cellStyle name="Uwaga 3" xfId="45484" hidden="1"/>
    <cellStyle name="Uwaga 3" xfId="45482" hidden="1"/>
    <cellStyle name="Uwaga 3" xfId="45471" hidden="1"/>
    <cellStyle name="Uwaga 3" xfId="45469" hidden="1"/>
    <cellStyle name="Uwaga 3" xfId="45467" hidden="1"/>
    <cellStyle name="Uwaga 3" xfId="45456" hidden="1"/>
    <cellStyle name="Uwaga 3" xfId="45454" hidden="1"/>
    <cellStyle name="Uwaga 3" xfId="45453" hidden="1"/>
    <cellStyle name="Uwaga 3" xfId="45440" hidden="1"/>
    <cellStyle name="Uwaga 3" xfId="45437" hidden="1"/>
    <cellStyle name="Uwaga 3" xfId="45435" hidden="1"/>
    <cellStyle name="Uwaga 3" xfId="45425" hidden="1"/>
    <cellStyle name="Uwaga 3" xfId="45422" hidden="1"/>
    <cellStyle name="Uwaga 3" xfId="45420" hidden="1"/>
    <cellStyle name="Uwaga 3" xfId="45410" hidden="1"/>
    <cellStyle name="Uwaga 3" xfId="45407" hidden="1"/>
    <cellStyle name="Uwaga 3" xfId="45405" hidden="1"/>
    <cellStyle name="Uwaga 3" xfId="45396" hidden="1"/>
    <cellStyle name="Uwaga 3" xfId="45394" hidden="1"/>
    <cellStyle name="Uwaga 3" xfId="45392" hidden="1"/>
    <cellStyle name="Uwaga 3" xfId="45380" hidden="1"/>
    <cellStyle name="Uwaga 3" xfId="45377" hidden="1"/>
    <cellStyle name="Uwaga 3" xfId="45375" hidden="1"/>
    <cellStyle name="Uwaga 3" xfId="45365" hidden="1"/>
    <cellStyle name="Uwaga 3" xfId="45362" hidden="1"/>
    <cellStyle name="Uwaga 3" xfId="45360" hidden="1"/>
    <cellStyle name="Uwaga 3" xfId="45350" hidden="1"/>
    <cellStyle name="Uwaga 3" xfId="45347" hidden="1"/>
    <cellStyle name="Uwaga 3" xfId="45345" hidden="1"/>
    <cellStyle name="Uwaga 3" xfId="45338" hidden="1"/>
    <cellStyle name="Uwaga 3" xfId="45335" hidden="1"/>
    <cellStyle name="Uwaga 3" xfId="45333" hidden="1"/>
    <cellStyle name="Uwaga 3" xfId="45323" hidden="1"/>
    <cellStyle name="Uwaga 3" xfId="45320" hidden="1"/>
    <cellStyle name="Uwaga 3" xfId="45317" hidden="1"/>
    <cellStyle name="Uwaga 3" xfId="45308" hidden="1"/>
    <cellStyle name="Uwaga 3" xfId="45304" hidden="1"/>
    <cellStyle name="Uwaga 3" xfId="45301" hidden="1"/>
    <cellStyle name="Uwaga 3" xfId="45293" hidden="1"/>
    <cellStyle name="Uwaga 3" xfId="45290" hidden="1"/>
    <cellStyle name="Uwaga 3" xfId="45287" hidden="1"/>
    <cellStyle name="Uwaga 3" xfId="45278" hidden="1"/>
    <cellStyle name="Uwaga 3" xfId="45275" hidden="1"/>
    <cellStyle name="Uwaga 3" xfId="45272" hidden="1"/>
    <cellStyle name="Uwaga 3" xfId="45262" hidden="1"/>
    <cellStyle name="Uwaga 3" xfId="45258" hidden="1"/>
    <cellStyle name="Uwaga 3" xfId="45255" hidden="1"/>
    <cellStyle name="Uwaga 3" xfId="45246" hidden="1"/>
    <cellStyle name="Uwaga 3" xfId="45242" hidden="1"/>
    <cellStyle name="Uwaga 3" xfId="45240" hidden="1"/>
    <cellStyle name="Uwaga 3" xfId="45232" hidden="1"/>
    <cellStyle name="Uwaga 3" xfId="45228" hidden="1"/>
    <cellStyle name="Uwaga 3" xfId="45225" hidden="1"/>
    <cellStyle name="Uwaga 3" xfId="45218" hidden="1"/>
    <cellStyle name="Uwaga 3" xfId="45215" hidden="1"/>
    <cellStyle name="Uwaga 3" xfId="45212" hidden="1"/>
    <cellStyle name="Uwaga 3" xfId="45203" hidden="1"/>
    <cellStyle name="Uwaga 3" xfId="45198" hidden="1"/>
    <cellStyle name="Uwaga 3" xfId="45195" hidden="1"/>
    <cellStyle name="Uwaga 3" xfId="45188" hidden="1"/>
    <cellStyle name="Uwaga 3" xfId="45183" hidden="1"/>
    <cellStyle name="Uwaga 3" xfId="45180" hidden="1"/>
    <cellStyle name="Uwaga 3" xfId="45173" hidden="1"/>
    <cellStyle name="Uwaga 3" xfId="45168" hidden="1"/>
    <cellStyle name="Uwaga 3" xfId="45165" hidden="1"/>
    <cellStyle name="Uwaga 3" xfId="45159" hidden="1"/>
    <cellStyle name="Uwaga 3" xfId="45155" hidden="1"/>
    <cellStyle name="Uwaga 3" xfId="45152" hidden="1"/>
    <cellStyle name="Uwaga 3" xfId="45144" hidden="1"/>
    <cellStyle name="Uwaga 3" xfId="45139" hidden="1"/>
    <cellStyle name="Uwaga 3" xfId="45135" hidden="1"/>
    <cellStyle name="Uwaga 3" xfId="45129" hidden="1"/>
    <cellStyle name="Uwaga 3" xfId="45124" hidden="1"/>
    <cellStyle name="Uwaga 3" xfId="45120" hidden="1"/>
    <cellStyle name="Uwaga 3" xfId="45114" hidden="1"/>
    <cellStyle name="Uwaga 3" xfId="45109" hidden="1"/>
    <cellStyle name="Uwaga 3" xfId="45105" hidden="1"/>
    <cellStyle name="Uwaga 3" xfId="45100" hidden="1"/>
    <cellStyle name="Uwaga 3" xfId="45096" hidden="1"/>
    <cellStyle name="Uwaga 3" xfId="45092" hidden="1"/>
    <cellStyle name="Uwaga 3" xfId="45084" hidden="1"/>
    <cellStyle name="Uwaga 3" xfId="45079" hidden="1"/>
    <cellStyle name="Uwaga 3" xfId="45075" hidden="1"/>
    <cellStyle name="Uwaga 3" xfId="45069" hidden="1"/>
    <cellStyle name="Uwaga 3" xfId="45064" hidden="1"/>
    <cellStyle name="Uwaga 3" xfId="45060" hidden="1"/>
    <cellStyle name="Uwaga 3" xfId="45054" hidden="1"/>
    <cellStyle name="Uwaga 3" xfId="45049" hidden="1"/>
    <cellStyle name="Uwaga 3" xfId="45045" hidden="1"/>
    <cellStyle name="Uwaga 3" xfId="45041" hidden="1"/>
    <cellStyle name="Uwaga 3" xfId="45036" hidden="1"/>
    <cellStyle name="Uwaga 3" xfId="45031" hidden="1"/>
    <cellStyle name="Uwaga 3" xfId="45026" hidden="1"/>
    <cellStyle name="Uwaga 3" xfId="45022" hidden="1"/>
    <cellStyle name="Uwaga 3" xfId="45018" hidden="1"/>
    <cellStyle name="Uwaga 3" xfId="45011" hidden="1"/>
    <cellStyle name="Uwaga 3" xfId="45007" hidden="1"/>
    <cellStyle name="Uwaga 3" xfId="45002" hidden="1"/>
    <cellStyle name="Uwaga 3" xfId="44996" hidden="1"/>
    <cellStyle name="Uwaga 3" xfId="44992" hidden="1"/>
    <cellStyle name="Uwaga 3" xfId="44987" hidden="1"/>
    <cellStyle name="Uwaga 3" xfId="44981" hidden="1"/>
    <cellStyle name="Uwaga 3" xfId="44977" hidden="1"/>
    <cellStyle name="Uwaga 3" xfId="44972" hidden="1"/>
    <cellStyle name="Uwaga 3" xfId="44966" hidden="1"/>
    <cellStyle name="Uwaga 3" xfId="44962" hidden="1"/>
    <cellStyle name="Uwaga 3" xfId="44958" hidden="1"/>
    <cellStyle name="Uwaga 3" xfId="45818" hidden="1"/>
    <cellStyle name="Uwaga 3" xfId="45817" hidden="1"/>
    <cellStyle name="Uwaga 3" xfId="45816" hidden="1"/>
    <cellStyle name="Uwaga 3" xfId="45803" hidden="1"/>
    <cellStyle name="Uwaga 3" xfId="45802" hidden="1"/>
    <cellStyle name="Uwaga 3" xfId="45801" hidden="1"/>
    <cellStyle name="Uwaga 3" xfId="45788" hidden="1"/>
    <cellStyle name="Uwaga 3" xfId="45787" hidden="1"/>
    <cellStyle name="Uwaga 3" xfId="45786" hidden="1"/>
    <cellStyle name="Uwaga 3" xfId="45773" hidden="1"/>
    <cellStyle name="Uwaga 3" xfId="45772" hidden="1"/>
    <cellStyle name="Uwaga 3" xfId="45771" hidden="1"/>
    <cellStyle name="Uwaga 3" xfId="45758" hidden="1"/>
    <cellStyle name="Uwaga 3" xfId="45757" hidden="1"/>
    <cellStyle name="Uwaga 3" xfId="45756" hidden="1"/>
    <cellStyle name="Uwaga 3" xfId="45744" hidden="1"/>
    <cellStyle name="Uwaga 3" xfId="45742" hidden="1"/>
    <cellStyle name="Uwaga 3" xfId="45740" hidden="1"/>
    <cellStyle name="Uwaga 3" xfId="45729" hidden="1"/>
    <cellStyle name="Uwaga 3" xfId="45727" hidden="1"/>
    <cellStyle name="Uwaga 3" xfId="45725" hidden="1"/>
    <cellStyle name="Uwaga 3" xfId="45714" hidden="1"/>
    <cellStyle name="Uwaga 3" xfId="45712" hidden="1"/>
    <cellStyle name="Uwaga 3" xfId="45710" hidden="1"/>
    <cellStyle name="Uwaga 3" xfId="45699" hidden="1"/>
    <cellStyle name="Uwaga 3" xfId="45697" hidden="1"/>
    <cellStyle name="Uwaga 3" xfId="45695" hidden="1"/>
    <cellStyle name="Uwaga 3" xfId="45684" hidden="1"/>
    <cellStyle name="Uwaga 3" xfId="45682" hidden="1"/>
    <cellStyle name="Uwaga 3" xfId="45680" hidden="1"/>
    <cellStyle name="Uwaga 3" xfId="45669" hidden="1"/>
    <cellStyle name="Uwaga 3" xfId="45667" hidden="1"/>
    <cellStyle name="Uwaga 3" xfId="45665" hidden="1"/>
    <cellStyle name="Uwaga 3" xfId="45654" hidden="1"/>
    <cellStyle name="Uwaga 3" xfId="45652" hidden="1"/>
    <cellStyle name="Uwaga 3" xfId="45650" hidden="1"/>
    <cellStyle name="Uwaga 3" xfId="45639" hidden="1"/>
    <cellStyle name="Uwaga 3" xfId="45637" hidden="1"/>
    <cellStyle name="Uwaga 3" xfId="45635" hidden="1"/>
    <cellStyle name="Uwaga 3" xfId="45624" hidden="1"/>
    <cellStyle name="Uwaga 3" xfId="45622" hidden="1"/>
    <cellStyle name="Uwaga 3" xfId="45620" hidden="1"/>
    <cellStyle name="Uwaga 3" xfId="45609" hidden="1"/>
    <cellStyle name="Uwaga 3" xfId="45607" hidden="1"/>
    <cellStyle name="Uwaga 3" xfId="45605" hidden="1"/>
    <cellStyle name="Uwaga 3" xfId="45594" hidden="1"/>
    <cellStyle name="Uwaga 3" xfId="45592" hidden="1"/>
    <cellStyle name="Uwaga 3" xfId="45590" hidden="1"/>
    <cellStyle name="Uwaga 3" xfId="45579" hidden="1"/>
    <cellStyle name="Uwaga 3" xfId="45577" hidden="1"/>
    <cellStyle name="Uwaga 3" xfId="45575" hidden="1"/>
    <cellStyle name="Uwaga 3" xfId="45564" hidden="1"/>
    <cellStyle name="Uwaga 3" xfId="45562" hidden="1"/>
    <cellStyle name="Uwaga 3" xfId="45559" hidden="1"/>
    <cellStyle name="Uwaga 3" xfId="45549" hidden="1"/>
    <cellStyle name="Uwaga 3" xfId="45546" hidden="1"/>
    <cellStyle name="Uwaga 3" xfId="45543" hidden="1"/>
    <cellStyle name="Uwaga 3" xfId="45534" hidden="1"/>
    <cellStyle name="Uwaga 3" xfId="45532" hidden="1"/>
    <cellStyle name="Uwaga 3" xfId="45529" hidden="1"/>
    <cellStyle name="Uwaga 3" xfId="45519" hidden="1"/>
    <cellStyle name="Uwaga 3" xfId="45517" hidden="1"/>
    <cellStyle name="Uwaga 3" xfId="45515" hidden="1"/>
    <cellStyle name="Uwaga 3" xfId="45504" hidden="1"/>
    <cellStyle name="Uwaga 3" xfId="45502" hidden="1"/>
    <cellStyle name="Uwaga 3" xfId="45500" hidden="1"/>
    <cellStyle name="Uwaga 3" xfId="45489" hidden="1"/>
    <cellStyle name="Uwaga 3" xfId="45487" hidden="1"/>
    <cellStyle name="Uwaga 3" xfId="45485" hidden="1"/>
    <cellStyle name="Uwaga 3" xfId="45474" hidden="1"/>
    <cellStyle name="Uwaga 3" xfId="45472" hidden="1"/>
    <cellStyle name="Uwaga 3" xfId="45470" hidden="1"/>
    <cellStyle name="Uwaga 3" xfId="45459" hidden="1"/>
    <cellStyle name="Uwaga 3" xfId="45457" hidden="1"/>
    <cellStyle name="Uwaga 3" xfId="45455" hidden="1"/>
    <cellStyle name="Uwaga 3" xfId="45444" hidden="1"/>
    <cellStyle name="Uwaga 3" xfId="45442" hidden="1"/>
    <cellStyle name="Uwaga 3" xfId="45439" hidden="1"/>
    <cellStyle name="Uwaga 3" xfId="45429" hidden="1"/>
    <cellStyle name="Uwaga 3" xfId="45426" hidden="1"/>
    <cellStyle name="Uwaga 3" xfId="45423" hidden="1"/>
    <cellStyle name="Uwaga 3" xfId="45414" hidden="1"/>
    <cellStyle name="Uwaga 3" xfId="45411" hidden="1"/>
    <cellStyle name="Uwaga 3" xfId="45408" hidden="1"/>
    <cellStyle name="Uwaga 3" xfId="45399" hidden="1"/>
    <cellStyle name="Uwaga 3" xfId="45397" hidden="1"/>
    <cellStyle name="Uwaga 3" xfId="45395" hidden="1"/>
    <cellStyle name="Uwaga 3" xfId="45384" hidden="1"/>
    <cellStyle name="Uwaga 3" xfId="45381" hidden="1"/>
    <cellStyle name="Uwaga 3" xfId="45378" hidden="1"/>
    <cellStyle name="Uwaga 3" xfId="45369" hidden="1"/>
    <cellStyle name="Uwaga 3" xfId="45366" hidden="1"/>
    <cellStyle name="Uwaga 3" xfId="45363" hidden="1"/>
    <cellStyle name="Uwaga 3" xfId="45354" hidden="1"/>
    <cellStyle name="Uwaga 3" xfId="45351" hidden="1"/>
    <cellStyle name="Uwaga 3" xfId="45348" hidden="1"/>
    <cellStyle name="Uwaga 3" xfId="45341" hidden="1"/>
    <cellStyle name="Uwaga 3" xfId="45337" hidden="1"/>
    <cellStyle name="Uwaga 3" xfId="45334" hidden="1"/>
    <cellStyle name="Uwaga 3" xfId="45326" hidden="1"/>
    <cellStyle name="Uwaga 3" xfId="45322" hidden="1"/>
    <cellStyle name="Uwaga 3" xfId="45319" hidden="1"/>
    <cellStyle name="Uwaga 3" xfId="45311" hidden="1"/>
    <cellStyle name="Uwaga 3" xfId="45307" hidden="1"/>
    <cellStyle name="Uwaga 3" xfId="45303" hidden="1"/>
    <cellStyle name="Uwaga 3" xfId="45296" hidden="1"/>
    <cellStyle name="Uwaga 3" xfId="45292" hidden="1"/>
    <cellStyle name="Uwaga 3" xfId="45289" hidden="1"/>
    <cellStyle name="Uwaga 3" xfId="45281" hidden="1"/>
    <cellStyle name="Uwaga 3" xfId="45277" hidden="1"/>
    <cellStyle name="Uwaga 3" xfId="45274" hidden="1"/>
    <cellStyle name="Uwaga 3" xfId="45265" hidden="1"/>
    <cellStyle name="Uwaga 3" xfId="45260" hidden="1"/>
    <cellStyle name="Uwaga 3" xfId="45256" hidden="1"/>
    <cellStyle name="Uwaga 3" xfId="45250" hidden="1"/>
    <cellStyle name="Uwaga 3" xfId="45245" hidden="1"/>
    <cellStyle name="Uwaga 3" xfId="45241" hidden="1"/>
    <cellStyle name="Uwaga 3" xfId="45235" hidden="1"/>
    <cellStyle name="Uwaga 3" xfId="45230" hidden="1"/>
    <cellStyle name="Uwaga 3" xfId="45226" hidden="1"/>
    <cellStyle name="Uwaga 3" xfId="45221" hidden="1"/>
    <cellStyle name="Uwaga 3" xfId="45217" hidden="1"/>
    <cellStyle name="Uwaga 3" xfId="45213" hidden="1"/>
    <cellStyle name="Uwaga 3" xfId="45206" hidden="1"/>
    <cellStyle name="Uwaga 3" xfId="45201" hidden="1"/>
    <cellStyle name="Uwaga 3" xfId="45197" hidden="1"/>
    <cellStyle name="Uwaga 3" xfId="45190" hidden="1"/>
    <cellStyle name="Uwaga 3" xfId="45185" hidden="1"/>
    <cellStyle name="Uwaga 3" xfId="45181" hidden="1"/>
    <cellStyle name="Uwaga 3" xfId="45176" hidden="1"/>
    <cellStyle name="Uwaga 3" xfId="45171" hidden="1"/>
    <cellStyle name="Uwaga 3" xfId="45167" hidden="1"/>
    <cellStyle name="Uwaga 3" xfId="45161" hidden="1"/>
    <cellStyle name="Uwaga 3" xfId="45157" hidden="1"/>
    <cellStyle name="Uwaga 3" xfId="45154" hidden="1"/>
    <cellStyle name="Uwaga 3" xfId="45147" hidden="1"/>
    <cellStyle name="Uwaga 3" xfId="45142" hidden="1"/>
    <cellStyle name="Uwaga 3" xfId="45137" hidden="1"/>
    <cellStyle name="Uwaga 3" xfId="45131" hidden="1"/>
    <cellStyle name="Uwaga 3" xfId="45126" hidden="1"/>
    <cellStyle name="Uwaga 3" xfId="45121" hidden="1"/>
    <cellStyle name="Uwaga 3" xfId="45116" hidden="1"/>
    <cellStyle name="Uwaga 3" xfId="45111" hidden="1"/>
    <cellStyle name="Uwaga 3" xfId="45106" hidden="1"/>
    <cellStyle name="Uwaga 3" xfId="45102" hidden="1"/>
    <cellStyle name="Uwaga 3" xfId="45098" hidden="1"/>
    <cellStyle name="Uwaga 3" xfId="45093" hidden="1"/>
    <cellStyle name="Uwaga 3" xfId="45086" hidden="1"/>
    <cellStyle name="Uwaga 3" xfId="45081" hidden="1"/>
    <cellStyle name="Uwaga 3" xfId="45076" hidden="1"/>
    <cellStyle name="Uwaga 3" xfId="45070" hidden="1"/>
    <cellStyle name="Uwaga 3" xfId="45065" hidden="1"/>
    <cellStyle name="Uwaga 3" xfId="45061" hidden="1"/>
    <cellStyle name="Uwaga 3" xfId="45056" hidden="1"/>
    <cellStyle name="Uwaga 3" xfId="45051" hidden="1"/>
    <cellStyle name="Uwaga 3" xfId="45046" hidden="1"/>
    <cellStyle name="Uwaga 3" xfId="45042" hidden="1"/>
    <cellStyle name="Uwaga 3" xfId="45037" hidden="1"/>
    <cellStyle name="Uwaga 3" xfId="45032" hidden="1"/>
    <cellStyle name="Uwaga 3" xfId="45027" hidden="1"/>
    <cellStyle name="Uwaga 3" xfId="45023" hidden="1"/>
    <cellStyle name="Uwaga 3" xfId="45019" hidden="1"/>
    <cellStyle name="Uwaga 3" xfId="45012" hidden="1"/>
    <cellStyle name="Uwaga 3" xfId="45008" hidden="1"/>
    <cellStyle name="Uwaga 3" xfId="45003" hidden="1"/>
    <cellStyle name="Uwaga 3" xfId="44997" hidden="1"/>
    <cellStyle name="Uwaga 3" xfId="44993" hidden="1"/>
    <cellStyle name="Uwaga 3" xfId="44988" hidden="1"/>
    <cellStyle name="Uwaga 3" xfId="44982" hidden="1"/>
    <cellStyle name="Uwaga 3" xfId="44978" hidden="1"/>
    <cellStyle name="Uwaga 3" xfId="44974" hidden="1"/>
    <cellStyle name="Uwaga 3" xfId="44967" hidden="1"/>
    <cellStyle name="Uwaga 3" xfId="44963" hidden="1"/>
    <cellStyle name="Uwaga 3" xfId="44959" hidden="1"/>
    <cellStyle name="Uwaga 3" xfId="45823" hidden="1"/>
    <cellStyle name="Uwaga 3" xfId="45821" hidden="1"/>
    <cellStyle name="Uwaga 3" xfId="45819" hidden="1"/>
    <cellStyle name="Uwaga 3" xfId="45806" hidden="1"/>
    <cellStyle name="Uwaga 3" xfId="45805" hidden="1"/>
    <cellStyle name="Uwaga 3" xfId="45804" hidden="1"/>
    <cellStyle name="Uwaga 3" xfId="45791" hidden="1"/>
    <cellStyle name="Uwaga 3" xfId="45790" hidden="1"/>
    <cellStyle name="Uwaga 3" xfId="45789" hidden="1"/>
    <cellStyle name="Uwaga 3" xfId="45777" hidden="1"/>
    <cellStyle name="Uwaga 3" xfId="45775" hidden="1"/>
    <cellStyle name="Uwaga 3" xfId="45774" hidden="1"/>
    <cellStyle name="Uwaga 3" xfId="45761" hidden="1"/>
    <cellStyle name="Uwaga 3" xfId="45760" hidden="1"/>
    <cellStyle name="Uwaga 3" xfId="45759" hidden="1"/>
    <cellStyle name="Uwaga 3" xfId="45747" hidden="1"/>
    <cellStyle name="Uwaga 3" xfId="45745" hidden="1"/>
    <cellStyle name="Uwaga 3" xfId="45743" hidden="1"/>
    <cellStyle name="Uwaga 3" xfId="45732" hidden="1"/>
    <cellStyle name="Uwaga 3" xfId="45730" hidden="1"/>
    <cellStyle name="Uwaga 3" xfId="45728" hidden="1"/>
    <cellStyle name="Uwaga 3" xfId="45717" hidden="1"/>
    <cellStyle name="Uwaga 3" xfId="45715" hidden="1"/>
    <cellStyle name="Uwaga 3" xfId="45713" hidden="1"/>
    <cellStyle name="Uwaga 3" xfId="45702" hidden="1"/>
    <cellStyle name="Uwaga 3" xfId="45700" hidden="1"/>
    <cellStyle name="Uwaga 3" xfId="45698" hidden="1"/>
    <cellStyle name="Uwaga 3" xfId="45687" hidden="1"/>
    <cellStyle name="Uwaga 3" xfId="45685" hidden="1"/>
    <cellStyle name="Uwaga 3" xfId="45683" hidden="1"/>
    <cellStyle name="Uwaga 3" xfId="45672" hidden="1"/>
    <cellStyle name="Uwaga 3" xfId="45670" hidden="1"/>
    <cellStyle name="Uwaga 3" xfId="45668" hidden="1"/>
    <cellStyle name="Uwaga 3" xfId="45657" hidden="1"/>
    <cellStyle name="Uwaga 3" xfId="45655" hidden="1"/>
    <cellStyle name="Uwaga 3" xfId="45653" hidden="1"/>
    <cellStyle name="Uwaga 3" xfId="45642" hidden="1"/>
    <cellStyle name="Uwaga 3" xfId="45640" hidden="1"/>
    <cellStyle name="Uwaga 3" xfId="45638" hidden="1"/>
    <cellStyle name="Uwaga 3" xfId="45627" hidden="1"/>
    <cellStyle name="Uwaga 3" xfId="45625" hidden="1"/>
    <cellStyle name="Uwaga 3" xfId="45623" hidden="1"/>
    <cellStyle name="Uwaga 3" xfId="45612" hidden="1"/>
    <cellStyle name="Uwaga 3" xfId="45610" hidden="1"/>
    <cellStyle name="Uwaga 3" xfId="45608" hidden="1"/>
    <cellStyle name="Uwaga 3" xfId="45597" hidden="1"/>
    <cellStyle name="Uwaga 3" xfId="45595" hidden="1"/>
    <cellStyle name="Uwaga 3" xfId="45593" hidden="1"/>
    <cellStyle name="Uwaga 3" xfId="45582" hidden="1"/>
    <cellStyle name="Uwaga 3" xfId="45580" hidden="1"/>
    <cellStyle name="Uwaga 3" xfId="45578" hidden="1"/>
    <cellStyle name="Uwaga 3" xfId="45567" hidden="1"/>
    <cellStyle name="Uwaga 3" xfId="45565" hidden="1"/>
    <cellStyle name="Uwaga 3" xfId="45563" hidden="1"/>
    <cellStyle name="Uwaga 3" xfId="45552" hidden="1"/>
    <cellStyle name="Uwaga 3" xfId="45550" hidden="1"/>
    <cellStyle name="Uwaga 3" xfId="45548" hidden="1"/>
    <cellStyle name="Uwaga 3" xfId="45537" hidden="1"/>
    <cellStyle name="Uwaga 3" xfId="45535" hidden="1"/>
    <cellStyle name="Uwaga 3" xfId="45533" hidden="1"/>
    <cellStyle name="Uwaga 3" xfId="45522" hidden="1"/>
    <cellStyle name="Uwaga 3" xfId="45520" hidden="1"/>
    <cellStyle name="Uwaga 3" xfId="45518" hidden="1"/>
    <cellStyle name="Uwaga 3" xfId="45507" hidden="1"/>
    <cellStyle name="Uwaga 3" xfId="45505" hidden="1"/>
    <cellStyle name="Uwaga 3" xfId="45503" hidden="1"/>
    <cellStyle name="Uwaga 3" xfId="45492" hidden="1"/>
    <cellStyle name="Uwaga 3" xfId="45490" hidden="1"/>
    <cellStyle name="Uwaga 3" xfId="45488" hidden="1"/>
    <cellStyle name="Uwaga 3" xfId="45477" hidden="1"/>
    <cellStyle name="Uwaga 3" xfId="45475" hidden="1"/>
    <cellStyle name="Uwaga 3" xfId="45473" hidden="1"/>
    <cellStyle name="Uwaga 3" xfId="45462" hidden="1"/>
    <cellStyle name="Uwaga 3" xfId="45460" hidden="1"/>
    <cellStyle name="Uwaga 3" xfId="45458" hidden="1"/>
    <cellStyle name="Uwaga 3" xfId="45447" hidden="1"/>
    <cellStyle name="Uwaga 3" xfId="45445" hidden="1"/>
    <cellStyle name="Uwaga 3" xfId="45443" hidden="1"/>
    <cellStyle name="Uwaga 3" xfId="45432" hidden="1"/>
    <cellStyle name="Uwaga 3" xfId="45430" hidden="1"/>
    <cellStyle name="Uwaga 3" xfId="45427" hidden="1"/>
    <cellStyle name="Uwaga 3" xfId="45417" hidden="1"/>
    <cellStyle name="Uwaga 3" xfId="45415" hidden="1"/>
    <cellStyle name="Uwaga 3" xfId="45413" hidden="1"/>
    <cellStyle name="Uwaga 3" xfId="45402" hidden="1"/>
    <cellStyle name="Uwaga 3" xfId="45400" hidden="1"/>
    <cellStyle name="Uwaga 3" xfId="45398" hidden="1"/>
    <cellStyle name="Uwaga 3" xfId="45387" hidden="1"/>
    <cellStyle name="Uwaga 3" xfId="45385" hidden="1"/>
    <cellStyle name="Uwaga 3" xfId="45382" hidden="1"/>
    <cellStyle name="Uwaga 3" xfId="45372" hidden="1"/>
    <cellStyle name="Uwaga 3" xfId="45370" hidden="1"/>
    <cellStyle name="Uwaga 3" xfId="45367" hidden="1"/>
    <cellStyle name="Uwaga 3" xfId="45357" hidden="1"/>
    <cellStyle name="Uwaga 3" xfId="45355" hidden="1"/>
    <cellStyle name="Uwaga 3" xfId="45352" hidden="1"/>
    <cellStyle name="Uwaga 3" xfId="45343" hidden="1"/>
    <cellStyle name="Uwaga 3" xfId="45340" hidden="1"/>
    <cellStyle name="Uwaga 3" xfId="45336" hidden="1"/>
    <cellStyle name="Uwaga 3" xfId="45328" hidden="1"/>
    <cellStyle name="Uwaga 3" xfId="45325" hidden="1"/>
    <cellStyle name="Uwaga 3" xfId="45321" hidden="1"/>
    <cellStyle name="Uwaga 3" xfId="45313" hidden="1"/>
    <cellStyle name="Uwaga 3" xfId="45310" hidden="1"/>
    <cellStyle name="Uwaga 3" xfId="45306" hidden="1"/>
    <cellStyle name="Uwaga 3" xfId="45298" hidden="1"/>
    <cellStyle name="Uwaga 3" xfId="45295" hidden="1"/>
    <cellStyle name="Uwaga 3" xfId="45291" hidden="1"/>
    <cellStyle name="Uwaga 3" xfId="45283" hidden="1"/>
    <cellStyle name="Uwaga 3" xfId="45280" hidden="1"/>
    <cellStyle name="Uwaga 3" xfId="45276" hidden="1"/>
    <cellStyle name="Uwaga 3" xfId="45268" hidden="1"/>
    <cellStyle name="Uwaga 3" xfId="45264" hidden="1"/>
    <cellStyle name="Uwaga 3" xfId="45259" hidden="1"/>
    <cellStyle name="Uwaga 3" xfId="45253" hidden="1"/>
    <cellStyle name="Uwaga 3" xfId="45249" hidden="1"/>
    <cellStyle name="Uwaga 3" xfId="45244" hidden="1"/>
    <cellStyle name="Uwaga 3" xfId="45238" hidden="1"/>
    <cellStyle name="Uwaga 3" xfId="45234" hidden="1"/>
    <cellStyle name="Uwaga 3" xfId="45229" hidden="1"/>
    <cellStyle name="Uwaga 3" xfId="45223" hidden="1"/>
    <cellStyle name="Uwaga 3" xfId="45220" hidden="1"/>
    <cellStyle name="Uwaga 3" xfId="45216" hidden="1"/>
    <cellStyle name="Uwaga 3" xfId="45208" hidden="1"/>
    <cellStyle name="Uwaga 3" xfId="45205" hidden="1"/>
    <cellStyle name="Uwaga 3" xfId="45200" hidden="1"/>
    <cellStyle name="Uwaga 3" xfId="45193" hidden="1"/>
    <cellStyle name="Uwaga 3" xfId="45189" hidden="1"/>
    <cellStyle name="Uwaga 3" xfId="45184" hidden="1"/>
    <cellStyle name="Uwaga 3" xfId="45178" hidden="1"/>
    <cellStyle name="Uwaga 3" xfId="45174" hidden="1"/>
    <cellStyle name="Uwaga 3" xfId="45169" hidden="1"/>
    <cellStyle name="Uwaga 3" xfId="45163" hidden="1"/>
    <cellStyle name="Uwaga 3" xfId="45160" hidden="1"/>
    <cellStyle name="Uwaga 3" xfId="45156" hidden="1"/>
    <cellStyle name="Uwaga 3" xfId="45148" hidden="1"/>
    <cellStyle name="Uwaga 3" xfId="45143" hidden="1"/>
    <cellStyle name="Uwaga 3" xfId="45138" hidden="1"/>
    <cellStyle name="Uwaga 3" xfId="45133" hidden="1"/>
    <cellStyle name="Uwaga 3" xfId="45128" hidden="1"/>
    <cellStyle name="Uwaga 3" xfId="45123" hidden="1"/>
    <cellStyle name="Uwaga 3" xfId="45118" hidden="1"/>
    <cellStyle name="Uwaga 3" xfId="45113" hidden="1"/>
    <cellStyle name="Uwaga 3" xfId="45108" hidden="1"/>
    <cellStyle name="Uwaga 3" xfId="45103" hidden="1"/>
    <cellStyle name="Uwaga 3" xfId="45099" hidden="1"/>
    <cellStyle name="Uwaga 3" xfId="45094" hidden="1"/>
    <cellStyle name="Uwaga 3" xfId="45087" hidden="1"/>
    <cellStyle name="Uwaga 3" xfId="45082" hidden="1"/>
    <cellStyle name="Uwaga 3" xfId="45077" hidden="1"/>
    <cellStyle name="Uwaga 3" xfId="45072" hidden="1"/>
    <cellStyle name="Uwaga 3" xfId="45067" hidden="1"/>
    <cellStyle name="Uwaga 3" xfId="45062" hidden="1"/>
    <cellStyle name="Uwaga 3" xfId="45057" hidden="1"/>
    <cellStyle name="Uwaga 3" xfId="45052" hidden="1"/>
    <cellStyle name="Uwaga 3" xfId="45047" hidden="1"/>
    <cellStyle name="Uwaga 3" xfId="45043" hidden="1"/>
    <cellStyle name="Uwaga 3" xfId="45038" hidden="1"/>
    <cellStyle name="Uwaga 3" xfId="45033" hidden="1"/>
    <cellStyle name="Uwaga 3" xfId="45028" hidden="1"/>
    <cellStyle name="Uwaga 3" xfId="45024" hidden="1"/>
    <cellStyle name="Uwaga 3" xfId="45020" hidden="1"/>
    <cellStyle name="Uwaga 3" xfId="45013" hidden="1"/>
    <cellStyle name="Uwaga 3" xfId="45009" hidden="1"/>
    <cellStyle name="Uwaga 3" xfId="45004" hidden="1"/>
    <cellStyle name="Uwaga 3" xfId="44998" hidden="1"/>
    <cellStyle name="Uwaga 3" xfId="44994" hidden="1"/>
    <cellStyle name="Uwaga 3" xfId="44989" hidden="1"/>
    <cellStyle name="Uwaga 3" xfId="44983" hidden="1"/>
    <cellStyle name="Uwaga 3" xfId="44979" hidden="1"/>
    <cellStyle name="Uwaga 3" xfId="44975" hidden="1"/>
    <cellStyle name="Uwaga 3" xfId="44968" hidden="1"/>
    <cellStyle name="Uwaga 3" xfId="44964" hidden="1"/>
    <cellStyle name="Uwaga 3" xfId="44960" hidden="1"/>
    <cellStyle name="Uwaga 3" xfId="45827" hidden="1"/>
    <cellStyle name="Uwaga 3" xfId="45826" hidden="1"/>
    <cellStyle name="Uwaga 3" xfId="45824" hidden="1"/>
    <cellStyle name="Uwaga 3" xfId="45811" hidden="1"/>
    <cellStyle name="Uwaga 3" xfId="45809" hidden="1"/>
    <cellStyle name="Uwaga 3" xfId="45807" hidden="1"/>
    <cellStyle name="Uwaga 3" xfId="45797" hidden="1"/>
    <cellStyle name="Uwaga 3" xfId="45795" hidden="1"/>
    <cellStyle name="Uwaga 3" xfId="45793" hidden="1"/>
    <cellStyle name="Uwaga 3" xfId="45782" hidden="1"/>
    <cellStyle name="Uwaga 3" xfId="45780" hidden="1"/>
    <cellStyle name="Uwaga 3" xfId="45778" hidden="1"/>
    <cellStyle name="Uwaga 3" xfId="45765" hidden="1"/>
    <cellStyle name="Uwaga 3" xfId="45763" hidden="1"/>
    <cellStyle name="Uwaga 3" xfId="45762" hidden="1"/>
    <cellStyle name="Uwaga 3" xfId="45749" hidden="1"/>
    <cellStyle name="Uwaga 3" xfId="45748" hidden="1"/>
    <cellStyle name="Uwaga 3" xfId="45746" hidden="1"/>
    <cellStyle name="Uwaga 3" xfId="45734" hidden="1"/>
    <cellStyle name="Uwaga 3" xfId="45733" hidden="1"/>
    <cellStyle name="Uwaga 3" xfId="45731" hidden="1"/>
    <cellStyle name="Uwaga 3" xfId="45719" hidden="1"/>
    <cellStyle name="Uwaga 3" xfId="45718" hidden="1"/>
    <cellStyle name="Uwaga 3" xfId="45716" hidden="1"/>
    <cellStyle name="Uwaga 3" xfId="45704" hidden="1"/>
    <cellStyle name="Uwaga 3" xfId="45703" hidden="1"/>
    <cellStyle name="Uwaga 3" xfId="45701" hidden="1"/>
    <cellStyle name="Uwaga 3" xfId="45689" hidden="1"/>
    <cellStyle name="Uwaga 3" xfId="45688" hidden="1"/>
    <cellStyle name="Uwaga 3" xfId="45686" hidden="1"/>
    <cellStyle name="Uwaga 3" xfId="45674" hidden="1"/>
    <cellStyle name="Uwaga 3" xfId="45673" hidden="1"/>
    <cellStyle name="Uwaga 3" xfId="45671" hidden="1"/>
    <cellStyle name="Uwaga 3" xfId="45659" hidden="1"/>
    <cellStyle name="Uwaga 3" xfId="45658" hidden="1"/>
    <cellStyle name="Uwaga 3" xfId="45656" hidden="1"/>
    <cellStyle name="Uwaga 3" xfId="45644" hidden="1"/>
    <cellStyle name="Uwaga 3" xfId="45643" hidden="1"/>
    <cellStyle name="Uwaga 3" xfId="45641" hidden="1"/>
    <cellStyle name="Uwaga 3" xfId="45629" hidden="1"/>
    <cellStyle name="Uwaga 3" xfId="45628" hidden="1"/>
    <cellStyle name="Uwaga 3" xfId="45626" hidden="1"/>
    <cellStyle name="Uwaga 3" xfId="45614" hidden="1"/>
    <cellStyle name="Uwaga 3" xfId="45613" hidden="1"/>
    <cellStyle name="Uwaga 3" xfId="45611" hidden="1"/>
    <cellStyle name="Uwaga 3" xfId="45599" hidden="1"/>
    <cellStyle name="Uwaga 3" xfId="45598" hidden="1"/>
    <cellStyle name="Uwaga 3" xfId="45596" hidden="1"/>
    <cellStyle name="Uwaga 3" xfId="45584" hidden="1"/>
    <cellStyle name="Uwaga 3" xfId="45583" hidden="1"/>
    <cellStyle name="Uwaga 3" xfId="45581" hidden="1"/>
    <cellStyle name="Uwaga 3" xfId="45569" hidden="1"/>
    <cellStyle name="Uwaga 3" xfId="45568" hidden="1"/>
    <cellStyle name="Uwaga 3" xfId="45566" hidden="1"/>
    <cellStyle name="Uwaga 3" xfId="45554" hidden="1"/>
    <cellStyle name="Uwaga 3" xfId="45553" hidden="1"/>
    <cellStyle name="Uwaga 3" xfId="45551" hidden="1"/>
    <cellStyle name="Uwaga 3" xfId="45539" hidden="1"/>
    <cellStyle name="Uwaga 3" xfId="45538" hidden="1"/>
    <cellStyle name="Uwaga 3" xfId="45536" hidden="1"/>
    <cellStyle name="Uwaga 3" xfId="45524" hidden="1"/>
    <cellStyle name="Uwaga 3" xfId="45523" hidden="1"/>
    <cellStyle name="Uwaga 3" xfId="45521" hidden="1"/>
    <cellStyle name="Uwaga 3" xfId="45509" hidden="1"/>
    <cellStyle name="Uwaga 3" xfId="45508" hidden="1"/>
    <cellStyle name="Uwaga 3" xfId="45506" hidden="1"/>
    <cellStyle name="Uwaga 3" xfId="45494" hidden="1"/>
    <cellStyle name="Uwaga 3" xfId="45493" hidden="1"/>
    <cellStyle name="Uwaga 3" xfId="45491" hidden="1"/>
    <cellStyle name="Uwaga 3" xfId="45479" hidden="1"/>
    <cellStyle name="Uwaga 3" xfId="45478" hidden="1"/>
    <cellStyle name="Uwaga 3" xfId="45476" hidden="1"/>
    <cellStyle name="Uwaga 3" xfId="45464" hidden="1"/>
    <cellStyle name="Uwaga 3" xfId="45463" hidden="1"/>
    <cellStyle name="Uwaga 3" xfId="45461" hidden="1"/>
    <cellStyle name="Uwaga 3" xfId="45449" hidden="1"/>
    <cellStyle name="Uwaga 3" xfId="45448" hidden="1"/>
    <cellStyle name="Uwaga 3" xfId="45446" hidden="1"/>
    <cellStyle name="Uwaga 3" xfId="45434" hidden="1"/>
    <cellStyle name="Uwaga 3" xfId="45433" hidden="1"/>
    <cellStyle name="Uwaga 3" xfId="45431" hidden="1"/>
    <cellStyle name="Uwaga 3" xfId="45419" hidden="1"/>
    <cellStyle name="Uwaga 3" xfId="45418" hidden="1"/>
    <cellStyle name="Uwaga 3" xfId="45416" hidden="1"/>
    <cellStyle name="Uwaga 3" xfId="45404" hidden="1"/>
    <cellStyle name="Uwaga 3" xfId="45403" hidden="1"/>
    <cellStyle name="Uwaga 3" xfId="45401" hidden="1"/>
    <cellStyle name="Uwaga 3" xfId="45389" hidden="1"/>
    <cellStyle name="Uwaga 3" xfId="45388" hidden="1"/>
    <cellStyle name="Uwaga 3" xfId="45386" hidden="1"/>
    <cellStyle name="Uwaga 3" xfId="45374" hidden="1"/>
    <cellStyle name="Uwaga 3" xfId="45373" hidden="1"/>
    <cellStyle name="Uwaga 3" xfId="45371" hidden="1"/>
    <cellStyle name="Uwaga 3" xfId="45359" hidden="1"/>
    <cellStyle name="Uwaga 3" xfId="45358" hidden="1"/>
    <cellStyle name="Uwaga 3" xfId="45356" hidden="1"/>
    <cellStyle name="Uwaga 3" xfId="45344" hidden="1"/>
    <cellStyle name="Uwaga 3" xfId="45342" hidden="1"/>
    <cellStyle name="Uwaga 3" xfId="45339" hidden="1"/>
    <cellStyle name="Uwaga 3" xfId="45329" hidden="1"/>
    <cellStyle name="Uwaga 3" xfId="45327" hidden="1"/>
    <cellStyle name="Uwaga 3" xfId="45324" hidden="1"/>
    <cellStyle name="Uwaga 3" xfId="45314" hidden="1"/>
    <cellStyle name="Uwaga 3" xfId="45312" hidden="1"/>
    <cellStyle name="Uwaga 3" xfId="45309" hidden="1"/>
    <cellStyle name="Uwaga 3" xfId="45299" hidden="1"/>
    <cellStyle name="Uwaga 3" xfId="45297" hidden="1"/>
    <cellStyle name="Uwaga 3" xfId="45294" hidden="1"/>
    <cellStyle name="Uwaga 3" xfId="45284" hidden="1"/>
    <cellStyle name="Uwaga 3" xfId="45282" hidden="1"/>
    <cellStyle name="Uwaga 3" xfId="45279" hidden="1"/>
    <cellStyle name="Uwaga 3" xfId="45269" hidden="1"/>
    <cellStyle name="Uwaga 3" xfId="45267" hidden="1"/>
    <cellStyle name="Uwaga 3" xfId="45263" hidden="1"/>
    <cellStyle name="Uwaga 3" xfId="45254" hidden="1"/>
    <cellStyle name="Uwaga 3" xfId="45251" hidden="1"/>
    <cellStyle name="Uwaga 3" xfId="45247" hidden="1"/>
    <cellStyle name="Uwaga 3" xfId="45239" hidden="1"/>
    <cellStyle name="Uwaga 3" xfId="45237" hidden="1"/>
    <cellStyle name="Uwaga 3" xfId="45233" hidden="1"/>
    <cellStyle name="Uwaga 3" xfId="45224" hidden="1"/>
    <cellStyle name="Uwaga 3" xfId="45222" hidden="1"/>
    <cellStyle name="Uwaga 3" xfId="45219" hidden="1"/>
    <cellStyle name="Uwaga 3" xfId="45209" hidden="1"/>
    <cellStyle name="Uwaga 3" xfId="45207" hidden="1"/>
    <cellStyle name="Uwaga 3" xfId="45202" hidden="1"/>
    <cellStyle name="Uwaga 3" xfId="45194" hidden="1"/>
    <cellStyle name="Uwaga 3" xfId="45192" hidden="1"/>
    <cellStyle name="Uwaga 3" xfId="45187" hidden="1"/>
    <cellStyle name="Uwaga 3" xfId="45179" hidden="1"/>
    <cellStyle name="Uwaga 3" xfId="45177" hidden="1"/>
    <cellStyle name="Uwaga 3" xfId="45172" hidden="1"/>
    <cellStyle name="Uwaga 3" xfId="45164" hidden="1"/>
    <cellStyle name="Uwaga 3" xfId="45162" hidden="1"/>
    <cellStyle name="Uwaga 3" xfId="45158" hidden="1"/>
    <cellStyle name="Uwaga 3" xfId="45149" hidden="1"/>
    <cellStyle name="Uwaga 3" xfId="45146" hidden="1"/>
    <cellStyle name="Uwaga 3" xfId="45141" hidden="1"/>
    <cellStyle name="Uwaga 3" xfId="45134" hidden="1"/>
    <cellStyle name="Uwaga 3" xfId="45130" hidden="1"/>
    <cellStyle name="Uwaga 3" xfId="45125" hidden="1"/>
    <cellStyle name="Uwaga 3" xfId="45119" hidden="1"/>
    <cellStyle name="Uwaga 3" xfId="45115" hidden="1"/>
    <cellStyle name="Uwaga 3" xfId="45110" hidden="1"/>
    <cellStyle name="Uwaga 3" xfId="45104" hidden="1"/>
    <cellStyle name="Uwaga 3" xfId="45101" hidden="1"/>
    <cellStyle name="Uwaga 3" xfId="45097" hidden="1"/>
    <cellStyle name="Uwaga 3" xfId="45088" hidden="1"/>
    <cellStyle name="Uwaga 3" xfId="45083" hidden="1"/>
    <cellStyle name="Uwaga 3" xfId="45078" hidden="1"/>
    <cellStyle name="Uwaga 3" xfId="45073" hidden="1"/>
    <cellStyle name="Uwaga 3" xfId="45068" hidden="1"/>
    <cellStyle name="Uwaga 3" xfId="45063" hidden="1"/>
    <cellStyle name="Uwaga 3" xfId="45058" hidden="1"/>
    <cellStyle name="Uwaga 3" xfId="45053" hidden="1"/>
    <cellStyle name="Uwaga 3" xfId="45048" hidden="1"/>
    <cellStyle name="Uwaga 3" xfId="45044" hidden="1"/>
    <cellStyle name="Uwaga 3" xfId="45039" hidden="1"/>
    <cellStyle name="Uwaga 3" xfId="45034" hidden="1"/>
    <cellStyle name="Uwaga 3" xfId="45029" hidden="1"/>
    <cellStyle name="Uwaga 3" xfId="45025" hidden="1"/>
    <cellStyle name="Uwaga 3" xfId="45021" hidden="1"/>
    <cellStyle name="Uwaga 3" xfId="45014" hidden="1"/>
    <cellStyle name="Uwaga 3" xfId="45010" hidden="1"/>
    <cellStyle name="Uwaga 3" xfId="45005" hidden="1"/>
    <cellStyle name="Uwaga 3" xfId="44999" hidden="1"/>
    <cellStyle name="Uwaga 3" xfId="44995" hidden="1"/>
    <cellStyle name="Uwaga 3" xfId="44990" hidden="1"/>
    <cellStyle name="Uwaga 3" xfId="44984" hidden="1"/>
    <cellStyle name="Uwaga 3" xfId="44980" hidden="1"/>
    <cellStyle name="Uwaga 3" xfId="44976" hidden="1"/>
    <cellStyle name="Uwaga 3" xfId="44969" hidden="1"/>
    <cellStyle name="Uwaga 3" xfId="44965" hidden="1"/>
    <cellStyle name="Uwaga 3" xfId="44961" hidden="1"/>
    <cellStyle name="Uwaga 3" xfId="44922" hidden="1"/>
    <cellStyle name="Uwaga 3" xfId="44921" hidden="1"/>
    <cellStyle name="Uwaga 3" xfId="44920" hidden="1"/>
    <cellStyle name="Uwaga 3" xfId="44913" hidden="1"/>
    <cellStyle name="Uwaga 3" xfId="44912" hidden="1"/>
    <cellStyle name="Uwaga 3" xfId="44911" hidden="1"/>
    <cellStyle name="Uwaga 3" xfId="44904" hidden="1"/>
    <cellStyle name="Uwaga 3" xfId="44903" hidden="1"/>
    <cellStyle name="Uwaga 3" xfId="44902" hidden="1"/>
    <cellStyle name="Uwaga 3" xfId="44895" hidden="1"/>
    <cellStyle name="Uwaga 3" xfId="44894" hidden="1"/>
    <cellStyle name="Uwaga 3" xfId="44893" hidden="1"/>
    <cellStyle name="Uwaga 3" xfId="44886" hidden="1"/>
    <cellStyle name="Uwaga 3" xfId="44885" hidden="1"/>
    <cellStyle name="Uwaga 3" xfId="44883" hidden="1"/>
    <cellStyle name="Uwaga 3" xfId="44878" hidden="1"/>
    <cellStyle name="Uwaga 3" xfId="44875" hidden="1"/>
    <cellStyle name="Uwaga 3" xfId="44873" hidden="1"/>
    <cellStyle name="Uwaga 3" xfId="44869" hidden="1"/>
    <cellStyle name="Uwaga 3" xfId="44866" hidden="1"/>
    <cellStyle name="Uwaga 3" xfId="44864" hidden="1"/>
    <cellStyle name="Uwaga 3" xfId="44860" hidden="1"/>
    <cellStyle name="Uwaga 3" xfId="44857" hidden="1"/>
    <cellStyle name="Uwaga 3" xfId="44855" hidden="1"/>
    <cellStyle name="Uwaga 3" xfId="44851" hidden="1"/>
    <cellStyle name="Uwaga 3" xfId="44849" hidden="1"/>
    <cellStyle name="Uwaga 3" xfId="44848" hidden="1"/>
    <cellStyle name="Uwaga 3" xfId="44842" hidden="1"/>
    <cellStyle name="Uwaga 3" xfId="44840" hidden="1"/>
    <cellStyle name="Uwaga 3" xfId="44837" hidden="1"/>
    <cellStyle name="Uwaga 3" xfId="44833" hidden="1"/>
    <cellStyle name="Uwaga 3" xfId="44830" hidden="1"/>
    <cellStyle name="Uwaga 3" xfId="44828" hidden="1"/>
    <cellStyle name="Uwaga 3" xfId="44824" hidden="1"/>
    <cellStyle name="Uwaga 3" xfId="44821" hidden="1"/>
    <cellStyle name="Uwaga 3" xfId="44819" hidden="1"/>
    <cellStyle name="Uwaga 3" xfId="44815" hidden="1"/>
    <cellStyle name="Uwaga 3" xfId="44813" hidden="1"/>
    <cellStyle name="Uwaga 3" xfId="44812" hidden="1"/>
    <cellStyle name="Uwaga 3" xfId="44806" hidden="1"/>
    <cellStyle name="Uwaga 3" xfId="44803" hidden="1"/>
    <cellStyle name="Uwaga 3" xfId="44801" hidden="1"/>
    <cellStyle name="Uwaga 3" xfId="44797" hidden="1"/>
    <cellStyle name="Uwaga 3" xfId="44794" hidden="1"/>
    <cellStyle name="Uwaga 3" xfId="44792" hidden="1"/>
    <cellStyle name="Uwaga 3" xfId="44788" hidden="1"/>
    <cellStyle name="Uwaga 3" xfId="44785" hidden="1"/>
    <cellStyle name="Uwaga 3" xfId="44783" hidden="1"/>
    <cellStyle name="Uwaga 3" xfId="44779" hidden="1"/>
    <cellStyle name="Uwaga 3" xfId="44777" hidden="1"/>
    <cellStyle name="Uwaga 3" xfId="44776" hidden="1"/>
    <cellStyle name="Uwaga 3" xfId="44769" hidden="1"/>
    <cellStyle name="Uwaga 3" xfId="44766" hidden="1"/>
    <cellStyle name="Uwaga 3" xfId="44764" hidden="1"/>
    <cellStyle name="Uwaga 3" xfId="44760" hidden="1"/>
    <cellStyle name="Uwaga 3" xfId="44757" hidden="1"/>
    <cellStyle name="Uwaga 3" xfId="44755" hidden="1"/>
    <cellStyle name="Uwaga 3" xfId="44751" hidden="1"/>
    <cellStyle name="Uwaga 3" xfId="44748" hidden="1"/>
    <cellStyle name="Uwaga 3" xfId="44746" hidden="1"/>
    <cellStyle name="Uwaga 3" xfId="44743" hidden="1"/>
    <cellStyle name="Uwaga 3" xfId="44741" hidden="1"/>
    <cellStyle name="Uwaga 3" xfId="44740" hidden="1"/>
    <cellStyle name="Uwaga 3" xfId="44734" hidden="1"/>
    <cellStyle name="Uwaga 3" xfId="44732" hidden="1"/>
    <cellStyle name="Uwaga 3" xfId="44730" hidden="1"/>
    <cellStyle name="Uwaga 3" xfId="44725" hidden="1"/>
    <cellStyle name="Uwaga 3" xfId="44723" hidden="1"/>
    <cellStyle name="Uwaga 3" xfId="44721" hidden="1"/>
    <cellStyle name="Uwaga 3" xfId="44716" hidden="1"/>
    <cellStyle name="Uwaga 3" xfId="44714" hidden="1"/>
    <cellStyle name="Uwaga 3" xfId="44712" hidden="1"/>
    <cellStyle name="Uwaga 3" xfId="44707" hidden="1"/>
    <cellStyle name="Uwaga 3" xfId="44705" hidden="1"/>
    <cellStyle name="Uwaga 3" xfId="44704" hidden="1"/>
    <cellStyle name="Uwaga 3" xfId="44697" hidden="1"/>
    <cellStyle name="Uwaga 3" xfId="44694" hidden="1"/>
    <cellStyle name="Uwaga 3" xfId="44692" hidden="1"/>
    <cellStyle name="Uwaga 3" xfId="44688" hidden="1"/>
    <cellStyle name="Uwaga 3" xfId="44685" hidden="1"/>
    <cellStyle name="Uwaga 3" xfId="44683" hidden="1"/>
    <cellStyle name="Uwaga 3" xfId="44679" hidden="1"/>
    <cellStyle name="Uwaga 3" xfId="44676" hidden="1"/>
    <cellStyle name="Uwaga 3" xfId="44674" hidden="1"/>
    <cellStyle name="Uwaga 3" xfId="44671" hidden="1"/>
    <cellStyle name="Uwaga 3" xfId="44669" hidden="1"/>
    <cellStyle name="Uwaga 3" xfId="44667" hidden="1"/>
    <cellStyle name="Uwaga 3" xfId="44661" hidden="1"/>
    <cellStyle name="Uwaga 3" xfId="44658" hidden="1"/>
    <cellStyle name="Uwaga 3" xfId="44656" hidden="1"/>
    <cellStyle name="Uwaga 3" xfId="44652" hidden="1"/>
    <cellStyle name="Uwaga 3" xfId="44649" hidden="1"/>
    <cellStyle name="Uwaga 3" xfId="44647" hidden="1"/>
    <cellStyle name="Uwaga 3" xfId="44643" hidden="1"/>
    <cellStyle name="Uwaga 3" xfId="44640" hidden="1"/>
    <cellStyle name="Uwaga 3" xfId="44638" hidden="1"/>
    <cellStyle name="Uwaga 3" xfId="44636" hidden="1"/>
    <cellStyle name="Uwaga 3" xfId="44634" hidden="1"/>
    <cellStyle name="Uwaga 3" xfId="44632" hidden="1"/>
    <cellStyle name="Uwaga 3" xfId="44627" hidden="1"/>
    <cellStyle name="Uwaga 3" xfId="44625" hidden="1"/>
    <cellStyle name="Uwaga 3" xfId="44622" hidden="1"/>
    <cellStyle name="Uwaga 3" xfId="44618" hidden="1"/>
    <cellStyle name="Uwaga 3" xfId="44615" hidden="1"/>
    <cellStyle name="Uwaga 3" xfId="44612" hidden="1"/>
    <cellStyle name="Uwaga 3" xfId="44609" hidden="1"/>
    <cellStyle name="Uwaga 3" xfId="44607" hidden="1"/>
    <cellStyle name="Uwaga 3" xfId="44604" hidden="1"/>
    <cellStyle name="Uwaga 3" xfId="44600" hidden="1"/>
    <cellStyle name="Uwaga 3" xfId="44598" hidden="1"/>
    <cellStyle name="Uwaga 3" xfId="44595" hidden="1"/>
    <cellStyle name="Uwaga 3" xfId="44590" hidden="1"/>
    <cellStyle name="Uwaga 3" xfId="44587" hidden="1"/>
    <cellStyle name="Uwaga 3" xfId="44584" hidden="1"/>
    <cellStyle name="Uwaga 3" xfId="44580" hidden="1"/>
    <cellStyle name="Uwaga 3" xfId="44577" hidden="1"/>
    <cellStyle name="Uwaga 3" xfId="44575" hidden="1"/>
    <cellStyle name="Uwaga 3" xfId="44572" hidden="1"/>
    <cellStyle name="Uwaga 3" xfId="44569" hidden="1"/>
    <cellStyle name="Uwaga 3" xfId="44566" hidden="1"/>
    <cellStyle name="Uwaga 3" xfId="44564" hidden="1"/>
    <cellStyle name="Uwaga 3" xfId="44562" hidden="1"/>
    <cellStyle name="Uwaga 3" xfId="44559" hidden="1"/>
    <cellStyle name="Uwaga 3" xfId="44554" hidden="1"/>
    <cellStyle name="Uwaga 3" xfId="44551" hidden="1"/>
    <cellStyle name="Uwaga 3" xfId="44548" hidden="1"/>
    <cellStyle name="Uwaga 3" xfId="44545" hidden="1"/>
    <cellStyle name="Uwaga 3" xfId="44542" hidden="1"/>
    <cellStyle name="Uwaga 3" xfId="44539" hidden="1"/>
    <cellStyle name="Uwaga 3" xfId="44536" hidden="1"/>
    <cellStyle name="Uwaga 3" xfId="44533" hidden="1"/>
    <cellStyle name="Uwaga 3" xfId="44530" hidden="1"/>
    <cellStyle name="Uwaga 3" xfId="44528" hidden="1"/>
    <cellStyle name="Uwaga 3" xfId="44526" hidden="1"/>
    <cellStyle name="Uwaga 3" xfId="44523" hidden="1"/>
    <cellStyle name="Uwaga 3" xfId="44518" hidden="1"/>
    <cellStyle name="Uwaga 3" xfId="44515" hidden="1"/>
    <cellStyle name="Uwaga 3" xfId="44512" hidden="1"/>
    <cellStyle name="Uwaga 3" xfId="44509" hidden="1"/>
    <cellStyle name="Uwaga 3" xfId="44506" hidden="1"/>
    <cellStyle name="Uwaga 3" xfId="44503" hidden="1"/>
    <cellStyle name="Uwaga 3" xfId="44500" hidden="1"/>
    <cellStyle name="Uwaga 3" xfId="44497" hidden="1"/>
    <cellStyle name="Uwaga 3" xfId="44494" hidden="1"/>
    <cellStyle name="Uwaga 3" xfId="44492" hidden="1"/>
    <cellStyle name="Uwaga 3" xfId="44490" hidden="1"/>
    <cellStyle name="Uwaga 3" xfId="44487" hidden="1"/>
    <cellStyle name="Uwaga 3" xfId="44481" hidden="1"/>
    <cellStyle name="Uwaga 3" xfId="44478" hidden="1"/>
    <cellStyle name="Uwaga 3" xfId="44476" hidden="1"/>
    <cellStyle name="Uwaga 3" xfId="44472" hidden="1"/>
    <cellStyle name="Uwaga 3" xfId="44469" hidden="1"/>
    <cellStyle name="Uwaga 3" xfId="44467" hidden="1"/>
    <cellStyle name="Uwaga 3" xfId="44463" hidden="1"/>
    <cellStyle name="Uwaga 3" xfId="44460" hidden="1"/>
    <cellStyle name="Uwaga 3" xfId="44458" hidden="1"/>
    <cellStyle name="Uwaga 3" xfId="44456" hidden="1"/>
    <cellStyle name="Uwaga 3" xfId="44453" hidden="1"/>
    <cellStyle name="Uwaga 3" xfId="44450" hidden="1"/>
    <cellStyle name="Uwaga 3" xfId="44447" hidden="1"/>
    <cellStyle name="Uwaga 3" xfId="44445" hidden="1"/>
    <cellStyle name="Uwaga 3" xfId="44443" hidden="1"/>
    <cellStyle name="Uwaga 3" xfId="44438" hidden="1"/>
    <cellStyle name="Uwaga 3" xfId="44436" hidden="1"/>
    <cellStyle name="Uwaga 3" xfId="44433" hidden="1"/>
    <cellStyle name="Uwaga 3" xfId="44429" hidden="1"/>
    <cellStyle name="Uwaga 3" xfId="44427" hidden="1"/>
    <cellStyle name="Uwaga 3" xfId="44424" hidden="1"/>
    <cellStyle name="Uwaga 3" xfId="44420" hidden="1"/>
    <cellStyle name="Uwaga 3" xfId="44418" hidden="1"/>
    <cellStyle name="Uwaga 3" xfId="44415" hidden="1"/>
    <cellStyle name="Uwaga 3" xfId="44411" hidden="1"/>
    <cellStyle name="Uwaga 3" xfId="44409" hidden="1"/>
    <cellStyle name="Uwaga 3" xfId="44407" hidden="1"/>
    <cellStyle name="Uwaga 3" xfId="45926" hidden="1"/>
    <cellStyle name="Uwaga 3" xfId="45927" hidden="1"/>
    <cellStyle name="Uwaga 3" xfId="45929" hidden="1"/>
    <cellStyle name="Uwaga 3" xfId="45941" hidden="1"/>
    <cellStyle name="Uwaga 3" xfId="45942" hidden="1"/>
    <cellStyle name="Uwaga 3" xfId="45947" hidden="1"/>
    <cellStyle name="Uwaga 3" xfId="45956" hidden="1"/>
    <cellStyle name="Uwaga 3" xfId="45957" hidden="1"/>
    <cellStyle name="Uwaga 3" xfId="45962" hidden="1"/>
    <cellStyle name="Uwaga 3" xfId="45971" hidden="1"/>
    <cellStyle name="Uwaga 3" xfId="45972" hidden="1"/>
    <cellStyle name="Uwaga 3" xfId="45973" hidden="1"/>
    <cellStyle name="Uwaga 3" xfId="45986" hidden="1"/>
    <cellStyle name="Uwaga 3" xfId="45991" hidden="1"/>
    <cellStyle name="Uwaga 3" xfId="45996" hidden="1"/>
    <cellStyle name="Uwaga 3" xfId="46006" hidden="1"/>
    <cellStyle name="Uwaga 3" xfId="46011" hidden="1"/>
    <cellStyle name="Uwaga 3" xfId="46015" hidden="1"/>
    <cellStyle name="Uwaga 3" xfId="46022" hidden="1"/>
    <cellStyle name="Uwaga 3" xfId="46027" hidden="1"/>
    <cellStyle name="Uwaga 3" xfId="46030" hidden="1"/>
    <cellStyle name="Uwaga 3" xfId="46036" hidden="1"/>
    <cellStyle name="Uwaga 3" xfId="46041" hidden="1"/>
    <cellStyle name="Uwaga 3" xfId="46045" hidden="1"/>
    <cellStyle name="Uwaga 3" xfId="46046" hidden="1"/>
    <cellStyle name="Uwaga 3" xfId="46047" hidden="1"/>
    <cellStyle name="Uwaga 3" xfId="46051" hidden="1"/>
    <cellStyle name="Uwaga 3" xfId="46063" hidden="1"/>
    <cellStyle name="Uwaga 3" xfId="46068" hidden="1"/>
    <cellStyle name="Uwaga 3" xfId="46073" hidden="1"/>
    <cellStyle name="Uwaga 3" xfId="46078" hidden="1"/>
    <cellStyle name="Uwaga 3" xfId="46083" hidden="1"/>
    <cellStyle name="Uwaga 3" xfId="46088" hidden="1"/>
    <cellStyle name="Uwaga 3" xfId="46092" hidden="1"/>
    <cellStyle name="Uwaga 3" xfId="46096" hidden="1"/>
    <cellStyle name="Uwaga 3" xfId="46101" hidden="1"/>
    <cellStyle name="Uwaga 3" xfId="46106" hidden="1"/>
    <cellStyle name="Uwaga 3" xfId="46107" hidden="1"/>
    <cellStyle name="Uwaga 3" xfId="46109" hidden="1"/>
    <cellStyle name="Uwaga 3" xfId="46122" hidden="1"/>
    <cellStyle name="Uwaga 3" xfId="46126" hidden="1"/>
    <cellStyle name="Uwaga 3" xfId="46131" hidden="1"/>
    <cellStyle name="Uwaga 3" xfId="46138" hidden="1"/>
    <cellStyle name="Uwaga 3" xfId="46142" hidden="1"/>
    <cellStyle name="Uwaga 3" xfId="46147" hidden="1"/>
    <cellStyle name="Uwaga 3" xfId="46152" hidden="1"/>
    <cellStyle name="Uwaga 3" xfId="46155" hidden="1"/>
    <cellStyle name="Uwaga 3" xfId="46160" hidden="1"/>
    <cellStyle name="Uwaga 3" xfId="46166" hidden="1"/>
    <cellStyle name="Uwaga 3" xfId="46167" hidden="1"/>
    <cellStyle name="Uwaga 3" xfId="46170" hidden="1"/>
    <cellStyle name="Uwaga 3" xfId="46183" hidden="1"/>
    <cellStyle name="Uwaga 3" xfId="46187" hidden="1"/>
    <cellStyle name="Uwaga 3" xfId="46192" hidden="1"/>
    <cellStyle name="Uwaga 3" xfId="46199" hidden="1"/>
    <cellStyle name="Uwaga 3" xfId="46204" hidden="1"/>
    <cellStyle name="Uwaga 3" xfId="46208" hidden="1"/>
    <cellStyle name="Uwaga 3" xfId="46213" hidden="1"/>
    <cellStyle name="Uwaga 3" xfId="46217" hidden="1"/>
    <cellStyle name="Uwaga 3" xfId="46222" hidden="1"/>
    <cellStyle name="Uwaga 3" xfId="46226" hidden="1"/>
    <cellStyle name="Uwaga 3" xfId="46227" hidden="1"/>
    <cellStyle name="Uwaga 3" xfId="46229" hidden="1"/>
    <cellStyle name="Uwaga 3" xfId="46241" hidden="1"/>
    <cellStyle name="Uwaga 3" xfId="46242" hidden="1"/>
    <cellStyle name="Uwaga 3" xfId="46244" hidden="1"/>
    <cellStyle name="Uwaga 3" xfId="46256" hidden="1"/>
    <cellStyle name="Uwaga 3" xfId="46258" hidden="1"/>
    <cellStyle name="Uwaga 3" xfId="46261" hidden="1"/>
    <cellStyle name="Uwaga 3" xfId="46271" hidden="1"/>
    <cellStyle name="Uwaga 3" xfId="46272" hidden="1"/>
    <cellStyle name="Uwaga 3" xfId="46274" hidden="1"/>
    <cellStyle name="Uwaga 3" xfId="46286" hidden="1"/>
    <cellStyle name="Uwaga 3" xfId="46287" hidden="1"/>
    <cellStyle name="Uwaga 3" xfId="46288" hidden="1"/>
    <cellStyle name="Uwaga 3" xfId="46302" hidden="1"/>
    <cellStyle name="Uwaga 3" xfId="46305" hidden="1"/>
    <cellStyle name="Uwaga 3" xfId="46309" hidden="1"/>
    <cellStyle name="Uwaga 3" xfId="46317" hidden="1"/>
    <cellStyle name="Uwaga 3" xfId="46320" hidden="1"/>
    <cellStyle name="Uwaga 3" xfId="46324" hidden="1"/>
    <cellStyle name="Uwaga 3" xfId="46332" hidden="1"/>
    <cellStyle name="Uwaga 3" xfId="46335" hidden="1"/>
    <cellStyle name="Uwaga 3" xfId="46339" hidden="1"/>
    <cellStyle name="Uwaga 3" xfId="46346" hidden="1"/>
    <cellStyle name="Uwaga 3" xfId="46347" hidden="1"/>
    <cellStyle name="Uwaga 3" xfId="46349" hidden="1"/>
    <cellStyle name="Uwaga 3" xfId="46362" hidden="1"/>
    <cellStyle name="Uwaga 3" xfId="46365" hidden="1"/>
    <cellStyle name="Uwaga 3" xfId="46368" hidden="1"/>
    <cellStyle name="Uwaga 3" xfId="46377" hidden="1"/>
    <cellStyle name="Uwaga 3" xfId="46380" hidden="1"/>
    <cellStyle name="Uwaga 3" xfId="46384" hidden="1"/>
    <cellStyle name="Uwaga 3" xfId="46392" hidden="1"/>
    <cellStyle name="Uwaga 3" xfId="46394" hidden="1"/>
    <cellStyle name="Uwaga 3" xfId="46397" hidden="1"/>
    <cellStyle name="Uwaga 3" xfId="46406" hidden="1"/>
    <cellStyle name="Uwaga 3" xfId="46407" hidden="1"/>
    <cellStyle name="Uwaga 3" xfId="46408" hidden="1"/>
    <cellStyle name="Uwaga 3" xfId="46421" hidden="1"/>
    <cellStyle name="Uwaga 3" xfId="46422" hidden="1"/>
    <cellStyle name="Uwaga 3" xfId="46424" hidden="1"/>
    <cellStyle name="Uwaga 3" xfId="46436" hidden="1"/>
    <cellStyle name="Uwaga 3" xfId="46437" hidden="1"/>
    <cellStyle name="Uwaga 3" xfId="46439" hidden="1"/>
    <cellStyle name="Uwaga 3" xfId="46451" hidden="1"/>
    <cellStyle name="Uwaga 3" xfId="46452" hidden="1"/>
    <cellStyle name="Uwaga 3" xfId="46454" hidden="1"/>
    <cellStyle name="Uwaga 3" xfId="46466" hidden="1"/>
    <cellStyle name="Uwaga 3" xfId="46467" hidden="1"/>
    <cellStyle name="Uwaga 3" xfId="46468" hidden="1"/>
    <cellStyle name="Uwaga 3" xfId="46482" hidden="1"/>
    <cellStyle name="Uwaga 3" xfId="46484" hidden="1"/>
    <cellStyle name="Uwaga 3" xfId="46487" hidden="1"/>
    <cellStyle name="Uwaga 3" xfId="46497" hidden="1"/>
    <cellStyle name="Uwaga 3" xfId="46500" hidden="1"/>
    <cellStyle name="Uwaga 3" xfId="46503" hidden="1"/>
    <cellStyle name="Uwaga 3" xfId="46512" hidden="1"/>
    <cellStyle name="Uwaga 3" xfId="46514" hidden="1"/>
    <cellStyle name="Uwaga 3" xfId="46517" hidden="1"/>
    <cellStyle name="Uwaga 3" xfId="46526" hidden="1"/>
    <cellStyle name="Uwaga 3" xfId="46527" hidden="1"/>
    <cellStyle name="Uwaga 3" xfId="46528" hidden="1"/>
    <cellStyle name="Uwaga 3" xfId="46541" hidden="1"/>
    <cellStyle name="Uwaga 3" xfId="46543" hidden="1"/>
    <cellStyle name="Uwaga 3" xfId="46545" hidden="1"/>
    <cellStyle name="Uwaga 3" xfId="46556" hidden="1"/>
    <cellStyle name="Uwaga 3" xfId="46558" hidden="1"/>
    <cellStyle name="Uwaga 3" xfId="46560" hidden="1"/>
    <cellStyle name="Uwaga 3" xfId="46571" hidden="1"/>
    <cellStyle name="Uwaga 3" xfId="46573" hidden="1"/>
    <cellStyle name="Uwaga 3" xfId="46575" hidden="1"/>
    <cellStyle name="Uwaga 3" xfId="46586" hidden="1"/>
    <cellStyle name="Uwaga 3" xfId="46587" hidden="1"/>
    <cellStyle name="Uwaga 3" xfId="46588" hidden="1"/>
    <cellStyle name="Uwaga 3" xfId="46601" hidden="1"/>
    <cellStyle name="Uwaga 3" xfId="46603" hidden="1"/>
    <cellStyle name="Uwaga 3" xfId="46605" hidden="1"/>
    <cellStyle name="Uwaga 3" xfId="46616" hidden="1"/>
    <cellStyle name="Uwaga 3" xfId="46618" hidden="1"/>
    <cellStyle name="Uwaga 3" xfId="46620" hidden="1"/>
    <cellStyle name="Uwaga 3" xfId="46631" hidden="1"/>
    <cellStyle name="Uwaga 3" xfId="46633" hidden="1"/>
    <cellStyle name="Uwaga 3" xfId="46634" hidden="1"/>
    <cellStyle name="Uwaga 3" xfId="46646" hidden="1"/>
    <cellStyle name="Uwaga 3" xfId="46647" hidden="1"/>
    <cellStyle name="Uwaga 3" xfId="46648" hidden="1"/>
    <cellStyle name="Uwaga 3" xfId="46661" hidden="1"/>
    <cellStyle name="Uwaga 3" xfId="46663" hidden="1"/>
    <cellStyle name="Uwaga 3" xfId="46665" hidden="1"/>
    <cellStyle name="Uwaga 3" xfId="46676" hidden="1"/>
    <cellStyle name="Uwaga 3" xfId="46678" hidden="1"/>
    <cellStyle name="Uwaga 3" xfId="46680" hidden="1"/>
    <cellStyle name="Uwaga 3" xfId="46691" hidden="1"/>
    <cellStyle name="Uwaga 3" xfId="46693" hidden="1"/>
    <cellStyle name="Uwaga 3" xfId="46695" hidden="1"/>
    <cellStyle name="Uwaga 3" xfId="46706" hidden="1"/>
    <cellStyle name="Uwaga 3" xfId="46707" hidden="1"/>
    <cellStyle name="Uwaga 3" xfId="46709" hidden="1"/>
    <cellStyle name="Uwaga 3" xfId="46720" hidden="1"/>
    <cellStyle name="Uwaga 3" xfId="46722" hidden="1"/>
    <cellStyle name="Uwaga 3" xfId="46723" hidden="1"/>
    <cellStyle name="Uwaga 3" xfId="46732" hidden="1"/>
    <cellStyle name="Uwaga 3" xfId="46735" hidden="1"/>
    <cellStyle name="Uwaga 3" xfId="46737" hidden="1"/>
    <cellStyle name="Uwaga 3" xfId="46748" hidden="1"/>
    <cellStyle name="Uwaga 3" xfId="46750" hidden="1"/>
    <cellStyle name="Uwaga 3" xfId="46752" hidden="1"/>
    <cellStyle name="Uwaga 3" xfId="46764" hidden="1"/>
    <cellStyle name="Uwaga 3" xfId="46766" hidden="1"/>
    <cellStyle name="Uwaga 3" xfId="46768" hidden="1"/>
    <cellStyle name="Uwaga 3" xfId="46776" hidden="1"/>
    <cellStyle name="Uwaga 3" xfId="46778" hidden="1"/>
    <cellStyle name="Uwaga 3" xfId="46781" hidden="1"/>
    <cellStyle name="Uwaga 3" xfId="46771" hidden="1"/>
    <cellStyle name="Uwaga 3" xfId="46770" hidden="1"/>
    <cellStyle name="Uwaga 3" xfId="46769" hidden="1"/>
    <cellStyle name="Uwaga 3" xfId="46756" hidden="1"/>
    <cellStyle name="Uwaga 3" xfId="46755" hidden="1"/>
    <cellStyle name="Uwaga 3" xfId="46754" hidden="1"/>
    <cellStyle name="Uwaga 3" xfId="46741" hidden="1"/>
    <cellStyle name="Uwaga 3" xfId="46740" hidden="1"/>
    <cellStyle name="Uwaga 3" xfId="46739" hidden="1"/>
    <cellStyle name="Uwaga 3" xfId="46726" hidden="1"/>
    <cellStyle name="Uwaga 3" xfId="46725" hidden="1"/>
    <cellStyle name="Uwaga 3" xfId="46724" hidden="1"/>
    <cellStyle name="Uwaga 3" xfId="46711" hidden="1"/>
    <cellStyle name="Uwaga 3" xfId="46710" hidden="1"/>
    <cellStyle name="Uwaga 3" xfId="46708" hidden="1"/>
    <cellStyle name="Uwaga 3" xfId="46697" hidden="1"/>
    <cellStyle name="Uwaga 3" xfId="46694" hidden="1"/>
    <cellStyle name="Uwaga 3" xfId="46692" hidden="1"/>
    <cellStyle name="Uwaga 3" xfId="46682" hidden="1"/>
    <cellStyle name="Uwaga 3" xfId="46679" hidden="1"/>
    <cellStyle name="Uwaga 3" xfId="46677" hidden="1"/>
    <cellStyle name="Uwaga 3" xfId="46667" hidden="1"/>
    <cellStyle name="Uwaga 3" xfId="46664" hidden="1"/>
    <cellStyle name="Uwaga 3" xfId="46662" hidden="1"/>
    <cellStyle name="Uwaga 3" xfId="46652" hidden="1"/>
    <cellStyle name="Uwaga 3" xfId="46650" hidden="1"/>
    <cellStyle name="Uwaga 3" xfId="46649" hidden="1"/>
    <cellStyle name="Uwaga 3" xfId="46637" hidden="1"/>
    <cellStyle name="Uwaga 3" xfId="46635" hidden="1"/>
    <cellStyle name="Uwaga 3" xfId="46632" hidden="1"/>
    <cellStyle name="Uwaga 3" xfId="46622" hidden="1"/>
    <cellStyle name="Uwaga 3" xfId="46619" hidden="1"/>
    <cellStyle name="Uwaga 3" xfId="46617" hidden="1"/>
    <cellStyle name="Uwaga 3" xfId="46607" hidden="1"/>
    <cellStyle name="Uwaga 3" xfId="46604" hidden="1"/>
    <cellStyle name="Uwaga 3" xfId="46602" hidden="1"/>
    <cellStyle name="Uwaga 3" xfId="46592" hidden="1"/>
    <cellStyle name="Uwaga 3" xfId="46590" hidden="1"/>
    <cellStyle name="Uwaga 3" xfId="46589" hidden="1"/>
    <cellStyle name="Uwaga 3" xfId="46577" hidden="1"/>
    <cellStyle name="Uwaga 3" xfId="46574" hidden="1"/>
    <cellStyle name="Uwaga 3" xfId="46572" hidden="1"/>
    <cellStyle name="Uwaga 3" xfId="46562" hidden="1"/>
    <cellStyle name="Uwaga 3" xfId="46559" hidden="1"/>
    <cellStyle name="Uwaga 3" xfId="46557" hidden="1"/>
    <cellStyle name="Uwaga 3" xfId="46547" hidden="1"/>
    <cellStyle name="Uwaga 3" xfId="46544" hidden="1"/>
    <cellStyle name="Uwaga 3" xfId="46542" hidden="1"/>
    <cellStyle name="Uwaga 3" xfId="46532" hidden="1"/>
    <cellStyle name="Uwaga 3" xfId="46530" hidden="1"/>
    <cellStyle name="Uwaga 3" xfId="46529" hidden="1"/>
    <cellStyle name="Uwaga 3" xfId="46516" hidden="1"/>
    <cellStyle name="Uwaga 3" xfId="46513" hidden="1"/>
    <cellStyle name="Uwaga 3" xfId="46511" hidden="1"/>
    <cellStyle name="Uwaga 3" xfId="46501" hidden="1"/>
    <cellStyle name="Uwaga 3" xfId="46498" hidden="1"/>
    <cellStyle name="Uwaga 3" xfId="46496" hidden="1"/>
    <cellStyle name="Uwaga 3" xfId="46486" hidden="1"/>
    <cellStyle name="Uwaga 3" xfId="46483" hidden="1"/>
    <cellStyle name="Uwaga 3" xfId="46481" hidden="1"/>
    <cellStyle name="Uwaga 3" xfId="46472" hidden="1"/>
    <cellStyle name="Uwaga 3" xfId="46470" hidden="1"/>
    <cellStyle name="Uwaga 3" xfId="46469" hidden="1"/>
    <cellStyle name="Uwaga 3" xfId="46457" hidden="1"/>
    <cellStyle name="Uwaga 3" xfId="46455" hidden="1"/>
    <cellStyle name="Uwaga 3" xfId="46453" hidden="1"/>
    <cellStyle name="Uwaga 3" xfId="46442" hidden="1"/>
    <cellStyle name="Uwaga 3" xfId="46440" hidden="1"/>
    <cellStyle name="Uwaga 3" xfId="46438" hidden="1"/>
    <cellStyle name="Uwaga 3" xfId="46427" hidden="1"/>
    <cellStyle name="Uwaga 3" xfId="46425" hidden="1"/>
    <cellStyle name="Uwaga 3" xfId="46423" hidden="1"/>
    <cellStyle name="Uwaga 3" xfId="46412" hidden="1"/>
    <cellStyle name="Uwaga 3" xfId="46410" hidden="1"/>
    <cellStyle name="Uwaga 3" xfId="46409" hidden="1"/>
    <cellStyle name="Uwaga 3" xfId="46396" hidden="1"/>
    <cellStyle name="Uwaga 3" xfId="46393" hidden="1"/>
    <cellStyle name="Uwaga 3" xfId="46391" hidden="1"/>
    <cellStyle name="Uwaga 3" xfId="46381" hidden="1"/>
    <cellStyle name="Uwaga 3" xfId="46378" hidden="1"/>
    <cellStyle name="Uwaga 3" xfId="46376" hidden="1"/>
    <cellStyle name="Uwaga 3" xfId="46366" hidden="1"/>
    <cellStyle name="Uwaga 3" xfId="46363" hidden="1"/>
    <cellStyle name="Uwaga 3" xfId="46361" hidden="1"/>
    <cellStyle name="Uwaga 3" xfId="46352" hidden="1"/>
    <cellStyle name="Uwaga 3" xfId="46350" hidden="1"/>
    <cellStyle name="Uwaga 3" xfId="46348" hidden="1"/>
    <cellStyle name="Uwaga 3" xfId="46336" hidden="1"/>
    <cellStyle name="Uwaga 3" xfId="46333" hidden="1"/>
    <cellStyle name="Uwaga 3" xfId="46331" hidden="1"/>
    <cellStyle name="Uwaga 3" xfId="46321" hidden="1"/>
    <cellStyle name="Uwaga 3" xfId="46318" hidden="1"/>
    <cellStyle name="Uwaga 3" xfId="46316" hidden="1"/>
    <cellStyle name="Uwaga 3" xfId="46306" hidden="1"/>
    <cellStyle name="Uwaga 3" xfId="46303" hidden="1"/>
    <cellStyle name="Uwaga 3" xfId="46301" hidden="1"/>
    <cellStyle name="Uwaga 3" xfId="46294" hidden="1"/>
    <cellStyle name="Uwaga 3" xfId="46291" hidden="1"/>
    <cellStyle name="Uwaga 3" xfId="46289" hidden="1"/>
    <cellStyle name="Uwaga 3" xfId="46279" hidden="1"/>
    <cellStyle name="Uwaga 3" xfId="46276" hidden="1"/>
    <cellStyle name="Uwaga 3" xfId="46273" hidden="1"/>
    <cellStyle name="Uwaga 3" xfId="46264" hidden="1"/>
    <cellStyle name="Uwaga 3" xfId="46260" hidden="1"/>
    <cellStyle name="Uwaga 3" xfId="46257" hidden="1"/>
    <cellStyle name="Uwaga 3" xfId="46249" hidden="1"/>
    <cellStyle name="Uwaga 3" xfId="46246" hidden="1"/>
    <cellStyle name="Uwaga 3" xfId="46243" hidden="1"/>
    <cellStyle name="Uwaga 3" xfId="46234" hidden="1"/>
    <cellStyle name="Uwaga 3" xfId="46231" hidden="1"/>
    <cellStyle name="Uwaga 3" xfId="46228" hidden="1"/>
    <cellStyle name="Uwaga 3" xfId="46218" hidden="1"/>
    <cellStyle name="Uwaga 3" xfId="46214" hidden="1"/>
    <cellStyle name="Uwaga 3" xfId="46211" hidden="1"/>
    <cellStyle name="Uwaga 3" xfId="46202" hidden="1"/>
    <cellStyle name="Uwaga 3" xfId="46198" hidden="1"/>
    <cellStyle name="Uwaga 3" xfId="46196" hidden="1"/>
    <cellStyle name="Uwaga 3" xfId="46188" hidden="1"/>
    <cellStyle name="Uwaga 3" xfId="46184" hidden="1"/>
    <cellStyle name="Uwaga 3" xfId="46181" hidden="1"/>
    <cellStyle name="Uwaga 3" xfId="46174" hidden="1"/>
    <cellStyle name="Uwaga 3" xfId="46171" hidden="1"/>
    <cellStyle name="Uwaga 3" xfId="46168" hidden="1"/>
    <cellStyle name="Uwaga 3" xfId="46159" hidden="1"/>
    <cellStyle name="Uwaga 3" xfId="46154" hidden="1"/>
    <cellStyle name="Uwaga 3" xfId="46151" hidden="1"/>
    <cellStyle name="Uwaga 3" xfId="46144" hidden="1"/>
    <cellStyle name="Uwaga 3" xfId="46139" hidden="1"/>
    <cellStyle name="Uwaga 3" xfId="46136" hidden="1"/>
    <cellStyle name="Uwaga 3" xfId="46129" hidden="1"/>
    <cellStyle name="Uwaga 3" xfId="46124" hidden="1"/>
    <cellStyle name="Uwaga 3" xfId="46121" hidden="1"/>
    <cellStyle name="Uwaga 3" xfId="46115" hidden="1"/>
    <cellStyle name="Uwaga 3" xfId="46111" hidden="1"/>
    <cellStyle name="Uwaga 3" xfId="46108" hidden="1"/>
    <cellStyle name="Uwaga 3" xfId="46100" hidden="1"/>
    <cellStyle name="Uwaga 3" xfId="46095" hidden="1"/>
    <cellStyle name="Uwaga 3" xfId="46091" hidden="1"/>
    <cellStyle name="Uwaga 3" xfId="46085" hidden="1"/>
    <cellStyle name="Uwaga 3" xfId="46080" hidden="1"/>
    <cellStyle name="Uwaga 3" xfId="46076" hidden="1"/>
    <cellStyle name="Uwaga 3" xfId="46070" hidden="1"/>
    <cellStyle name="Uwaga 3" xfId="46065" hidden="1"/>
    <cellStyle name="Uwaga 3" xfId="46061" hidden="1"/>
    <cellStyle name="Uwaga 3" xfId="46056" hidden="1"/>
    <cellStyle name="Uwaga 3" xfId="46052" hidden="1"/>
    <cellStyle name="Uwaga 3" xfId="46048" hidden="1"/>
    <cellStyle name="Uwaga 3" xfId="46040" hidden="1"/>
    <cellStyle name="Uwaga 3" xfId="46035" hidden="1"/>
    <cellStyle name="Uwaga 3" xfId="46031" hidden="1"/>
    <cellStyle name="Uwaga 3" xfId="46025" hidden="1"/>
    <cellStyle name="Uwaga 3" xfId="46020" hidden="1"/>
    <cellStyle name="Uwaga 3" xfId="46016" hidden="1"/>
    <cellStyle name="Uwaga 3" xfId="46010" hidden="1"/>
    <cellStyle name="Uwaga 3" xfId="46005" hidden="1"/>
    <cellStyle name="Uwaga 3" xfId="46001" hidden="1"/>
    <cellStyle name="Uwaga 3" xfId="45997" hidden="1"/>
    <cellStyle name="Uwaga 3" xfId="45992" hidden="1"/>
    <cellStyle name="Uwaga 3" xfId="45987" hidden="1"/>
    <cellStyle name="Uwaga 3" xfId="45982" hidden="1"/>
    <cellStyle name="Uwaga 3" xfId="45978" hidden="1"/>
    <cellStyle name="Uwaga 3" xfId="45974" hidden="1"/>
    <cellStyle name="Uwaga 3" xfId="45967" hidden="1"/>
    <cellStyle name="Uwaga 3" xfId="45963" hidden="1"/>
    <cellStyle name="Uwaga 3" xfId="45958" hidden="1"/>
    <cellStyle name="Uwaga 3" xfId="45952" hidden="1"/>
    <cellStyle name="Uwaga 3" xfId="45948" hidden="1"/>
    <cellStyle name="Uwaga 3" xfId="45943" hidden="1"/>
    <cellStyle name="Uwaga 3" xfId="45937" hidden="1"/>
    <cellStyle name="Uwaga 3" xfId="45933" hidden="1"/>
    <cellStyle name="Uwaga 3" xfId="45928" hidden="1"/>
    <cellStyle name="Uwaga 3" xfId="45922" hidden="1"/>
    <cellStyle name="Uwaga 3" xfId="45918" hidden="1"/>
    <cellStyle name="Uwaga 3" xfId="45914" hidden="1"/>
    <cellStyle name="Uwaga 3" xfId="46774" hidden="1"/>
    <cellStyle name="Uwaga 3" xfId="46773" hidden="1"/>
    <cellStyle name="Uwaga 3" xfId="46772" hidden="1"/>
    <cellStyle name="Uwaga 3" xfId="46759" hidden="1"/>
    <cellStyle name="Uwaga 3" xfId="46758" hidden="1"/>
    <cellStyle name="Uwaga 3" xfId="46757" hidden="1"/>
    <cellStyle name="Uwaga 3" xfId="46744" hidden="1"/>
    <cellStyle name="Uwaga 3" xfId="46743" hidden="1"/>
    <cellStyle name="Uwaga 3" xfId="46742" hidden="1"/>
    <cellStyle name="Uwaga 3" xfId="46729" hidden="1"/>
    <cellStyle name="Uwaga 3" xfId="46728" hidden="1"/>
    <cellStyle name="Uwaga 3" xfId="46727" hidden="1"/>
    <cellStyle name="Uwaga 3" xfId="46714" hidden="1"/>
    <cellStyle name="Uwaga 3" xfId="46713" hidden="1"/>
    <cellStyle name="Uwaga 3" xfId="46712" hidden="1"/>
    <cellStyle name="Uwaga 3" xfId="46700" hidden="1"/>
    <cellStyle name="Uwaga 3" xfId="46698" hidden="1"/>
    <cellStyle name="Uwaga 3" xfId="46696" hidden="1"/>
    <cellStyle name="Uwaga 3" xfId="46685" hidden="1"/>
    <cellStyle name="Uwaga 3" xfId="46683" hidden="1"/>
    <cellStyle name="Uwaga 3" xfId="46681" hidden="1"/>
    <cellStyle name="Uwaga 3" xfId="46670" hidden="1"/>
    <cellStyle name="Uwaga 3" xfId="46668" hidden="1"/>
    <cellStyle name="Uwaga 3" xfId="46666" hidden="1"/>
    <cellStyle name="Uwaga 3" xfId="46655" hidden="1"/>
    <cellStyle name="Uwaga 3" xfId="46653" hidden="1"/>
    <cellStyle name="Uwaga 3" xfId="46651" hidden="1"/>
    <cellStyle name="Uwaga 3" xfId="46640" hidden="1"/>
    <cellStyle name="Uwaga 3" xfId="46638" hidden="1"/>
    <cellStyle name="Uwaga 3" xfId="46636" hidden="1"/>
    <cellStyle name="Uwaga 3" xfId="46625" hidden="1"/>
    <cellStyle name="Uwaga 3" xfId="46623" hidden="1"/>
    <cellStyle name="Uwaga 3" xfId="46621" hidden="1"/>
    <cellStyle name="Uwaga 3" xfId="46610" hidden="1"/>
    <cellStyle name="Uwaga 3" xfId="46608" hidden="1"/>
    <cellStyle name="Uwaga 3" xfId="46606" hidden="1"/>
    <cellStyle name="Uwaga 3" xfId="46595" hidden="1"/>
    <cellStyle name="Uwaga 3" xfId="46593" hidden="1"/>
    <cellStyle name="Uwaga 3" xfId="46591" hidden="1"/>
    <cellStyle name="Uwaga 3" xfId="46580" hidden="1"/>
    <cellStyle name="Uwaga 3" xfId="46578" hidden="1"/>
    <cellStyle name="Uwaga 3" xfId="46576" hidden="1"/>
    <cellStyle name="Uwaga 3" xfId="46565" hidden="1"/>
    <cellStyle name="Uwaga 3" xfId="46563" hidden="1"/>
    <cellStyle name="Uwaga 3" xfId="46561" hidden="1"/>
    <cellStyle name="Uwaga 3" xfId="46550" hidden="1"/>
    <cellStyle name="Uwaga 3" xfId="46548" hidden="1"/>
    <cellStyle name="Uwaga 3" xfId="46546" hidden="1"/>
    <cellStyle name="Uwaga 3" xfId="46535" hidden="1"/>
    <cellStyle name="Uwaga 3" xfId="46533" hidden="1"/>
    <cellStyle name="Uwaga 3" xfId="46531" hidden="1"/>
    <cellStyle name="Uwaga 3" xfId="46520" hidden="1"/>
    <cellStyle name="Uwaga 3" xfId="46518" hidden="1"/>
    <cellStyle name="Uwaga 3" xfId="46515" hidden="1"/>
    <cellStyle name="Uwaga 3" xfId="46505" hidden="1"/>
    <cellStyle name="Uwaga 3" xfId="46502" hidden="1"/>
    <cellStyle name="Uwaga 3" xfId="46499" hidden="1"/>
    <cellStyle name="Uwaga 3" xfId="46490" hidden="1"/>
    <cellStyle name="Uwaga 3" xfId="46488" hidden="1"/>
    <cellStyle name="Uwaga 3" xfId="46485" hidden="1"/>
    <cellStyle name="Uwaga 3" xfId="46475" hidden="1"/>
    <cellStyle name="Uwaga 3" xfId="46473" hidden="1"/>
    <cellStyle name="Uwaga 3" xfId="46471" hidden="1"/>
    <cellStyle name="Uwaga 3" xfId="46460" hidden="1"/>
    <cellStyle name="Uwaga 3" xfId="46458" hidden="1"/>
    <cellStyle name="Uwaga 3" xfId="46456" hidden="1"/>
    <cellStyle name="Uwaga 3" xfId="46445" hidden="1"/>
    <cellStyle name="Uwaga 3" xfId="46443" hidden="1"/>
    <cellStyle name="Uwaga 3" xfId="46441" hidden="1"/>
    <cellStyle name="Uwaga 3" xfId="46430" hidden="1"/>
    <cellStyle name="Uwaga 3" xfId="46428" hidden="1"/>
    <cellStyle name="Uwaga 3" xfId="46426" hidden="1"/>
    <cellStyle name="Uwaga 3" xfId="46415" hidden="1"/>
    <cellStyle name="Uwaga 3" xfId="46413" hidden="1"/>
    <cellStyle name="Uwaga 3" xfId="46411" hidden="1"/>
    <cellStyle name="Uwaga 3" xfId="46400" hidden="1"/>
    <cellStyle name="Uwaga 3" xfId="46398" hidden="1"/>
    <cellStyle name="Uwaga 3" xfId="46395" hidden="1"/>
    <cellStyle name="Uwaga 3" xfId="46385" hidden="1"/>
    <cellStyle name="Uwaga 3" xfId="46382" hidden="1"/>
    <cellStyle name="Uwaga 3" xfId="46379" hidden="1"/>
    <cellStyle name="Uwaga 3" xfId="46370" hidden="1"/>
    <cellStyle name="Uwaga 3" xfId="46367" hidden="1"/>
    <cellStyle name="Uwaga 3" xfId="46364" hidden="1"/>
    <cellStyle name="Uwaga 3" xfId="46355" hidden="1"/>
    <cellStyle name="Uwaga 3" xfId="46353" hidden="1"/>
    <cellStyle name="Uwaga 3" xfId="46351" hidden="1"/>
    <cellStyle name="Uwaga 3" xfId="46340" hidden="1"/>
    <cellStyle name="Uwaga 3" xfId="46337" hidden="1"/>
    <cellStyle name="Uwaga 3" xfId="46334" hidden="1"/>
    <cellStyle name="Uwaga 3" xfId="46325" hidden="1"/>
    <cellStyle name="Uwaga 3" xfId="46322" hidden="1"/>
    <cellStyle name="Uwaga 3" xfId="46319" hidden="1"/>
    <cellStyle name="Uwaga 3" xfId="46310" hidden="1"/>
    <cellStyle name="Uwaga 3" xfId="46307" hidden="1"/>
    <cellStyle name="Uwaga 3" xfId="46304" hidden="1"/>
    <cellStyle name="Uwaga 3" xfId="46297" hidden="1"/>
    <cellStyle name="Uwaga 3" xfId="46293" hidden="1"/>
    <cellStyle name="Uwaga 3" xfId="46290" hidden="1"/>
    <cellStyle name="Uwaga 3" xfId="46282" hidden="1"/>
    <cellStyle name="Uwaga 3" xfId="46278" hidden="1"/>
    <cellStyle name="Uwaga 3" xfId="46275" hidden="1"/>
    <cellStyle name="Uwaga 3" xfId="46267" hidden="1"/>
    <cellStyle name="Uwaga 3" xfId="46263" hidden="1"/>
    <cellStyle name="Uwaga 3" xfId="46259" hidden="1"/>
    <cellStyle name="Uwaga 3" xfId="46252" hidden="1"/>
    <cellStyle name="Uwaga 3" xfId="46248" hidden="1"/>
    <cellStyle name="Uwaga 3" xfId="46245" hidden="1"/>
    <cellStyle name="Uwaga 3" xfId="46237" hidden="1"/>
    <cellStyle name="Uwaga 3" xfId="46233" hidden="1"/>
    <cellStyle name="Uwaga 3" xfId="46230" hidden="1"/>
    <cellStyle name="Uwaga 3" xfId="46221" hidden="1"/>
    <cellStyle name="Uwaga 3" xfId="46216" hidden="1"/>
    <cellStyle name="Uwaga 3" xfId="46212" hidden="1"/>
    <cellStyle name="Uwaga 3" xfId="46206" hidden="1"/>
    <cellStyle name="Uwaga 3" xfId="46201" hidden="1"/>
    <cellStyle name="Uwaga 3" xfId="46197" hidden="1"/>
    <cellStyle name="Uwaga 3" xfId="46191" hidden="1"/>
    <cellStyle name="Uwaga 3" xfId="46186" hidden="1"/>
    <cellStyle name="Uwaga 3" xfId="46182" hidden="1"/>
    <cellStyle name="Uwaga 3" xfId="46177" hidden="1"/>
    <cellStyle name="Uwaga 3" xfId="46173" hidden="1"/>
    <cellStyle name="Uwaga 3" xfId="46169" hidden="1"/>
    <cellStyle name="Uwaga 3" xfId="46162" hidden="1"/>
    <cellStyle name="Uwaga 3" xfId="46157" hidden="1"/>
    <cellStyle name="Uwaga 3" xfId="46153" hidden="1"/>
    <cellStyle name="Uwaga 3" xfId="46146" hidden="1"/>
    <cellStyle name="Uwaga 3" xfId="46141" hidden="1"/>
    <cellStyle name="Uwaga 3" xfId="46137" hidden="1"/>
    <cellStyle name="Uwaga 3" xfId="46132" hidden="1"/>
    <cellStyle name="Uwaga 3" xfId="46127" hidden="1"/>
    <cellStyle name="Uwaga 3" xfId="46123" hidden="1"/>
    <cellStyle name="Uwaga 3" xfId="46117" hidden="1"/>
    <cellStyle name="Uwaga 3" xfId="46113" hidden="1"/>
    <cellStyle name="Uwaga 3" xfId="46110" hidden="1"/>
    <cellStyle name="Uwaga 3" xfId="46103" hidden="1"/>
    <cellStyle name="Uwaga 3" xfId="46098" hidden="1"/>
    <cellStyle name="Uwaga 3" xfId="46093" hidden="1"/>
    <cellStyle name="Uwaga 3" xfId="46087" hidden="1"/>
    <cellStyle name="Uwaga 3" xfId="46082" hidden="1"/>
    <cellStyle name="Uwaga 3" xfId="46077" hidden="1"/>
    <cellStyle name="Uwaga 3" xfId="46072" hidden="1"/>
    <cellStyle name="Uwaga 3" xfId="46067" hidden="1"/>
    <cellStyle name="Uwaga 3" xfId="46062" hidden="1"/>
    <cellStyle name="Uwaga 3" xfId="46058" hidden="1"/>
    <cellStyle name="Uwaga 3" xfId="46054" hidden="1"/>
    <cellStyle name="Uwaga 3" xfId="46049" hidden="1"/>
    <cellStyle name="Uwaga 3" xfId="46042" hidden="1"/>
    <cellStyle name="Uwaga 3" xfId="46037" hidden="1"/>
    <cellStyle name="Uwaga 3" xfId="46032" hidden="1"/>
    <cellStyle name="Uwaga 3" xfId="46026" hidden="1"/>
    <cellStyle name="Uwaga 3" xfId="46021" hidden="1"/>
    <cellStyle name="Uwaga 3" xfId="46017" hidden="1"/>
    <cellStyle name="Uwaga 3" xfId="46012" hidden="1"/>
    <cellStyle name="Uwaga 3" xfId="46007" hidden="1"/>
    <cellStyle name="Uwaga 3" xfId="46002" hidden="1"/>
    <cellStyle name="Uwaga 3" xfId="45998" hidden="1"/>
    <cellStyle name="Uwaga 3" xfId="45993" hidden="1"/>
    <cellStyle name="Uwaga 3" xfId="45988" hidden="1"/>
    <cellStyle name="Uwaga 3" xfId="45983" hidden="1"/>
    <cellStyle name="Uwaga 3" xfId="45979" hidden="1"/>
    <cellStyle name="Uwaga 3" xfId="45975" hidden="1"/>
    <cellStyle name="Uwaga 3" xfId="45968" hidden="1"/>
    <cellStyle name="Uwaga 3" xfId="45964" hidden="1"/>
    <cellStyle name="Uwaga 3" xfId="45959" hidden="1"/>
    <cellStyle name="Uwaga 3" xfId="45953" hidden="1"/>
    <cellStyle name="Uwaga 3" xfId="45949" hidden="1"/>
    <cellStyle name="Uwaga 3" xfId="45944" hidden="1"/>
    <cellStyle name="Uwaga 3" xfId="45938" hidden="1"/>
    <cellStyle name="Uwaga 3" xfId="45934" hidden="1"/>
    <cellStyle name="Uwaga 3" xfId="45930" hidden="1"/>
    <cellStyle name="Uwaga 3" xfId="45923" hidden="1"/>
    <cellStyle name="Uwaga 3" xfId="45919" hidden="1"/>
    <cellStyle name="Uwaga 3" xfId="45915" hidden="1"/>
    <cellStyle name="Uwaga 3" xfId="46779" hidden="1"/>
    <cellStyle name="Uwaga 3" xfId="46777" hidden="1"/>
    <cellStyle name="Uwaga 3" xfId="46775" hidden="1"/>
    <cellStyle name="Uwaga 3" xfId="46762" hidden="1"/>
    <cellStyle name="Uwaga 3" xfId="46761" hidden="1"/>
    <cellStyle name="Uwaga 3" xfId="46760" hidden="1"/>
    <cellStyle name="Uwaga 3" xfId="46747" hidden="1"/>
    <cellStyle name="Uwaga 3" xfId="46746" hidden="1"/>
    <cellStyle name="Uwaga 3" xfId="46745" hidden="1"/>
    <cellStyle name="Uwaga 3" xfId="46733" hidden="1"/>
    <cellStyle name="Uwaga 3" xfId="46731" hidden="1"/>
    <cellStyle name="Uwaga 3" xfId="46730" hidden="1"/>
    <cellStyle name="Uwaga 3" xfId="46717" hidden="1"/>
    <cellStyle name="Uwaga 3" xfId="46716" hidden="1"/>
    <cellStyle name="Uwaga 3" xfId="46715" hidden="1"/>
    <cellStyle name="Uwaga 3" xfId="46703" hidden="1"/>
    <cellStyle name="Uwaga 3" xfId="46701" hidden="1"/>
    <cellStyle name="Uwaga 3" xfId="46699" hidden="1"/>
    <cellStyle name="Uwaga 3" xfId="46688" hidden="1"/>
    <cellStyle name="Uwaga 3" xfId="46686" hidden="1"/>
    <cellStyle name="Uwaga 3" xfId="46684" hidden="1"/>
    <cellStyle name="Uwaga 3" xfId="46673" hidden="1"/>
    <cellStyle name="Uwaga 3" xfId="46671" hidden="1"/>
    <cellStyle name="Uwaga 3" xfId="46669" hidden="1"/>
    <cellStyle name="Uwaga 3" xfId="46658" hidden="1"/>
    <cellStyle name="Uwaga 3" xfId="46656" hidden="1"/>
    <cellStyle name="Uwaga 3" xfId="46654" hidden="1"/>
    <cellStyle name="Uwaga 3" xfId="46643" hidden="1"/>
    <cellStyle name="Uwaga 3" xfId="46641" hidden="1"/>
    <cellStyle name="Uwaga 3" xfId="46639" hidden="1"/>
    <cellStyle name="Uwaga 3" xfId="46628" hidden="1"/>
    <cellStyle name="Uwaga 3" xfId="46626" hidden="1"/>
    <cellStyle name="Uwaga 3" xfId="46624" hidden="1"/>
    <cellStyle name="Uwaga 3" xfId="46613" hidden="1"/>
    <cellStyle name="Uwaga 3" xfId="46611" hidden="1"/>
    <cellStyle name="Uwaga 3" xfId="46609" hidden="1"/>
    <cellStyle name="Uwaga 3" xfId="46598" hidden="1"/>
    <cellStyle name="Uwaga 3" xfId="46596" hidden="1"/>
    <cellStyle name="Uwaga 3" xfId="46594" hidden="1"/>
    <cellStyle name="Uwaga 3" xfId="46583" hidden="1"/>
    <cellStyle name="Uwaga 3" xfId="46581" hidden="1"/>
    <cellStyle name="Uwaga 3" xfId="46579" hidden="1"/>
    <cellStyle name="Uwaga 3" xfId="46568" hidden="1"/>
    <cellStyle name="Uwaga 3" xfId="46566" hidden="1"/>
    <cellStyle name="Uwaga 3" xfId="46564" hidden="1"/>
    <cellStyle name="Uwaga 3" xfId="46553" hidden="1"/>
    <cellStyle name="Uwaga 3" xfId="46551" hidden="1"/>
    <cellStyle name="Uwaga 3" xfId="46549" hidden="1"/>
    <cellStyle name="Uwaga 3" xfId="46538" hidden="1"/>
    <cellStyle name="Uwaga 3" xfId="46536" hidden="1"/>
    <cellStyle name="Uwaga 3" xfId="46534" hidden="1"/>
    <cellStyle name="Uwaga 3" xfId="46523" hidden="1"/>
    <cellStyle name="Uwaga 3" xfId="46521" hidden="1"/>
    <cellStyle name="Uwaga 3" xfId="46519" hidden="1"/>
    <cellStyle name="Uwaga 3" xfId="46508" hidden="1"/>
    <cellStyle name="Uwaga 3" xfId="46506" hidden="1"/>
    <cellStyle name="Uwaga 3" xfId="46504" hidden="1"/>
    <cellStyle name="Uwaga 3" xfId="46493" hidden="1"/>
    <cellStyle name="Uwaga 3" xfId="46491" hidden="1"/>
    <cellStyle name="Uwaga 3" xfId="46489" hidden="1"/>
    <cellStyle name="Uwaga 3" xfId="46478" hidden="1"/>
    <cellStyle name="Uwaga 3" xfId="46476" hidden="1"/>
    <cellStyle name="Uwaga 3" xfId="46474" hidden="1"/>
    <cellStyle name="Uwaga 3" xfId="46463" hidden="1"/>
    <cellStyle name="Uwaga 3" xfId="46461" hidden="1"/>
    <cellStyle name="Uwaga 3" xfId="46459" hidden="1"/>
    <cellStyle name="Uwaga 3" xfId="46448" hidden="1"/>
    <cellStyle name="Uwaga 3" xfId="46446" hidden="1"/>
    <cellStyle name="Uwaga 3" xfId="46444" hidden="1"/>
    <cellStyle name="Uwaga 3" xfId="46433" hidden="1"/>
    <cellStyle name="Uwaga 3" xfId="46431" hidden="1"/>
    <cellStyle name="Uwaga 3" xfId="46429" hidden="1"/>
    <cellStyle name="Uwaga 3" xfId="46418" hidden="1"/>
    <cellStyle name="Uwaga 3" xfId="46416" hidden="1"/>
    <cellStyle name="Uwaga 3" xfId="46414" hidden="1"/>
    <cellStyle name="Uwaga 3" xfId="46403" hidden="1"/>
    <cellStyle name="Uwaga 3" xfId="46401" hidden="1"/>
    <cellStyle name="Uwaga 3" xfId="46399" hidden="1"/>
    <cellStyle name="Uwaga 3" xfId="46388" hidden="1"/>
    <cellStyle name="Uwaga 3" xfId="46386" hidden="1"/>
    <cellStyle name="Uwaga 3" xfId="46383" hidden="1"/>
    <cellStyle name="Uwaga 3" xfId="46373" hidden="1"/>
    <cellStyle name="Uwaga 3" xfId="46371" hidden="1"/>
    <cellStyle name="Uwaga 3" xfId="46369" hidden="1"/>
    <cellStyle name="Uwaga 3" xfId="46358" hidden="1"/>
    <cellStyle name="Uwaga 3" xfId="46356" hidden="1"/>
    <cellStyle name="Uwaga 3" xfId="46354" hidden="1"/>
    <cellStyle name="Uwaga 3" xfId="46343" hidden="1"/>
    <cellStyle name="Uwaga 3" xfId="46341" hidden="1"/>
    <cellStyle name="Uwaga 3" xfId="46338" hidden="1"/>
    <cellStyle name="Uwaga 3" xfId="46328" hidden="1"/>
    <cellStyle name="Uwaga 3" xfId="46326" hidden="1"/>
    <cellStyle name="Uwaga 3" xfId="46323" hidden="1"/>
    <cellStyle name="Uwaga 3" xfId="46313" hidden="1"/>
    <cellStyle name="Uwaga 3" xfId="46311" hidden="1"/>
    <cellStyle name="Uwaga 3" xfId="46308" hidden="1"/>
    <cellStyle name="Uwaga 3" xfId="46299" hidden="1"/>
    <cellStyle name="Uwaga 3" xfId="46296" hidden="1"/>
    <cellStyle name="Uwaga 3" xfId="46292" hidden="1"/>
    <cellStyle name="Uwaga 3" xfId="46284" hidden="1"/>
    <cellStyle name="Uwaga 3" xfId="46281" hidden="1"/>
    <cellStyle name="Uwaga 3" xfId="46277" hidden="1"/>
    <cellStyle name="Uwaga 3" xfId="46269" hidden="1"/>
    <cellStyle name="Uwaga 3" xfId="46266" hidden="1"/>
    <cellStyle name="Uwaga 3" xfId="46262" hidden="1"/>
    <cellStyle name="Uwaga 3" xfId="46254" hidden="1"/>
    <cellStyle name="Uwaga 3" xfId="46251" hidden="1"/>
    <cellStyle name="Uwaga 3" xfId="46247" hidden="1"/>
    <cellStyle name="Uwaga 3" xfId="46239" hidden="1"/>
    <cellStyle name="Uwaga 3" xfId="46236" hidden="1"/>
    <cellStyle name="Uwaga 3" xfId="46232" hidden="1"/>
    <cellStyle name="Uwaga 3" xfId="46224" hidden="1"/>
    <cellStyle name="Uwaga 3" xfId="46220" hidden="1"/>
    <cellStyle name="Uwaga 3" xfId="46215" hidden="1"/>
    <cellStyle name="Uwaga 3" xfId="46209" hidden="1"/>
    <cellStyle name="Uwaga 3" xfId="46205" hidden="1"/>
    <cellStyle name="Uwaga 3" xfId="46200" hidden="1"/>
    <cellStyle name="Uwaga 3" xfId="46194" hidden="1"/>
    <cellStyle name="Uwaga 3" xfId="46190" hidden="1"/>
    <cellStyle name="Uwaga 3" xfId="46185" hidden="1"/>
    <cellStyle name="Uwaga 3" xfId="46179" hidden="1"/>
    <cellStyle name="Uwaga 3" xfId="46176" hidden="1"/>
    <cellStyle name="Uwaga 3" xfId="46172" hidden="1"/>
    <cellStyle name="Uwaga 3" xfId="46164" hidden="1"/>
    <cellStyle name="Uwaga 3" xfId="46161" hidden="1"/>
    <cellStyle name="Uwaga 3" xfId="46156" hidden="1"/>
    <cellStyle name="Uwaga 3" xfId="46149" hidden="1"/>
    <cellStyle name="Uwaga 3" xfId="46145" hidden="1"/>
    <cellStyle name="Uwaga 3" xfId="46140" hidden="1"/>
    <cellStyle name="Uwaga 3" xfId="46134" hidden="1"/>
    <cellStyle name="Uwaga 3" xfId="46130" hidden="1"/>
    <cellStyle name="Uwaga 3" xfId="46125" hidden="1"/>
    <cellStyle name="Uwaga 3" xfId="46119" hidden="1"/>
    <cellStyle name="Uwaga 3" xfId="46116" hidden="1"/>
    <cellStyle name="Uwaga 3" xfId="46112" hidden="1"/>
    <cellStyle name="Uwaga 3" xfId="46104" hidden="1"/>
    <cellStyle name="Uwaga 3" xfId="46099" hidden="1"/>
    <cellStyle name="Uwaga 3" xfId="46094" hidden="1"/>
    <cellStyle name="Uwaga 3" xfId="46089" hidden="1"/>
    <cellStyle name="Uwaga 3" xfId="46084" hidden="1"/>
    <cellStyle name="Uwaga 3" xfId="46079" hidden="1"/>
    <cellStyle name="Uwaga 3" xfId="46074" hidden="1"/>
    <cellStyle name="Uwaga 3" xfId="46069" hidden="1"/>
    <cellStyle name="Uwaga 3" xfId="46064" hidden="1"/>
    <cellStyle name="Uwaga 3" xfId="46059" hidden="1"/>
    <cellStyle name="Uwaga 3" xfId="46055" hidden="1"/>
    <cellStyle name="Uwaga 3" xfId="46050" hidden="1"/>
    <cellStyle name="Uwaga 3" xfId="46043" hidden="1"/>
    <cellStyle name="Uwaga 3" xfId="46038" hidden="1"/>
    <cellStyle name="Uwaga 3" xfId="46033" hidden="1"/>
    <cellStyle name="Uwaga 3" xfId="46028" hidden="1"/>
    <cellStyle name="Uwaga 3" xfId="46023" hidden="1"/>
    <cellStyle name="Uwaga 3" xfId="46018" hidden="1"/>
    <cellStyle name="Uwaga 3" xfId="46013" hidden="1"/>
    <cellStyle name="Uwaga 3" xfId="46008" hidden="1"/>
    <cellStyle name="Uwaga 3" xfId="46003" hidden="1"/>
    <cellStyle name="Uwaga 3" xfId="45999" hidden="1"/>
    <cellStyle name="Uwaga 3" xfId="45994" hidden="1"/>
    <cellStyle name="Uwaga 3" xfId="45989" hidden="1"/>
    <cellStyle name="Uwaga 3" xfId="45984" hidden="1"/>
    <cellStyle name="Uwaga 3" xfId="45980" hidden="1"/>
    <cellStyle name="Uwaga 3" xfId="45976" hidden="1"/>
    <cellStyle name="Uwaga 3" xfId="45969" hidden="1"/>
    <cellStyle name="Uwaga 3" xfId="45965" hidden="1"/>
    <cellStyle name="Uwaga 3" xfId="45960" hidden="1"/>
    <cellStyle name="Uwaga 3" xfId="45954" hidden="1"/>
    <cellStyle name="Uwaga 3" xfId="45950" hidden="1"/>
    <cellStyle name="Uwaga 3" xfId="45945" hidden="1"/>
    <cellStyle name="Uwaga 3" xfId="45939" hidden="1"/>
    <cellStyle name="Uwaga 3" xfId="45935" hidden="1"/>
    <cellStyle name="Uwaga 3" xfId="45931" hidden="1"/>
    <cellStyle name="Uwaga 3" xfId="45924" hidden="1"/>
    <cellStyle name="Uwaga 3" xfId="45920" hidden="1"/>
    <cellStyle name="Uwaga 3" xfId="45916" hidden="1"/>
    <cellStyle name="Uwaga 3" xfId="46783" hidden="1"/>
    <cellStyle name="Uwaga 3" xfId="46782" hidden="1"/>
    <cellStyle name="Uwaga 3" xfId="46780" hidden="1"/>
    <cellStyle name="Uwaga 3" xfId="46767" hidden="1"/>
    <cellStyle name="Uwaga 3" xfId="46765" hidden="1"/>
    <cellStyle name="Uwaga 3" xfId="46763" hidden="1"/>
    <cellStyle name="Uwaga 3" xfId="46753" hidden="1"/>
    <cellStyle name="Uwaga 3" xfId="46751" hidden="1"/>
    <cellStyle name="Uwaga 3" xfId="46749" hidden="1"/>
    <cellStyle name="Uwaga 3" xfId="46738" hidden="1"/>
    <cellStyle name="Uwaga 3" xfId="46736" hidden="1"/>
    <cellStyle name="Uwaga 3" xfId="46734" hidden="1"/>
    <cellStyle name="Uwaga 3" xfId="46721" hidden="1"/>
    <cellStyle name="Uwaga 3" xfId="46719" hidden="1"/>
    <cellStyle name="Uwaga 3" xfId="46718" hidden="1"/>
    <cellStyle name="Uwaga 3" xfId="46705" hidden="1"/>
    <cellStyle name="Uwaga 3" xfId="46704" hidden="1"/>
    <cellStyle name="Uwaga 3" xfId="46702" hidden="1"/>
    <cellStyle name="Uwaga 3" xfId="46690" hidden="1"/>
    <cellStyle name="Uwaga 3" xfId="46689" hidden="1"/>
    <cellStyle name="Uwaga 3" xfId="46687" hidden="1"/>
    <cellStyle name="Uwaga 3" xfId="46675" hidden="1"/>
    <cellStyle name="Uwaga 3" xfId="46674" hidden="1"/>
    <cellStyle name="Uwaga 3" xfId="46672" hidden="1"/>
    <cellStyle name="Uwaga 3" xfId="46660" hidden="1"/>
    <cellStyle name="Uwaga 3" xfId="46659" hidden="1"/>
    <cellStyle name="Uwaga 3" xfId="46657" hidden="1"/>
    <cellStyle name="Uwaga 3" xfId="46645" hidden="1"/>
    <cellStyle name="Uwaga 3" xfId="46644" hidden="1"/>
    <cellStyle name="Uwaga 3" xfId="46642" hidden="1"/>
    <cellStyle name="Uwaga 3" xfId="46630" hidden="1"/>
    <cellStyle name="Uwaga 3" xfId="46629" hidden="1"/>
    <cellStyle name="Uwaga 3" xfId="46627" hidden="1"/>
    <cellStyle name="Uwaga 3" xfId="46615" hidden="1"/>
    <cellStyle name="Uwaga 3" xfId="46614" hidden="1"/>
    <cellStyle name="Uwaga 3" xfId="46612" hidden="1"/>
    <cellStyle name="Uwaga 3" xfId="46600" hidden="1"/>
    <cellStyle name="Uwaga 3" xfId="46599" hidden="1"/>
    <cellStyle name="Uwaga 3" xfId="46597" hidden="1"/>
    <cellStyle name="Uwaga 3" xfId="46585" hidden="1"/>
    <cellStyle name="Uwaga 3" xfId="46584" hidden="1"/>
    <cellStyle name="Uwaga 3" xfId="46582" hidden="1"/>
    <cellStyle name="Uwaga 3" xfId="46570" hidden="1"/>
    <cellStyle name="Uwaga 3" xfId="46569" hidden="1"/>
    <cellStyle name="Uwaga 3" xfId="46567" hidden="1"/>
    <cellStyle name="Uwaga 3" xfId="46555" hidden="1"/>
    <cellStyle name="Uwaga 3" xfId="46554" hidden="1"/>
    <cellStyle name="Uwaga 3" xfId="46552" hidden="1"/>
    <cellStyle name="Uwaga 3" xfId="46540" hidden="1"/>
    <cellStyle name="Uwaga 3" xfId="46539" hidden="1"/>
    <cellStyle name="Uwaga 3" xfId="46537" hidden="1"/>
    <cellStyle name="Uwaga 3" xfId="46525" hidden="1"/>
    <cellStyle name="Uwaga 3" xfId="46524" hidden="1"/>
    <cellStyle name="Uwaga 3" xfId="46522" hidden="1"/>
    <cellStyle name="Uwaga 3" xfId="46510" hidden="1"/>
    <cellStyle name="Uwaga 3" xfId="46509" hidden="1"/>
    <cellStyle name="Uwaga 3" xfId="46507" hidden="1"/>
    <cellStyle name="Uwaga 3" xfId="46495" hidden="1"/>
    <cellStyle name="Uwaga 3" xfId="46494" hidden="1"/>
    <cellStyle name="Uwaga 3" xfId="46492" hidden="1"/>
    <cellStyle name="Uwaga 3" xfId="46480" hidden="1"/>
    <cellStyle name="Uwaga 3" xfId="46479" hidden="1"/>
    <cellStyle name="Uwaga 3" xfId="46477" hidden="1"/>
    <cellStyle name="Uwaga 3" xfId="46465" hidden="1"/>
    <cellStyle name="Uwaga 3" xfId="46464" hidden="1"/>
    <cellStyle name="Uwaga 3" xfId="46462" hidden="1"/>
    <cellStyle name="Uwaga 3" xfId="46450" hidden="1"/>
    <cellStyle name="Uwaga 3" xfId="46449" hidden="1"/>
    <cellStyle name="Uwaga 3" xfId="46447" hidden="1"/>
    <cellStyle name="Uwaga 3" xfId="46435" hidden="1"/>
    <cellStyle name="Uwaga 3" xfId="46434" hidden="1"/>
    <cellStyle name="Uwaga 3" xfId="46432" hidden="1"/>
    <cellStyle name="Uwaga 3" xfId="46420" hidden="1"/>
    <cellStyle name="Uwaga 3" xfId="46419" hidden="1"/>
    <cellStyle name="Uwaga 3" xfId="46417" hidden="1"/>
    <cellStyle name="Uwaga 3" xfId="46405" hidden="1"/>
    <cellStyle name="Uwaga 3" xfId="46404" hidden="1"/>
    <cellStyle name="Uwaga 3" xfId="46402" hidden="1"/>
    <cellStyle name="Uwaga 3" xfId="46390" hidden="1"/>
    <cellStyle name="Uwaga 3" xfId="46389" hidden="1"/>
    <cellStyle name="Uwaga 3" xfId="46387" hidden="1"/>
    <cellStyle name="Uwaga 3" xfId="46375" hidden="1"/>
    <cellStyle name="Uwaga 3" xfId="46374" hidden="1"/>
    <cellStyle name="Uwaga 3" xfId="46372" hidden="1"/>
    <cellStyle name="Uwaga 3" xfId="46360" hidden="1"/>
    <cellStyle name="Uwaga 3" xfId="46359" hidden="1"/>
    <cellStyle name="Uwaga 3" xfId="46357" hidden="1"/>
    <cellStyle name="Uwaga 3" xfId="46345" hidden="1"/>
    <cellStyle name="Uwaga 3" xfId="46344" hidden="1"/>
    <cellStyle name="Uwaga 3" xfId="46342" hidden="1"/>
    <cellStyle name="Uwaga 3" xfId="46330" hidden="1"/>
    <cellStyle name="Uwaga 3" xfId="46329" hidden="1"/>
    <cellStyle name="Uwaga 3" xfId="46327" hidden="1"/>
    <cellStyle name="Uwaga 3" xfId="46315" hidden="1"/>
    <cellStyle name="Uwaga 3" xfId="46314" hidden="1"/>
    <cellStyle name="Uwaga 3" xfId="46312" hidden="1"/>
    <cellStyle name="Uwaga 3" xfId="46300" hidden="1"/>
    <cellStyle name="Uwaga 3" xfId="46298" hidden="1"/>
    <cellStyle name="Uwaga 3" xfId="46295" hidden="1"/>
    <cellStyle name="Uwaga 3" xfId="46285" hidden="1"/>
    <cellStyle name="Uwaga 3" xfId="46283" hidden="1"/>
    <cellStyle name="Uwaga 3" xfId="46280" hidden="1"/>
    <cellStyle name="Uwaga 3" xfId="46270" hidden="1"/>
    <cellStyle name="Uwaga 3" xfId="46268" hidden="1"/>
    <cellStyle name="Uwaga 3" xfId="46265" hidden="1"/>
    <cellStyle name="Uwaga 3" xfId="46255" hidden="1"/>
    <cellStyle name="Uwaga 3" xfId="46253" hidden="1"/>
    <cellStyle name="Uwaga 3" xfId="46250" hidden="1"/>
    <cellStyle name="Uwaga 3" xfId="46240" hidden="1"/>
    <cellStyle name="Uwaga 3" xfId="46238" hidden="1"/>
    <cellStyle name="Uwaga 3" xfId="46235" hidden="1"/>
    <cellStyle name="Uwaga 3" xfId="46225" hidden="1"/>
    <cellStyle name="Uwaga 3" xfId="46223" hidden="1"/>
    <cellStyle name="Uwaga 3" xfId="46219" hidden="1"/>
    <cellStyle name="Uwaga 3" xfId="46210" hidden="1"/>
    <cellStyle name="Uwaga 3" xfId="46207" hidden="1"/>
    <cellStyle name="Uwaga 3" xfId="46203" hidden="1"/>
    <cellStyle name="Uwaga 3" xfId="46195" hidden="1"/>
    <cellStyle name="Uwaga 3" xfId="46193" hidden="1"/>
    <cellStyle name="Uwaga 3" xfId="46189" hidden="1"/>
    <cellStyle name="Uwaga 3" xfId="46180" hidden="1"/>
    <cellStyle name="Uwaga 3" xfId="46178" hidden="1"/>
    <cellStyle name="Uwaga 3" xfId="46175" hidden="1"/>
    <cellStyle name="Uwaga 3" xfId="46165" hidden="1"/>
    <cellStyle name="Uwaga 3" xfId="46163" hidden="1"/>
    <cellStyle name="Uwaga 3" xfId="46158" hidden="1"/>
    <cellStyle name="Uwaga 3" xfId="46150" hidden="1"/>
    <cellStyle name="Uwaga 3" xfId="46148" hidden="1"/>
    <cellStyle name="Uwaga 3" xfId="46143" hidden="1"/>
    <cellStyle name="Uwaga 3" xfId="46135" hidden="1"/>
    <cellStyle name="Uwaga 3" xfId="46133" hidden="1"/>
    <cellStyle name="Uwaga 3" xfId="46128" hidden="1"/>
    <cellStyle name="Uwaga 3" xfId="46120" hidden="1"/>
    <cellStyle name="Uwaga 3" xfId="46118" hidden="1"/>
    <cellStyle name="Uwaga 3" xfId="46114" hidden="1"/>
    <cellStyle name="Uwaga 3" xfId="46105" hidden="1"/>
    <cellStyle name="Uwaga 3" xfId="46102" hidden="1"/>
    <cellStyle name="Uwaga 3" xfId="46097" hidden="1"/>
    <cellStyle name="Uwaga 3" xfId="46090" hidden="1"/>
    <cellStyle name="Uwaga 3" xfId="46086" hidden="1"/>
    <cellStyle name="Uwaga 3" xfId="46081" hidden="1"/>
    <cellStyle name="Uwaga 3" xfId="46075" hidden="1"/>
    <cellStyle name="Uwaga 3" xfId="46071" hidden="1"/>
    <cellStyle name="Uwaga 3" xfId="46066" hidden="1"/>
    <cellStyle name="Uwaga 3" xfId="46060" hidden="1"/>
    <cellStyle name="Uwaga 3" xfId="46057" hidden="1"/>
    <cellStyle name="Uwaga 3" xfId="46053" hidden="1"/>
    <cellStyle name="Uwaga 3" xfId="46044" hidden="1"/>
    <cellStyle name="Uwaga 3" xfId="46039" hidden="1"/>
    <cellStyle name="Uwaga 3" xfId="46034" hidden="1"/>
    <cellStyle name="Uwaga 3" xfId="46029" hidden="1"/>
    <cellStyle name="Uwaga 3" xfId="46024" hidden="1"/>
    <cellStyle name="Uwaga 3" xfId="46019" hidden="1"/>
    <cellStyle name="Uwaga 3" xfId="46014" hidden="1"/>
    <cellStyle name="Uwaga 3" xfId="46009" hidden="1"/>
    <cellStyle name="Uwaga 3" xfId="46004" hidden="1"/>
    <cellStyle name="Uwaga 3" xfId="46000" hidden="1"/>
    <cellStyle name="Uwaga 3" xfId="45995" hidden="1"/>
    <cellStyle name="Uwaga 3" xfId="45990" hidden="1"/>
    <cellStyle name="Uwaga 3" xfId="45985" hidden="1"/>
    <cellStyle name="Uwaga 3" xfId="45981" hidden="1"/>
    <cellStyle name="Uwaga 3" xfId="45977" hidden="1"/>
    <cellStyle name="Uwaga 3" xfId="45970" hidden="1"/>
    <cellStyle name="Uwaga 3" xfId="45966" hidden="1"/>
    <cellStyle name="Uwaga 3" xfId="45961" hidden="1"/>
    <cellStyle name="Uwaga 3" xfId="45955" hidden="1"/>
    <cellStyle name="Uwaga 3" xfId="45951" hidden="1"/>
    <cellStyle name="Uwaga 3" xfId="45946" hidden="1"/>
    <cellStyle name="Uwaga 3" xfId="45940" hidden="1"/>
    <cellStyle name="Uwaga 3" xfId="45936" hidden="1"/>
    <cellStyle name="Uwaga 3" xfId="45932" hidden="1"/>
    <cellStyle name="Uwaga 3" xfId="45925" hidden="1"/>
    <cellStyle name="Uwaga 3" xfId="45921" hidden="1"/>
    <cellStyle name="Uwaga 3" xfId="45917" hidden="1"/>
    <cellStyle name="Uwaga 3" xfId="44925" hidden="1"/>
    <cellStyle name="Uwaga 3" xfId="44924" hidden="1"/>
    <cellStyle name="Uwaga 3" xfId="44923" hidden="1"/>
    <cellStyle name="Uwaga 3" xfId="44916" hidden="1"/>
    <cellStyle name="Uwaga 3" xfId="44915" hidden="1"/>
    <cellStyle name="Uwaga 3" xfId="44914" hidden="1"/>
    <cellStyle name="Uwaga 3" xfId="44907" hidden="1"/>
    <cellStyle name="Uwaga 3" xfId="44906" hidden="1"/>
    <cellStyle name="Uwaga 3" xfId="44905" hidden="1"/>
    <cellStyle name="Uwaga 3" xfId="44898" hidden="1"/>
    <cellStyle name="Uwaga 3" xfId="44897" hidden="1"/>
    <cellStyle name="Uwaga 3" xfId="44896" hidden="1"/>
    <cellStyle name="Uwaga 3" xfId="44889" hidden="1"/>
    <cellStyle name="Uwaga 3" xfId="44888" hidden="1"/>
    <cellStyle name="Uwaga 3" xfId="44887" hidden="1"/>
    <cellStyle name="Uwaga 3" xfId="44880" hidden="1"/>
    <cellStyle name="Uwaga 3" xfId="44879" hidden="1"/>
    <cellStyle name="Uwaga 3" xfId="44877" hidden="1"/>
    <cellStyle name="Uwaga 3" xfId="44871" hidden="1"/>
    <cellStyle name="Uwaga 3" xfId="44870" hidden="1"/>
    <cellStyle name="Uwaga 3" xfId="44868" hidden="1"/>
    <cellStyle name="Uwaga 3" xfId="44862" hidden="1"/>
    <cellStyle name="Uwaga 3" xfId="44861" hidden="1"/>
    <cellStyle name="Uwaga 3" xfId="44859" hidden="1"/>
    <cellStyle name="Uwaga 3" xfId="44853" hidden="1"/>
    <cellStyle name="Uwaga 3" xfId="44852" hidden="1"/>
    <cellStyle name="Uwaga 3" xfId="44850" hidden="1"/>
    <cellStyle name="Uwaga 3" xfId="44844" hidden="1"/>
    <cellStyle name="Uwaga 3" xfId="44843" hidden="1"/>
    <cellStyle name="Uwaga 3" xfId="44841" hidden="1"/>
    <cellStyle name="Uwaga 3" xfId="44835" hidden="1"/>
    <cellStyle name="Uwaga 3" xfId="44834" hidden="1"/>
    <cellStyle name="Uwaga 3" xfId="44832" hidden="1"/>
    <cellStyle name="Uwaga 3" xfId="44826" hidden="1"/>
    <cellStyle name="Uwaga 3" xfId="44825" hidden="1"/>
    <cellStyle name="Uwaga 3" xfId="44823" hidden="1"/>
    <cellStyle name="Uwaga 3" xfId="44817" hidden="1"/>
    <cellStyle name="Uwaga 3" xfId="44816" hidden="1"/>
    <cellStyle name="Uwaga 3" xfId="44814" hidden="1"/>
    <cellStyle name="Uwaga 3" xfId="44808" hidden="1"/>
    <cellStyle name="Uwaga 3" xfId="44807" hidden="1"/>
    <cellStyle name="Uwaga 3" xfId="44805" hidden="1"/>
    <cellStyle name="Uwaga 3" xfId="44799" hidden="1"/>
    <cellStyle name="Uwaga 3" xfId="44798" hidden="1"/>
    <cellStyle name="Uwaga 3" xfId="44796" hidden="1"/>
    <cellStyle name="Uwaga 3" xfId="44790" hidden="1"/>
    <cellStyle name="Uwaga 3" xfId="44789" hidden="1"/>
    <cellStyle name="Uwaga 3" xfId="44787" hidden="1"/>
    <cellStyle name="Uwaga 3" xfId="44781" hidden="1"/>
    <cellStyle name="Uwaga 3" xfId="44780" hidden="1"/>
    <cellStyle name="Uwaga 3" xfId="44778" hidden="1"/>
    <cellStyle name="Uwaga 3" xfId="44772" hidden="1"/>
    <cellStyle name="Uwaga 3" xfId="44771" hidden="1"/>
    <cellStyle name="Uwaga 3" xfId="44768" hidden="1"/>
    <cellStyle name="Uwaga 3" xfId="44763" hidden="1"/>
    <cellStyle name="Uwaga 3" xfId="44761" hidden="1"/>
    <cellStyle name="Uwaga 3" xfId="44758" hidden="1"/>
    <cellStyle name="Uwaga 3" xfId="44754" hidden="1"/>
    <cellStyle name="Uwaga 3" xfId="44753" hidden="1"/>
    <cellStyle name="Uwaga 3" xfId="44750" hidden="1"/>
    <cellStyle name="Uwaga 3" xfId="44745" hidden="1"/>
    <cellStyle name="Uwaga 3" xfId="44744" hidden="1"/>
    <cellStyle name="Uwaga 3" xfId="44742" hidden="1"/>
    <cellStyle name="Uwaga 3" xfId="44736" hidden="1"/>
    <cellStyle name="Uwaga 3" xfId="44735" hidden="1"/>
    <cellStyle name="Uwaga 3" xfId="44733" hidden="1"/>
    <cellStyle name="Uwaga 3" xfId="44727" hidden="1"/>
    <cellStyle name="Uwaga 3" xfId="44726" hidden="1"/>
    <cellStyle name="Uwaga 3" xfId="44724" hidden="1"/>
    <cellStyle name="Uwaga 3" xfId="44718" hidden="1"/>
    <cellStyle name="Uwaga 3" xfId="44717" hidden="1"/>
    <cellStyle name="Uwaga 3" xfId="44715" hidden="1"/>
    <cellStyle name="Uwaga 3" xfId="44709" hidden="1"/>
    <cellStyle name="Uwaga 3" xfId="44708" hidden="1"/>
    <cellStyle name="Uwaga 3" xfId="44706" hidden="1"/>
    <cellStyle name="Uwaga 3" xfId="44700" hidden="1"/>
    <cellStyle name="Uwaga 3" xfId="44699" hidden="1"/>
    <cellStyle name="Uwaga 3" xfId="44696" hidden="1"/>
    <cellStyle name="Uwaga 3" xfId="44691" hidden="1"/>
    <cellStyle name="Uwaga 3" xfId="44689" hidden="1"/>
    <cellStyle name="Uwaga 3" xfId="44686" hidden="1"/>
    <cellStyle name="Uwaga 3" xfId="44682" hidden="1"/>
    <cellStyle name="Uwaga 3" xfId="44680" hidden="1"/>
    <cellStyle name="Uwaga 3" xfId="44677" hidden="1"/>
    <cellStyle name="Uwaga 3" xfId="44673" hidden="1"/>
    <cellStyle name="Uwaga 3" xfId="44672" hidden="1"/>
    <cellStyle name="Uwaga 3" xfId="44670" hidden="1"/>
    <cellStyle name="Uwaga 3" xfId="44664" hidden="1"/>
    <cellStyle name="Uwaga 3" xfId="44662" hidden="1"/>
    <cellStyle name="Uwaga 3" xfId="44659" hidden="1"/>
    <cellStyle name="Uwaga 3" xfId="44655" hidden="1"/>
    <cellStyle name="Uwaga 3" xfId="44653" hidden="1"/>
    <cellStyle name="Uwaga 3" xfId="44650" hidden="1"/>
    <cellStyle name="Uwaga 3" xfId="44646" hidden="1"/>
    <cellStyle name="Uwaga 3" xfId="44644" hidden="1"/>
    <cellStyle name="Uwaga 3" xfId="44641" hidden="1"/>
    <cellStyle name="Uwaga 3" xfId="44637" hidden="1"/>
    <cellStyle name="Uwaga 3" xfId="44635" hidden="1"/>
    <cellStyle name="Uwaga 3" xfId="44633" hidden="1"/>
    <cellStyle name="Uwaga 3" xfId="44628" hidden="1"/>
    <cellStyle name="Uwaga 3" xfId="44626" hidden="1"/>
    <cellStyle name="Uwaga 3" xfId="44624" hidden="1"/>
    <cellStyle name="Uwaga 3" xfId="44619" hidden="1"/>
    <cellStyle name="Uwaga 3" xfId="44617" hidden="1"/>
    <cellStyle name="Uwaga 3" xfId="44614" hidden="1"/>
    <cellStyle name="Uwaga 3" xfId="44610" hidden="1"/>
    <cellStyle name="Uwaga 3" xfId="44608" hidden="1"/>
    <cellStyle name="Uwaga 3" xfId="44606" hidden="1"/>
    <cellStyle name="Uwaga 3" xfId="44601" hidden="1"/>
    <cellStyle name="Uwaga 3" xfId="44599" hidden="1"/>
    <cellStyle name="Uwaga 3" xfId="44597" hidden="1"/>
    <cellStyle name="Uwaga 3" xfId="44591" hidden="1"/>
    <cellStyle name="Uwaga 3" xfId="44588" hidden="1"/>
    <cellStyle name="Uwaga 3" xfId="44585" hidden="1"/>
    <cellStyle name="Uwaga 3" xfId="44582" hidden="1"/>
    <cellStyle name="Uwaga 3" xfId="44579" hidden="1"/>
    <cellStyle name="Uwaga 3" xfId="44576" hidden="1"/>
    <cellStyle name="Uwaga 3" xfId="44573" hidden="1"/>
    <cellStyle name="Uwaga 3" xfId="44570" hidden="1"/>
    <cellStyle name="Uwaga 3" xfId="44567" hidden="1"/>
    <cellStyle name="Uwaga 3" xfId="44565" hidden="1"/>
    <cellStyle name="Uwaga 3" xfId="44563" hidden="1"/>
    <cellStyle name="Uwaga 3" xfId="44560" hidden="1"/>
    <cellStyle name="Uwaga 3" xfId="44556" hidden="1"/>
    <cellStyle name="Uwaga 3" xfId="44553" hidden="1"/>
    <cellStyle name="Uwaga 3" xfId="44550" hidden="1"/>
    <cellStyle name="Uwaga 3" xfId="44546" hidden="1"/>
    <cellStyle name="Uwaga 3" xfId="44543" hidden="1"/>
    <cellStyle name="Uwaga 3" xfId="44540" hidden="1"/>
    <cellStyle name="Uwaga 3" xfId="44538" hidden="1"/>
    <cellStyle name="Uwaga 3" xfId="44535" hidden="1"/>
    <cellStyle name="Uwaga 3" xfId="44532" hidden="1"/>
    <cellStyle name="Uwaga 3" xfId="44529" hidden="1"/>
    <cellStyle name="Uwaga 3" xfId="44527" hidden="1"/>
    <cellStyle name="Uwaga 3" xfId="44525" hidden="1"/>
    <cellStyle name="Uwaga 3" xfId="44520" hidden="1"/>
    <cellStyle name="Uwaga 3" xfId="44517" hidden="1"/>
    <cellStyle name="Uwaga 3" xfId="44514" hidden="1"/>
    <cellStyle name="Uwaga 3" xfId="44510" hidden="1"/>
    <cellStyle name="Uwaga 3" xfId="44507" hidden="1"/>
    <cellStyle name="Uwaga 3" xfId="44504" hidden="1"/>
    <cellStyle name="Uwaga 3" xfId="44501" hidden="1"/>
    <cellStyle name="Uwaga 3" xfId="44498" hidden="1"/>
    <cellStyle name="Uwaga 3" xfId="44495" hidden="1"/>
    <cellStyle name="Uwaga 3" xfId="44493" hidden="1"/>
    <cellStyle name="Uwaga 3" xfId="44491" hidden="1"/>
    <cellStyle name="Uwaga 3" xfId="44488" hidden="1"/>
    <cellStyle name="Uwaga 3" xfId="44483" hidden="1"/>
    <cellStyle name="Uwaga 3" xfId="44480" hidden="1"/>
    <cellStyle name="Uwaga 3" xfId="44477" hidden="1"/>
    <cellStyle name="Uwaga 3" xfId="44473" hidden="1"/>
    <cellStyle name="Uwaga 3" xfId="44470" hidden="1"/>
    <cellStyle name="Uwaga 3" xfId="44468" hidden="1"/>
    <cellStyle name="Uwaga 3" xfId="44465" hidden="1"/>
    <cellStyle name="Uwaga 3" xfId="44462" hidden="1"/>
    <cellStyle name="Uwaga 3" xfId="44459" hidden="1"/>
    <cellStyle name="Uwaga 3" xfId="44457" hidden="1"/>
    <cellStyle name="Uwaga 3" xfId="44454" hidden="1"/>
    <cellStyle name="Uwaga 3" xfId="44451" hidden="1"/>
    <cellStyle name="Uwaga 3" xfId="44448" hidden="1"/>
    <cellStyle name="Uwaga 3" xfId="44446" hidden="1"/>
    <cellStyle name="Uwaga 3" xfId="44444" hidden="1"/>
    <cellStyle name="Uwaga 3" xfId="44439" hidden="1"/>
    <cellStyle name="Uwaga 3" xfId="44437" hidden="1"/>
    <cellStyle name="Uwaga 3" xfId="44434" hidden="1"/>
    <cellStyle name="Uwaga 3" xfId="44430" hidden="1"/>
    <cellStyle name="Uwaga 3" xfId="44428" hidden="1"/>
    <cellStyle name="Uwaga 3" xfId="44425" hidden="1"/>
    <cellStyle name="Uwaga 3" xfId="44421" hidden="1"/>
    <cellStyle name="Uwaga 3" xfId="44419" hidden="1"/>
    <cellStyle name="Uwaga 3" xfId="44417" hidden="1"/>
    <cellStyle name="Uwaga 3" xfId="44412" hidden="1"/>
    <cellStyle name="Uwaga 3" xfId="44410" hidden="1"/>
    <cellStyle name="Uwaga 3" xfId="44408" hidden="1"/>
    <cellStyle name="Uwaga 3" xfId="46853" hidden="1"/>
    <cellStyle name="Uwaga 3" xfId="46854" hidden="1"/>
    <cellStyle name="Uwaga 3" xfId="46856" hidden="1"/>
    <cellStyle name="Uwaga 3" xfId="46868" hidden="1"/>
    <cellStyle name="Uwaga 3" xfId="46869" hidden="1"/>
    <cellStyle name="Uwaga 3" xfId="46874" hidden="1"/>
    <cellStyle name="Uwaga 3" xfId="46883" hidden="1"/>
    <cellStyle name="Uwaga 3" xfId="46884" hidden="1"/>
    <cellStyle name="Uwaga 3" xfId="46889" hidden="1"/>
    <cellStyle name="Uwaga 3" xfId="46898" hidden="1"/>
    <cellStyle name="Uwaga 3" xfId="46899" hidden="1"/>
    <cellStyle name="Uwaga 3" xfId="46900" hidden="1"/>
    <cellStyle name="Uwaga 3" xfId="46913" hidden="1"/>
    <cellStyle name="Uwaga 3" xfId="46918" hidden="1"/>
    <cellStyle name="Uwaga 3" xfId="46923" hidden="1"/>
    <cellStyle name="Uwaga 3" xfId="46933" hidden="1"/>
    <cellStyle name="Uwaga 3" xfId="46938" hidden="1"/>
    <cellStyle name="Uwaga 3" xfId="46942" hidden="1"/>
    <cellStyle name="Uwaga 3" xfId="46949" hidden="1"/>
    <cellStyle name="Uwaga 3" xfId="46954" hidden="1"/>
    <cellStyle name="Uwaga 3" xfId="46957" hidden="1"/>
    <cellStyle name="Uwaga 3" xfId="46963" hidden="1"/>
    <cellStyle name="Uwaga 3" xfId="46968" hidden="1"/>
    <cellStyle name="Uwaga 3" xfId="46972" hidden="1"/>
    <cellStyle name="Uwaga 3" xfId="46973" hidden="1"/>
    <cellStyle name="Uwaga 3" xfId="46974" hidden="1"/>
    <cellStyle name="Uwaga 3" xfId="46978" hidden="1"/>
    <cellStyle name="Uwaga 3" xfId="46990" hidden="1"/>
    <cellStyle name="Uwaga 3" xfId="46995" hidden="1"/>
    <cellStyle name="Uwaga 3" xfId="47000" hidden="1"/>
    <cellStyle name="Uwaga 3" xfId="47005" hidden="1"/>
    <cellStyle name="Uwaga 3" xfId="47010" hidden="1"/>
    <cellStyle name="Uwaga 3" xfId="47015" hidden="1"/>
    <cellStyle name="Uwaga 3" xfId="47019" hidden="1"/>
    <cellStyle name="Uwaga 3" xfId="47023" hidden="1"/>
    <cellStyle name="Uwaga 3" xfId="47028" hidden="1"/>
    <cellStyle name="Uwaga 3" xfId="47033" hidden="1"/>
    <cellStyle name="Uwaga 3" xfId="47034" hidden="1"/>
    <cellStyle name="Uwaga 3" xfId="47036" hidden="1"/>
    <cellStyle name="Uwaga 3" xfId="47049" hidden="1"/>
    <cellStyle name="Uwaga 3" xfId="47053" hidden="1"/>
    <cellStyle name="Uwaga 3" xfId="47058" hidden="1"/>
    <cellStyle name="Uwaga 3" xfId="47065" hidden="1"/>
    <cellStyle name="Uwaga 3" xfId="47069" hidden="1"/>
    <cellStyle name="Uwaga 3" xfId="47074" hidden="1"/>
    <cellStyle name="Uwaga 3" xfId="47079" hidden="1"/>
    <cellStyle name="Uwaga 3" xfId="47082" hidden="1"/>
    <cellStyle name="Uwaga 3" xfId="47087" hidden="1"/>
    <cellStyle name="Uwaga 3" xfId="47093" hidden="1"/>
    <cellStyle name="Uwaga 3" xfId="47094" hidden="1"/>
    <cellStyle name="Uwaga 3" xfId="47097" hidden="1"/>
    <cellStyle name="Uwaga 3" xfId="47110" hidden="1"/>
    <cellStyle name="Uwaga 3" xfId="47114" hidden="1"/>
    <cellStyle name="Uwaga 3" xfId="47119" hidden="1"/>
    <cellStyle name="Uwaga 3" xfId="47126" hidden="1"/>
    <cellStyle name="Uwaga 3" xfId="47131" hidden="1"/>
    <cellStyle name="Uwaga 3" xfId="47135" hidden="1"/>
    <cellStyle name="Uwaga 3" xfId="47140" hidden="1"/>
    <cellStyle name="Uwaga 3" xfId="47144" hidden="1"/>
    <cellStyle name="Uwaga 3" xfId="47149" hidden="1"/>
    <cellStyle name="Uwaga 3" xfId="47153" hidden="1"/>
    <cellStyle name="Uwaga 3" xfId="47154" hidden="1"/>
    <cellStyle name="Uwaga 3" xfId="47156" hidden="1"/>
    <cellStyle name="Uwaga 3" xfId="47168" hidden="1"/>
    <cellStyle name="Uwaga 3" xfId="47169" hidden="1"/>
    <cellStyle name="Uwaga 3" xfId="47171" hidden="1"/>
    <cellStyle name="Uwaga 3" xfId="47183" hidden="1"/>
    <cellStyle name="Uwaga 3" xfId="47185" hidden="1"/>
    <cellStyle name="Uwaga 3" xfId="47188" hidden="1"/>
    <cellStyle name="Uwaga 3" xfId="47198" hidden="1"/>
    <cellStyle name="Uwaga 3" xfId="47199" hidden="1"/>
    <cellStyle name="Uwaga 3" xfId="47201" hidden="1"/>
    <cellStyle name="Uwaga 3" xfId="47213" hidden="1"/>
    <cellStyle name="Uwaga 3" xfId="47214" hidden="1"/>
    <cellStyle name="Uwaga 3" xfId="47215" hidden="1"/>
    <cellStyle name="Uwaga 3" xfId="47229" hidden="1"/>
    <cellStyle name="Uwaga 3" xfId="47232" hidden="1"/>
    <cellStyle name="Uwaga 3" xfId="47236" hidden="1"/>
    <cellStyle name="Uwaga 3" xfId="47244" hidden="1"/>
    <cellStyle name="Uwaga 3" xfId="47247" hidden="1"/>
    <cellStyle name="Uwaga 3" xfId="47251" hidden="1"/>
    <cellStyle name="Uwaga 3" xfId="47259" hidden="1"/>
    <cellStyle name="Uwaga 3" xfId="47262" hidden="1"/>
    <cellStyle name="Uwaga 3" xfId="47266" hidden="1"/>
    <cellStyle name="Uwaga 3" xfId="47273" hidden="1"/>
    <cellStyle name="Uwaga 3" xfId="47274" hidden="1"/>
    <cellStyle name="Uwaga 3" xfId="47276" hidden="1"/>
    <cellStyle name="Uwaga 3" xfId="47289" hidden="1"/>
    <cellStyle name="Uwaga 3" xfId="47292" hidden="1"/>
    <cellStyle name="Uwaga 3" xfId="47295" hidden="1"/>
    <cellStyle name="Uwaga 3" xfId="47304" hidden="1"/>
    <cellStyle name="Uwaga 3" xfId="47307" hidden="1"/>
    <cellStyle name="Uwaga 3" xfId="47311" hidden="1"/>
    <cellStyle name="Uwaga 3" xfId="47319" hidden="1"/>
    <cellStyle name="Uwaga 3" xfId="47321" hidden="1"/>
    <cellStyle name="Uwaga 3" xfId="47324" hidden="1"/>
    <cellStyle name="Uwaga 3" xfId="47333" hidden="1"/>
    <cellStyle name="Uwaga 3" xfId="47334" hidden="1"/>
    <cellStyle name="Uwaga 3" xfId="47335" hidden="1"/>
    <cellStyle name="Uwaga 3" xfId="47348" hidden="1"/>
    <cellStyle name="Uwaga 3" xfId="47349" hidden="1"/>
    <cellStyle name="Uwaga 3" xfId="47351" hidden="1"/>
    <cellStyle name="Uwaga 3" xfId="47363" hidden="1"/>
    <cellStyle name="Uwaga 3" xfId="47364" hidden="1"/>
    <cellStyle name="Uwaga 3" xfId="47366" hidden="1"/>
    <cellStyle name="Uwaga 3" xfId="47378" hidden="1"/>
    <cellStyle name="Uwaga 3" xfId="47379" hidden="1"/>
    <cellStyle name="Uwaga 3" xfId="47381" hidden="1"/>
    <cellStyle name="Uwaga 3" xfId="47393" hidden="1"/>
    <cellStyle name="Uwaga 3" xfId="47394" hidden="1"/>
    <cellStyle name="Uwaga 3" xfId="47395" hidden="1"/>
    <cellStyle name="Uwaga 3" xfId="47409" hidden="1"/>
    <cellStyle name="Uwaga 3" xfId="47411" hidden="1"/>
    <cellStyle name="Uwaga 3" xfId="47414" hidden="1"/>
    <cellStyle name="Uwaga 3" xfId="47424" hidden="1"/>
    <cellStyle name="Uwaga 3" xfId="47427" hidden="1"/>
    <cellStyle name="Uwaga 3" xfId="47430" hidden="1"/>
    <cellStyle name="Uwaga 3" xfId="47439" hidden="1"/>
    <cellStyle name="Uwaga 3" xfId="47441" hidden="1"/>
    <cellStyle name="Uwaga 3" xfId="47444" hidden="1"/>
    <cellStyle name="Uwaga 3" xfId="47453" hidden="1"/>
    <cellStyle name="Uwaga 3" xfId="47454" hidden="1"/>
    <cellStyle name="Uwaga 3" xfId="47455" hidden="1"/>
    <cellStyle name="Uwaga 3" xfId="47468" hidden="1"/>
    <cellStyle name="Uwaga 3" xfId="47470" hidden="1"/>
    <cellStyle name="Uwaga 3" xfId="47472" hidden="1"/>
    <cellStyle name="Uwaga 3" xfId="47483" hidden="1"/>
    <cellStyle name="Uwaga 3" xfId="47485" hidden="1"/>
    <cellStyle name="Uwaga 3" xfId="47487" hidden="1"/>
    <cellStyle name="Uwaga 3" xfId="47498" hidden="1"/>
    <cellStyle name="Uwaga 3" xfId="47500" hidden="1"/>
    <cellStyle name="Uwaga 3" xfId="47502" hidden="1"/>
    <cellStyle name="Uwaga 3" xfId="47513" hidden="1"/>
    <cellStyle name="Uwaga 3" xfId="47514" hidden="1"/>
    <cellStyle name="Uwaga 3" xfId="47515" hidden="1"/>
    <cellStyle name="Uwaga 3" xfId="47528" hidden="1"/>
    <cellStyle name="Uwaga 3" xfId="47530" hidden="1"/>
    <cellStyle name="Uwaga 3" xfId="47532" hidden="1"/>
    <cellStyle name="Uwaga 3" xfId="47543" hidden="1"/>
    <cellStyle name="Uwaga 3" xfId="47545" hidden="1"/>
    <cellStyle name="Uwaga 3" xfId="47547" hidden="1"/>
    <cellStyle name="Uwaga 3" xfId="47558" hidden="1"/>
    <cellStyle name="Uwaga 3" xfId="47560" hidden="1"/>
    <cellStyle name="Uwaga 3" xfId="47561" hidden="1"/>
    <cellStyle name="Uwaga 3" xfId="47573" hidden="1"/>
    <cellStyle name="Uwaga 3" xfId="47574" hidden="1"/>
    <cellStyle name="Uwaga 3" xfId="47575" hidden="1"/>
    <cellStyle name="Uwaga 3" xfId="47588" hidden="1"/>
    <cellStyle name="Uwaga 3" xfId="47590" hidden="1"/>
    <cellStyle name="Uwaga 3" xfId="47592" hidden="1"/>
    <cellStyle name="Uwaga 3" xfId="47603" hidden="1"/>
    <cellStyle name="Uwaga 3" xfId="47605" hidden="1"/>
    <cellStyle name="Uwaga 3" xfId="47607" hidden="1"/>
    <cellStyle name="Uwaga 3" xfId="47618" hidden="1"/>
    <cellStyle name="Uwaga 3" xfId="47620" hidden="1"/>
    <cellStyle name="Uwaga 3" xfId="47622" hidden="1"/>
    <cellStyle name="Uwaga 3" xfId="47633" hidden="1"/>
    <cellStyle name="Uwaga 3" xfId="47634" hidden="1"/>
    <cellStyle name="Uwaga 3" xfId="47636" hidden="1"/>
    <cellStyle name="Uwaga 3" xfId="47647" hidden="1"/>
    <cellStyle name="Uwaga 3" xfId="47649" hidden="1"/>
    <cellStyle name="Uwaga 3" xfId="47650" hidden="1"/>
    <cellStyle name="Uwaga 3" xfId="47659" hidden="1"/>
    <cellStyle name="Uwaga 3" xfId="47662" hidden="1"/>
    <cellStyle name="Uwaga 3" xfId="47664" hidden="1"/>
    <cellStyle name="Uwaga 3" xfId="47675" hidden="1"/>
    <cellStyle name="Uwaga 3" xfId="47677" hidden="1"/>
    <cellStyle name="Uwaga 3" xfId="47679" hidden="1"/>
    <cellStyle name="Uwaga 3" xfId="47691" hidden="1"/>
    <cellStyle name="Uwaga 3" xfId="47693" hidden="1"/>
    <cellStyle name="Uwaga 3" xfId="47695" hidden="1"/>
    <cellStyle name="Uwaga 3" xfId="47703" hidden="1"/>
    <cellStyle name="Uwaga 3" xfId="47705" hidden="1"/>
    <cellStyle name="Uwaga 3" xfId="47708" hidden="1"/>
    <cellStyle name="Uwaga 3" xfId="47698" hidden="1"/>
    <cellStyle name="Uwaga 3" xfId="47697" hidden="1"/>
    <cellStyle name="Uwaga 3" xfId="47696" hidden="1"/>
    <cellStyle name="Uwaga 3" xfId="47683" hidden="1"/>
    <cellStyle name="Uwaga 3" xfId="47682" hidden="1"/>
    <cellStyle name="Uwaga 3" xfId="47681" hidden="1"/>
    <cellStyle name="Uwaga 3" xfId="47668" hidden="1"/>
    <cellStyle name="Uwaga 3" xfId="47667" hidden="1"/>
    <cellStyle name="Uwaga 3" xfId="47666" hidden="1"/>
    <cellStyle name="Uwaga 3" xfId="47653" hidden="1"/>
    <cellStyle name="Uwaga 3" xfId="47652" hidden="1"/>
    <cellStyle name="Uwaga 3" xfId="47651" hidden="1"/>
    <cellStyle name="Uwaga 3" xfId="47638" hidden="1"/>
    <cellStyle name="Uwaga 3" xfId="47637" hidden="1"/>
    <cellStyle name="Uwaga 3" xfId="47635" hidden="1"/>
    <cellStyle name="Uwaga 3" xfId="47624" hidden="1"/>
    <cellStyle name="Uwaga 3" xfId="47621" hidden="1"/>
    <cellStyle name="Uwaga 3" xfId="47619" hidden="1"/>
    <cellStyle name="Uwaga 3" xfId="47609" hidden="1"/>
    <cellStyle name="Uwaga 3" xfId="47606" hidden="1"/>
    <cellStyle name="Uwaga 3" xfId="47604" hidden="1"/>
    <cellStyle name="Uwaga 3" xfId="47594" hidden="1"/>
    <cellStyle name="Uwaga 3" xfId="47591" hidden="1"/>
    <cellStyle name="Uwaga 3" xfId="47589" hidden="1"/>
    <cellStyle name="Uwaga 3" xfId="47579" hidden="1"/>
    <cellStyle name="Uwaga 3" xfId="47577" hidden="1"/>
    <cellStyle name="Uwaga 3" xfId="47576" hidden="1"/>
    <cellStyle name="Uwaga 3" xfId="47564" hidden="1"/>
    <cellStyle name="Uwaga 3" xfId="47562" hidden="1"/>
    <cellStyle name="Uwaga 3" xfId="47559" hidden="1"/>
    <cellStyle name="Uwaga 3" xfId="47549" hidden="1"/>
    <cellStyle name="Uwaga 3" xfId="47546" hidden="1"/>
    <cellStyle name="Uwaga 3" xfId="47544" hidden="1"/>
    <cellStyle name="Uwaga 3" xfId="47534" hidden="1"/>
    <cellStyle name="Uwaga 3" xfId="47531" hidden="1"/>
    <cellStyle name="Uwaga 3" xfId="47529" hidden="1"/>
    <cellStyle name="Uwaga 3" xfId="47519" hidden="1"/>
    <cellStyle name="Uwaga 3" xfId="47517" hidden="1"/>
    <cellStyle name="Uwaga 3" xfId="47516" hidden="1"/>
    <cellStyle name="Uwaga 3" xfId="47504" hidden="1"/>
    <cellStyle name="Uwaga 3" xfId="47501" hidden="1"/>
    <cellStyle name="Uwaga 3" xfId="47499" hidden="1"/>
    <cellStyle name="Uwaga 3" xfId="47489" hidden="1"/>
    <cellStyle name="Uwaga 3" xfId="47486" hidden="1"/>
    <cellStyle name="Uwaga 3" xfId="47484" hidden="1"/>
    <cellStyle name="Uwaga 3" xfId="47474" hidden="1"/>
    <cellStyle name="Uwaga 3" xfId="47471" hidden="1"/>
    <cellStyle name="Uwaga 3" xfId="47469" hidden="1"/>
    <cellStyle name="Uwaga 3" xfId="47459" hidden="1"/>
    <cellStyle name="Uwaga 3" xfId="47457" hidden="1"/>
    <cellStyle name="Uwaga 3" xfId="47456" hidden="1"/>
    <cellStyle name="Uwaga 3" xfId="47443" hidden="1"/>
    <cellStyle name="Uwaga 3" xfId="47440" hidden="1"/>
    <cellStyle name="Uwaga 3" xfId="47438" hidden="1"/>
    <cellStyle name="Uwaga 3" xfId="47428" hidden="1"/>
    <cellStyle name="Uwaga 3" xfId="47425" hidden="1"/>
    <cellStyle name="Uwaga 3" xfId="47423" hidden="1"/>
    <cellStyle name="Uwaga 3" xfId="47413" hidden="1"/>
    <cellStyle name="Uwaga 3" xfId="47410" hidden="1"/>
    <cellStyle name="Uwaga 3" xfId="47408" hidden="1"/>
    <cellStyle name="Uwaga 3" xfId="47399" hidden="1"/>
    <cellStyle name="Uwaga 3" xfId="47397" hidden="1"/>
    <cellStyle name="Uwaga 3" xfId="47396" hidden="1"/>
    <cellStyle name="Uwaga 3" xfId="47384" hidden="1"/>
    <cellStyle name="Uwaga 3" xfId="47382" hidden="1"/>
    <cellStyle name="Uwaga 3" xfId="47380" hidden="1"/>
    <cellStyle name="Uwaga 3" xfId="47369" hidden="1"/>
    <cellStyle name="Uwaga 3" xfId="47367" hidden="1"/>
    <cellStyle name="Uwaga 3" xfId="47365" hidden="1"/>
    <cellStyle name="Uwaga 3" xfId="47354" hidden="1"/>
    <cellStyle name="Uwaga 3" xfId="47352" hidden="1"/>
    <cellStyle name="Uwaga 3" xfId="47350" hidden="1"/>
    <cellStyle name="Uwaga 3" xfId="47339" hidden="1"/>
    <cellStyle name="Uwaga 3" xfId="47337" hidden="1"/>
    <cellStyle name="Uwaga 3" xfId="47336" hidden="1"/>
    <cellStyle name="Uwaga 3" xfId="47323" hidden="1"/>
    <cellStyle name="Uwaga 3" xfId="47320" hidden="1"/>
    <cellStyle name="Uwaga 3" xfId="47318" hidden="1"/>
    <cellStyle name="Uwaga 3" xfId="47308" hidden="1"/>
    <cellStyle name="Uwaga 3" xfId="47305" hidden="1"/>
    <cellStyle name="Uwaga 3" xfId="47303" hidden="1"/>
    <cellStyle name="Uwaga 3" xfId="47293" hidden="1"/>
    <cellStyle name="Uwaga 3" xfId="47290" hidden="1"/>
    <cellStyle name="Uwaga 3" xfId="47288" hidden="1"/>
    <cellStyle name="Uwaga 3" xfId="47279" hidden="1"/>
    <cellStyle name="Uwaga 3" xfId="47277" hidden="1"/>
    <cellStyle name="Uwaga 3" xfId="47275" hidden="1"/>
    <cellStyle name="Uwaga 3" xfId="47263" hidden="1"/>
    <cellStyle name="Uwaga 3" xfId="47260" hidden="1"/>
    <cellStyle name="Uwaga 3" xfId="47258" hidden="1"/>
    <cellStyle name="Uwaga 3" xfId="47248" hidden="1"/>
    <cellStyle name="Uwaga 3" xfId="47245" hidden="1"/>
    <cellStyle name="Uwaga 3" xfId="47243" hidden="1"/>
    <cellStyle name="Uwaga 3" xfId="47233" hidden="1"/>
    <cellStyle name="Uwaga 3" xfId="47230" hidden="1"/>
    <cellStyle name="Uwaga 3" xfId="47228" hidden="1"/>
    <cellStyle name="Uwaga 3" xfId="47221" hidden="1"/>
    <cellStyle name="Uwaga 3" xfId="47218" hidden="1"/>
    <cellStyle name="Uwaga 3" xfId="47216" hidden="1"/>
    <cellStyle name="Uwaga 3" xfId="47206" hidden="1"/>
    <cellStyle name="Uwaga 3" xfId="47203" hidden="1"/>
    <cellStyle name="Uwaga 3" xfId="47200" hidden="1"/>
    <cellStyle name="Uwaga 3" xfId="47191" hidden="1"/>
    <cellStyle name="Uwaga 3" xfId="47187" hidden="1"/>
    <cellStyle name="Uwaga 3" xfId="47184" hidden="1"/>
    <cellStyle name="Uwaga 3" xfId="47176" hidden="1"/>
    <cellStyle name="Uwaga 3" xfId="47173" hidden="1"/>
    <cellStyle name="Uwaga 3" xfId="47170" hidden="1"/>
    <cellStyle name="Uwaga 3" xfId="47161" hidden="1"/>
    <cellStyle name="Uwaga 3" xfId="47158" hidden="1"/>
    <cellStyle name="Uwaga 3" xfId="47155" hidden="1"/>
    <cellStyle name="Uwaga 3" xfId="47145" hidden="1"/>
    <cellStyle name="Uwaga 3" xfId="47141" hidden="1"/>
    <cellStyle name="Uwaga 3" xfId="47138" hidden="1"/>
    <cellStyle name="Uwaga 3" xfId="47129" hidden="1"/>
    <cellStyle name="Uwaga 3" xfId="47125" hidden="1"/>
    <cellStyle name="Uwaga 3" xfId="47123" hidden="1"/>
    <cellStyle name="Uwaga 3" xfId="47115" hidden="1"/>
    <cellStyle name="Uwaga 3" xfId="47111" hidden="1"/>
    <cellStyle name="Uwaga 3" xfId="47108" hidden="1"/>
    <cellStyle name="Uwaga 3" xfId="47101" hidden="1"/>
    <cellStyle name="Uwaga 3" xfId="47098" hidden="1"/>
    <cellStyle name="Uwaga 3" xfId="47095" hidden="1"/>
    <cellStyle name="Uwaga 3" xfId="47086" hidden="1"/>
    <cellStyle name="Uwaga 3" xfId="47081" hidden="1"/>
    <cellStyle name="Uwaga 3" xfId="47078" hidden="1"/>
    <cellStyle name="Uwaga 3" xfId="47071" hidden="1"/>
    <cellStyle name="Uwaga 3" xfId="47066" hidden="1"/>
    <cellStyle name="Uwaga 3" xfId="47063" hidden="1"/>
    <cellStyle name="Uwaga 3" xfId="47056" hidden="1"/>
    <cellStyle name="Uwaga 3" xfId="47051" hidden="1"/>
    <cellStyle name="Uwaga 3" xfId="47048" hidden="1"/>
    <cellStyle name="Uwaga 3" xfId="47042" hidden="1"/>
    <cellStyle name="Uwaga 3" xfId="47038" hidden="1"/>
    <cellStyle name="Uwaga 3" xfId="47035" hidden="1"/>
    <cellStyle name="Uwaga 3" xfId="47027" hidden="1"/>
    <cellStyle name="Uwaga 3" xfId="47022" hidden="1"/>
    <cellStyle name="Uwaga 3" xfId="47018" hidden="1"/>
    <cellStyle name="Uwaga 3" xfId="47012" hidden="1"/>
    <cellStyle name="Uwaga 3" xfId="47007" hidden="1"/>
    <cellStyle name="Uwaga 3" xfId="47003" hidden="1"/>
    <cellStyle name="Uwaga 3" xfId="46997" hidden="1"/>
    <cellStyle name="Uwaga 3" xfId="46992" hidden="1"/>
    <cellStyle name="Uwaga 3" xfId="46988" hidden="1"/>
    <cellStyle name="Uwaga 3" xfId="46983" hidden="1"/>
    <cellStyle name="Uwaga 3" xfId="46979" hidden="1"/>
    <cellStyle name="Uwaga 3" xfId="46975" hidden="1"/>
    <cellStyle name="Uwaga 3" xfId="46967" hidden="1"/>
    <cellStyle name="Uwaga 3" xfId="46962" hidden="1"/>
    <cellStyle name="Uwaga 3" xfId="46958" hidden="1"/>
    <cellStyle name="Uwaga 3" xfId="46952" hidden="1"/>
    <cellStyle name="Uwaga 3" xfId="46947" hidden="1"/>
    <cellStyle name="Uwaga 3" xfId="46943" hidden="1"/>
    <cellStyle name="Uwaga 3" xfId="46937" hidden="1"/>
    <cellStyle name="Uwaga 3" xfId="46932" hidden="1"/>
    <cellStyle name="Uwaga 3" xfId="46928" hidden="1"/>
    <cellStyle name="Uwaga 3" xfId="46924" hidden="1"/>
    <cellStyle name="Uwaga 3" xfId="46919" hidden="1"/>
    <cellStyle name="Uwaga 3" xfId="46914" hidden="1"/>
    <cellStyle name="Uwaga 3" xfId="46909" hidden="1"/>
    <cellStyle name="Uwaga 3" xfId="46905" hidden="1"/>
    <cellStyle name="Uwaga 3" xfId="46901" hidden="1"/>
    <cellStyle name="Uwaga 3" xfId="46894" hidden="1"/>
    <cellStyle name="Uwaga 3" xfId="46890" hidden="1"/>
    <cellStyle name="Uwaga 3" xfId="46885" hidden="1"/>
    <cellStyle name="Uwaga 3" xfId="46879" hidden="1"/>
    <cellStyle name="Uwaga 3" xfId="46875" hidden="1"/>
    <cellStyle name="Uwaga 3" xfId="46870" hidden="1"/>
    <cellStyle name="Uwaga 3" xfId="46864" hidden="1"/>
    <cellStyle name="Uwaga 3" xfId="46860" hidden="1"/>
    <cellStyle name="Uwaga 3" xfId="46855" hidden="1"/>
    <cellStyle name="Uwaga 3" xfId="46849" hidden="1"/>
    <cellStyle name="Uwaga 3" xfId="46845" hidden="1"/>
    <cellStyle name="Uwaga 3" xfId="46841" hidden="1"/>
    <cellStyle name="Uwaga 3" xfId="47701" hidden="1"/>
    <cellStyle name="Uwaga 3" xfId="47700" hidden="1"/>
    <cellStyle name="Uwaga 3" xfId="47699" hidden="1"/>
    <cellStyle name="Uwaga 3" xfId="47686" hidden="1"/>
    <cellStyle name="Uwaga 3" xfId="47685" hidden="1"/>
    <cellStyle name="Uwaga 3" xfId="47684" hidden="1"/>
    <cellStyle name="Uwaga 3" xfId="47671" hidden="1"/>
    <cellStyle name="Uwaga 3" xfId="47670" hidden="1"/>
    <cellStyle name="Uwaga 3" xfId="47669" hidden="1"/>
    <cellStyle name="Uwaga 3" xfId="47656" hidden="1"/>
    <cellStyle name="Uwaga 3" xfId="47655" hidden="1"/>
    <cellStyle name="Uwaga 3" xfId="47654" hidden="1"/>
    <cellStyle name="Uwaga 3" xfId="47641" hidden="1"/>
    <cellStyle name="Uwaga 3" xfId="47640" hidden="1"/>
    <cellStyle name="Uwaga 3" xfId="47639" hidden="1"/>
    <cellStyle name="Uwaga 3" xfId="47627" hidden="1"/>
    <cellStyle name="Uwaga 3" xfId="47625" hidden="1"/>
    <cellStyle name="Uwaga 3" xfId="47623" hidden="1"/>
    <cellStyle name="Uwaga 3" xfId="47612" hidden="1"/>
    <cellStyle name="Uwaga 3" xfId="47610" hidden="1"/>
    <cellStyle name="Uwaga 3" xfId="47608" hidden="1"/>
    <cellStyle name="Uwaga 3" xfId="47597" hidden="1"/>
    <cellStyle name="Uwaga 3" xfId="47595" hidden="1"/>
    <cellStyle name="Uwaga 3" xfId="47593" hidden="1"/>
    <cellStyle name="Uwaga 3" xfId="47582" hidden="1"/>
    <cellStyle name="Uwaga 3" xfId="47580" hidden="1"/>
    <cellStyle name="Uwaga 3" xfId="47578" hidden="1"/>
    <cellStyle name="Uwaga 3" xfId="47567" hidden="1"/>
    <cellStyle name="Uwaga 3" xfId="47565" hidden="1"/>
    <cellStyle name="Uwaga 3" xfId="47563" hidden="1"/>
    <cellStyle name="Uwaga 3" xfId="47552" hidden="1"/>
    <cellStyle name="Uwaga 3" xfId="47550" hidden="1"/>
    <cellStyle name="Uwaga 3" xfId="47548" hidden="1"/>
    <cellStyle name="Uwaga 3" xfId="47537" hidden="1"/>
    <cellStyle name="Uwaga 3" xfId="47535" hidden="1"/>
    <cellStyle name="Uwaga 3" xfId="47533" hidden="1"/>
    <cellStyle name="Uwaga 3" xfId="47522" hidden="1"/>
    <cellStyle name="Uwaga 3" xfId="47520" hidden="1"/>
    <cellStyle name="Uwaga 3" xfId="47518" hidden="1"/>
    <cellStyle name="Uwaga 3" xfId="47507" hidden="1"/>
    <cellStyle name="Uwaga 3" xfId="47505" hidden="1"/>
    <cellStyle name="Uwaga 3" xfId="47503" hidden="1"/>
    <cellStyle name="Uwaga 3" xfId="47492" hidden="1"/>
    <cellStyle name="Uwaga 3" xfId="47490" hidden="1"/>
    <cellStyle name="Uwaga 3" xfId="47488" hidden="1"/>
    <cellStyle name="Uwaga 3" xfId="47477" hidden="1"/>
    <cellStyle name="Uwaga 3" xfId="47475" hidden="1"/>
    <cellStyle name="Uwaga 3" xfId="47473" hidden="1"/>
    <cellStyle name="Uwaga 3" xfId="47462" hidden="1"/>
    <cellStyle name="Uwaga 3" xfId="47460" hidden="1"/>
    <cellStyle name="Uwaga 3" xfId="47458" hidden="1"/>
    <cellStyle name="Uwaga 3" xfId="47447" hidden="1"/>
    <cellStyle name="Uwaga 3" xfId="47445" hidden="1"/>
    <cellStyle name="Uwaga 3" xfId="47442" hidden="1"/>
    <cellStyle name="Uwaga 3" xfId="47432" hidden="1"/>
    <cellStyle name="Uwaga 3" xfId="47429" hidden="1"/>
    <cellStyle name="Uwaga 3" xfId="47426" hidden="1"/>
    <cellStyle name="Uwaga 3" xfId="47417" hidden="1"/>
    <cellStyle name="Uwaga 3" xfId="47415" hidden="1"/>
    <cellStyle name="Uwaga 3" xfId="47412" hidden="1"/>
    <cellStyle name="Uwaga 3" xfId="47402" hidden="1"/>
    <cellStyle name="Uwaga 3" xfId="47400" hidden="1"/>
    <cellStyle name="Uwaga 3" xfId="47398" hidden="1"/>
    <cellStyle name="Uwaga 3" xfId="47387" hidden="1"/>
    <cellStyle name="Uwaga 3" xfId="47385" hidden="1"/>
    <cellStyle name="Uwaga 3" xfId="47383" hidden="1"/>
    <cellStyle name="Uwaga 3" xfId="47372" hidden="1"/>
    <cellStyle name="Uwaga 3" xfId="47370" hidden="1"/>
    <cellStyle name="Uwaga 3" xfId="47368" hidden="1"/>
    <cellStyle name="Uwaga 3" xfId="47357" hidden="1"/>
    <cellStyle name="Uwaga 3" xfId="47355" hidden="1"/>
    <cellStyle name="Uwaga 3" xfId="47353" hidden="1"/>
    <cellStyle name="Uwaga 3" xfId="47342" hidden="1"/>
    <cellStyle name="Uwaga 3" xfId="47340" hidden="1"/>
    <cellStyle name="Uwaga 3" xfId="47338" hidden="1"/>
    <cellStyle name="Uwaga 3" xfId="47327" hidden="1"/>
    <cellStyle name="Uwaga 3" xfId="47325" hidden="1"/>
    <cellStyle name="Uwaga 3" xfId="47322" hidden="1"/>
    <cellStyle name="Uwaga 3" xfId="47312" hidden="1"/>
    <cellStyle name="Uwaga 3" xfId="47309" hidden="1"/>
    <cellStyle name="Uwaga 3" xfId="47306" hidden="1"/>
    <cellStyle name="Uwaga 3" xfId="47297" hidden="1"/>
    <cellStyle name="Uwaga 3" xfId="47294" hidden="1"/>
    <cellStyle name="Uwaga 3" xfId="47291" hidden="1"/>
    <cellStyle name="Uwaga 3" xfId="47282" hidden="1"/>
    <cellStyle name="Uwaga 3" xfId="47280" hidden="1"/>
    <cellStyle name="Uwaga 3" xfId="47278" hidden="1"/>
    <cellStyle name="Uwaga 3" xfId="47267" hidden="1"/>
    <cellStyle name="Uwaga 3" xfId="47264" hidden="1"/>
    <cellStyle name="Uwaga 3" xfId="47261" hidden="1"/>
    <cellStyle name="Uwaga 3" xfId="47252" hidden="1"/>
    <cellStyle name="Uwaga 3" xfId="47249" hidden="1"/>
    <cellStyle name="Uwaga 3" xfId="47246" hidden="1"/>
    <cellStyle name="Uwaga 3" xfId="47237" hidden="1"/>
    <cellStyle name="Uwaga 3" xfId="47234" hidden="1"/>
    <cellStyle name="Uwaga 3" xfId="47231" hidden="1"/>
    <cellStyle name="Uwaga 3" xfId="47224" hidden="1"/>
    <cellStyle name="Uwaga 3" xfId="47220" hidden="1"/>
    <cellStyle name="Uwaga 3" xfId="47217" hidden="1"/>
    <cellStyle name="Uwaga 3" xfId="47209" hidden="1"/>
    <cellStyle name="Uwaga 3" xfId="47205" hidden="1"/>
    <cellStyle name="Uwaga 3" xfId="47202" hidden="1"/>
    <cellStyle name="Uwaga 3" xfId="47194" hidden="1"/>
    <cellStyle name="Uwaga 3" xfId="47190" hidden="1"/>
    <cellStyle name="Uwaga 3" xfId="47186" hidden="1"/>
    <cellStyle name="Uwaga 3" xfId="47179" hidden="1"/>
    <cellStyle name="Uwaga 3" xfId="47175" hidden="1"/>
    <cellStyle name="Uwaga 3" xfId="47172" hidden="1"/>
    <cellStyle name="Uwaga 3" xfId="47164" hidden="1"/>
    <cellStyle name="Uwaga 3" xfId="47160" hidden="1"/>
    <cellStyle name="Uwaga 3" xfId="47157" hidden="1"/>
    <cellStyle name="Uwaga 3" xfId="47148" hidden="1"/>
    <cellStyle name="Uwaga 3" xfId="47143" hidden="1"/>
    <cellStyle name="Uwaga 3" xfId="47139" hidden="1"/>
    <cellStyle name="Uwaga 3" xfId="47133" hidden="1"/>
    <cellStyle name="Uwaga 3" xfId="47128" hidden="1"/>
    <cellStyle name="Uwaga 3" xfId="47124" hidden="1"/>
    <cellStyle name="Uwaga 3" xfId="47118" hidden="1"/>
    <cellStyle name="Uwaga 3" xfId="47113" hidden="1"/>
    <cellStyle name="Uwaga 3" xfId="47109" hidden="1"/>
    <cellStyle name="Uwaga 3" xfId="47104" hidden="1"/>
    <cellStyle name="Uwaga 3" xfId="47100" hidden="1"/>
    <cellStyle name="Uwaga 3" xfId="47096" hidden="1"/>
    <cellStyle name="Uwaga 3" xfId="47089" hidden="1"/>
    <cellStyle name="Uwaga 3" xfId="47084" hidden="1"/>
    <cellStyle name="Uwaga 3" xfId="47080" hidden="1"/>
    <cellStyle name="Uwaga 3" xfId="47073" hidden="1"/>
    <cellStyle name="Uwaga 3" xfId="47068" hidden="1"/>
    <cellStyle name="Uwaga 3" xfId="47064" hidden="1"/>
    <cellStyle name="Uwaga 3" xfId="47059" hidden="1"/>
    <cellStyle name="Uwaga 3" xfId="47054" hidden="1"/>
    <cellStyle name="Uwaga 3" xfId="47050" hidden="1"/>
    <cellStyle name="Uwaga 3" xfId="47044" hidden="1"/>
    <cellStyle name="Uwaga 3" xfId="47040" hidden="1"/>
    <cellStyle name="Uwaga 3" xfId="47037" hidden="1"/>
    <cellStyle name="Uwaga 3" xfId="47030" hidden="1"/>
    <cellStyle name="Uwaga 3" xfId="47025" hidden="1"/>
    <cellStyle name="Uwaga 3" xfId="47020" hidden="1"/>
    <cellStyle name="Uwaga 3" xfId="47014" hidden="1"/>
    <cellStyle name="Uwaga 3" xfId="47009" hidden="1"/>
    <cellStyle name="Uwaga 3" xfId="47004" hidden="1"/>
    <cellStyle name="Uwaga 3" xfId="46999" hidden="1"/>
    <cellStyle name="Uwaga 3" xfId="46994" hidden="1"/>
    <cellStyle name="Uwaga 3" xfId="46989" hidden="1"/>
    <cellStyle name="Uwaga 3" xfId="46985" hidden="1"/>
    <cellStyle name="Uwaga 3" xfId="46981" hidden="1"/>
    <cellStyle name="Uwaga 3" xfId="46976" hidden="1"/>
    <cellStyle name="Uwaga 3" xfId="46969" hidden="1"/>
    <cellStyle name="Uwaga 3" xfId="46964" hidden="1"/>
    <cellStyle name="Uwaga 3" xfId="46959" hidden="1"/>
    <cellStyle name="Uwaga 3" xfId="46953" hidden="1"/>
    <cellStyle name="Uwaga 3" xfId="46948" hidden="1"/>
    <cellStyle name="Uwaga 3" xfId="46944" hidden="1"/>
    <cellStyle name="Uwaga 3" xfId="46939" hidden="1"/>
    <cellStyle name="Uwaga 3" xfId="46934" hidden="1"/>
    <cellStyle name="Uwaga 3" xfId="46929" hidden="1"/>
    <cellStyle name="Uwaga 3" xfId="46925" hidden="1"/>
    <cellStyle name="Uwaga 3" xfId="46920" hidden="1"/>
    <cellStyle name="Uwaga 3" xfId="46915" hidden="1"/>
    <cellStyle name="Uwaga 3" xfId="46910" hidden="1"/>
    <cellStyle name="Uwaga 3" xfId="46906" hidden="1"/>
    <cellStyle name="Uwaga 3" xfId="46902" hidden="1"/>
    <cellStyle name="Uwaga 3" xfId="46895" hidden="1"/>
    <cellStyle name="Uwaga 3" xfId="46891" hidden="1"/>
    <cellStyle name="Uwaga 3" xfId="46886" hidden="1"/>
    <cellStyle name="Uwaga 3" xfId="46880" hidden="1"/>
    <cellStyle name="Uwaga 3" xfId="46876" hidden="1"/>
    <cellStyle name="Uwaga 3" xfId="46871" hidden="1"/>
    <cellStyle name="Uwaga 3" xfId="46865" hidden="1"/>
    <cellStyle name="Uwaga 3" xfId="46861" hidden="1"/>
    <cellStyle name="Uwaga 3" xfId="46857" hidden="1"/>
    <cellStyle name="Uwaga 3" xfId="46850" hidden="1"/>
    <cellStyle name="Uwaga 3" xfId="46846" hidden="1"/>
    <cellStyle name="Uwaga 3" xfId="46842" hidden="1"/>
    <cellStyle name="Uwaga 3" xfId="47706" hidden="1"/>
    <cellStyle name="Uwaga 3" xfId="47704" hidden="1"/>
    <cellStyle name="Uwaga 3" xfId="47702" hidden="1"/>
    <cellStyle name="Uwaga 3" xfId="47689" hidden="1"/>
    <cellStyle name="Uwaga 3" xfId="47688" hidden="1"/>
    <cellStyle name="Uwaga 3" xfId="47687" hidden="1"/>
    <cellStyle name="Uwaga 3" xfId="47674" hidden="1"/>
    <cellStyle name="Uwaga 3" xfId="47673" hidden="1"/>
    <cellStyle name="Uwaga 3" xfId="47672" hidden="1"/>
    <cellStyle name="Uwaga 3" xfId="47660" hidden="1"/>
    <cellStyle name="Uwaga 3" xfId="47658" hidden="1"/>
    <cellStyle name="Uwaga 3" xfId="47657" hidden="1"/>
    <cellStyle name="Uwaga 3" xfId="47644" hidden="1"/>
    <cellStyle name="Uwaga 3" xfId="47643" hidden="1"/>
    <cellStyle name="Uwaga 3" xfId="47642" hidden="1"/>
    <cellStyle name="Uwaga 3" xfId="47630" hidden="1"/>
    <cellStyle name="Uwaga 3" xfId="47628" hidden="1"/>
    <cellStyle name="Uwaga 3" xfId="47626" hidden="1"/>
    <cellStyle name="Uwaga 3" xfId="47615" hidden="1"/>
    <cellStyle name="Uwaga 3" xfId="47613" hidden="1"/>
    <cellStyle name="Uwaga 3" xfId="47611" hidden="1"/>
    <cellStyle name="Uwaga 3" xfId="47600" hidden="1"/>
    <cellStyle name="Uwaga 3" xfId="47598" hidden="1"/>
    <cellStyle name="Uwaga 3" xfId="47596" hidden="1"/>
    <cellStyle name="Uwaga 3" xfId="47585" hidden="1"/>
    <cellStyle name="Uwaga 3" xfId="47583" hidden="1"/>
    <cellStyle name="Uwaga 3" xfId="47581" hidden="1"/>
    <cellStyle name="Uwaga 3" xfId="47570" hidden="1"/>
    <cellStyle name="Uwaga 3" xfId="47568" hidden="1"/>
    <cellStyle name="Uwaga 3" xfId="47566" hidden="1"/>
    <cellStyle name="Uwaga 3" xfId="47555" hidden="1"/>
    <cellStyle name="Uwaga 3" xfId="47553" hidden="1"/>
    <cellStyle name="Uwaga 3" xfId="47551" hidden="1"/>
    <cellStyle name="Uwaga 3" xfId="47540" hidden="1"/>
    <cellStyle name="Uwaga 3" xfId="47538" hidden="1"/>
    <cellStyle name="Uwaga 3" xfId="47536" hidden="1"/>
    <cellStyle name="Uwaga 3" xfId="47525" hidden="1"/>
    <cellStyle name="Uwaga 3" xfId="47523" hidden="1"/>
    <cellStyle name="Uwaga 3" xfId="47521" hidden="1"/>
    <cellStyle name="Uwaga 3" xfId="47510" hidden="1"/>
    <cellStyle name="Uwaga 3" xfId="47508" hidden="1"/>
    <cellStyle name="Uwaga 3" xfId="47506" hidden="1"/>
    <cellStyle name="Uwaga 3" xfId="47495" hidden="1"/>
    <cellStyle name="Uwaga 3" xfId="47493" hidden="1"/>
    <cellStyle name="Uwaga 3" xfId="47491" hidden="1"/>
    <cellStyle name="Uwaga 3" xfId="47480" hidden="1"/>
    <cellStyle name="Uwaga 3" xfId="47478" hidden="1"/>
    <cellStyle name="Uwaga 3" xfId="47476" hidden="1"/>
    <cellStyle name="Uwaga 3" xfId="47465" hidden="1"/>
    <cellStyle name="Uwaga 3" xfId="47463" hidden="1"/>
    <cellStyle name="Uwaga 3" xfId="47461" hidden="1"/>
    <cellStyle name="Uwaga 3" xfId="47450" hidden="1"/>
    <cellStyle name="Uwaga 3" xfId="47448" hidden="1"/>
    <cellStyle name="Uwaga 3" xfId="47446" hidden="1"/>
    <cellStyle name="Uwaga 3" xfId="47435" hidden="1"/>
    <cellStyle name="Uwaga 3" xfId="47433" hidden="1"/>
    <cellStyle name="Uwaga 3" xfId="47431" hidden="1"/>
    <cellStyle name="Uwaga 3" xfId="47420" hidden="1"/>
    <cellStyle name="Uwaga 3" xfId="47418" hidden="1"/>
    <cellStyle name="Uwaga 3" xfId="47416" hidden="1"/>
    <cellStyle name="Uwaga 3" xfId="47405" hidden="1"/>
    <cellStyle name="Uwaga 3" xfId="47403" hidden="1"/>
    <cellStyle name="Uwaga 3" xfId="47401" hidden="1"/>
    <cellStyle name="Uwaga 3" xfId="47390" hidden="1"/>
    <cellStyle name="Uwaga 3" xfId="47388" hidden="1"/>
    <cellStyle name="Uwaga 3" xfId="47386" hidden="1"/>
    <cellStyle name="Uwaga 3" xfId="47375" hidden="1"/>
    <cellStyle name="Uwaga 3" xfId="47373" hidden="1"/>
    <cellStyle name="Uwaga 3" xfId="47371" hidden="1"/>
    <cellStyle name="Uwaga 3" xfId="47360" hidden="1"/>
    <cellStyle name="Uwaga 3" xfId="47358" hidden="1"/>
    <cellStyle name="Uwaga 3" xfId="47356" hidden="1"/>
    <cellStyle name="Uwaga 3" xfId="47345" hidden="1"/>
    <cellStyle name="Uwaga 3" xfId="47343" hidden="1"/>
    <cellStyle name="Uwaga 3" xfId="47341" hidden="1"/>
    <cellStyle name="Uwaga 3" xfId="47330" hidden="1"/>
    <cellStyle name="Uwaga 3" xfId="47328" hidden="1"/>
    <cellStyle name="Uwaga 3" xfId="47326" hidden="1"/>
    <cellStyle name="Uwaga 3" xfId="47315" hidden="1"/>
    <cellStyle name="Uwaga 3" xfId="47313" hidden="1"/>
    <cellStyle name="Uwaga 3" xfId="47310" hidden="1"/>
    <cellStyle name="Uwaga 3" xfId="47300" hidden="1"/>
    <cellStyle name="Uwaga 3" xfId="47298" hidden="1"/>
    <cellStyle name="Uwaga 3" xfId="47296" hidden="1"/>
    <cellStyle name="Uwaga 3" xfId="47285" hidden="1"/>
    <cellStyle name="Uwaga 3" xfId="47283" hidden="1"/>
    <cellStyle name="Uwaga 3" xfId="47281" hidden="1"/>
    <cellStyle name="Uwaga 3" xfId="47270" hidden="1"/>
    <cellStyle name="Uwaga 3" xfId="47268" hidden="1"/>
    <cellStyle name="Uwaga 3" xfId="47265" hidden="1"/>
    <cellStyle name="Uwaga 3" xfId="47255" hidden="1"/>
    <cellStyle name="Uwaga 3" xfId="47253" hidden="1"/>
    <cellStyle name="Uwaga 3" xfId="47250" hidden="1"/>
    <cellStyle name="Uwaga 3" xfId="47240" hidden="1"/>
    <cellStyle name="Uwaga 3" xfId="47238" hidden="1"/>
    <cellStyle name="Uwaga 3" xfId="47235" hidden="1"/>
    <cellStyle name="Uwaga 3" xfId="47226" hidden="1"/>
    <cellStyle name="Uwaga 3" xfId="47223" hidden="1"/>
    <cellStyle name="Uwaga 3" xfId="47219" hidden="1"/>
    <cellStyle name="Uwaga 3" xfId="47211" hidden="1"/>
    <cellStyle name="Uwaga 3" xfId="47208" hidden="1"/>
    <cellStyle name="Uwaga 3" xfId="47204" hidden="1"/>
    <cellStyle name="Uwaga 3" xfId="47196" hidden="1"/>
    <cellStyle name="Uwaga 3" xfId="47193" hidden="1"/>
    <cellStyle name="Uwaga 3" xfId="47189" hidden="1"/>
    <cellStyle name="Uwaga 3" xfId="47181" hidden="1"/>
    <cellStyle name="Uwaga 3" xfId="47178" hidden="1"/>
    <cellStyle name="Uwaga 3" xfId="47174" hidden="1"/>
    <cellStyle name="Uwaga 3" xfId="47166" hidden="1"/>
    <cellStyle name="Uwaga 3" xfId="47163" hidden="1"/>
    <cellStyle name="Uwaga 3" xfId="47159" hidden="1"/>
    <cellStyle name="Uwaga 3" xfId="47151" hidden="1"/>
    <cellStyle name="Uwaga 3" xfId="47147" hidden="1"/>
    <cellStyle name="Uwaga 3" xfId="47142" hidden="1"/>
    <cellStyle name="Uwaga 3" xfId="47136" hidden="1"/>
    <cellStyle name="Uwaga 3" xfId="47132" hidden="1"/>
    <cellStyle name="Uwaga 3" xfId="47127" hidden="1"/>
    <cellStyle name="Uwaga 3" xfId="47121" hidden="1"/>
    <cellStyle name="Uwaga 3" xfId="47117" hidden="1"/>
    <cellStyle name="Uwaga 3" xfId="47112" hidden="1"/>
    <cellStyle name="Uwaga 3" xfId="47106" hidden="1"/>
    <cellStyle name="Uwaga 3" xfId="47103" hidden="1"/>
    <cellStyle name="Uwaga 3" xfId="47099" hidden="1"/>
    <cellStyle name="Uwaga 3" xfId="47091" hidden="1"/>
    <cellStyle name="Uwaga 3" xfId="47088" hidden="1"/>
    <cellStyle name="Uwaga 3" xfId="47083" hidden="1"/>
    <cellStyle name="Uwaga 3" xfId="47076" hidden="1"/>
    <cellStyle name="Uwaga 3" xfId="47072" hidden="1"/>
    <cellStyle name="Uwaga 3" xfId="47067" hidden="1"/>
    <cellStyle name="Uwaga 3" xfId="47061" hidden="1"/>
    <cellStyle name="Uwaga 3" xfId="47057" hidden="1"/>
    <cellStyle name="Uwaga 3" xfId="47052" hidden="1"/>
    <cellStyle name="Uwaga 3" xfId="47046" hidden="1"/>
    <cellStyle name="Uwaga 3" xfId="47043" hidden="1"/>
    <cellStyle name="Uwaga 3" xfId="47039" hidden="1"/>
    <cellStyle name="Uwaga 3" xfId="47031" hidden="1"/>
    <cellStyle name="Uwaga 3" xfId="47026" hidden="1"/>
    <cellStyle name="Uwaga 3" xfId="47021" hidden="1"/>
    <cellStyle name="Uwaga 3" xfId="47016" hidden="1"/>
    <cellStyle name="Uwaga 3" xfId="47011" hidden="1"/>
    <cellStyle name="Uwaga 3" xfId="47006" hidden="1"/>
    <cellStyle name="Uwaga 3" xfId="47001" hidden="1"/>
    <cellStyle name="Uwaga 3" xfId="46996" hidden="1"/>
    <cellStyle name="Uwaga 3" xfId="46991" hidden="1"/>
    <cellStyle name="Uwaga 3" xfId="46986" hidden="1"/>
    <cellStyle name="Uwaga 3" xfId="46982" hidden="1"/>
    <cellStyle name="Uwaga 3" xfId="46977" hidden="1"/>
    <cellStyle name="Uwaga 3" xfId="46970" hidden="1"/>
    <cellStyle name="Uwaga 3" xfId="46965" hidden="1"/>
    <cellStyle name="Uwaga 3" xfId="46960" hidden="1"/>
    <cellStyle name="Uwaga 3" xfId="46955" hidden="1"/>
    <cellStyle name="Uwaga 3" xfId="46950" hidden="1"/>
    <cellStyle name="Uwaga 3" xfId="46945" hidden="1"/>
    <cellStyle name="Uwaga 3" xfId="46940" hidden="1"/>
    <cellStyle name="Uwaga 3" xfId="46935" hidden="1"/>
    <cellStyle name="Uwaga 3" xfId="46930" hidden="1"/>
    <cellStyle name="Uwaga 3" xfId="46926" hidden="1"/>
    <cellStyle name="Uwaga 3" xfId="46921" hidden="1"/>
    <cellStyle name="Uwaga 3" xfId="46916" hidden="1"/>
    <cellStyle name="Uwaga 3" xfId="46911" hidden="1"/>
    <cellStyle name="Uwaga 3" xfId="46907" hidden="1"/>
    <cellStyle name="Uwaga 3" xfId="46903" hidden="1"/>
    <cellStyle name="Uwaga 3" xfId="46896" hidden="1"/>
    <cellStyle name="Uwaga 3" xfId="46892" hidden="1"/>
    <cellStyle name="Uwaga 3" xfId="46887" hidden="1"/>
    <cellStyle name="Uwaga 3" xfId="46881" hidden="1"/>
    <cellStyle name="Uwaga 3" xfId="46877" hidden="1"/>
    <cellStyle name="Uwaga 3" xfId="46872" hidden="1"/>
    <cellStyle name="Uwaga 3" xfId="46866" hidden="1"/>
    <cellStyle name="Uwaga 3" xfId="46862" hidden="1"/>
    <cellStyle name="Uwaga 3" xfId="46858" hidden="1"/>
    <cellStyle name="Uwaga 3" xfId="46851" hidden="1"/>
    <cellStyle name="Uwaga 3" xfId="46847" hidden="1"/>
    <cellStyle name="Uwaga 3" xfId="46843" hidden="1"/>
    <cellStyle name="Uwaga 3" xfId="47710" hidden="1"/>
    <cellStyle name="Uwaga 3" xfId="47709" hidden="1"/>
    <cellStyle name="Uwaga 3" xfId="47707" hidden="1"/>
    <cellStyle name="Uwaga 3" xfId="47694" hidden="1"/>
    <cellStyle name="Uwaga 3" xfId="47692" hidden="1"/>
    <cellStyle name="Uwaga 3" xfId="47690" hidden="1"/>
    <cellStyle name="Uwaga 3" xfId="47680" hidden="1"/>
    <cellStyle name="Uwaga 3" xfId="47678" hidden="1"/>
    <cellStyle name="Uwaga 3" xfId="47676" hidden="1"/>
    <cellStyle name="Uwaga 3" xfId="47665" hidden="1"/>
    <cellStyle name="Uwaga 3" xfId="47663" hidden="1"/>
    <cellStyle name="Uwaga 3" xfId="47661" hidden="1"/>
    <cellStyle name="Uwaga 3" xfId="47648" hidden="1"/>
    <cellStyle name="Uwaga 3" xfId="47646" hidden="1"/>
    <cellStyle name="Uwaga 3" xfId="47645" hidden="1"/>
    <cellStyle name="Uwaga 3" xfId="47632" hidden="1"/>
    <cellStyle name="Uwaga 3" xfId="47631" hidden="1"/>
    <cellStyle name="Uwaga 3" xfId="47629" hidden="1"/>
    <cellStyle name="Uwaga 3" xfId="47617" hidden="1"/>
    <cellStyle name="Uwaga 3" xfId="47616" hidden="1"/>
    <cellStyle name="Uwaga 3" xfId="47614" hidden="1"/>
    <cellStyle name="Uwaga 3" xfId="47602" hidden="1"/>
    <cellStyle name="Uwaga 3" xfId="47601" hidden="1"/>
    <cellStyle name="Uwaga 3" xfId="47599" hidden="1"/>
    <cellStyle name="Uwaga 3" xfId="47587" hidden="1"/>
    <cellStyle name="Uwaga 3" xfId="47586" hidden="1"/>
    <cellStyle name="Uwaga 3" xfId="47584" hidden="1"/>
    <cellStyle name="Uwaga 3" xfId="47572" hidden="1"/>
    <cellStyle name="Uwaga 3" xfId="47571" hidden="1"/>
    <cellStyle name="Uwaga 3" xfId="47569" hidden="1"/>
    <cellStyle name="Uwaga 3" xfId="47557" hidden="1"/>
    <cellStyle name="Uwaga 3" xfId="47556" hidden="1"/>
    <cellStyle name="Uwaga 3" xfId="47554" hidden="1"/>
    <cellStyle name="Uwaga 3" xfId="47542" hidden="1"/>
    <cellStyle name="Uwaga 3" xfId="47541" hidden="1"/>
    <cellStyle name="Uwaga 3" xfId="47539" hidden="1"/>
    <cellStyle name="Uwaga 3" xfId="47527" hidden="1"/>
    <cellStyle name="Uwaga 3" xfId="47526" hidden="1"/>
    <cellStyle name="Uwaga 3" xfId="47524" hidden="1"/>
    <cellStyle name="Uwaga 3" xfId="47512" hidden="1"/>
    <cellStyle name="Uwaga 3" xfId="47511" hidden="1"/>
    <cellStyle name="Uwaga 3" xfId="47509" hidden="1"/>
    <cellStyle name="Uwaga 3" xfId="47497" hidden="1"/>
    <cellStyle name="Uwaga 3" xfId="47496" hidden="1"/>
    <cellStyle name="Uwaga 3" xfId="47494" hidden="1"/>
    <cellStyle name="Uwaga 3" xfId="47482" hidden="1"/>
    <cellStyle name="Uwaga 3" xfId="47481" hidden="1"/>
    <cellStyle name="Uwaga 3" xfId="47479" hidden="1"/>
    <cellStyle name="Uwaga 3" xfId="47467" hidden="1"/>
    <cellStyle name="Uwaga 3" xfId="47466" hidden="1"/>
    <cellStyle name="Uwaga 3" xfId="47464" hidden="1"/>
    <cellStyle name="Uwaga 3" xfId="47452" hidden="1"/>
    <cellStyle name="Uwaga 3" xfId="47451" hidden="1"/>
    <cellStyle name="Uwaga 3" xfId="47449" hidden="1"/>
    <cellStyle name="Uwaga 3" xfId="47437" hidden="1"/>
    <cellStyle name="Uwaga 3" xfId="47436" hidden="1"/>
    <cellStyle name="Uwaga 3" xfId="47434" hidden="1"/>
    <cellStyle name="Uwaga 3" xfId="47422" hidden="1"/>
    <cellStyle name="Uwaga 3" xfId="47421" hidden="1"/>
    <cellStyle name="Uwaga 3" xfId="47419" hidden="1"/>
    <cellStyle name="Uwaga 3" xfId="47407" hidden="1"/>
    <cellStyle name="Uwaga 3" xfId="47406" hidden="1"/>
    <cellStyle name="Uwaga 3" xfId="47404" hidden="1"/>
    <cellStyle name="Uwaga 3" xfId="47392" hidden="1"/>
    <cellStyle name="Uwaga 3" xfId="47391" hidden="1"/>
    <cellStyle name="Uwaga 3" xfId="47389" hidden="1"/>
    <cellStyle name="Uwaga 3" xfId="47377" hidden="1"/>
    <cellStyle name="Uwaga 3" xfId="47376" hidden="1"/>
    <cellStyle name="Uwaga 3" xfId="47374" hidden="1"/>
    <cellStyle name="Uwaga 3" xfId="47362" hidden="1"/>
    <cellStyle name="Uwaga 3" xfId="47361" hidden="1"/>
    <cellStyle name="Uwaga 3" xfId="47359" hidden="1"/>
    <cellStyle name="Uwaga 3" xfId="47347" hidden="1"/>
    <cellStyle name="Uwaga 3" xfId="47346" hidden="1"/>
    <cellStyle name="Uwaga 3" xfId="47344" hidden="1"/>
    <cellStyle name="Uwaga 3" xfId="47332" hidden="1"/>
    <cellStyle name="Uwaga 3" xfId="47331" hidden="1"/>
    <cellStyle name="Uwaga 3" xfId="47329" hidden="1"/>
    <cellStyle name="Uwaga 3" xfId="47317" hidden="1"/>
    <cellStyle name="Uwaga 3" xfId="47316" hidden="1"/>
    <cellStyle name="Uwaga 3" xfId="47314" hidden="1"/>
    <cellStyle name="Uwaga 3" xfId="47302" hidden="1"/>
    <cellStyle name="Uwaga 3" xfId="47301" hidden="1"/>
    <cellStyle name="Uwaga 3" xfId="47299" hidden="1"/>
    <cellStyle name="Uwaga 3" xfId="47287" hidden="1"/>
    <cellStyle name="Uwaga 3" xfId="47286" hidden="1"/>
    <cellStyle name="Uwaga 3" xfId="47284" hidden="1"/>
    <cellStyle name="Uwaga 3" xfId="47272" hidden="1"/>
    <cellStyle name="Uwaga 3" xfId="47271" hidden="1"/>
    <cellStyle name="Uwaga 3" xfId="47269" hidden="1"/>
    <cellStyle name="Uwaga 3" xfId="47257" hidden="1"/>
    <cellStyle name="Uwaga 3" xfId="47256" hidden="1"/>
    <cellStyle name="Uwaga 3" xfId="47254" hidden="1"/>
    <cellStyle name="Uwaga 3" xfId="47242" hidden="1"/>
    <cellStyle name="Uwaga 3" xfId="47241" hidden="1"/>
    <cellStyle name="Uwaga 3" xfId="47239" hidden="1"/>
    <cellStyle name="Uwaga 3" xfId="47227" hidden="1"/>
    <cellStyle name="Uwaga 3" xfId="47225" hidden="1"/>
    <cellStyle name="Uwaga 3" xfId="47222" hidden="1"/>
    <cellStyle name="Uwaga 3" xfId="47212" hidden="1"/>
    <cellStyle name="Uwaga 3" xfId="47210" hidden="1"/>
    <cellStyle name="Uwaga 3" xfId="47207" hidden="1"/>
    <cellStyle name="Uwaga 3" xfId="47197" hidden="1"/>
    <cellStyle name="Uwaga 3" xfId="47195" hidden="1"/>
    <cellStyle name="Uwaga 3" xfId="47192" hidden="1"/>
    <cellStyle name="Uwaga 3" xfId="47182" hidden="1"/>
    <cellStyle name="Uwaga 3" xfId="47180" hidden="1"/>
    <cellStyle name="Uwaga 3" xfId="47177" hidden="1"/>
    <cellStyle name="Uwaga 3" xfId="47167" hidden="1"/>
    <cellStyle name="Uwaga 3" xfId="47165" hidden="1"/>
    <cellStyle name="Uwaga 3" xfId="47162" hidden="1"/>
    <cellStyle name="Uwaga 3" xfId="47152" hidden="1"/>
    <cellStyle name="Uwaga 3" xfId="47150" hidden="1"/>
    <cellStyle name="Uwaga 3" xfId="47146" hidden="1"/>
    <cellStyle name="Uwaga 3" xfId="47137" hidden="1"/>
    <cellStyle name="Uwaga 3" xfId="47134" hidden="1"/>
    <cellStyle name="Uwaga 3" xfId="47130" hidden="1"/>
    <cellStyle name="Uwaga 3" xfId="47122" hidden="1"/>
    <cellStyle name="Uwaga 3" xfId="47120" hidden="1"/>
    <cellStyle name="Uwaga 3" xfId="47116" hidden="1"/>
    <cellStyle name="Uwaga 3" xfId="47107" hidden="1"/>
    <cellStyle name="Uwaga 3" xfId="47105" hidden="1"/>
    <cellStyle name="Uwaga 3" xfId="47102" hidden="1"/>
    <cellStyle name="Uwaga 3" xfId="47092" hidden="1"/>
    <cellStyle name="Uwaga 3" xfId="47090" hidden="1"/>
    <cellStyle name="Uwaga 3" xfId="47085" hidden="1"/>
    <cellStyle name="Uwaga 3" xfId="47077" hidden="1"/>
    <cellStyle name="Uwaga 3" xfId="47075" hidden="1"/>
    <cellStyle name="Uwaga 3" xfId="47070" hidden="1"/>
    <cellStyle name="Uwaga 3" xfId="47062" hidden="1"/>
    <cellStyle name="Uwaga 3" xfId="47060" hidden="1"/>
    <cellStyle name="Uwaga 3" xfId="47055" hidden="1"/>
    <cellStyle name="Uwaga 3" xfId="47047" hidden="1"/>
    <cellStyle name="Uwaga 3" xfId="47045" hidden="1"/>
    <cellStyle name="Uwaga 3" xfId="47041" hidden="1"/>
    <cellStyle name="Uwaga 3" xfId="47032" hidden="1"/>
    <cellStyle name="Uwaga 3" xfId="47029" hidden="1"/>
    <cellStyle name="Uwaga 3" xfId="47024" hidden="1"/>
    <cellStyle name="Uwaga 3" xfId="47017" hidden="1"/>
    <cellStyle name="Uwaga 3" xfId="47013" hidden="1"/>
    <cellStyle name="Uwaga 3" xfId="47008" hidden="1"/>
    <cellStyle name="Uwaga 3" xfId="47002" hidden="1"/>
    <cellStyle name="Uwaga 3" xfId="46998" hidden="1"/>
    <cellStyle name="Uwaga 3" xfId="46993" hidden="1"/>
    <cellStyle name="Uwaga 3" xfId="46987" hidden="1"/>
    <cellStyle name="Uwaga 3" xfId="46984" hidden="1"/>
    <cellStyle name="Uwaga 3" xfId="46980" hidden="1"/>
    <cellStyle name="Uwaga 3" xfId="46971" hidden="1"/>
    <cellStyle name="Uwaga 3" xfId="46966" hidden="1"/>
    <cellStyle name="Uwaga 3" xfId="46961" hidden="1"/>
    <cellStyle name="Uwaga 3" xfId="46956" hidden="1"/>
    <cellStyle name="Uwaga 3" xfId="46951" hidden="1"/>
    <cellStyle name="Uwaga 3" xfId="46946" hidden="1"/>
    <cellStyle name="Uwaga 3" xfId="46941" hidden="1"/>
    <cellStyle name="Uwaga 3" xfId="46936" hidden="1"/>
    <cellStyle name="Uwaga 3" xfId="46931" hidden="1"/>
    <cellStyle name="Uwaga 3" xfId="46927" hidden="1"/>
    <cellStyle name="Uwaga 3" xfId="46922" hidden="1"/>
    <cellStyle name="Uwaga 3" xfId="46917" hidden="1"/>
    <cellStyle name="Uwaga 3" xfId="46912" hidden="1"/>
    <cellStyle name="Uwaga 3" xfId="46908" hidden="1"/>
    <cellStyle name="Uwaga 3" xfId="46904" hidden="1"/>
    <cellStyle name="Uwaga 3" xfId="46897" hidden="1"/>
    <cellStyle name="Uwaga 3" xfId="46893" hidden="1"/>
    <cellStyle name="Uwaga 3" xfId="46888" hidden="1"/>
    <cellStyle name="Uwaga 3" xfId="46882" hidden="1"/>
    <cellStyle name="Uwaga 3" xfId="46878" hidden="1"/>
    <cellStyle name="Uwaga 3" xfId="46873" hidden="1"/>
    <cellStyle name="Uwaga 3" xfId="46867" hidden="1"/>
    <cellStyle name="Uwaga 3" xfId="46863" hidden="1"/>
    <cellStyle name="Uwaga 3" xfId="46859" hidden="1"/>
    <cellStyle name="Uwaga 3" xfId="46852" hidden="1"/>
    <cellStyle name="Uwaga 3" xfId="46848" hidden="1"/>
    <cellStyle name="Uwaga 3" xfId="46844" hidden="1"/>
    <cellStyle name="Uwaga 3" xfId="47776" hidden="1"/>
    <cellStyle name="Uwaga 3" xfId="47777" hidden="1"/>
    <cellStyle name="Uwaga 3" xfId="47779" hidden="1"/>
    <cellStyle name="Uwaga 3" xfId="47785" hidden="1"/>
    <cellStyle name="Uwaga 3" xfId="47786" hidden="1"/>
    <cellStyle name="Uwaga 3" xfId="47789" hidden="1"/>
    <cellStyle name="Uwaga 3" xfId="47794" hidden="1"/>
    <cellStyle name="Uwaga 3" xfId="47795" hidden="1"/>
    <cellStyle name="Uwaga 3" xfId="47798" hidden="1"/>
    <cellStyle name="Uwaga 3" xfId="47803" hidden="1"/>
    <cellStyle name="Uwaga 3" xfId="47804" hidden="1"/>
    <cellStyle name="Uwaga 3" xfId="47805" hidden="1"/>
    <cellStyle name="Uwaga 3" xfId="47812" hidden="1"/>
    <cellStyle name="Uwaga 3" xfId="47815" hidden="1"/>
    <cellStyle name="Uwaga 3" xfId="47818" hidden="1"/>
    <cellStyle name="Uwaga 3" xfId="47824" hidden="1"/>
    <cellStyle name="Uwaga 3" xfId="47827" hidden="1"/>
    <cellStyle name="Uwaga 3" xfId="47829" hidden="1"/>
    <cellStyle name="Uwaga 3" xfId="47834" hidden="1"/>
    <cellStyle name="Uwaga 3" xfId="47837" hidden="1"/>
    <cellStyle name="Uwaga 3" xfId="47838" hidden="1"/>
    <cellStyle name="Uwaga 3" xfId="47842" hidden="1"/>
    <cellStyle name="Uwaga 3" xfId="47845" hidden="1"/>
    <cellStyle name="Uwaga 3" xfId="47847" hidden="1"/>
    <cellStyle name="Uwaga 3" xfId="47848" hidden="1"/>
    <cellStyle name="Uwaga 3" xfId="47849" hidden="1"/>
    <cellStyle name="Uwaga 3" xfId="47852" hidden="1"/>
    <cellStyle name="Uwaga 3" xfId="47859" hidden="1"/>
    <cellStyle name="Uwaga 3" xfId="47862" hidden="1"/>
    <cellStyle name="Uwaga 3" xfId="47865" hidden="1"/>
    <cellStyle name="Uwaga 3" xfId="47868" hidden="1"/>
    <cellStyle name="Uwaga 3" xfId="47871" hidden="1"/>
    <cellStyle name="Uwaga 3" xfId="47874" hidden="1"/>
    <cellStyle name="Uwaga 3" xfId="47876" hidden="1"/>
    <cellStyle name="Uwaga 3" xfId="47879" hidden="1"/>
    <cellStyle name="Uwaga 3" xfId="47882" hidden="1"/>
    <cellStyle name="Uwaga 3" xfId="47884" hidden="1"/>
    <cellStyle name="Uwaga 3" xfId="47885" hidden="1"/>
    <cellStyle name="Uwaga 3" xfId="47887" hidden="1"/>
    <cellStyle name="Uwaga 3" xfId="47894" hidden="1"/>
    <cellStyle name="Uwaga 3" xfId="47897" hidden="1"/>
    <cellStyle name="Uwaga 3" xfId="47900" hidden="1"/>
    <cellStyle name="Uwaga 3" xfId="47904" hidden="1"/>
    <cellStyle name="Uwaga 3" xfId="47907" hidden="1"/>
    <cellStyle name="Uwaga 3" xfId="47910" hidden="1"/>
    <cellStyle name="Uwaga 3" xfId="47912" hidden="1"/>
    <cellStyle name="Uwaga 3" xfId="47915" hidden="1"/>
    <cellStyle name="Uwaga 3" xfId="47918" hidden="1"/>
    <cellStyle name="Uwaga 3" xfId="47920" hidden="1"/>
    <cellStyle name="Uwaga 3" xfId="47921" hidden="1"/>
    <cellStyle name="Uwaga 3" xfId="47924" hidden="1"/>
    <cellStyle name="Uwaga 3" xfId="47931" hidden="1"/>
    <cellStyle name="Uwaga 3" xfId="47934" hidden="1"/>
    <cellStyle name="Uwaga 3" xfId="47937" hidden="1"/>
    <cellStyle name="Uwaga 3" xfId="47941" hidden="1"/>
    <cellStyle name="Uwaga 3" xfId="47944" hidden="1"/>
    <cellStyle name="Uwaga 3" xfId="47946" hidden="1"/>
    <cellStyle name="Uwaga 3" xfId="47949" hidden="1"/>
    <cellStyle name="Uwaga 3" xfId="47952" hidden="1"/>
    <cellStyle name="Uwaga 3" xfId="47955" hidden="1"/>
    <cellStyle name="Uwaga 3" xfId="47956" hidden="1"/>
    <cellStyle name="Uwaga 3" xfId="47957" hidden="1"/>
    <cellStyle name="Uwaga 3" xfId="47959" hidden="1"/>
    <cellStyle name="Uwaga 3" xfId="47965" hidden="1"/>
    <cellStyle name="Uwaga 3" xfId="47966" hidden="1"/>
    <cellStyle name="Uwaga 3" xfId="47968" hidden="1"/>
    <cellStyle name="Uwaga 3" xfId="47974" hidden="1"/>
    <cellStyle name="Uwaga 3" xfId="47976" hidden="1"/>
    <cellStyle name="Uwaga 3" xfId="47979" hidden="1"/>
    <cellStyle name="Uwaga 3" xfId="47983" hidden="1"/>
    <cellStyle name="Uwaga 3" xfId="47984" hidden="1"/>
    <cellStyle name="Uwaga 3" xfId="47986" hidden="1"/>
    <cellStyle name="Uwaga 3" xfId="47992" hidden="1"/>
    <cellStyle name="Uwaga 3" xfId="47993" hidden="1"/>
    <cellStyle name="Uwaga 3" xfId="47994" hidden="1"/>
    <cellStyle name="Uwaga 3" xfId="48002" hidden="1"/>
    <cellStyle name="Uwaga 3" xfId="48005" hidden="1"/>
    <cellStyle name="Uwaga 3" xfId="48008" hidden="1"/>
    <cellStyle name="Uwaga 3" xfId="48011" hidden="1"/>
    <cellStyle name="Uwaga 3" xfId="48014" hidden="1"/>
    <cellStyle name="Uwaga 3" xfId="48017" hidden="1"/>
    <cellStyle name="Uwaga 3" xfId="48020" hidden="1"/>
    <cellStyle name="Uwaga 3" xfId="48023" hidden="1"/>
    <cellStyle name="Uwaga 3" xfId="48026" hidden="1"/>
    <cellStyle name="Uwaga 3" xfId="48028" hidden="1"/>
    <cellStyle name="Uwaga 3" xfId="48029" hidden="1"/>
    <cellStyle name="Uwaga 3" xfId="48031" hidden="1"/>
    <cellStyle name="Uwaga 3" xfId="48038" hidden="1"/>
    <cellStyle name="Uwaga 3" xfId="48041" hidden="1"/>
    <cellStyle name="Uwaga 3" xfId="48044" hidden="1"/>
    <cellStyle name="Uwaga 3" xfId="48047" hidden="1"/>
    <cellStyle name="Uwaga 3" xfId="48050" hidden="1"/>
    <cellStyle name="Uwaga 3" xfId="48053" hidden="1"/>
    <cellStyle name="Uwaga 3" xfId="48056" hidden="1"/>
    <cellStyle name="Uwaga 3" xfId="48058" hidden="1"/>
    <cellStyle name="Uwaga 3" xfId="48061" hidden="1"/>
    <cellStyle name="Uwaga 3" xfId="48064" hidden="1"/>
    <cellStyle name="Uwaga 3" xfId="48065" hidden="1"/>
    <cellStyle name="Uwaga 3" xfId="48066" hidden="1"/>
    <cellStyle name="Uwaga 3" xfId="48073" hidden="1"/>
    <cellStyle name="Uwaga 3" xfId="48074" hidden="1"/>
    <cellStyle name="Uwaga 3" xfId="48076" hidden="1"/>
    <cellStyle name="Uwaga 3" xfId="48082" hidden="1"/>
    <cellStyle name="Uwaga 3" xfId="48083" hidden="1"/>
    <cellStyle name="Uwaga 3" xfId="48085" hidden="1"/>
    <cellStyle name="Uwaga 3" xfId="48091" hidden="1"/>
    <cellStyle name="Uwaga 3" xfId="48092" hidden="1"/>
    <cellStyle name="Uwaga 3" xfId="48094" hidden="1"/>
    <cellStyle name="Uwaga 3" xfId="48100" hidden="1"/>
    <cellStyle name="Uwaga 3" xfId="48101" hidden="1"/>
    <cellStyle name="Uwaga 3" xfId="48102" hidden="1"/>
    <cellStyle name="Uwaga 3" xfId="48110" hidden="1"/>
    <cellStyle name="Uwaga 3" xfId="48112" hidden="1"/>
    <cellStyle name="Uwaga 3" xfId="48115" hidden="1"/>
    <cellStyle name="Uwaga 3" xfId="48119" hidden="1"/>
    <cellStyle name="Uwaga 3" xfId="48122" hidden="1"/>
    <cellStyle name="Uwaga 3" xfId="48125" hidden="1"/>
    <cellStyle name="Uwaga 3" xfId="48128" hidden="1"/>
    <cellStyle name="Uwaga 3" xfId="48130" hidden="1"/>
    <cellStyle name="Uwaga 3" xfId="48133" hidden="1"/>
    <cellStyle name="Uwaga 3" xfId="48136" hidden="1"/>
    <cellStyle name="Uwaga 3" xfId="48137" hidden="1"/>
    <cellStyle name="Uwaga 3" xfId="48138" hidden="1"/>
    <cellStyle name="Uwaga 3" xfId="48145" hidden="1"/>
    <cellStyle name="Uwaga 3" xfId="48147" hidden="1"/>
    <cellStyle name="Uwaga 3" xfId="48149" hidden="1"/>
    <cellStyle name="Uwaga 3" xfId="48154" hidden="1"/>
    <cellStyle name="Uwaga 3" xfId="48156" hidden="1"/>
    <cellStyle name="Uwaga 3" xfId="48158" hidden="1"/>
    <cellStyle name="Uwaga 3" xfId="48163" hidden="1"/>
    <cellStyle name="Uwaga 3" xfId="48165" hidden="1"/>
    <cellStyle name="Uwaga 3" xfId="48167" hidden="1"/>
    <cellStyle name="Uwaga 3" xfId="48172" hidden="1"/>
    <cellStyle name="Uwaga 3" xfId="48173" hidden="1"/>
    <cellStyle name="Uwaga 3" xfId="48174" hidden="1"/>
    <cellStyle name="Uwaga 3" xfId="48181" hidden="1"/>
    <cellStyle name="Uwaga 3" xfId="48183" hidden="1"/>
    <cellStyle name="Uwaga 3" xfId="48185" hidden="1"/>
    <cellStyle name="Uwaga 3" xfId="48190" hidden="1"/>
    <cellStyle name="Uwaga 3" xfId="48192" hidden="1"/>
    <cellStyle name="Uwaga 3" xfId="48194" hidden="1"/>
    <cellStyle name="Uwaga 3" xfId="48199" hidden="1"/>
    <cellStyle name="Uwaga 3" xfId="48201" hidden="1"/>
    <cellStyle name="Uwaga 3" xfId="48202" hidden="1"/>
    <cellStyle name="Uwaga 3" xfId="48208" hidden="1"/>
    <cellStyle name="Uwaga 3" xfId="48209" hidden="1"/>
    <cellStyle name="Uwaga 3" xfId="48210" hidden="1"/>
    <cellStyle name="Uwaga 3" xfId="48217" hidden="1"/>
    <cellStyle name="Uwaga 3" xfId="48219" hidden="1"/>
    <cellStyle name="Uwaga 3" xfId="48221" hidden="1"/>
    <cellStyle name="Uwaga 3" xfId="48226" hidden="1"/>
    <cellStyle name="Uwaga 3" xfId="48228" hidden="1"/>
    <cellStyle name="Uwaga 3" xfId="48230" hidden="1"/>
    <cellStyle name="Uwaga 3" xfId="48235" hidden="1"/>
    <cellStyle name="Uwaga 3" xfId="48237" hidden="1"/>
    <cellStyle name="Uwaga 3" xfId="48239" hidden="1"/>
    <cellStyle name="Uwaga 3" xfId="48244" hidden="1"/>
    <cellStyle name="Uwaga 3" xfId="48245" hidden="1"/>
    <cellStyle name="Uwaga 3" xfId="48247" hidden="1"/>
    <cellStyle name="Uwaga 3" xfId="48253" hidden="1"/>
    <cellStyle name="Uwaga 3" xfId="48254" hidden="1"/>
    <cellStyle name="Uwaga 3" xfId="48255" hidden="1"/>
    <cellStyle name="Uwaga 3" xfId="48262" hidden="1"/>
    <cellStyle name="Uwaga 3" xfId="48263" hidden="1"/>
    <cellStyle name="Uwaga 3" xfId="48264" hidden="1"/>
    <cellStyle name="Uwaga 3" xfId="48271" hidden="1"/>
    <cellStyle name="Uwaga 3" xfId="48272" hidden="1"/>
    <cellStyle name="Uwaga 3" xfId="48273" hidden="1"/>
    <cellStyle name="Uwaga 3" xfId="48280" hidden="1"/>
    <cellStyle name="Uwaga 3" xfId="48281" hidden="1"/>
    <cellStyle name="Uwaga 3" xfId="48282" hidden="1"/>
    <cellStyle name="Uwaga 3" xfId="48289" hidden="1"/>
    <cellStyle name="Uwaga 3" xfId="48290" hidden="1"/>
    <cellStyle name="Uwaga 3" xfId="48291" hidden="1"/>
    <cellStyle name="Uwaga 3" xfId="48334" hidden="1"/>
    <cellStyle name="Uwaga 3" xfId="48335" hidden="1"/>
    <cellStyle name="Uwaga 3" xfId="48337" hidden="1"/>
    <cellStyle name="Uwaga 3" xfId="48349" hidden="1"/>
    <cellStyle name="Uwaga 3" xfId="48350" hidden="1"/>
    <cellStyle name="Uwaga 3" xfId="48355" hidden="1"/>
    <cellStyle name="Uwaga 3" xfId="48364" hidden="1"/>
    <cellStyle name="Uwaga 3" xfId="48365" hidden="1"/>
    <cellStyle name="Uwaga 3" xfId="48370" hidden="1"/>
    <cellStyle name="Uwaga 3" xfId="48379" hidden="1"/>
    <cellStyle name="Uwaga 3" xfId="48380" hidden="1"/>
    <cellStyle name="Uwaga 3" xfId="48381" hidden="1"/>
    <cellStyle name="Uwaga 3" xfId="48394" hidden="1"/>
    <cellStyle name="Uwaga 3" xfId="48399" hidden="1"/>
    <cellStyle name="Uwaga 3" xfId="48404" hidden="1"/>
    <cellStyle name="Uwaga 3" xfId="48414" hidden="1"/>
    <cellStyle name="Uwaga 3" xfId="48419" hidden="1"/>
    <cellStyle name="Uwaga 3" xfId="48423" hidden="1"/>
    <cellStyle name="Uwaga 3" xfId="48430" hidden="1"/>
    <cellStyle name="Uwaga 3" xfId="48435" hidden="1"/>
    <cellStyle name="Uwaga 3" xfId="48438" hidden="1"/>
    <cellStyle name="Uwaga 3" xfId="48444" hidden="1"/>
    <cellStyle name="Uwaga 3" xfId="48449" hidden="1"/>
    <cellStyle name="Uwaga 3" xfId="48453" hidden="1"/>
    <cellStyle name="Uwaga 3" xfId="48454" hidden="1"/>
    <cellStyle name="Uwaga 3" xfId="48455" hidden="1"/>
    <cellStyle name="Uwaga 3" xfId="48459" hidden="1"/>
    <cellStyle name="Uwaga 3" xfId="48471" hidden="1"/>
    <cellStyle name="Uwaga 3" xfId="48476" hidden="1"/>
    <cellStyle name="Uwaga 3" xfId="48481" hidden="1"/>
    <cellStyle name="Uwaga 3" xfId="48486" hidden="1"/>
    <cellStyle name="Uwaga 3" xfId="48491" hidden="1"/>
    <cellStyle name="Uwaga 3" xfId="48496" hidden="1"/>
    <cellStyle name="Uwaga 3" xfId="48500" hidden="1"/>
    <cellStyle name="Uwaga 3" xfId="48504" hidden="1"/>
    <cellStyle name="Uwaga 3" xfId="48509" hidden="1"/>
    <cellStyle name="Uwaga 3" xfId="48514" hidden="1"/>
    <cellStyle name="Uwaga 3" xfId="48515" hidden="1"/>
    <cellStyle name="Uwaga 3" xfId="48517" hidden="1"/>
    <cellStyle name="Uwaga 3" xfId="48530" hidden="1"/>
    <cellStyle name="Uwaga 3" xfId="48534" hidden="1"/>
    <cellStyle name="Uwaga 3" xfId="48539" hidden="1"/>
    <cellStyle name="Uwaga 3" xfId="48546" hidden="1"/>
    <cellStyle name="Uwaga 3" xfId="48550" hidden="1"/>
    <cellStyle name="Uwaga 3" xfId="48555" hidden="1"/>
    <cellStyle name="Uwaga 3" xfId="48560" hidden="1"/>
    <cellStyle name="Uwaga 3" xfId="48563" hidden="1"/>
    <cellStyle name="Uwaga 3" xfId="48568" hidden="1"/>
    <cellStyle name="Uwaga 3" xfId="48574" hidden="1"/>
    <cellStyle name="Uwaga 3" xfId="48575" hidden="1"/>
    <cellStyle name="Uwaga 3" xfId="48578" hidden="1"/>
    <cellStyle name="Uwaga 3" xfId="48591" hidden="1"/>
    <cellStyle name="Uwaga 3" xfId="48595" hidden="1"/>
    <cellStyle name="Uwaga 3" xfId="48600" hidden="1"/>
    <cellStyle name="Uwaga 3" xfId="48607" hidden="1"/>
    <cellStyle name="Uwaga 3" xfId="48612" hidden="1"/>
    <cellStyle name="Uwaga 3" xfId="48616" hidden="1"/>
    <cellStyle name="Uwaga 3" xfId="48621" hidden="1"/>
    <cellStyle name="Uwaga 3" xfId="48625" hidden="1"/>
    <cellStyle name="Uwaga 3" xfId="48630" hidden="1"/>
    <cellStyle name="Uwaga 3" xfId="48634" hidden="1"/>
    <cellStyle name="Uwaga 3" xfId="48635" hidden="1"/>
    <cellStyle name="Uwaga 3" xfId="48637" hidden="1"/>
    <cellStyle name="Uwaga 3" xfId="48649" hidden="1"/>
    <cellStyle name="Uwaga 3" xfId="48650" hidden="1"/>
    <cellStyle name="Uwaga 3" xfId="48652" hidden="1"/>
    <cellStyle name="Uwaga 3" xfId="48664" hidden="1"/>
    <cellStyle name="Uwaga 3" xfId="48666" hidden="1"/>
    <cellStyle name="Uwaga 3" xfId="48669" hidden="1"/>
    <cellStyle name="Uwaga 3" xfId="48679" hidden="1"/>
    <cellStyle name="Uwaga 3" xfId="48680" hidden="1"/>
    <cellStyle name="Uwaga 3" xfId="48682" hidden="1"/>
    <cellStyle name="Uwaga 3" xfId="48694" hidden="1"/>
    <cellStyle name="Uwaga 3" xfId="48695" hidden="1"/>
    <cellStyle name="Uwaga 3" xfId="48696" hidden="1"/>
    <cellStyle name="Uwaga 3" xfId="48710" hidden="1"/>
    <cellStyle name="Uwaga 3" xfId="48713" hidden="1"/>
    <cellStyle name="Uwaga 3" xfId="48717" hidden="1"/>
    <cellStyle name="Uwaga 3" xfId="48725" hidden="1"/>
    <cellStyle name="Uwaga 3" xfId="48728" hidden="1"/>
    <cellStyle name="Uwaga 3" xfId="48732" hidden="1"/>
    <cellStyle name="Uwaga 3" xfId="48740" hidden="1"/>
    <cellStyle name="Uwaga 3" xfId="48743" hidden="1"/>
    <cellStyle name="Uwaga 3" xfId="48747" hidden="1"/>
    <cellStyle name="Uwaga 3" xfId="48754" hidden="1"/>
    <cellStyle name="Uwaga 3" xfId="48755" hidden="1"/>
    <cellStyle name="Uwaga 3" xfId="48757" hidden="1"/>
    <cellStyle name="Uwaga 3" xfId="48770" hidden="1"/>
    <cellStyle name="Uwaga 3" xfId="48773" hidden="1"/>
    <cellStyle name="Uwaga 3" xfId="48776" hidden="1"/>
    <cellStyle name="Uwaga 3" xfId="48785" hidden="1"/>
    <cellStyle name="Uwaga 3" xfId="48788" hidden="1"/>
    <cellStyle name="Uwaga 3" xfId="48792" hidden="1"/>
    <cellStyle name="Uwaga 3" xfId="48800" hidden="1"/>
    <cellStyle name="Uwaga 3" xfId="48802" hidden="1"/>
    <cellStyle name="Uwaga 3" xfId="48805" hidden="1"/>
    <cellStyle name="Uwaga 3" xfId="48814" hidden="1"/>
    <cellStyle name="Uwaga 3" xfId="48815" hidden="1"/>
    <cellStyle name="Uwaga 3" xfId="48816" hidden="1"/>
    <cellStyle name="Uwaga 3" xfId="48829" hidden="1"/>
    <cellStyle name="Uwaga 3" xfId="48830" hidden="1"/>
    <cellStyle name="Uwaga 3" xfId="48832" hidden="1"/>
    <cellStyle name="Uwaga 3" xfId="48844" hidden="1"/>
    <cellStyle name="Uwaga 3" xfId="48845" hidden="1"/>
    <cellStyle name="Uwaga 3" xfId="48847" hidden="1"/>
    <cellStyle name="Uwaga 3" xfId="48859" hidden="1"/>
    <cellStyle name="Uwaga 3" xfId="48860" hidden="1"/>
    <cellStyle name="Uwaga 3" xfId="48862" hidden="1"/>
    <cellStyle name="Uwaga 3" xfId="48874" hidden="1"/>
    <cellStyle name="Uwaga 3" xfId="48875" hidden="1"/>
    <cellStyle name="Uwaga 3" xfId="48876" hidden="1"/>
    <cellStyle name="Uwaga 3" xfId="48890" hidden="1"/>
    <cellStyle name="Uwaga 3" xfId="48892" hidden="1"/>
    <cellStyle name="Uwaga 3" xfId="48895" hidden="1"/>
    <cellStyle name="Uwaga 3" xfId="48905" hidden="1"/>
    <cellStyle name="Uwaga 3" xfId="48908" hidden="1"/>
    <cellStyle name="Uwaga 3" xfId="48911" hidden="1"/>
    <cellStyle name="Uwaga 3" xfId="48920" hidden="1"/>
    <cellStyle name="Uwaga 3" xfId="48922" hidden="1"/>
    <cellStyle name="Uwaga 3" xfId="48925" hidden="1"/>
    <cellStyle name="Uwaga 3" xfId="48934" hidden="1"/>
    <cellStyle name="Uwaga 3" xfId="48935" hidden="1"/>
    <cellStyle name="Uwaga 3" xfId="48936" hidden="1"/>
    <cellStyle name="Uwaga 3" xfId="48949" hidden="1"/>
    <cellStyle name="Uwaga 3" xfId="48951" hidden="1"/>
    <cellStyle name="Uwaga 3" xfId="48953" hidden="1"/>
    <cellStyle name="Uwaga 3" xfId="48964" hidden="1"/>
    <cellStyle name="Uwaga 3" xfId="48966" hidden="1"/>
    <cellStyle name="Uwaga 3" xfId="48968" hidden="1"/>
    <cellStyle name="Uwaga 3" xfId="48979" hidden="1"/>
    <cellStyle name="Uwaga 3" xfId="48981" hidden="1"/>
    <cellStyle name="Uwaga 3" xfId="48983" hidden="1"/>
    <cellStyle name="Uwaga 3" xfId="48994" hidden="1"/>
    <cellStyle name="Uwaga 3" xfId="48995" hidden="1"/>
    <cellStyle name="Uwaga 3" xfId="48996" hidden="1"/>
    <cellStyle name="Uwaga 3" xfId="49009" hidden="1"/>
    <cellStyle name="Uwaga 3" xfId="49011" hidden="1"/>
    <cellStyle name="Uwaga 3" xfId="49013" hidden="1"/>
    <cellStyle name="Uwaga 3" xfId="49024" hidden="1"/>
    <cellStyle name="Uwaga 3" xfId="49026" hidden="1"/>
    <cellStyle name="Uwaga 3" xfId="49028" hidden="1"/>
    <cellStyle name="Uwaga 3" xfId="49039" hidden="1"/>
    <cellStyle name="Uwaga 3" xfId="49041" hidden="1"/>
    <cellStyle name="Uwaga 3" xfId="49042" hidden="1"/>
    <cellStyle name="Uwaga 3" xfId="49054" hidden="1"/>
    <cellStyle name="Uwaga 3" xfId="49055" hidden="1"/>
    <cellStyle name="Uwaga 3" xfId="49056" hidden="1"/>
    <cellStyle name="Uwaga 3" xfId="49069" hidden="1"/>
    <cellStyle name="Uwaga 3" xfId="49071" hidden="1"/>
    <cellStyle name="Uwaga 3" xfId="49073" hidden="1"/>
    <cellStyle name="Uwaga 3" xfId="49084" hidden="1"/>
    <cellStyle name="Uwaga 3" xfId="49086" hidden="1"/>
    <cellStyle name="Uwaga 3" xfId="49088" hidden="1"/>
    <cellStyle name="Uwaga 3" xfId="49099" hidden="1"/>
    <cellStyle name="Uwaga 3" xfId="49101" hidden="1"/>
    <cellStyle name="Uwaga 3" xfId="49103" hidden="1"/>
    <cellStyle name="Uwaga 3" xfId="49114" hidden="1"/>
    <cellStyle name="Uwaga 3" xfId="49115" hidden="1"/>
    <cellStyle name="Uwaga 3" xfId="49117" hidden="1"/>
    <cellStyle name="Uwaga 3" xfId="49128" hidden="1"/>
    <cellStyle name="Uwaga 3" xfId="49130" hidden="1"/>
    <cellStyle name="Uwaga 3" xfId="49131" hidden="1"/>
    <cellStyle name="Uwaga 3" xfId="49140" hidden="1"/>
    <cellStyle name="Uwaga 3" xfId="49143" hidden="1"/>
    <cellStyle name="Uwaga 3" xfId="49145" hidden="1"/>
    <cellStyle name="Uwaga 3" xfId="49156" hidden="1"/>
    <cellStyle name="Uwaga 3" xfId="49158" hidden="1"/>
    <cellStyle name="Uwaga 3" xfId="49160" hidden="1"/>
    <cellStyle name="Uwaga 3" xfId="49172" hidden="1"/>
    <cellStyle name="Uwaga 3" xfId="49174" hidden="1"/>
    <cellStyle name="Uwaga 3" xfId="49176" hidden="1"/>
    <cellStyle name="Uwaga 3" xfId="49184" hidden="1"/>
    <cellStyle name="Uwaga 3" xfId="49186" hidden="1"/>
    <cellStyle name="Uwaga 3" xfId="49189" hidden="1"/>
    <cellStyle name="Uwaga 3" xfId="49179" hidden="1"/>
    <cellStyle name="Uwaga 3" xfId="49178" hidden="1"/>
    <cellStyle name="Uwaga 3" xfId="49177" hidden="1"/>
    <cellStyle name="Uwaga 3" xfId="49164" hidden="1"/>
    <cellStyle name="Uwaga 3" xfId="49163" hidden="1"/>
    <cellStyle name="Uwaga 3" xfId="49162" hidden="1"/>
    <cellStyle name="Uwaga 3" xfId="49149" hidden="1"/>
    <cellStyle name="Uwaga 3" xfId="49148" hidden="1"/>
    <cellStyle name="Uwaga 3" xfId="49147" hidden="1"/>
    <cellStyle name="Uwaga 3" xfId="49134" hidden="1"/>
    <cellStyle name="Uwaga 3" xfId="49133" hidden="1"/>
    <cellStyle name="Uwaga 3" xfId="49132" hidden="1"/>
    <cellStyle name="Uwaga 3" xfId="49119" hidden="1"/>
    <cellStyle name="Uwaga 3" xfId="49118" hidden="1"/>
    <cellStyle name="Uwaga 3" xfId="49116" hidden="1"/>
    <cellStyle name="Uwaga 3" xfId="49105" hidden="1"/>
    <cellStyle name="Uwaga 3" xfId="49102" hidden="1"/>
    <cellStyle name="Uwaga 3" xfId="49100" hidden="1"/>
    <cellStyle name="Uwaga 3" xfId="49090" hidden="1"/>
    <cellStyle name="Uwaga 3" xfId="49087" hidden="1"/>
    <cellStyle name="Uwaga 3" xfId="49085" hidden="1"/>
    <cellStyle name="Uwaga 3" xfId="49075" hidden="1"/>
    <cellStyle name="Uwaga 3" xfId="49072" hidden="1"/>
    <cellStyle name="Uwaga 3" xfId="49070" hidden="1"/>
    <cellStyle name="Uwaga 3" xfId="49060" hidden="1"/>
    <cellStyle name="Uwaga 3" xfId="49058" hidden="1"/>
    <cellStyle name="Uwaga 3" xfId="49057" hidden="1"/>
    <cellStyle name="Uwaga 3" xfId="49045" hidden="1"/>
    <cellStyle name="Uwaga 3" xfId="49043" hidden="1"/>
    <cellStyle name="Uwaga 3" xfId="49040" hidden="1"/>
    <cellStyle name="Uwaga 3" xfId="49030" hidden="1"/>
    <cellStyle name="Uwaga 3" xfId="49027" hidden="1"/>
    <cellStyle name="Uwaga 3" xfId="49025" hidden="1"/>
    <cellStyle name="Uwaga 3" xfId="49015" hidden="1"/>
    <cellStyle name="Uwaga 3" xfId="49012" hidden="1"/>
    <cellStyle name="Uwaga 3" xfId="49010" hidden="1"/>
    <cellStyle name="Uwaga 3" xfId="49000" hidden="1"/>
    <cellStyle name="Uwaga 3" xfId="48998" hidden="1"/>
    <cellStyle name="Uwaga 3" xfId="48997" hidden="1"/>
    <cellStyle name="Uwaga 3" xfId="48985" hidden="1"/>
    <cellStyle name="Uwaga 3" xfId="48982" hidden="1"/>
    <cellStyle name="Uwaga 3" xfId="48980" hidden="1"/>
    <cellStyle name="Uwaga 3" xfId="48970" hidden="1"/>
    <cellStyle name="Uwaga 3" xfId="48967" hidden="1"/>
    <cellStyle name="Uwaga 3" xfId="48965" hidden="1"/>
    <cellStyle name="Uwaga 3" xfId="48955" hidden="1"/>
    <cellStyle name="Uwaga 3" xfId="48952" hidden="1"/>
    <cellStyle name="Uwaga 3" xfId="48950" hidden="1"/>
    <cellStyle name="Uwaga 3" xfId="48940" hidden="1"/>
    <cellStyle name="Uwaga 3" xfId="48938" hidden="1"/>
    <cellStyle name="Uwaga 3" xfId="48937" hidden="1"/>
    <cellStyle name="Uwaga 3" xfId="48924" hidden="1"/>
    <cellStyle name="Uwaga 3" xfId="48921" hidden="1"/>
    <cellStyle name="Uwaga 3" xfId="48919" hidden="1"/>
    <cellStyle name="Uwaga 3" xfId="48909" hidden="1"/>
    <cellStyle name="Uwaga 3" xfId="48906" hidden="1"/>
    <cellStyle name="Uwaga 3" xfId="48904" hidden="1"/>
    <cellStyle name="Uwaga 3" xfId="48894" hidden="1"/>
    <cellStyle name="Uwaga 3" xfId="48891" hidden="1"/>
    <cellStyle name="Uwaga 3" xfId="48889" hidden="1"/>
    <cellStyle name="Uwaga 3" xfId="48880" hidden="1"/>
    <cellStyle name="Uwaga 3" xfId="48878" hidden="1"/>
    <cellStyle name="Uwaga 3" xfId="48877" hidden="1"/>
    <cellStyle name="Uwaga 3" xfId="48865" hidden="1"/>
    <cellStyle name="Uwaga 3" xfId="48863" hidden="1"/>
    <cellStyle name="Uwaga 3" xfId="48861" hidden="1"/>
    <cellStyle name="Uwaga 3" xfId="48850" hidden="1"/>
    <cellStyle name="Uwaga 3" xfId="48848" hidden="1"/>
    <cellStyle name="Uwaga 3" xfId="48846" hidden="1"/>
    <cellStyle name="Uwaga 3" xfId="48835" hidden="1"/>
    <cellStyle name="Uwaga 3" xfId="48833" hidden="1"/>
    <cellStyle name="Uwaga 3" xfId="48831" hidden="1"/>
    <cellStyle name="Uwaga 3" xfId="48820" hidden="1"/>
    <cellStyle name="Uwaga 3" xfId="48818" hidden="1"/>
    <cellStyle name="Uwaga 3" xfId="48817" hidden="1"/>
    <cellStyle name="Uwaga 3" xfId="48804" hidden="1"/>
    <cellStyle name="Uwaga 3" xfId="48801" hidden="1"/>
    <cellStyle name="Uwaga 3" xfId="48799" hidden="1"/>
    <cellStyle name="Uwaga 3" xfId="48789" hidden="1"/>
    <cellStyle name="Uwaga 3" xfId="48786" hidden="1"/>
    <cellStyle name="Uwaga 3" xfId="48784" hidden="1"/>
    <cellStyle name="Uwaga 3" xfId="48774" hidden="1"/>
    <cellStyle name="Uwaga 3" xfId="48771" hidden="1"/>
    <cellStyle name="Uwaga 3" xfId="48769" hidden="1"/>
    <cellStyle name="Uwaga 3" xfId="48760" hidden="1"/>
    <cellStyle name="Uwaga 3" xfId="48758" hidden="1"/>
    <cellStyle name="Uwaga 3" xfId="48756" hidden="1"/>
    <cellStyle name="Uwaga 3" xfId="48744" hidden="1"/>
    <cellStyle name="Uwaga 3" xfId="48741" hidden="1"/>
    <cellStyle name="Uwaga 3" xfId="48739" hidden="1"/>
    <cellStyle name="Uwaga 3" xfId="48729" hidden="1"/>
    <cellStyle name="Uwaga 3" xfId="48726" hidden="1"/>
    <cellStyle name="Uwaga 3" xfId="48724" hidden="1"/>
    <cellStyle name="Uwaga 3" xfId="48714" hidden="1"/>
    <cellStyle name="Uwaga 3" xfId="48711" hidden="1"/>
    <cellStyle name="Uwaga 3" xfId="48709" hidden="1"/>
    <cellStyle name="Uwaga 3" xfId="48702" hidden="1"/>
    <cellStyle name="Uwaga 3" xfId="48699" hidden="1"/>
    <cellStyle name="Uwaga 3" xfId="48697" hidden="1"/>
    <cellStyle name="Uwaga 3" xfId="48687" hidden="1"/>
    <cellStyle name="Uwaga 3" xfId="48684" hidden="1"/>
    <cellStyle name="Uwaga 3" xfId="48681" hidden="1"/>
    <cellStyle name="Uwaga 3" xfId="48672" hidden="1"/>
    <cellStyle name="Uwaga 3" xfId="48668" hidden="1"/>
    <cellStyle name="Uwaga 3" xfId="48665" hidden="1"/>
    <cellStyle name="Uwaga 3" xfId="48657" hidden="1"/>
    <cellStyle name="Uwaga 3" xfId="48654" hidden="1"/>
    <cellStyle name="Uwaga 3" xfId="48651" hidden="1"/>
    <cellStyle name="Uwaga 3" xfId="48642" hidden="1"/>
    <cellStyle name="Uwaga 3" xfId="48639" hidden="1"/>
    <cellStyle name="Uwaga 3" xfId="48636" hidden="1"/>
    <cellStyle name="Uwaga 3" xfId="48626" hidden="1"/>
    <cellStyle name="Uwaga 3" xfId="48622" hidden="1"/>
    <cellStyle name="Uwaga 3" xfId="48619" hidden="1"/>
    <cellStyle name="Uwaga 3" xfId="48610" hidden="1"/>
    <cellStyle name="Uwaga 3" xfId="48606" hidden="1"/>
    <cellStyle name="Uwaga 3" xfId="48604" hidden="1"/>
    <cellStyle name="Uwaga 3" xfId="48596" hidden="1"/>
    <cellStyle name="Uwaga 3" xfId="48592" hidden="1"/>
    <cellStyle name="Uwaga 3" xfId="48589" hidden="1"/>
    <cellStyle name="Uwaga 3" xfId="48582" hidden="1"/>
    <cellStyle name="Uwaga 3" xfId="48579" hidden="1"/>
    <cellStyle name="Uwaga 3" xfId="48576" hidden="1"/>
    <cellStyle name="Uwaga 3" xfId="48567" hidden="1"/>
    <cellStyle name="Uwaga 3" xfId="48562" hidden="1"/>
    <cellStyle name="Uwaga 3" xfId="48559" hidden="1"/>
    <cellStyle name="Uwaga 3" xfId="48552" hidden="1"/>
    <cellStyle name="Uwaga 3" xfId="48547" hidden="1"/>
    <cellStyle name="Uwaga 3" xfId="48544" hidden="1"/>
    <cellStyle name="Uwaga 3" xfId="48537" hidden="1"/>
    <cellStyle name="Uwaga 3" xfId="48532" hidden="1"/>
    <cellStyle name="Uwaga 3" xfId="48529" hidden="1"/>
    <cellStyle name="Uwaga 3" xfId="48523" hidden="1"/>
    <cellStyle name="Uwaga 3" xfId="48519" hidden="1"/>
    <cellStyle name="Uwaga 3" xfId="48516" hidden="1"/>
    <cellStyle name="Uwaga 3" xfId="48508" hidden="1"/>
    <cellStyle name="Uwaga 3" xfId="48503" hidden="1"/>
    <cellStyle name="Uwaga 3" xfId="48499" hidden="1"/>
    <cellStyle name="Uwaga 3" xfId="48493" hidden="1"/>
    <cellStyle name="Uwaga 3" xfId="48488" hidden="1"/>
    <cellStyle name="Uwaga 3" xfId="48484" hidden="1"/>
    <cellStyle name="Uwaga 3" xfId="48478" hidden="1"/>
    <cellStyle name="Uwaga 3" xfId="48473" hidden="1"/>
    <cellStyle name="Uwaga 3" xfId="48469" hidden="1"/>
    <cellStyle name="Uwaga 3" xfId="48464" hidden="1"/>
    <cellStyle name="Uwaga 3" xfId="48460" hidden="1"/>
    <cellStyle name="Uwaga 3" xfId="48456" hidden="1"/>
    <cellStyle name="Uwaga 3" xfId="48448" hidden="1"/>
    <cellStyle name="Uwaga 3" xfId="48443" hidden="1"/>
    <cellStyle name="Uwaga 3" xfId="48439" hidden="1"/>
    <cellStyle name="Uwaga 3" xfId="48433" hidden="1"/>
    <cellStyle name="Uwaga 3" xfId="48428" hidden="1"/>
    <cellStyle name="Uwaga 3" xfId="48424" hidden="1"/>
    <cellStyle name="Uwaga 3" xfId="48418" hidden="1"/>
    <cellStyle name="Uwaga 3" xfId="48413" hidden="1"/>
    <cellStyle name="Uwaga 3" xfId="48409" hidden="1"/>
    <cellStyle name="Uwaga 3" xfId="48405" hidden="1"/>
    <cellStyle name="Uwaga 3" xfId="48400" hidden="1"/>
    <cellStyle name="Uwaga 3" xfId="48395" hidden="1"/>
    <cellStyle name="Uwaga 3" xfId="48390" hidden="1"/>
    <cellStyle name="Uwaga 3" xfId="48386" hidden="1"/>
    <cellStyle name="Uwaga 3" xfId="48382" hidden="1"/>
    <cellStyle name="Uwaga 3" xfId="48375" hidden="1"/>
    <cellStyle name="Uwaga 3" xfId="48371" hidden="1"/>
    <cellStyle name="Uwaga 3" xfId="48366" hidden="1"/>
    <cellStyle name="Uwaga 3" xfId="48360" hidden="1"/>
    <cellStyle name="Uwaga 3" xfId="48356" hidden="1"/>
    <cellStyle name="Uwaga 3" xfId="48351" hidden="1"/>
    <cellStyle name="Uwaga 3" xfId="48345" hidden="1"/>
    <cellStyle name="Uwaga 3" xfId="48341" hidden="1"/>
    <cellStyle name="Uwaga 3" xfId="48336" hidden="1"/>
    <cellStyle name="Uwaga 3" xfId="48330" hidden="1"/>
    <cellStyle name="Uwaga 3" xfId="48326" hidden="1"/>
    <cellStyle name="Uwaga 3" xfId="48322" hidden="1"/>
    <cellStyle name="Uwaga 3" xfId="49182" hidden="1"/>
    <cellStyle name="Uwaga 3" xfId="49181" hidden="1"/>
    <cellStyle name="Uwaga 3" xfId="49180" hidden="1"/>
    <cellStyle name="Uwaga 3" xfId="49167" hidden="1"/>
    <cellStyle name="Uwaga 3" xfId="49166" hidden="1"/>
    <cellStyle name="Uwaga 3" xfId="49165" hidden="1"/>
    <cellStyle name="Uwaga 3" xfId="49152" hidden="1"/>
    <cellStyle name="Uwaga 3" xfId="49151" hidden="1"/>
    <cellStyle name="Uwaga 3" xfId="49150" hidden="1"/>
    <cellStyle name="Uwaga 3" xfId="49137" hidden="1"/>
    <cellStyle name="Uwaga 3" xfId="49136" hidden="1"/>
    <cellStyle name="Uwaga 3" xfId="49135" hidden="1"/>
    <cellStyle name="Uwaga 3" xfId="49122" hidden="1"/>
    <cellStyle name="Uwaga 3" xfId="49121" hidden="1"/>
    <cellStyle name="Uwaga 3" xfId="49120" hidden="1"/>
    <cellStyle name="Uwaga 3" xfId="49108" hidden="1"/>
    <cellStyle name="Uwaga 3" xfId="49106" hidden="1"/>
    <cellStyle name="Uwaga 3" xfId="49104" hidden="1"/>
    <cellStyle name="Uwaga 3" xfId="49093" hidden="1"/>
    <cellStyle name="Uwaga 3" xfId="49091" hidden="1"/>
    <cellStyle name="Uwaga 3" xfId="49089" hidden="1"/>
    <cellStyle name="Uwaga 3" xfId="49078" hidden="1"/>
    <cellStyle name="Uwaga 3" xfId="49076" hidden="1"/>
    <cellStyle name="Uwaga 3" xfId="49074" hidden="1"/>
    <cellStyle name="Uwaga 3" xfId="49063" hidden="1"/>
    <cellStyle name="Uwaga 3" xfId="49061" hidden="1"/>
    <cellStyle name="Uwaga 3" xfId="49059" hidden="1"/>
    <cellStyle name="Uwaga 3" xfId="49048" hidden="1"/>
    <cellStyle name="Uwaga 3" xfId="49046" hidden="1"/>
    <cellStyle name="Uwaga 3" xfId="49044" hidden="1"/>
    <cellStyle name="Uwaga 3" xfId="49033" hidden="1"/>
    <cellStyle name="Uwaga 3" xfId="49031" hidden="1"/>
    <cellStyle name="Uwaga 3" xfId="49029" hidden="1"/>
    <cellStyle name="Uwaga 3" xfId="49018" hidden="1"/>
    <cellStyle name="Uwaga 3" xfId="49016" hidden="1"/>
    <cellStyle name="Uwaga 3" xfId="49014" hidden="1"/>
    <cellStyle name="Uwaga 3" xfId="49003" hidden="1"/>
    <cellStyle name="Uwaga 3" xfId="49001" hidden="1"/>
    <cellStyle name="Uwaga 3" xfId="48999" hidden="1"/>
    <cellStyle name="Uwaga 3" xfId="48988" hidden="1"/>
    <cellStyle name="Uwaga 3" xfId="48986" hidden="1"/>
    <cellStyle name="Uwaga 3" xfId="48984" hidden="1"/>
    <cellStyle name="Uwaga 3" xfId="48973" hidden="1"/>
    <cellStyle name="Uwaga 3" xfId="48971" hidden="1"/>
    <cellStyle name="Uwaga 3" xfId="48969" hidden="1"/>
    <cellStyle name="Uwaga 3" xfId="48958" hidden="1"/>
    <cellStyle name="Uwaga 3" xfId="48956" hidden="1"/>
    <cellStyle name="Uwaga 3" xfId="48954" hidden="1"/>
    <cellStyle name="Uwaga 3" xfId="48943" hidden="1"/>
    <cellStyle name="Uwaga 3" xfId="48941" hidden="1"/>
    <cellStyle name="Uwaga 3" xfId="48939" hidden="1"/>
    <cellStyle name="Uwaga 3" xfId="48928" hidden="1"/>
    <cellStyle name="Uwaga 3" xfId="48926" hidden="1"/>
    <cellStyle name="Uwaga 3" xfId="48923" hidden="1"/>
    <cellStyle name="Uwaga 3" xfId="48913" hidden="1"/>
    <cellStyle name="Uwaga 3" xfId="48910" hidden="1"/>
    <cellStyle name="Uwaga 3" xfId="48907" hidden="1"/>
    <cellStyle name="Uwaga 3" xfId="48898" hidden="1"/>
    <cellStyle name="Uwaga 3" xfId="48896" hidden="1"/>
    <cellStyle name="Uwaga 3" xfId="48893" hidden="1"/>
    <cellStyle name="Uwaga 3" xfId="48883" hidden="1"/>
    <cellStyle name="Uwaga 3" xfId="48881" hidden="1"/>
    <cellStyle name="Uwaga 3" xfId="48879" hidden="1"/>
    <cellStyle name="Uwaga 3" xfId="48868" hidden="1"/>
    <cellStyle name="Uwaga 3" xfId="48866" hidden="1"/>
    <cellStyle name="Uwaga 3" xfId="48864" hidden="1"/>
    <cellStyle name="Uwaga 3" xfId="48853" hidden="1"/>
    <cellStyle name="Uwaga 3" xfId="48851" hidden="1"/>
    <cellStyle name="Uwaga 3" xfId="48849" hidden="1"/>
    <cellStyle name="Uwaga 3" xfId="48838" hidden="1"/>
    <cellStyle name="Uwaga 3" xfId="48836" hidden="1"/>
    <cellStyle name="Uwaga 3" xfId="48834" hidden="1"/>
    <cellStyle name="Uwaga 3" xfId="48823" hidden="1"/>
    <cellStyle name="Uwaga 3" xfId="48821" hidden="1"/>
    <cellStyle name="Uwaga 3" xfId="48819" hidden="1"/>
    <cellStyle name="Uwaga 3" xfId="48808" hidden="1"/>
    <cellStyle name="Uwaga 3" xfId="48806" hidden="1"/>
    <cellStyle name="Uwaga 3" xfId="48803" hidden="1"/>
    <cellStyle name="Uwaga 3" xfId="48793" hidden="1"/>
    <cellStyle name="Uwaga 3" xfId="48790" hidden="1"/>
    <cellStyle name="Uwaga 3" xfId="48787" hidden="1"/>
    <cellStyle name="Uwaga 3" xfId="48778" hidden="1"/>
    <cellStyle name="Uwaga 3" xfId="48775" hidden="1"/>
    <cellStyle name="Uwaga 3" xfId="48772" hidden="1"/>
    <cellStyle name="Uwaga 3" xfId="48763" hidden="1"/>
    <cellStyle name="Uwaga 3" xfId="48761" hidden="1"/>
    <cellStyle name="Uwaga 3" xfId="48759" hidden="1"/>
    <cellStyle name="Uwaga 3" xfId="48748" hidden="1"/>
    <cellStyle name="Uwaga 3" xfId="48745" hidden="1"/>
    <cellStyle name="Uwaga 3" xfId="48742" hidden="1"/>
    <cellStyle name="Uwaga 3" xfId="48733" hidden="1"/>
    <cellStyle name="Uwaga 3" xfId="48730" hidden="1"/>
    <cellStyle name="Uwaga 3" xfId="48727" hidden="1"/>
    <cellStyle name="Uwaga 3" xfId="48718" hidden="1"/>
    <cellStyle name="Uwaga 3" xfId="48715" hidden="1"/>
    <cellStyle name="Uwaga 3" xfId="48712" hidden="1"/>
    <cellStyle name="Uwaga 3" xfId="48705" hidden="1"/>
    <cellStyle name="Uwaga 3" xfId="48701" hidden="1"/>
    <cellStyle name="Uwaga 3" xfId="48698" hidden="1"/>
    <cellStyle name="Uwaga 3" xfId="48690" hidden="1"/>
    <cellStyle name="Uwaga 3" xfId="48686" hidden="1"/>
    <cellStyle name="Uwaga 3" xfId="48683" hidden="1"/>
    <cellStyle name="Uwaga 3" xfId="48675" hidden="1"/>
    <cellStyle name="Uwaga 3" xfId="48671" hidden="1"/>
    <cellStyle name="Uwaga 3" xfId="48667" hidden="1"/>
    <cellStyle name="Uwaga 3" xfId="48660" hidden="1"/>
    <cellStyle name="Uwaga 3" xfId="48656" hidden="1"/>
    <cellStyle name="Uwaga 3" xfId="48653" hidden="1"/>
    <cellStyle name="Uwaga 3" xfId="48645" hidden="1"/>
    <cellStyle name="Uwaga 3" xfId="48641" hidden="1"/>
    <cellStyle name="Uwaga 3" xfId="48638" hidden="1"/>
    <cellStyle name="Uwaga 3" xfId="48629" hidden="1"/>
    <cellStyle name="Uwaga 3" xfId="48624" hidden="1"/>
    <cellStyle name="Uwaga 3" xfId="48620" hidden="1"/>
    <cellStyle name="Uwaga 3" xfId="48614" hidden="1"/>
    <cellStyle name="Uwaga 3" xfId="48609" hidden="1"/>
    <cellStyle name="Uwaga 3" xfId="48605" hidden="1"/>
    <cellStyle name="Uwaga 3" xfId="48599" hidden="1"/>
    <cellStyle name="Uwaga 3" xfId="48594" hidden="1"/>
    <cellStyle name="Uwaga 3" xfId="48590" hidden="1"/>
    <cellStyle name="Uwaga 3" xfId="48585" hidden="1"/>
    <cellStyle name="Uwaga 3" xfId="48581" hidden="1"/>
    <cellStyle name="Uwaga 3" xfId="48577" hidden="1"/>
    <cellStyle name="Uwaga 3" xfId="48570" hidden="1"/>
    <cellStyle name="Uwaga 3" xfId="48565" hidden="1"/>
    <cellStyle name="Uwaga 3" xfId="48561" hidden="1"/>
    <cellStyle name="Uwaga 3" xfId="48554" hidden="1"/>
    <cellStyle name="Uwaga 3" xfId="48549" hidden="1"/>
    <cellStyle name="Uwaga 3" xfId="48545" hidden="1"/>
    <cellStyle name="Uwaga 3" xfId="48540" hidden="1"/>
    <cellStyle name="Uwaga 3" xfId="48535" hidden="1"/>
    <cellStyle name="Uwaga 3" xfId="48531" hidden="1"/>
    <cellStyle name="Uwaga 3" xfId="48525" hidden="1"/>
    <cellStyle name="Uwaga 3" xfId="48521" hidden="1"/>
    <cellStyle name="Uwaga 3" xfId="48518" hidden="1"/>
    <cellStyle name="Uwaga 3" xfId="48511" hidden="1"/>
    <cellStyle name="Uwaga 3" xfId="48506" hidden="1"/>
    <cellStyle name="Uwaga 3" xfId="48501" hidden="1"/>
    <cellStyle name="Uwaga 3" xfId="48495" hidden="1"/>
    <cellStyle name="Uwaga 3" xfId="48490" hidden="1"/>
    <cellStyle name="Uwaga 3" xfId="48485" hidden="1"/>
    <cellStyle name="Uwaga 3" xfId="48480" hidden="1"/>
    <cellStyle name="Uwaga 3" xfId="48475" hidden="1"/>
    <cellStyle name="Uwaga 3" xfId="48470" hidden="1"/>
    <cellStyle name="Uwaga 3" xfId="48466" hidden="1"/>
    <cellStyle name="Uwaga 3" xfId="48462" hidden="1"/>
    <cellStyle name="Uwaga 3" xfId="48457" hidden="1"/>
    <cellStyle name="Uwaga 3" xfId="48450" hidden="1"/>
    <cellStyle name="Uwaga 3" xfId="48445" hidden="1"/>
    <cellStyle name="Uwaga 3" xfId="48440" hidden="1"/>
    <cellStyle name="Uwaga 3" xfId="48434" hidden="1"/>
    <cellStyle name="Uwaga 3" xfId="48429" hidden="1"/>
    <cellStyle name="Uwaga 3" xfId="48425" hidden="1"/>
    <cellStyle name="Uwaga 3" xfId="48420" hidden="1"/>
    <cellStyle name="Uwaga 3" xfId="48415" hidden="1"/>
    <cellStyle name="Uwaga 3" xfId="48410" hidden="1"/>
    <cellStyle name="Uwaga 3" xfId="48406" hidden="1"/>
    <cellStyle name="Uwaga 3" xfId="48401" hidden="1"/>
    <cellStyle name="Uwaga 3" xfId="48396" hidden="1"/>
    <cellStyle name="Uwaga 3" xfId="48391" hidden="1"/>
    <cellStyle name="Uwaga 3" xfId="48387" hidden="1"/>
    <cellStyle name="Uwaga 3" xfId="48383" hidden="1"/>
    <cellStyle name="Uwaga 3" xfId="48376" hidden="1"/>
    <cellStyle name="Uwaga 3" xfId="48372" hidden="1"/>
    <cellStyle name="Uwaga 3" xfId="48367" hidden="1"/>
    <cellStyle name="Uwaga 3" xfId="48361" hidden="1"/>
    <cellStyle name="Uwaga 3" xfId="48357" hidden="1"/>
    <cellStyle name="Uwaga 3" xfId="48352" hidden="1"/>
    <cellStyle name="Uwaga 3" xfId="48346" hidden="1"/>
    <cellStyle name="Uwaga 3" xfId="48342" hidden="1"/>
    <cellStyle name="Uwaga 3" xfId="48338" hidden="1"/>
    <cellStyle name="Uwaga 3" xfId="48331" hidden="1"/>
    <cellStyle name="Uwaga 3" xfId="48327" hidden="1"/>
    <cellStyle name="Uwaga 3" xfId="48323" hidden="1"/>
    <cellStyle name="Uwaga 3" xfId="49187" hidden="1"/>
    <cellStyle name="Uwaga 3" xfId="49185" hidden="1"/>
    <cellStyle name="Uwaga 3" xfId="49183" hidden="1"/>
    <cellStyle name="Uwaga 3" xfId="49170" hidden="1"/>
    <cellStyle name="Uwaga 3" xfId="49169" hidden="1"/>
    <cellStyle name="Uwaga 3" xfId="49168" hidden="1"/>
    <cellStyle name="Uwaga 3" xfId="49155" hidden="1"/>
    <cellStyle name="Uwaga 3" xfId="49154" hidden="1"/>
    <cellStyle name="Uwaga 3" xfId="49153" hidden="1"/>
    <cellStyle name="Uwaga 3" xfId="49141" hidden="1"/>
    <cellStyle name="Uwaga 3" xfId="49139" hidden="1"/>
    <cellStyle name="Uwaga 3" xfId="49138" hidden="1"/>
    <cellStyle name="Uwaga 3" xfId="49125" hidden="1"/>
    <cellStyle name="Uwaga 3" xfId="49124" hidden="1"/>
    <cellStyle name="Uwaga 3" xfId="49123" hidden="1"/>
    <cellStyle name="Uwaga 3" xfId="49111" hidden="1"/>
    <cellStyle name="Uwaga 3" xfId="49109" hidden="1"/>
    <cellStyle name="Uwaga 3" xfId="49107" hidden="1"/>
    <cellStyle name="Uwaga 3" xfId="49096" hidden="1"/>
    <cellStyle name="Uwaga 3" xfId="49094" hidden="1"/>
    <cellStyle name="Uwaga 3" xfId="49092" hidden="1"/>
    <cellStyle name="Uwaga 3" xfId="49081" hidden="1"/>
    <cellStyle name="Uwaga 3" xfId="49079" hidden="1"/>
    <cellStyle name="Uwaga 3" xfId="49077" hidden="1"/>
    <cellStyle name="Uwaga 3" xfId="49066" hidden="1"/>
    <cellStyle name="Uwaga 3" xfId="49064" hidden="1"/>
    <cellStyle name="Uwaga 3" xfId="49062" hidden="1"/>
    <cellStyle name="Uwaga 3" xfId="49051" hidden="1"/>
    <cellStyle name="Uwaga 3" xfId="49049" hidden="1"/>
    <cellStyle name="Uwaga 3" xfId="49047" hidden="1"/>
    <cellStyle name="Uwaga 3" xfId="49036" hidden="1"/>
    <cellStyle name="Uwaga 3" xfId="49034" hidden="1"/>
    <cellStyle name="Uwaga 3" xfId="49032" hidden="1"/>
    <cellStyle name="Uwaga 3" xfId="49021" hidden="1"/>
    <cellStyle name="Uwaga 3" xfId="49019" hidden="1"/>
    <cellStyle name="Uwaga 3" xfId="49017" hidden="1"/>
    <cellStyle name="Uwaga 3" xfId="49006" hidden="1"/>
    <cellStyle name="Uwaga 3" xfId="49004" hidden="1"/>
    <cellStyle name="Uwaga 3" xfId="49002" hidden="1"/>
    <cellStyle name="Uwaga 3" xfId="48991" hidden="1"/>
    <cellStyle name="Uwaga 3" xfId="48989" hidden="1"/>
    <cellStyle name="Uwaga 3" xfId="48987" hidden="1"/>
    <cellStyle name="Uwaga 3" xfId="48976" hidden="1"/>
    <cellStyle name="Uwaga 3" xfId="48974" hidden="1"/>
    <cellStyle name="Uwaga 3" xfId="48972" hidden="1"/>
    <cellStyle name="Uwaga 3" xfId="48961" hidden="1"/>
    <cellStyle name="Uwaga 3" xfId="48959" hidden="1"/>
    <cellStyle name="Uwaga 3" xfId="48957" hidden="1"/>
    <cellStyle name="Uwaga 3" xfId="48946" hidden="1"/>
    <cellStyle name="Uwaga 3" xfId="48944" hidden="1"/>
    <cellStyle name="Uwaga 3" xfId="48942" hidden="1"/>
    <cellStyle name="Uwaga 3" xfId="48931" hidden="1"/>
    <cellStyle name="Uwaga 3" xfId="48929" hidden="1"/>
    <cellStyle name="Uwaga 3" xfId="48927" hidden="1"/>
    <cellStyle name="Uwaga 3" xfId="48916" hidden="1"/>
    <cellStyle name="Uwaga 3" xfId="48914" hidden="1"/>
    <cellStyle name="Uwaga 3" xfId="48912" hidden="1"/>
    <cellStyle name="Uwaga 3" xfId="48901" hidden="1"/>
    <cellStyle name="Uwaga 3" xfId="48899" hidden="1"/>
    <cellStyle name="Uwaga 3" xfId="48897" hidden="1"/>
    <cellStyle name="Uwaga 3" xfId="48886" hidden="1"/>
    <cellStyle name="Uwaga 3" xfId="48884" hidden="1"/>
    <cellStyle name="Uwaga 3" xfId="48882" hidden="1"/>
    <cellStyle name="Uwaga 3" xfId="48871" hidden="1"/>
    <cellStyle name="Uwaga 3" xfId="48869" hidden="1"/>
    <cellStyle name="Uwaga 3" xfId="48867" hidden="1"/>
    <cellStyle name="Uwaga 3" xfId="48856" hidden="1"/>
    <cellStyle name="Uwaga 3" xfId="48854" hidden="1"/>
    <cellStyle name="Uwaga 3" xfId="48852" hidden="1"/>
    <cellStyle name="Uwaga 3" xfId="48841" hidden="1"/>
    <cellStyle name="Uwaga 3" xfId="48839" hidden="1"/>
    <cellStyle name="Uwaga 3" xfId="48837" hidden="1"/>
    <cellStyle name="Uwaga 3" xfId="48826" hidden="1"/>
    <cellStyle name="Uwaga 3" xfId="48824" hidden="1"/>
    <cellStyle name="Uwaga 3" xfId="48822" hidden="1"/>
    <cellStyle name="Uwaga 3" xfId="48811" hidden="1"/>
    <cellStyle name="Uwaga 3" xfId="48809" hidden="1"/>
    <cellStyle name="Uwaga 3" xfId="48807" hidden="1"/>
    <cellStyle name="Uwaga 3" xfId="48796" hidden="1"/>
    <cellStyle name="Uwaga 3" xfId="48794" hidden="1"/>
    <cellStyle name="Uwaga 3" xfId="48791" hidden="1"/>
    <cellStyle name="Uwaga 3" xfId="48781" hidden="1"/>
    <cellStyle name="Uwaga 3" xfId="48779" hidden="1"/>
    <cellStyle name="Uwaga 3" xfId="48777" hidden="1"/>
    <cellStyle name="Uwaga 3" xfId="48766" hidden="1"/>
    <cellStyle name="Uwaga 3" xfId="48764" hidden="1"/>
    <cellStyle name="Uwaga 3" xfId="48762" hidden="1"/>
    <cellStyle name="Uwaga 3" xfId="48751" hidden="1"/>
    <cellStyle name="Uwaga 3" xfId="48749" hidden="1"/>
    <cellStyle name="Uwaga 3" xfId="48746" hidden="1"/>
    <cellStyle name="Uwaga 3" xfId="48736" hidden="1"/>
    <cellStyle name="Uwaga 3" xfId="48734" hidden="1"/>
    <cellStyle name="Uwaga 3" xfId="48731" hidden="1"/>
    <cellStyle name="Uwaga 3" xfId="48721" hidden="1"/>
    <cellStyle name="Uwaga 3" xfId="48719" hidden="1"/>
    <cellStyle name="Uwaga 3" xfId="48716" hidden="1"/>
    <cellStyle name="Uwaga 3" xfId="48707" hidden="1"/>
    <cellStyle name="Uwaga 3" xfId="48704" hidden="1"/>
    <cellStyle name="Uwaga 3" xfId="48700" hidden="1"/>
    <cellStyle name="Uwaga 3" xfId="48692" hidden="1"/>
    <cellStyle name="Uwaga 3" xfId="48689" hidden="1"/>
    <cellStyle name="Uwaga 3" xfId="48685" hidden="1"/>
    <cellStyle name="Uwaga 3" xfId="48677" hidden="1"/>
    <cellStyle name="Uwaga 3" xfId="48674" hidden="1"/>
    <cellStyle name="Uwaga 3" xfId="48670" hidden="1"/>
    <cellStyle name="Uwaga 3" xfId="48662" hidden="1"/>
    <cellStyle name="Uwaga 3" xfId="48659" hidden="1"/>
    <cellStyle name="Uwaga 3" xfId="48655" hidden="1"/>
    <cellStyle name="Uwaga 3" xfId="48647" hidden="1"/>
    <cellStyle name="Uwaga 3" xfId="48644" hidden="1"/>
    <cellStyle name="Uwaga 3" xfId="48640" hidden="1"/>
    <cellStyle name="Uwaga 3" xfId="48632" hidden="1"/>
    <cellStyle name="Uwaga 3" xfId="48628" hidden="1"/>
    <cellStyle name="Uwaga 3" xfId="48623" hidden="1"/>
    <cellStyle name="Uwaga 3" xfId="48617" hidden="1"/>
    <cellStyle name="Uwaga 3" xfId="48613" hidden="1"/>
    <cellStyle name="Uwaga 3" xfId="48608" hidden="1"/>
    <cellStyle name="Uwaga 3" xfId="48602" hidden="1"/>
    <cellStyle name="Uwaga 3" xfId="48598" hidden="1"/>
    <cellStyle name="Uwaga 3" xfId="48593" hidden="1"/>
    <cellStyle name="Uwaga 3" xfId="48587" hidden="1"/>
    <cellStyle name="Uwaga 3" xfId="48584" hidden="1"/>
    <cellStyle name="Uwaga 3" xfId="48580" hidden="1"/>
    <cellStyle name="Uwaga 3" xfId="48572" hidden="1"/>
    <cellStyle name="Uwaga 3" xfId="48569" hidden="1"/>
    <cellStyle name="Uwaga 3" xfId="48564" hidden="1"/>
    <cellStyle name="Uwaga 3" xfId="48557" hidden="1"/>
    <cellStyle name="Uwaga 3" xfId="48553" hidden="1"/>
    <cellStyle name="Uwaga 3" xfId="48548" hidden="1"/>
    <cellStyle name="Uwaga 3" xfId="48542" hidden="1"/>
    <cellStyle name="Uwaga 3" xfId="48538" hidden="1"/>
    <cellStyle name="Uwaga 3" xfId="48533" hidden="1"/>
    <cellStyle name="Uwaga 3" xfId="48527" hidden="1"/>
    <cellStyle name="Uwaga 3" xfId="48524" hidden="1"/>
    <cellStyle name="Uwaga 3" xfId="48520" hidden="1"/>
    <cellStyle name="Uwaga 3" xfId="48512" hidden="1"/>
    <cellStyle name="Uwaga 3" xfId="48507" hidden="1"/>
    <cellStyle name="Uwaga 3" xfId="48502" hidden="1"/>
    <cellStyle name="Uwaga 3" xfId="48497" hidden="1"/>
    <cellStyle name="Uwaga 3" xfId="48492" hidden="1"/>
    <cellStyle name="Uwaga 3" xfId="48487" hidden="1"/>
    <cellStyle name="Uwaga 3" xfId="48482" hidden="1"/>
    <cellStyle name="Uwaga 3" xfId="48477" hidden="1"/>
    <cellStyle name="Uwaga 3" xfId="48472" hidden="1"/>
    <cellStyle name="Uwaga 3" xfId="48467" hidden="1"/>
    <cellStyle name="Uwaga 3" xfId="48463" hidden="1"/>
    <cellStyle name="Uwaga 3" xfId="48458" hidden="1"/>
    <cellStyle name="Uwaga 3" xfId="48451" hidden="1"/>
    <cellStyle name="Uwaga 3" xfId="48446" hidden="1"/>
    <cellStyle name="Uwaga 3" xfId="48441" hidden="1"/>
    <cellStyle name="Uwaga 3" xfId="48436" hidden="1"/>
    <cellStyle name="Uwaga 3" xfId="48431" hidden="1"/>
    <cellStyle name="Uwaga 3" xfId="48426" hidden="1"/>
    <cellStyle name="Uwaga 3" xfId="48421" hidden="1"/>
    <cellStyle name="Uwaga 3" xfId="48416" hidden="1"/>
    <cellStyle name="Uwaga 3" xfId="48411" hidden="1"/>
    <cellStyle name="Uwaga 3" xfId="48407" hidden="1"/>
    <cellStyle name="Uwaga 3" xfId="48402" hidden="1"/>
    <cellStyle name="Uwaga 3" xfId="48397" hidden="1"/>
    <cellStyle name="Uwaga 3" xfId="48392" hidden="1"/>
    <cellStyle name="Uwaga 3" xfId="48388" hidden="1"/>
    <cellStyle name="Uwaga 3" xfId="48384" hidden="1"/>
    <cellStyle name="Uwaga 3" xfId="48377" hidden="1"/>
    <cellStyle name="Uwaga 3" xfId="48373" hidden="1"/>
    <cellStyle name="Uwaga 3" xfId="48368" hidden="1"/>
    <cellStyle name="Uwaga 3" xfId="48362" hidden="1"/>
    <cellStyle name="Uwaga 3" xfId="48358" hidden="1"/>
    <cellStyle name="Uwaga 3" xfId="48353" hidden="1"/>
    <cellStyle name="Uwaga 3" xfId="48347" hidden="1"/>
    <cellStyle name="Uwaga 3" xfId="48343" hidden="1"/>
    <cellStyle name="Uwaga 3" xfId="48339" hidden="1"/>
    <cellStyle name="Uwaga 3" xfId="48332" hidden="1"/>
    <cellStyle name="Uwaga 3" xfId="48328" hidden="1"/>
    <cellStyle name="Uwaga 3" xfId="48324" hidden="1"/>
    <cellStyle name="Uwaga 3" xfId="49191" hidden="1"/>
    <cellStyle name="Uwaga 3" xfId="49190" hidden="1"/>
    <cellStyle name="Uwaga 3" xfId="49188" hidden="1"/>
    <cellStyle name="Uwaga 3" xfId="49175" hidden="1"/>
    <cellStyle name="Uwaga 3" xfId="49173" hidden="1"/>
    <cellStyle name="Uwaga 3" xfId="49171" hidden="1"/>
    <cellStyle name="Uwaga 3" xfId="49161" hidden="1"/>
    <cellStyle name="Uwaga 3" xfId="49159" hidden="1"/>
    <cellStyle name="Uwaga 3" xfId="49157" hidden="1"/>
    <cellStyle name="Uwaga 3" xfId="49146" hidden="1"/>
    <cellStyle name="Uwaga 3" xfId="49144" hidden="1"/>
    <cellStyle name="Uwaga 3" xfId="49142" hidden="1"/>
    <cellStyle name="Uwaga 3" xfId="49129" hidden="1"/>
    <cellStyle name="Uwaga 3" xfId="49127" hidden="1"/>
    <cellStyle name="Uwaga 3" xfId="49126" hidden="1"/>
    <cellStyle name="Uwaga 3" xfId="49113" hidden="1"/>
    <cellStyle name="Uwaga 3" xfId="49112" hidden="1"/>
    <cellStyle name="Uwaga 3" xfId="49110" hidden="1"/>
    <cellStyle name="Uwaga 3" xfId="49098" hidden="1"/>
    <cellStyle name="Uwaga 3" xfId="49097" hidden="1"/>
    <cellStyle name="Uwaga 3" xfId="49095" hidden="1"/>
    <cellStyle name="Uwaga 3" xfId="49083" hidden="1"/>
    <cellStyle name="Uwaga 3" xfId="49082" hidden="1"/>
    <cellStyle name="Uwaga 3" xfId="49080" hidden="1"/>
    <cellStyle name="Uwaga 3" xfId="49068" hidden="1"/>
    <cellStyle name="Uwaga 3" xfId="49067" hidden="1"/>
    <cellStyle name="Uwaga 3" xfId="49065" hidden="1"/>
    <cellStyle name="Uwaga 3" xfId="49053" hidden="1"/>
    <cellStyle name="Uwaga 3" xfId="49052" hidden="1"/>
    <cellStyle name="Uwaga 3" xfId="49050" hidden="1"/>
    <cellStyle name="Uwaga 3" xfId="49038" hidden="1"/>
    <cellStyle name="Uwaga 3" xfId="49037" hidden="1"/>
    <cellStyle name="Uwaga 3" xfId="49035" hidden="1"/>
    <cellStyle name="Uwaga 3" xfId="49023" hidden="1"/>
    <cellStyle name="Uwaga 3" xfId="49022" hidden="1"/>
    <cellStyle name="Uwaga 3" xfId="49020" hidden="1"/>
    <cellStyle name="Uwaga 3" xfId="49008" hidden="1"/>
    <cellStyle name="Uwaga 3" xfId="49007" hidden="1"/>
    <cellStyle name="Uwaga 3" xfId="49005" hidden="1"/>
    <cellStyle name="Uwaga 3" xfId="48993" hidden="1"/>
    <cellStyle name="Uwaga 3" xfId="48992" hidden="1"/>
    <cellStyle name="Uwaga 3" xfId="48990" hidden="1"/>
    <cellStyle name="Uwaga 3" xfId="48978" hidden="1"/>
    <cellStyle name="Uwaga 3" xfId="48977" hidden="1"/>
    <cellStyle name="Uwaga 3" xfId="48975" hidden="1"/>
    <cellStyle name="Uwaga 3" xfId="48963" hidden="1"/>
    <cellStyle name="Uwaga 3" xfId="48962" hidden="1"/>
    <cellStyle name="Uwaga 3" xfId="48960" hidden="1"/>
    <cellStyle name="Uwaga 3" xfId="48948" hidden="1"/>
    <cellStyle name="Uwaga 3" xfId="48947" hidden="1"/>
    <cellStyle name="Uwaga 3" xfId="48945" hidden="1"/>
    <cellStyle name="Uwaga 3" xfId="48933" hidden="1"/>
    <cellStyle name="Uwaga 3" xfId="48932" hidden="1"/>
    <cellStyle name="Uwaga 3" xfId="48930" hidden="1"/>
    <cellStyle name="Uwaga 3" xfId="48918" hidden="1"/>
    <cellStyle name="Uwaga 3" xfId="48917" hidden="1"/>
    <cellStyle name="Uwaga 3" xfId="48915" hidden="1"/>
    <cellStyle name="Uwaga 3" xfId="48903" hidden="1"/>
    <cellStyle name="Uwaga 3" xfId="48902" hidden="1"/>
    <cellStyle name="Uwaga 3" xfId="48900" hidden="1"/>
    <cellStyle name="Uwaga 3" xfId="48888" hidden="1"/>
    <cellStyle name="Uwaga 3" xfId="48887" hidden="1"/>
    <cellStyle name="Uwaga 3" xfId="48885" hidden="1"/>
    <cellStyle name="Uwaga 3" xfId="48873" hidden="1"/>
    <cellStyle name="Uwaga 3" xfId="48872" hidden="1"/>
    <cellStyle name="Uwaga 3" xfId="48870" hidden="1"/>
    <cellStyle name="Uwaga 3" xfId="48858" hidden="1"/>
    <cellStyle name="Uwaga 3" xfId="48857" hidden="1"/>
    <cellStyle name="Uwaga 3" xfId="48855" hidden="1"/>
    <cellStyle name="Uwaga 3" xfId="48843" hidden="1"/>
    <cellStyle name="Uwaga 3" xfId="48842" hidden="1"/>
    <cellStyle name="Uwaga 3" xfId="48840" hidden="1"/>
    <cellStyle name="Uwaga 3" xfId="48828" hidden="1"/>
    <cellStyle name="Uwaga 3" xfId="48827" hidden="1"/>
    <cellStyle name="Uwaga 3" xfId="48825" hidden="1"/>
    <cellStyle name="Uwaga 3" xfId="48813" hidden="1"/>
    <cellStyle name="Uwaga 3" xfId="48812" hidden="1"/>
    <cellStyle name="Uwaga 3" xfId="48810" hidden="1"/>
    <cellStyle name="Uwaga 3" xfId="48798" hidden="1"/>
    <cellStyle name="Uwaga 3" xfId="48797" hidden="1"/>
    <cellStyle name="Uwaga 3" xfId="48795" hidden="1"/>
    <cellStyle name="Uwaga 3" xfId="48783" hidden="1"/>
    <cellStyle name="Uwaga 3" xfId="48782" hidden="1"/>
    <cellStyle name="Uwaga 3" xfId="48780" hidden="1"/>
    <cellStyle name="Uwaga 3" xfId="48768" hidden="1"/>
    <cellStyle name="Uwaga 3" xfId="48767" hidden="1"/>
    <cellStyle name="Uwaga 3" xfId="48765" hidden="1"/>
    <cellStyle name="Uwaga 3" xfId="48753" hidden="1"/>
    <cellStyle name="Uwaga 3" xfId="48752" hidden="1"/>
    <cellStyle name="Uwaga 3" xfId="48750" hidden="1"/>
    <cellStyle name="Uwaga 3" xfId="48738" hidden="1"/>
    <cellStyle name="Uwaga 3" xfId="48737" hidden="1"/>
    <cellStyle name="Uwaga 3" xfId="48735" hidden="1"/>
    <cellStyle name="Uwaga 3" xfId="48723" hidden="1"/>
    <cellStyle name="Uwaga 3" xfId="48722" hidden="1"/>
    <cellStyle name="Uwaga 3" xfId="48720" hidden="1"/>
    <cellStyle name="Uwaga 3" xfId="48708" hidden="1"/>
    <cellStyle name="Uwaga 3" xfId="48706" hidden="1"/>
    <cellStyle name="Uwaga 3" xfId="48703" hidden="1"/>
    <cellStyle name="Uwaga 3" xfId="48693" hidden="1"/>
    <cellStyle name="Uwaga 3" xfId="48691" hidden="1"/>
    <cellStyle name="Uwaga 3" xfId="48688" hidden="1"/>
    <cellStyle name="Uwaga 3" xfId="48678" hidden="1"/>
    <cellStyle name="Uwaga 3" xfId="48676" hidden="1"/>
    <cellStyle name="Uwaga 3" xfId="48673" hidden="1"/>
    <cellStyle name="Uwaga 3" xfId="48663" hidden="1"/>
    <cellStyle name="Uwaga 3" xfId="48661" hidden="1"/>
    <cellStyle name="Uwaga 3" xfId="48658" hidden="1"/>
    <cellStyle name="Uwaga 3" xfId="48648" hidden="1"/>
    <cellStyle name="Uwaga 3" xfId="48646" hidden="1"/>
    <cellStyle name="Uwaga 3" xfId="48643" hidden="1"/>
    <cellStyle name="Uwaga 3" xfId="48633" hidden="1"/>
    <cellStyle name="Uwaga 3" xfId="48631" hidden="1"/>
    <cellStyle name="Uwaga 3" xfId="48627" hidden="1"/>
    <cellStyle name="Uwaga 3" xfId="48618" hidden="1"/>
    <cellStyle name="Uwaga 3" xfId="48615" hidden="1"/>
    <cellStyle name="Uwaga 3" xfId="48611" hidden="1"/>
    <cellStyle name="Uwaga 3" xfId="48603" hidden="1"/>
    <cellStyle name="Uwaga 3" xfId="48601" hidden="1"/>
    <cellStyle name="Uwaga 3" xfId="48597" hidden="1"/>
    <cellStyle name="Uwaga 3" xfId="48588" hidden="1"/>
    <cellStyle name="Uwaga 3" xfId="48586" hidden="1"/>
    <cellStyle name="Uwaga 3" xfId="48583" hidden="1"/>
    <cellStyle name="Uwaga 3" xfId="48573" hidden="1"/>
    <cellStyle name="Uwaga 3" xfId="48571" hidden="1"/>
    <cellStyle name="Uwaga 3" xfId="48566" hidden="1"/>
    <cellStyle name="Uwaga 3" xfId="48558" hidden="1"/>
    <cellStyle name="Uwaga 3" xfId="48556" hidden="1"/>
    <cellStyle name="Uwaga 3" xfId="48551" hidden="1"/>
    <cellStyle name="Uwaga 3" xfId="48543" hidden="1"/>
    <cellStyle name="Uwaga 3" xfId="48541" hidden="1"/>
    <cellStyle name="Uwaga 3" xfId="48536" hidden="1"/>
    <cellStyle name="Uwaga 3" xfId="48528" hidden="1"/>
    <cellStyle name="Uwaga 3" xfId="48526" hidden="1"/>
    <cellStyle name="Uwaga 3" xfId="48522" hidden="1"/>
    <cellStyle name="Uwaga 3" xfId="48513" hidden="1"/>
    <cellStyle name="Uwaga 3" xfId="48510" hidden="1"/>
    <cellStyle name="Uwaga 3" xfId="48505" hidden="1"/>
    <cellStyle name="Uwaga 3" xfId="48498" hidden="1"/>
    <cellStyle name="Uwaga 3" xfId="48494" hidden="1"/>
    <cellStyle name="Uwaga 3" xfId="48489" hidden="1"/>
    <cellStyle name="Uwaga 3" xfId="48483" hidden="1"/>
    <cellStyle name="Uwaga 3" xfId="48479" hidden="1"/>
    <cellStyle name="Uwaga 3" xfId="48474" hidden="1"/>
    <cellStyle name="Uwaga 3" xfId="48468" hidden="1"/>
    <cellStyle name="Uwaga 3" xfId="48465" hidden="1"/>
    <cellStyle name="Uwaga 3" xfId="48461" hidden="1"/>
    <cellStyle name="Uwaga 3" xfId="48452" hidden="1"/>
    <cellStyle name="Uwaga 3" xfId="48447" hidden="1"/>
    <cellStyle name="Uwaga 3" xfId="48442" hidden="1"/>
    <cellStyle name="Uwaga 3" xfId="48437" hidden="1"/>
    <cellStyle name="Uwaga 3" xfId="48432" hidden="1"/>
    <cellStyle name="Uwaga 3" xfId="48427" hidden="1"/>
    <cellStyle name="Uwaga 3" xfId="48422" hidden="1"/>
    <cellStyle name="Uwaga 3" xfId="48417" hidden="1"/>
    <cellStyle name="Uwaga 3" xfId="48412" hidden="1"/>
    <cellStyle name="Uwaga 3" xfId="48408" hidden="1"/>
    <cellStyle name="Uwaga 3" xfId="48403" hidden="1"/>
    <cellStyle name="Uwaga 3" xfId="48398" hidden="1"/>
    <cellStyle name="Uwaga 3" xfId="48393" hidden="1"/>
    <cellStyle name="Uwaga 3" xfId="48389" hidden="1"/>
    <cellStyle name="Uwaga 3" xfId="48385" hidden="1"/>
    <cellStyle name="Uwaga 3" xfId="48378" hidden="1"/>
    <cellStyle name="Uwaga 3" xfId="48374" hidden="1"/>
    <cellStyle name="Uwaga 3" xfId="48369" hidden="1"/>
    <cellStyle name="Uwaga 3" xfId="48363" hidden="1"/>
    <cellStyle name="Uwaga 3" xfId="48359" hidden="1"/>
    <cellStyle name="Uwaga 3" xfId="48354" hidden="1"/>
    <cellStyle name="Uwaga 3" xfId="48348" hidden="1"/>
    <cellStyle name="Uwaga 3" xfId="48344" hidden="1"/>
    <cellStyle name="Uwaga 3" xfId="48340" hidden="1"/>
    <cellStyle name="Uwaga 3" xfId="48333" hidden="1"/>
    <cellStyle name="Uwaga 3" xfId="48329" hidden="1"/>
    <cellStyle name="Uwaga 3" xfId="48325" hidden="1"/>
    <cellStyle name="Uwaga 3" xfId="48285" hidden="1"/>
    <cellStyle name="Uwaga 3" xfId="48284" hidden="1"/>
    <cellStyle name="Uwaga 3" xfId="48283" hidden="1"/>
    <cellStyle name="Uwaga 3" xfId="48276" hidden="1"/>
    <cellStyle name="Uwaga 3" xfId="48275" hidden="1"/>
    <cellStyle name="Uwaga 3" xfId="48274" hidden="1"/>
    <cellStyle name="Uwaga 3" xfId="48267" hidden="1"/>
    <cellStyle name="Uwaga 3" xfId="48266" hidden="1"/>
    <cellStyle name="Uwaga 3" xfId="48265" hidden="1"/>
    <cellStyle name="Uwaga 3" xfId="48258" hidden="1"/>
    <cellStyle name="Uwaga 3" xfId="48257" hidden="1"/>
    <cellStyle name="Uwaga 3" xfId="48256" hidden="1"/>
    <cellStyle name="Uwaga 3" xfId="48249" hidden="1"/>
    <cellStyle name="Uwaga 3" xfId="48248" hidden="1"/>
    <cellStyle name="Uwaga 3" xfId="48246" hidden="1"/>
    <cellStyle name="Uwaga 3" xfId="48241" hidden="1"/>
    <cellStyle name="Uwaga 3" xfId="48238" hidden="1"/>
    <cellStyle name="Uwaga 3" xfId="48236" hidden="1"/>
    <cellStyle name="Uwaga 3" xfId="48232" hidden="1"/>
    <cellStyle name="Uwaga 3" xfId="48229" hidden="1"/>
    <cellStyle name="Uwaga 3" xfId="48227" hidden="1"/>
    <cellStyle name="Uwaga 3" xfId="48223" hidden="1"/>
    <cellStyle name="Uwaga 3" xfId="48220" hidden="1"/>
    <cellStyle name="Uwaga 3" xfId="48218" hidden="1"/>
    <cellStyle name="Uwaga 3" xfId="48214" hidden="1"/>
    <cellStyle name="Uwaga 3" xfId="48212" hidden="1"/>
    <cellStyle name="Uwaga 3" xfId="48211" hidden="1"/>
    <cellStyle name="Uwaga 3" xfId="48205" hidden="1"/>
    <cellStyle name="Uwaga 3" xfId="48203" hidden="1"/>
    <cellStyle name="Uwaga 3" xfId="48200" hidden="1"/>
    <cellStyle name="Uwaga 3" xfId="48196" hidden="1"/>
    <cellStyle name="Uwaga 3" xfId="48193" hidden="1"/>
    <cellStyle name="Uwaga 3" xfId="48191" hidden="1"/>
    <cellStyle name="Uwaga 3" xfId="48187" hidden="1"/>
    <cellStyle name="Uwaga 3" xfId="48184" hidden="1"/>
    <cellStyle name="Uwaga 3" xfId="48182" hidden="1"/>
    <cellStyle name="Uwaga 3" xfId="48178" hidden="1"/>
    <cellStyle name="Uwaga 3" xfId="48176" hidden="1"/>
    <cellStyle name="Uwaga 3" xfId="48175" hidden="1"/>
    <cellStyle name="Uwaga 3" xfId="48169" hidden="1"/>
    <cellStyle name="Uwaga 3" xfId="48166" hidden="1"/>
    <cellStyle name="Uwaga 3" xfId="48164" hidden="1"/>
    <cellStyle name="Uwaga 3" xfId="48160" hidden="1"/>
    <cellStyle name="Uwaga 3" xfId="48157" hidden="1"/>
    <cellStyle name="Uwaga 3" xfId="48155" hidden="1"/>
    <cellStyle name="Uwaga 3" xfId="48151" hidden="1"/>
    <cellStyle name="Uwaga 3" xfId="48148" hidden="1"/>
    <cellStyle name="Uwaga 3" xfId="48146" hidden="1"/>
    <cellStyle name="Uwaga 3" xfId="48142" hidden="1"/>
    <cellStyle name="Uwaga 3" xfId="48140" hidden="1"/>
    <cellStyle name="Uwaga 3" xfId="48139" hidden="1"/>
    <cellStyle name="Uwaga 3" xfId="48132" hidden="1"/>
    <cellStyle name="Uwaga 3" xfId="48129" hidden="1"/>
    <cellStyle name="Uwaga 3" xfId="48127" hidden="1"/>
    <cellStyle name="Uwaga 3" xfId="48123" hidden="1"/>
    <cellStyle name="Uwaga 3" xfId="48120" hidden="1"/>
    <cellStyle name="Uwaga 3" xfId="48118" hidden="1"/>
    <cellStyle name="Uwaga 3" xfId="48114" hidden="1"/>
    <cellStyle name="Uwaga 3" xfId="48111" hidden="1"/>
    <cellStyle name="Uwaga 3" xfId="48109" hidden="1"/>
    <cellStyle name="Uwaga 3" xfId="48106" hidden="1"/>
    <cellStyle name="Uwaga 3" xfId="48104" hidden="1"/>
    <cellStyle name="Uwaga 3" xfId="48103" hidden="1"/>
    <cellStyle name="Uwaga 3" xfId="48097" hidden="1"/>
    <cellStyle name="Uwaga 3" xfId="48095" hidden="1"/>
    <cellStyle name="Uwaga 3" xfId="48093" hidden="1"/>
    <cellStyle name="Uwaga 3" xfId="48088" hidden="1"/>
    <cellStyle name="Uwaga 3" xfId="48086" hidden="1"/>
    <cellStyle name="Uwaga 3" xfId="48084" hidden="1"/>
    <cellStyle name="Uwaga 3" xfId="48079" hidden="1"/>
    <cellStyle name="Uwaga 3" xfId="48077" hidden="1"/>
    <cellStyle name="Uwaga 3" xfId="48075" hidden="1"/>
    <cellStyle name="Uwaga 3" xfId="48070" hidden="1"/>
    <cellStyle name="Uwaga 3" xfId="48068" hidden="1"/>
    <cellStyle name="Uwaga 3" xfId="48067" hidden="1"/>
    <cellStyle name="Uwaga 3" xfId="48060" hidden="1"/>
    <cellStyle name="Uwaga 3" xfId="48057" hidden="1"/>
    <cellStyle name="Uwaga 3" xfId="48055" hidden="1"/>
    <cellStyle name="Uwaga 3" xfId="48051" hidden="1"/>
    <cellStyle name="Uwaga 3" xfId="48048" hidden="1"/>
    <cellStyle name="Uwaga 3" xfId="48046" hidden="1"/>
    <cellStyle name="Uwaga 3" xfId="48042" hidden="1"/>
    <cellStyle name="Uwaga 3" xfId="48039" hidden="1"/>
    <cellStyle name="Uwaga 3" xfId="48037" hidden="1"/>
    <cellStyle name="Uwaga 3" xfId="48034" hidden="1"/>
    <cellStyle name="Uwaga 3" xfId="48032" hidden="1"/>
    <cellStyle name="Uwaga 3" xfId="48030" hidden="1"/>
    <cellStyle name="Uwaga 3" xfId="48024" hidden="1"/>
    <cellStyle name="Uwaga 3" xfId="48021" hidden="1"/>
    <cellStyle name="Uwaga 3" xfId="48019" hidden="1"/>
    <cellStyle name="Uwaga 3" xfId="48015" hidden="1"/>
    <cellStyle name="Uwaga 3" xfId="48012" hidden="1"/>
    <cellStyle name="Uwaga 3" xfId="48010" hidden="1"/>
    <cellStyle name="Uwaga 3" xfId="48006" hidden="1"/>
    <cellStyle name="Uwaga 3" xfId="48003" hidden="1"/>
    <cellStyle name="Uwaga 3" xfId="48001" hidden="1"/>
    <cellStyle name="Uwaga 3" xfId="47999" hidden="1"/>
    <cellStyle name="Uwaga 3" xfId="47997" hidden="1"/>
    <cellStyle name="Uwaga 3" xfId="47995" hidden="1"/>
    <cellStyle name="Uwaga 3" xfId="47990" hidden="1"/>
    <cellStyle name="Uwaga 3" xfId="47988" hidden="1"/>
    <cellStyle name="Uwaga 3" xfId="47985" hidden="1"/>
    <cellStyle name="Uwaga 3" xfId="47981" hidden="1"/>
    <cellStyle name="Uwaga 3" xfId="47978" hidden="1"/>
    <cellStyle name="Uwaga 3" xfId="47975" hidden="1"/>
    <cellStyle name="Uwaga 3" xfId="47972" hidden="1"/>
    <cellStyle name="Uwaga 3" xfId="47970" hidden="1"/>
    <cellStyle name="Uwaga 3" xfId="47967" hidden="1"/>
    <cellStyle name="Uwaga 3" xfId="47963" hidden="1"/>
    <cellStyle name="Uwaga 3" xfId="47961" hidden="1"/>
    <cellStyle name="Uwaga 3" xfId="47958" hidden="1"/>
    <cellStyle name="Uwaga 3" xfId="47953" hidden="1"/>
    <cellStyle name="Uwaga 3" xfId="47950" hidden="1"/>
    <cellStyle name="Uwaga 3" xfId="47947" hidden="1"/>
    <cellStyle name="Uwaga 3" xfId="47943" hidden="1"/>
    <cellStyle name="Uwaga 3" xfId="47940" hidden="1"/>
    <cellStyle name="Uwaga 3" xfId="47938" hidden="1"/>
    <cellStyle name="Uwaga 3" xfId="47935" hidden="1"/>
    <cellStyle name="Uwaga 3" xfId="47932" hidden="1"/>
    <cellStyle name="Uwaga 3" xfId="47929" hidden="1"/>
    <cellStyle name="Uwaga 3" xfId="47927" hidden="1"/>
    <cellStyle name="Uwaga 3" xfId="47925" hidden="1"/>
    <cellStyle name="Uwaga 3" xfId="47922" hidden="1"/>
    <cellStyle name="Uwaga 3" xfId="47917" hidden="1"/>
    <cellStyle name="Uwaga 3" xfId="47914" hidden="1"/>
    <cellStyle name="Uwaga 3" xfId="47911" hidden="1"/>
    <cellStyle name="Uwaga 3" xfId="47908" hidden="1"/>
    <cellStyle name="Uwaga 3" xfId="47905" hidden="1"/>
    <cellStyle name="Uwaga 3" xfId="47902" hidden="1"/>
    <cellStyle name="Uwaga 3" xfId="47899" hidden="1"/>
    <cellStyle name="Uwaga 3" xfId="47896" hidden="1"/>
    <cellStyle name="Uwaga 3" xfId="47893" hidden="1"/>
    <cellStyle name="Uwaga 3" xfId="47891" hidden="1"/>
    <cellStyle name="Uwaga 3" xfId="47889" hidden="1"/>
    <cellStyle name="Uwaga 3" xfId="47886" hidden="1"/>
    <cellStyle name="Uwaga 3" xfId="47881" hidden="1"/>
    <cellStyle name="Uwaga 3" xfId="47878" hidden="1"/>
    <cellStyle name="Uwaga 3" xfId="47875" hidden="1"/>
    <cellStyle name="Uwaga 3" xfId="47872" hidden="1"/>
    <cellStyle name="Uwaga 3" xfId="47869" hidden="1"/>
    <cellStyle name="Uwaga 3" xfId="47866" hidden="1"/>
    <cellStyle name="Uwaga 3" xfId="47863" hidden="1"/>
    <cellStyle name="Uwaga 3" xfId="47860" hidden="1"/>
    <cellStyle name="Uwaga 3" xfId="47857" hidden="1"/>
    <cellStyle name="Uwaga 3" xfId="47855" hidden="1"/>
    <cellStyle name="Uwaga 3" xfId="47853" hidden="1"/>
    <cellStyle name="Uwaga 3" xfId="47850" hidden="1"/>
    <cellStyle name="Uwaga 3" xfId="47844" hidden="1"/>
    <cellStyle name="Uwaga 3" xfId="47841" hidden="1"/>
    <cellStyle name="Uwaga 3" xfId="47839" hidden="1"/>
    <cellStyle name="Uwaga 3" xfId="47835" hidden="1"/>
    <cellStyle name="Uwaga 3" xfId="47832" hidden="1"/>
    <cellStyle name="Uwaga 3" xfId="47830" hidden="1"/>
    <cellStyle name="Uwaga 3" xfId="47826" hidden="1"/>
    <cellStyle name="Uwaga 3" xfId="47823" hidden="1"/>
    <cellStyle name="Uwaga 3" xfId="47821" hidden="1"/>
    <cellStyle name="Uwaga 3" xfId="47819" hidden="1"/>
    <cellStyle name="Uwaga 3" xfId="47816" hidden="1"/>
    <cellStyle name="Uwaga 3" xfId="47813" hidden="1"/>
    <cellStyle name="Uwaga 3" xfId="47810" hidden="1"/>
    <cellStyle name="Uwaga 3" xfId="47808" hidden="1"/>
    <cellStyle name="Uwaga 3" xfId="47806" hidden="1"/>
    <cellStyle name="Uwaga 3" xfId="47801" hidden="1"/>
    <cellStyle name="Uwaga 3" xfId="47799" hidden="1"/>
    <cellStyle name="Uwaga 3" xfId="47796" hidden="1"/>
    <cellStyle name="Uwaga 3" xfId="47792" hidden="1"/>
    <cellStyle name="Uwaga 3" xfId="47790" hidden="1"/>
    <cellStyle name="Uwaga 3" xfId="47787" hidden="1"/>
    <cellStyle name="Uwaga 3" xfId="47783" hidden="1"/>
    <cellStyle name="Uwaga 3" xfId="47781" hidden="1"/>
    <cellStyle name="Uwaga 3" xfId="47778" hidden="1"/>
    <cellStyle name="Uwaga 3" xfId="47774" hidden="1"/>
    <cellStyle name="Uwaga 3" xfId="47772" hidden="1"/>
    <cellStyle name="Uwaga 3" xfId="47770" hidden="1"/>
    <cellStyle name="Uwaga 3" xfId="49292" hidden="1"/>
    <cellStyle name="Uwaga 3" xfId="49293" hidden="1"/>
    <cellStyle name="Uwaga 3" xfId="49295" hidden="1"/>
    <cellStyle name="Uwaga 3" xfId="49307" hidden="1"/>
    <cellStyle name="Uwaga 3" xfId="49308" hidden="1"/>
    <cellStyle name="Uwaga 3" xfId="49313" hidden="1"/>
    <cellStyle name="Uwaga 3" xfId="49322" hidden="1"/>
    <cellStyle name="Uwaga 3" xfId="49323" hidden="1"/>
    <cellStyle name="Uwaga 3" xfId="49328" hidden="1"/>
    <cellStyle name="Uwaga 3" xfId="49337" hidden="1"/>
    <cellStyle name="Uwaga 3" xfId="49338" hidden="1"/>
    <cellStyle name="Uwaga 3" xfId="49339" hidden="1"/>
    <cellStyle name="Uwaga 3" xfId="49352" hidden="1"/>
    <cellStyle name="Uwaga 3" xfId="49357" hidden="1"/>
    <cellStyle name="Uwaga 3" xfId="49362" hidden="1"/>
    <cellStyle name="Uwaga 3" xfId="49372" hidden="1"/>
    <cellStyle name="Uwaga 3" xfId="49377" hidden="1"/>
    <cellStyle name="Uwaga 3" xfId="49381" hidden="1"/>
    <cellStyle name="Uwaga 3" xfId="49388" hidden="1"/>
    <cellStyle name="Uwaga 3" xfId="49393" hidden="1"/>
    <cellStyle name="Uwaga 3" xfId="49396" hidden="1"/>
    <cellStyle name="Uwaga 3" xfId="49402" hidden="1"/>
    <cellStyle name="Uwaga 3" xfId="49407" hidden="1"/>
    <cellStyle name="Uwaga 3" xfId="49411" hidden="1"/>
    <cellStyle name="Uwaga 3" xfId="49412" hidden="1"/>
    <cellStyle name="Uwaga 3" xfId="49413" hidden="1"/>
    <cellStyle name="Uwaga 3" xfId="49417" hidden="1"/>
    <cellStyle name="Uwaga 3" xfId="49429" hidden="1"/>
    <cellStyle name="Uwaga 3" xfId="49434" hidden="1"/>
    <cellStyle name="Uwaga 3" xfId="49439" hidden="1"/>
    <cellStyle name="Uwaga 3" xfId="49444" hidden="1"/>
    <cellStyle name="Uwaga 3" xfId="49449" hidden="1"/>
    <cellStyle name="Uwaga 3" xfId="49454" hidden="1"/>
    <cellStyle name="Uwaga 3" xfId="49458" hidden="1"/>
    <cellStyle name="Uwaga 3" xfId="49462" hidden="1"/>
    <cellStyle name="Uwaga 3" xfId="49467" hidden="1"/>
    <cellStyle name="Uwaga 3" xfId="49472" hidden="1"/>
    <cellStyle name="Uwaga 3" xfId="49473" hidden="1"/>
    <cellStyle name="Uwaga 3" xfId="49475" hidden="1"/>
    <cellStyle name="Uwaga 3" xfId="49488" hidden="1"/>
    <cellStyle name="Uwaga 3" xfId="49492" hidden="1"/>
    <cellStyle name="Uwaga 3" xfId="49497" hidden="1"/>
    <cellStyle name="Uwaga 3" xfId="49504" hidden="1"/>
    <cellStyle name="Uwaga 3" xfId="49508" hidden="1"/>
    <cellStyle name="Uwaga 3" xfId="49513" hidden="1"/>
    <cellStyle name="Uwaga 3" xfId="49518" hidden="1"/>
    <cellStyle name="Uwaga 3" xfId="49521" hidden="1"/>
    <cellStyle name="Uwaga 3" xfId="49526" hidden="1"/>
    <cellStyle name="Uwaga 3" xfId="49532" hidden="1"/>
    <cellStyle name="Uwaga 3" xfId="49533" hidden="1"/>
    <cellStyle name="Uwaga 3" xfId="49536" hidden="1"/>
    <cellStyle name="Uwaga 3" xfId="49549" hidden="1"/>
    <cellStyle name="Uwaga 3" xfId="49553" hidden="1"/>
    <cellStyle name="Uwaga 3" xfId="49558" hidden="1"/>
    <cellStyle name="Uwaga 3" xfId="49565" hidden="1"/>
    <cellStyle name="Uwaga 3" xfId="49570" hidden="1"/>
    <cellStyle name="Uwaga 3" xfId="49574" hidden="1"/>
    <cellStyle name="Uwaga 3" xfId="49579" hidden="1"/>
    <cellStyle name="Uwaga 3" xfId="49583" hidden="1"/>
    <cellStyle name="Uwaga 3" xfId="49588" hidden="1"/>
    <cellStyle name="Uwaga 3" xfId="49592" hidden="1"/>
    <cellStyle name="Uwaga 3" xfId="49593" hidden="1"/>
    <cellStyle name="Uwaga 3" xfId="49595" hidden="1"/>
    <cellStyle name="Uwaga 3" xfId="49607" hidden="1"/>
    <cellStyle name="Uwaga 3" xfId="49608" hidden="1"/>
    <cellStyle name="Uwaga 3" xfId="49610" hidden="1"/>
    <cellStyle name="Uwaga 3" xfId="49622" hidden="1"/>
    <cellStyle name="Uwaga 3" xfId="49624" hidden="1"/>
    <cellStyle name="Uwaga 3" xfId="49627" hidden="1"/>
    <cellStyle name="Uwaga 3" xfId="49637" hidden="1"/>
    <cellStyle name="Uwaga 3" xfId="49638" hidden="1"/>
    <cellStyle name="Uwaga 3" xfId="49640" hidden="1"/>
    <cellStyle name="Uwaga 3" xfId="49652" hidden="1"/>
    <cellStyle name="Uwaga 3" xfId="49653" hidden="1"/>
    <cellStyle name="Uwaga 3" xfId="49654" hidden="1"/>
    <cellStyle name="Uwaga 3" xfId="49668" hidden="1"/>
    <cellStyle name="Uwaga 3" xfId="49671" hidden="1"/>
    <cellStyle name="Uwaga 3" xfId="49675" hidden="1"/>
    <cellStyle name="Uwaga 3" xfId="49683" hidden="1"/>
    <cellStyle name="Uwaga 3" xfId="49686" hidden="1"/>
    <cellStyle name="Uwaga 3" xfId="49690" hidden="1"/>
    <cellStyle name="Uwaga 3" xfId="49698" hidden="1"/>
    <cellStyle name="Uwaga 3" xfId="49701" hidden="1"/>
    <cellStyle name="Uwaga 3" xfId="49705" hidden="1"/>
    <cellStyle name="Uwaga 3" xfId="49712" hidden="1"/>
    <cellStyle name="Uwaga 3" xfId="49713" hidden="1"/>
    <cellStyle name="Uwaga 3" xfId="49715" hidden="1"/>
    <cellStyle name="Uwaga 3" xfId="49728" hidden="1"/>
    <cellStyle name="Uwaga 3" xfId="49731" hidden="1"/>
    <cellStyle name="Uwaga 3" xfId="49734" hidden="1"/>
    <cellStyle name="Uwaga 3" xfId="49743" hidden="1"/>
    <cellStyle name="Uwaga 3" xfId="49746" hidden="1"/>
    <cellStyle name="Uwaga 3" xfId="49750" hidden="1"/>
    <cellStyle name="Uwaga 3" xfId="49758" hidden="1"/>
    <cellStyle name="Uwaga 3" xfId="49760" hidden="1"/>
    <cellStyle name="Uwaga 3" xfId="49763" hidden="1"/>
    <cellStyle name="Uwaga 3" xfId="49772" hidden="1"/>
    <cellStyle name="Uwaga 3" xfId="49773" hidden="1"/>
    <cellStyle name="Uwaga 3" xfId="49774" hidden="1"/>
    <cellStyle name="Uwaga 3" xfId="49787" hidden="1"/>
    <cellStyle name="Uwaga 3" xfId="49788" hidden="1"/>
    <cellStyle name="Uwaga 3" xfId="49790" hidden="1"/>
    <cellStyle name="Uwaga 3" xfId="49802" hidden="1"/>
    <cellStyle name="Uwaga 3" xfId="49803" hidden="1"/>
    <cellStyle name="Uwaga 3" xfId="49805" hidden="1"/>
    <cellStyle name="Uwaga 3" xfId="49817" hidden="1"/>
    <cellStyle name="Uwaga 3" xfId="49818" hidden="1"/>
    <cellStyle name="Uwaga 3" xfId="49820" hidden="1"/>
    <cellStyle name="Uwaga 3" xfId="49832" hidden="1"/>
    <cellStyle name="Uwaga 3" xfId="49833" hidden="1"/>
    <cellStyle name="Uwaga 3" xfId="49834" hidden="1"/>
    <cellStyle name="Uwaga 3" xfId="49848" hidden="1"/>
    <cellStyle name="Uwaga 3" xfId="49850" hidden="1"/>
    <cellStyle name="Uwaga 3" xfId="49853" hidden="1"/>
    <cellStyle name="Uwaga 3" xfId="49863" hidden="1"/>
    <cellStyle name="Uwaga 3" xfId="49866" hidden="1"/>
    <cellStyle name="Uwaga 3" xfId="49869" hidden="1"/>
    <cellStyle name="Uwaga 3" xfId="49878" hidden="1"/>
    <cellStyle name="Uwaga 3" xfId="49880" hidden="1"/>
    <cellStyle name="Uwaga 3" xfId="49883" hidden="1"/>
    <cellStyle name="Uwaga 3" xfId="49892" hidden="1"/>
    <cellStyle name="Uwaga 3" xfId="49893" hidden="1"/>
    <cellStyle name="Uwaga 3" xfId="49894" hidden="1"/>
    <cellStyle name="Uwaga 3" xfId="49907" hidden="1"/>
    <cellStyle name="Uwaga 3" xfId="49909" hidden="1"/>
    <cellStyle name="Uwaga 3" xfId="49911" hidden="1"/>
    <cellStyle name="Uwaga 3" xfId="49922" hidden="1"/>
    <cellStyle name="Uwaga 3" xfId="49924" hidden="1"/>
    <cellStyle name="Uwaga 3" xfId="49926" hidden="1"/>
    <cellStyle name="Uwaga 3" xfId="49937" hidden="1"/>
    <cellStyle name="Uwaga 3" xfId="49939" hidden="1"/>
    <cellStyle name="Uwaga 3" xfId="49941" hidden="1"/>
    <cellStyle name="Uwaga 3" xfId="49952" hidden="1"/>
    <cellStyle name="Uwaga 3" xfId="49953" hidden="1"/>
    <cellStyle name="Uwaga 3" xfId="49954" hidden="1"/>
    <cellStyle name="Uwaga 3" xfId="49967" hidden="1"/>
    <cellStyle name="Uwaga 3" xfId="49969" hidden="1"/>
    <cellStyle name="Uwaga 3" xfId="49971" hidden="1"/>
    <cellStyle name="Uwaga 3" xfId="49982" hidden="1"/>
    <cellStyle name="Uwaga 3" xfId="49984" hidden="1"/>
    <cellStyle name="Uwaga 3" xfId="49986" hidden="1"/>
    <cellStyle name="Uwaga 3" xfId="49997" hidden="1"/>
    <cellStyle name="Uwaga 3" xfId="49999" hidden="1"/>
    <cellStyle name="Uwaga 3" xfId="50000" hidden="1"/>
    <cellStyle name="Uwaga 3" xfId="50012" hidden="1"/>
    <cellStyle name="Uwaga 3" xfId="50013" hidden="1"/>
    <cellStyle name="Uwaga 3" xfId="50014" hidden="1"/>
    <cellStyle name="Uwaga 3" xfId="50027" hidden="1"/>
    <cellStyle name="Uwaga 3" xfId="50029" hidden="1"/>
    <cellStyle name="Uwaga 3" xfId="50031" hidden="1"/>
    <cellStyle name="Uwaga 3" xfId="50042" hidden="1"/>
    <cellStyle name="Uwaga 3" xfId="50044" hidden="1"/>
    <cellStyle name="Uwaga 3" xfId="50046" hidden="1"/>
    <cellStyle name="Uwaga 3" xfId="50057" hidden="1"/>
    <cellStyle name="Uwaga 3" xfId="50059" hidden="1"/>
    <cellStyle name="Uwaga 3" xfId="50061" hidden="1"/>
    <cellStyle name="Uwaga 3" xfId="50072" hidden="1"/>
    <cellStyle name="Uwaga 3" xfId="50073" hidden="1"/>
    <cellStyle name="Uwaga 3" xfId="50075" hidden="1"/>
    <cellStyle name="Uwaga 3" xfId="50086" hidden="1"/>
    <cellStyle name="Uwaga 3" xfId="50088" hidden="1"/>
    <cellStyle name="Uwaga 3" xfId="50089" hidden="1"/>
    <cellStyle name="Uwaga 3" xfId="50098" hidden="1"/>
    <cellStyle name="Uwaga 3" xfId="50101" hidden="1"/>
    <cellStyle name="Uwaga 3" xfId="50103" hidden="1"/>
    <cellStyle name="Uwaga 3" xfId="50114" hidden="1"/>
    <cellStyle name="Uwaga 3" xfId="50116" hidden="1"/>
    <cellStyle name="Uwaga 3" xfId="50118" hidden="1"/>
    <cellStyle name="Uwaga 3" xfId="50130" hidden="1"/>
    <cellStyle name="Uwaga 3" xfId="50132" hidden="1"/>
    <cellStyle name="Uwaga 3" xfId="50134" hidden="1"/>
    <cellStyle name="Uwaga 3" xfId="50142" hidden="1"/>
    <cellStyle name="Uwaga 3" xfId="50144" hidden="1"/>
    <cellStyle name="Uwaga 3" xfId="50147" hidden="1"/>
    <cellStyle name="Uwaga 3" xfId="50137" hidden="1"/>
    <cellStyle name="Uwaga 3" xfId="50136" hidden="1"/>
    <cellStyle name="Uwaga 3" xfId="50135" hidden="1"/>
    <cellStyle name="Uwaga 3" xfId="50122" hidden="1"/>
    <cellStyle name="Uwaga 3" xfId="50121" hidden="1"/>
    <cellStyle name="Uwaga 3" xfId="50120" hidden="1"/>
    <cellStyle name="Uwaga 3" xfId="50107" hidden="1"/>
    <cellStyle name="Uwaga 3" xfId="50106" hidden="1"/>
    <cellStyle name="Uwaga 3" xfId="50105" hidden="1"/>
    <cellStyle name="Uwaga 3" xfId="50092" hidden="1"/>
    <cellStyle name="Uwaga 3" xfId="50091" hidden="1"/>
    <cellStyle name="Uwaga 3" xfId="50090" hidden="1"/>
    <cellStyle name="Uwaga 3" xfId="50077" hidden="1"/>
    <cellStyle name="Uwaga 3" xfId="50076" hidden="1"/>
    <cellStyle name="Uwaga 3" xfId="50074" hidden="1"/>
    <cellStyle name="Uwaga 3" xfId="50063" hidden="1"/>
    <cellStyle name="Uwaga 3" xfId="50060" hidden="1"/>
    <cellStyle name="Uwaga 3" xfId="50058" hidden="1"/>
    <cellStyle name="Uwaga 3" xfId="50048" hidden="1"/>
    <cellStyle name="Uwaga 3" xfId="50045" hidden="1"/>
    <cellStyle name="Uwaga 3" xfId="50043" hidden="1"/>
    <cellStyle name="Uwaga 3" xfId="50033" hidden="1"/>
    <cellStyle name="Uwaga 3" xfId="50030" hidden="1"/>
    <cellStyle name="Uwaga 3" xfId="50028" hidden="1"/>
    <cellStyle name="Uwaga 3" xfId="50018" hidden="1"/>
    <cellStyle name="Uwaga 3" xfId="50016" hidden="1"/>
    <cellStyle name="Uwaga 3" xfId="50015" hidden="1"/>
    <cellStyle name="Uwaga 3" xfId="50003" hidden="1"/>
    <cellStyle name="Uwaga 3" xfId="50001" hidden="1"/>
    <cellStyle name="Uwaga 3" xfId="49998" hidden="1"/>
    <cellStyle name="Uwaga 3" xfId="49988" hidden="1"/>
    <cellStyle name="Uwaga 3" xfId="49985" hidden="1"/>
    <cellStyle name="Uwaga 3" xfId="49983" hidden="1"/>
    <cellStyle name="Uwaga 3" xfId="49973" hidden="1"/>
    <cellStyle name="Uwaga 3" xfId="49970" hidden="1"/>
    <cellStyle name="Uwaga 3" xfId="49968" hidden="1"/>
    <cellStyle name="Uwaga 3" xfId="49958" hidden="1"/>
    <cellStyle name="Uwaga 3" xfId="49956" hidden="1"/>
    <cellStyle name="Uwaga 3" xfId="49955" hidden="1"/>
    <cellStyle name="Uwaga 3" xfId="49943" hidden="1"/>
    <cellStyle name="Uwaga 3" xfId="49940" hidden="1"/>
    <cellStyle name="Uwaga 3" xfId="49938" hidden="1"/>
    <cellStyle name="Uwaga 3" xfId="49928" hidden="1"/>
    <cellStyle name="Uwaga 3" xfId="49925" hidden="1"/>
    <cellStyle name="Uwaga 3" xfId="49923" hidden="1"/>
    <cellStyle name="Uwaga 3" xfId="49913" hidden="1"/>
    <cellStyle name="Uwaga 3" xfId="49910" hidden="1"/>
    <cellStyle name="Uwaga 3" xfId="49908" hidden="1"/>
    <cellStyle name="Uwaga 3" xfId="49898" hidden="1"/>
    <cellStyle name="Uwaga 3" xfId="49896" hidden="1"/>
    <cellStyle name="Uwaga 3" xfId="49895" hidden="1"/>
    <cellStyle name="Uwaga 3" xfId="49882" hidden="1"/>
    <cellStyle name="Uwaga 3" xfId="49879" hidden="1"/>
    <cellStyle name="Uwaga 3" xfId="49877" hidden="1"/>
    <cellStyle name="Uwaga 3" xfId="49867" hidden="1"/>
    <cellStyle name="Uwaga 3" xfId="49864" hidden="1"/>
    <cellStyle name="Uwaga 3" xfId="49862" hidden="1"/>
    <cellStyle name="Uwaga 3" xfId="49852" hidden="1"/>
    <cellStyle name="Uwaga 3" xfId="49849" hidden="1"/>
    <cellStyle name="Uwaga 3" xfId="49847" hidden="1"/>
    <cellStyle name="Uwaga 3" xfId="49838" hidden="1"/>
    <cellStyle name="Uwaga 3" xfId="49836" hidden="1"/>
    <cellStyle name="Uwaga 3" xfId="49835" hidden="1"/>
    <cellStyle name="Uwaga 3" xfId="49823" hidden="1"/>
    <cellStyle name="Uwaga 3" xfId="49821" hidden="1"/>
    <cellStyle name="Uwaga 3" xfId="49819" hidden="1"/>
    <cellStyle name="Uwaga 3" xfId="49808" hidden="1"/>
    <cellStyle name="Uwaga 3" xfId="49806" hidden="1"/>
    <cellStyle name="Uwaga 3" xfId="49804" hidden="1"/>
    <cellStyle name="Uwaga 3" xfId="49793" hidden="1"/>
    <cellStyle name="Uwaga 3" xfId="49791" hidden="1"/>
    <cellStyle name="Uwaga 3" xfId="49789" hidden="1"/>
    <cellStyle name="Uwaga 3" xfId="49778" hidden="1"/>
    <cellStyle name="Uwaga 3" xfId="49776" hidden="1"/>
    <cellStyle name="Uwaga 3" xfId="49775" hidden="1"/>
    <cellStyle name="Uwaga 3" xfId="49762" hidden="1"/>
    <cellStyle name="Uwaga 3" xfId="49759" hidden="1"/>
    <cellStyle name="Uwaga 3" xfId="49757" hidden="1"/>
    <cellStyle name="Uwaga 3" xfId="49747" hidden="1"/>
    <cellStyle name="Uwaga 3" xfId="49744" hidden="1"/>
    <cellStyle name="Uwaga 3" xfId="49742" hidden="1"/>
    <cellStyle name="Uwaga 3" xfId="49732" hidden="1"/>
    <cellStyle name="Uwaga 3" xfId="49729" hidden="1"/>
    <cellStyle name="Uwaga 3" xfId="49727" hidden="1"/>
    <cellStyle name="Uwaga 3" xfId="49718" hidden="1"/>
    <cellStyle name="Uwaga 3" xfId="49716" hidden="1"/>
    <cellStyle name="Uwaga 3" xfId="49714" hidden="1"/>
    <cellStyle name="Uwaga 3" xfId="49702" hidden="1"/>
    <cellStyle name="Uwaga 3" xfId="49699" hidden="1"/>
    <cellStyle name="Uwaga 3" xfId="49697" hidden="1"/>
    <cellStyle name="Uwaga 3" xfId="49687" hidden="1"/>
    <cellStyle name="Uwaga 3" xfId="49684" hidden="1"/>
    <cellStyle name="Uwaga 3" xfId="49682" hidden="1"/>
    <cellStyle name="Uwaga 3" xfId="49672" hidden="1"/>
    <cellStyle name="Uwaga 3" xfId="49669" hidden="1"/>
    <cellStyle name="Uwaga 3" xfId="49667" hidden="1"/>
    <cellStyle name="Uwaga 3" xfId="49660" hidden="1"/>
    <cellStyle name="Uwaga 3" xfId="49657" hidden="1"/>
    <cellStyle name="Uwaga 3" xfId="49655" hidden="1"/>
    <cellStyle name="Uwaga 3" xfId="49645" hidden="1"/>
    <cellStyle name="Uwaga 3" xfId="49642" hidden="1"/>
    <cellStyle name="Uwaga 3" xfId="49639" hidden="1"/>
    <cellStyle name="Uwaga 3" xfId="49630" hidden="1"/>
    <cellStyle name="Uwaga 3" xfId="49626" hidden="1"/>
    <cellStyle name="Uwaga 3" xfId="49623" hidden="1"/>
    <cellStyle name="Uwaga 3" xfId="49615" hidden="1"/>
    <cellStyle name="Uwaga 3" xfId="49612" hidden="1"/>
    <cellStyle name="Uwaga 3" xfId="49609" hidden="1"/>
    <cellStyle name="Uwaga 3" xfId="49600" hidden="1"/>
    <cellStyle name="Uwaga 3" xfId="49597" hidden="1"/>
    <cellStyle name="Uwaga 3" xfId="49594" hidden="1"/>
    <cellStyle name="Uwaga 3" xfId="49584" hidden="1"/>
    <cellStyle name="Uwaga 3" xfId="49580" hidden="1"/>
    <cellStyle name="Uwaga 3" xfId="49577" hidden="1"/>
    <cellStyle name="Uwaga 3" xfId="49568" hidden="1"/>
    <cellStyle name="Uwaga 3" xfId="49564" hidden="1"/>
    <cellStyle name="Uwaga 3" xfId="49562" hidden="1"/>
    <cellStyle name="Uwaga 3" xfId="49554" hidden="1"/>
    <cellStyle name="Uwaga 3" xfId="49550" hidden="1"/>
    <cellStyle name="Uwaga 3" xfId="49547" hidden="1"/>
    <cellStyle name="Uwaga 3" xfId="49540" hidden="1"/>
    <cellStyle name="Uwaga 3" xfId="49537" hidden="1"/>
    <cellStyle name="Uwaga 3" xfId="49534" hidden="1"/>
    <cellStyle name="Uwaga 3" xfId="49525" hidden="1"/>
    <cellStyle name="Uwaga 3" xfId="49520" hidden="1"/>
    <cellStyle name="Uwaga 3" xfId="49517" hidden="1"/>
    <cellStyle name="Uwaga 3" xfId="49510" hidden="1"/>
    <cellStyle name="Uwaga 3" xfId="49505" hidden="1"/>
    <cellStyle name="Uwaga 3" xfId="49502" hidden="1"/>
    <cellStyle name="Uwaga 3" xfId="49495" hidden="1"/>
    <cellStyle name="Uwaga 3" xfId="49490" hidden="1"/>
    <cellStyle name="Uwaga 3" xfId="49487" hidden="1"/>
    <cellStyle name="Uwaga 3" xfId="49481" hidden="1"/>
    <cellStyle name="Uwaga 3" xfId="49477" hidden="1"/>
    <cellStyle name="Uwaga 3" xfId="49474" hidden="1"/>
    <cellStyle name="Uwaga 3" xfId="49466" hidden="1"/>
    <cellStyle name="Uwaga 3" xfId="49461" hidden="1"/>
    <cellStyle name="Uwaga 3" xfId="49457" hidden="1"/>
    <cellStyle name="Uwaga 3" xfId="49451" hidden="1"/>
    <cellStyle name="Uwaga 3" xfId="49446" hidden="1"/>
    <cellStyle name="Uwaga 3" xfId="49442" hidden="1"/>
    <cellStyle name="Uwaga 3" xfId="49436" hidden="1"/>
    <cellStyle name="Uwaga 3" xfId="49431" hidden="1"/>
    <cellStyle name="Uwaga 3" xfId="49427" hidden="1"/>
    <cellStyle name="Uwaga 3" xfId="49422" hidden="1"/>
    <cellStyle name="Uwaga 3" xfId="49418" hidden="1"/>
    <cellStyle name="Uwaga 3" xfId="49414" hidden="1"/>
    <cellStyle name="Uwaga 3" xfId="49406" hidden="1"/>
    <cellStyle name="Uwaga 3" xfId="49401" hidden="1"/>
    <cellStyle name="Uwaga 3" xfId="49397" hidden="1"/>
    <cellStyle name="Uwaga 3" xfId="49391" hidden="1"/>
    <cellStyle name="Uwaga 3" xfId="49386" hidden="1"/>
    <cellStyle name="Uwaga 3" xfId="49382" hidden="1"/>
    <cellStyle name="Uwaga 3" xfId="49376" hidden="1"/>
    <cellStyle name="Uwaga 3" xfId="49371" hidden="1"/>
    <cellStyle name="Uwaga 3" xfId="49367" hidden="1"/>
    <cellStyle name="Uwaga 3" xfId="49363" hidden="1"/>
    <cellStyle name="Uwaga 3" xfId="49358" hidden="1"/>
    <cellStyle name="Uwaga 3" xfId="49353" hidden="1"/>
    <cellStyle name="Uwaga 3" xfId="49348" hidden="1"/>
    <cellStyle name="Uwaga 3" xfId="49344" hidden="1"/>
    <cellStyle name="Uwaga 3" xfId="49340" hidden="1"/>
    <cellStyle name="Uwaga 3" xfId="49333" hidden="1"/>
    <cellStyle name="Uwaga 3" xfId="49329" hidden="1"/>
    <cellStyle name="Uwaga 3" xfId="49324" hidden="1"/>
    <cellStyle name="Uwaga 3" xfId="49318" hidden="1"/>
    <cellStyle name="Uwaga 3" xfId="49314" hidden="1"/>
    <cellStyle name="Uwaga 3" xfId="49309" hidden="1"/>
    <cellStyle name="Uwaga 3" xfId="49303" hidden="1"/>
    <cellStyle name="Uwaga 3" xfId="49299" hidden="1"/>
    <cellStyle name="Uwaga 3" xfId="49294" hidden="1"/>
    <cellStyle name="Uwaga 3" xfId="49288" hidden="1"/>
    <cellStyle name="Uwaga 3" xfId="49284" hidden="1"/>
    <cellStyle name="Uwaga 3" xfId="49280" hidden="1"/>
    <cellStyle name="Uwaga 3" xfId="50140" hidden="1"/>
    <cellStyle name="Uwaga 3" xfId="50139" hidden="1"/>
    <cellStyle name="Uwaga 3" xfId="50138" hidden="1"/>
    <cellStyle name="Uwaga 3" xfId="50125" hidden="1"/>
    <cellStyle name="Uwaga 3" xfId="50124" hidden="1"/>
    <cellStyle name="Uwaga 3" xfId="50123" hidden="1"/>
    <cellStyle name="Uwaga 3" xfId="50110" hidden="1"/>
    <cellStyle name="Uwaga 3" xfId="50109" hidden="1"/>
    <cellStyle name="Uwaga 3" xfId="50108" hidden="1"/>
    <cellStyle name="Uwaga 3" xfId="50095" hidden="1"/>
    <cellStyle name="Uwaga 3" xfId="50094" hidden="1"/>
    <cellStyle name="Uwaga 3" xfId="50093" hidden="1"/>
    <cellStyle name="Uwaga 3" xfId="50080" hidden="1"/>
    <cellStyle name="Uwaga 3" xfId="50079" hidden="1"/>
    <cellStyle name="Uwaga 3" xfId="50078" hidden="1"/>
    <cellStyle name="Uwaga 3" xfId="50066" hidden="1"/>
    <cellStyle name="Uwaga 3" xfId="50064" hidden="1"/>
    <cellStyle name="Uwaga 3" xfId="50062" hidden="1"/>
    <cellStyle name="Uwaga 3" xfId="50051" hidden="1"/>
    <cellStyle name="Uwaga 3" xfId="50049" hidden="1"/>
    <cellStyle name="Uwaga 3" xfId="50047" hidden="1"/>
    <cellStyle name="Uwaga 3" xfId="50036" hidden="1"/>
    <cellStyle name="Uwaga 3" xfId="50034" hidden="1"/>
    <cellStyle name="Uwaga 3" xfId="50032" hidden="1"/>
    <cellStyle name="Uwaga 3" xfId="50021" hidden="1"/>
    <cellStyle name="Uwaga 3" xfId="50019" hidden="1"/>
    <cellStyle name="Uwaga 3" xfId="50017" hidden="1"/>
    <cellStyle name="Uwaga 3" xfId="50006" hidden="1"/>
    <cellStyle name="Uwaga 3" xfId="50004" hidden="1"/>
    <cellStyle name="Uwaga 3" xfId="50002" hidden="1"/>
    <cellStyle name="Uwaga 3" xfId="49991" hidden="1"/>
    <cellStyle name="Uwaga 3" xfId="49989" hidden="1"/>
    <cellStyle name="Uwaga 3" xfId="49987" hidden="1"/>
    <cellStyle name="Uwaga 3" xfId="49976" hidden="1"/>
    <cellStyle name="Uwaga 3" xfId="49974" hidden="1"/>
    <cellStyle name="Uwaga 3" xfId="49972" hidden="1"/>
    <cellStyle name="Uwaga 3" xfId="49961" hidden="1"/>
    <cellStyle name="Uwaga 3" xfId="49959" hidden="1"/>
    <cellStyle name="Uwaga 3" xfId="49957" hidden="1"/>
    <cellStyle name="Uwaga 3" xfId="49946" hidden="1"/>
    <cellStyle name="Uwaga 3" xfId="49944" hidden="1"/>
    <cellStyle name="Uwaga 3" xfId="49942" hidden="1"/>
    <cellStyle name="Uwaga 3" xfId="49931" hidden="1"/>
    <cellStyle name="Uwaga 3" xfId="49929" hidden="1"/>
    <cellStyle name="Uwaga 3" xfId="49927" hidden="1"/>
    <cellStyle name="Uwaga 3" xfId="49916" hidden="1"/>
    <cellStyle name="Uwaga 3" xfId="49914" hidden="1"/>
    <cellStyle name="Uwaga 3" xfId="49912" hidden="1"/>
    <cellStyle name="Uwaga 3" xfId="49901" hidden="1"/>
    <cellStyle name="Uwaga 3" xfId="49899" hidden="1"/>
    <cellStyle name="Uwaga 3" xfId="49897" hidden="1"/>
    <cellStyle name="Uwaga 3" xfId="49886" hidden="1"/>
    <cellStyle name="Uwaga 3" xfId="49884" hidden="1"/>
    <cellStyle name="Uwaga 3" xfId="49881" hidden="1"/>
    <cellStyle name="Uwaga 3" xfId="49871" hidden="1"/>
    <cellStyle name="Uwaga 3" xfId="49868" hidden="1"/>
    <cellStyle name="Uwaga 3" xfId="49865" hidden="1"/>
    <cellStyle name="Uwaga 3" xfId="49856" hidden="1"/>
    <cellStyle name="Uwaga 3" xfId="49854" hidden="1"/>
    <cellStyle name="Uwaga 3" xfId="49851" hidden="1"/>
    <cellStyle name="Uwaga 3" xfId="49841" hidden="1"/>
    <cellStyle name="Uwaga 3" xfId="49839" hidden="1"/>
    <cellStyle name="Uwaga 3" xfId="49837" hidden="1"/>
    <cellStyle name="Uwaga 3" xfId="49826" hidden="1"/>
    <cellStyle name="Uwaga 3" xfId="49824" hidden="1"/>
    <cellStyle name="Uwaga 3" xfId="49822" hidden="1"/>
    <cellStyle name="Uwaga 3" xfId="49811" hidden="1"/>
    <cellStyle name="Uwaga 3" xfId="49809" hidden="1"/>
    <cellStyle name="Uwaga 3" xfId="49807" hidden="1"/>
    <cellStyle name="Uwaga 3" xfId="49796" hidden="1"/>
    <cellStyle name="Uwaga 3" xfId="49794" hidden="1"/>
    <cellStyle name="Uwaga 3" xfId="49792" hidden="1"/>
    <cellStyle name="Uwaga 3" xfId="49781" hidden="1"/>
    <cellStyle name="Uwaga 3" xfId="49779" hidden="1"/>
    <cellStyle name="Uwaga 3" xfId="49777" hidden="1"/>
    <cellStyle name="Uwaga 3" xfId="49766" hidden="1"/>
    <cellStyle name="Uwaga 3" xfId="49764" hidden="1"/>
    <cellStyle name="Uwaga 3" xfId="49761" hidden="1"/>
    <cellStyle name="Uwaga 3" xfId="49751" hidden="1"/>
    <cellStyle name="Uwaga 3" xfId="49748" hidden="1"/>
    <cellStyle name="Uwaga 3" xfId="49745" hidden="1"/>
    <cellStyle name="Uwaga 3" xfId="49736" hidden="1"/>
    <cellStyle name="Uwaga 3" xfId="49733" hidden="1"/>
    <cellStyle name="Uwaga 3" xfId="49730" hidden="1"/>
    <cellStyle name="Uwaga 3" xfId="49721" hidden="1"/>
    <cellStyle name="Uwaga 3" xfId="49719" hidden="1"/>
    <cellStyle name="Uwaga 3" xfId="49717" hidden="1"/>
    <cellStyle name="Uwaga 3" xfId="49706" hidden="1"/>
    <cellStyle name="Uwaga 3" xfId="49703" hidden="1"/>
    <cellStyle name="Uwaga 3" xfId="49700" hidden="1"/>
    <cellStyle name="Uwaga 3" xfId="49691" hidden="1"/>
    <cellStyle name="Uwaga 3" xfId="49688" hidden="1"/>
    <cellStyle name="Uwaga 3" xfId="49685" hidden="1"/>
    <cellStyle name="Uwaga 3" xfId="49676" hidden="1"/>
    <cellStyle name="Uwaga 3" xfId="49673" hidden="1"/>
    <cellStyle name="Uwaga 3" xfId="49670" hidden="1"/>
    <cellStyle name="Uwaga 3" xfId="49663" hidden="1"/>
    <cellStyle name="Uwaga 3" xfId="49659" hidden="1"/>
    <cellStyle name="Uwaga 3" xfId="49656" hidden="1"/>
    <cellStyle name="Uwaga 3" xfId="49648" hidden="1"/>
    <cellStyle name="Uwaga 3" xfId="49644" hidden="1"/>
    <cellStyle name="Uwaga 3" xfId="49641" hidden="1"/>
    <cellStyle name="Uwaga 3" xfId="49633" hidden="1"/>
    <cellStyle name="Uwaga 3" xfId="49629" hidden="1"/>
    <cellStyle name="Uwaga 3" xfId="49625" hidden="1"/>
    <cellStyle name="Uwaga 3" xfId="49618" hidden="1"/>
    <cellStyle name="Uwaga 3" xfId="49614" hidden="1"/>
    <cellStyle name="Uwaga 3" xfId="49611" hidden="1"/>
    <cellStyle name="Uwaga 3" xfId="49603" hidden="1"/>
    <cellStyle name="Uwaga 3" xfId="49599" hidden="1"/>
    <cellStyle name="Uwaga 3" xfId="49596" hidden="1"/>
    <cellStyle name="Uwaga 3" xfId="49587" hidden="1"/>
    <cellStyle name="Uwaga 3" xfId="49582" hidden="1"/>
    <cellStyle name="Uwaga 3" xfId="49578" hidden="1"/>
    <cellStyle name="Uwaga 3" xfId="49572" hidden="1"/>
    <cellStyle name="Uwaga 3" xfId="49567" hidden="1"/>
    <cellStyle name="Uwaga 3" xfId="49563" hidden="1"/>
    <cellStyle name="Uwaga 3" xfId="49557" hidden="1"/>
    <cellStyle name="Uwaga 3" xfId="49552" hidden="1"/>
    <cellStyle name="Uwaga 3" xfId="49548" hidden="1"/>
    <cellStyle name="Uwaga 3" xfId="49543" hidden="1"/>
    <cellStyle name="Uwaga 3" xfId="49539" hidden="1"/>
    <cellStyle name="Uwaga 3" xfId="49535" hidden="1"/>
    <cellStyle name="Uwaga 3" xfId="49528" hidden="1"/>
    <cellStyle name="Uwaga 3" xfId="49523" hidden="1"/>
    <cellStyle name="Uwaga 3" xfId="49519" hidden="1"/>
    <cellStyle name="Uwaga 3" xfId="49512" hidden="1"/>
    <cellStyle name="Uwaga 3" xfId="49507" hidden="1"/>
    <cellStyle name="Uwaga 3" xfId="49503" hidden="1"/>
    <cellStyle name="Uwaga 3" xfId="49498" hidden="1"/>
    <cellStyle name="Uwaga 3" xfId="49493" hidden="1"/>
    <cellStyle name="Uwaga 3" xfId="49489" hidden="1"/>
    <cellStyle name="Uwaga 3" xfId="49483" hidden="1"/>
    <cellStyle name="Uwaga 3" xfId="49479" hidden="1"/>
    <cellStyle name="Uwaga 3" xfId="49476" hidden="1"/>
    <cellStyle name="Uwaga 3" xfId="49469" hidden="1"/>
    <cellStyle name="Uwaga 3" xfId="49464" hidden="1"/>
    <cellStyle name="Uwaga 3" xfId="49459" hidden="1"/>
    <cellStyle name="Uwaga 3" xfId="49453" hidden="1"/>
    <cellStyle name="Uwaga 3" xfId="49448" hidden="1"/>
    <cellStyle name="Uwaga 3" xfId="49443" hidden="1"/>
    <cellStyle name="Uwaga 3" xfId="49438" hidden="1"/>
    <cellStyle name="Uwaga 3" xfId="49433" hidden="1"/>
    <cellStyle name="Uwaga 3" xfId="49428" hidden="1"/>
    <cellStyle name="Uwaga 3" xfId="49424" hidden="1"/>
    <cellStyle name="Uwaga 3" xfId="49420" hidden="1"/>
    <cellStyle name="Uwaga 3" xfId="49415" hidden="1"/>
    <cellStyle name="Uwaga 3" xfId="49408" hidden="1"/>
    <cellStyle name="Uwaga 3" xfId="49403" hidden="1"/>
    <cellStyle name="Uwaga 3" xfId="49398" hidden="1"/>
    <cellStyle name="Uwaga 3" xfId="49392" hidden="1"/>
    <cellStyle name="Uwaga 3" xfId="49387" hidden="1"/>
    <cellStyle name="Uwaga 3" xfId="49383" hidden="1"/>
    <cellStyle name="Uwaga 3" xfId="49378" hidden="1"/>
    <cellStyle name="Uwaga 3" xfId="49373" hidden="1"/>
    <cellStyle name="Uwaga 3" xfId="49368" hidden="1"/>
    <cellStyle name="Uwaga 3" xfId="49364" hidden="1"/>
    <cellStyle name="Uwaga 3" xfId="49359" hidden="1"/>
    <cellStyle name="Uwaga 3" xfId="49354" hidden="1"/>
    <cellStyle name="Uwaga 3" xfId="49349" hidden="1"/>
    <cellStyle name="Uwaga 3" xfId="49345" hidden="1"/>
    <cellStyle name="Uwaga 3" xfId="49341" hidden="1"/>
    <cellStyle name="Uwaga 3" xfId="49334" hidden="1"/>
    <cellStyle name="Uwaga 3" xfId="49330" hidden="1"/>
    <cellStyle name="Uwaga 3" xfId="49325" hidden="1"/>
    <cellStyle name="Uwaga 3" xfId="49319" hidden="1"/>
    <cellStyle name="Uwaga 3" xfId="49315" hidden="1"/>
    <cellStyle name="Uwaga 3" xfId="49310" hidden="1"/>
    <cellStyle name="Uwaga 3" xfId="49304" hidden="1"/>
    <cellStyle name="Uwaga 3" xfId="49300" hidden="1"/>
    <cellStyle name="Uwaga 3" xfId="49296" hidden="1"/>
    <cellStyle name="Uwaga 3" xfId="49289" hidden="1"/>
    <cellStyle name="Uwaga 3" xfId="49285" hidden="1"/>
    <cellStyle name="Uwaga 3" xfId="49281" hidden="1"/>
    <cellStyle name="Uwaga 3" xfId="50145" hidden="1"/>
    <cellStyle name="Uwaga 3" xfId="50143" hidden="1"/>
    <cellStyle name="Uwaga 3" xfId="50141" hidden="1"/>
    <cellStyle name="Uwaga 3" xfId="50128" hidden="1"/>
    <cellStyle name="Uwaga 3" xfId="50127" hidden="1"/>
    <cellStyle name="Uwaga 3" xfId="50126" hidden="1"/>
    <cellStyle name="Uwaga 3" xfId="50113" hidden="1"/>
    <cellStyle name="Uwaga 3" xfId="50112" hidden="1"/>
    <cellStyle name="Uwaga 3" xfId="50111" hidden="1"/>
    <cellStyle name="Uwaga 3" xfId="50099" hidden="1"/>
    <cellStyle name="Uwaga 3" xfId="50097" hidden="1"/>
    <cellStyle name="Uwaga 3" xfId="50096" hidden="1"/>
    <cellStyle name="Uwaga 3" xfId="50083" hidden="1"/>
    <cellStyle name="Uwaga 3" xfId="50082" hidden="1"/>
    <cellStyle name="Uwaga 3" xfId="50081" hidden="1"/>
    <cellStyle name="Uwaga 3" xfId="50069" hidden="1"/>
    <cellStyle name="Uwaga 3" xfId="50067" hidden="1"/>
    <cellStyle name="Uwaga 3" xfId="50065" hidden="1"/>
    <cellStyle name="Uwaga 3" xfId="50054" hidden="1"/>
    <cellStyle name="Uwaga 3" xfId="50052" hidden="1"/>
    <cellStyle name="Uwaga 3" xfId="50050" hidden="1"/>
    <cellStyle name="Uwaga 3" xfId="50039" hidden="1"/>
    <cellStyle name="Uwaga 3" xfId="50037" hidden="1"/>
    <cellStyle name="Uwaga 3" xfId="50035" hidden="1"/>
    <cellStyle name="Uwaga 3" xfId="50024" hidden="1"/>
    <cellStyle name="Uwaga 3" xfId="50022" hidden="1"/>
    <cellStyle name="Uwaga 3" xfId="50020" hidden="1"/>
    <cellStyle name="Uwaga 3" xfId="50009" hidden="1"/>
    <cellStyle name="Uwaga 3" xfId="50007" hidden="1"/>
    <cellStyle name="Uwaga 3" xfId="50005" hidden="1"/>
    <cellStyle name="Uwaga 3" xfId="49994" hidden="1"/>
    <cellStyle name="Uwaga 3" xfId="49992" hidden="1"/>
    <cellStyle name="Uwaga 3" xfId="49990" hidden="1"/>
    <cellStyle name="Uwaga 3" xfId="49979" hidden="1"/>
    <cellStyle name="Uwaga 3" xfId="49977" hidden="1"/>
    <cellStyle name="Uwaga 3" xfId="49975" hidden="1"/>
    <cellStyle name="Uwaga 3" xfId="49964" hidden="1"/>
    <cellStyle name="Uwaga 3" xfId="49962" hidden="1"/>
    <cellStyle name="Uwaga 3" xfId="49960" hidden="1"/>
    <cellStyle name="Uwaga 3" xfId="49949" hidden="1"/>
    <cellStyle name="Uwaga 3" xfId="49947" hidden="1"/>
    <cellStyle name="Uwaga 3" xfId="49945" hidden="1"/>
    <cellStyle name="Uwaga 3" xfId="49934" hidden="1"/>
    <cellStyle name="Uwaga 3" xfId="49932" hidden="1"/>
    <cellStyle name="Uwaga 3" xfId="49930" hidden="1"/>
    <cellStyle name="Uwaga 3" xfId="49919" hidden="1"/>
    <cellStyle name="Uwaga 3" xfId="49917" hidden="1"/>
    <cellStyle name="Uwaga 3" xfId="49915" hidden="1"/>
    <cellStyle name="Uwaga 3" xfId="49904" hidden="1"/>
    <cellStyle name="Uwaga 3" xfId="49902" hidden="1"/>
    <cellStyle name="Uwaga 3" xfId="49900" hidden="1"/>
    <cellStyle name="Uwaga 3" xfId="49889" hidden="1"/>
    <cellStyle name="Uwaga 3" xfId="49887" hidden="1"/>
    <cellStyle name="Uwaga 3" xfId="49885" hidden="1"/>
    <cellStyle name="Uwaga 3" xfId="49874" hidden="1"/>
    <cellStyle name="Uwaga 3" xfId="49872" hidden="1"/>
    <cellStyle name="Uwaga 3" xfId="49870" hidden="1"/>
    <cellStyle name="Uwaga 3" xfId="49859" hidden="1"/>
    <cellStyle name="Uwaga 3" xfId="49857" hidden="1"/>
    <cellStyle name="Uwaga 3" xfId="49855" hidden="1"/>
    <cellStyle name="Uwaga 3" xfId="49844" hidden="1"/>
    <cellStyle name="Uwaga 3" xfId="49842" hidden="1"/>
    <cellStyle name="Uwaga 3" xfId="49840" hidden="1"/>
    <cellStyle name="Uwaga 3" xfId="49829" hidden="1"/>
    <cellStyle name="Uwaga 3" xfId="49827" hidden="1"/>
    <cellStyle name="Uwaga 3" xfId="49825" hidden="1"/>
    <cellStyle name="Uwaga 3" xfId="49814" hidden="1"/>
    <cellStyle name="Uwaga 3" xfId="49812" hidden="1"/>
    <cellStyle name="Uwaga 3" xfId="49810" hidden="1"/>
    <cellStyle name="Uwaga 3" xfId="49799" hidden="1"/>
    <cellStyle name="Uwaga 3" xfId="49797" hidden="1"/>
    <cellStyle name="Uwaga 3" xfId="49795" hidden="1"/>
    <cellStyle name="Uwaga 3" xfId="49784" hidden="1"/>
    <cellStyle name="Uwaga 3" xfId="49782" hidden="1"/>
    <cellStyle name="Uwaga 3" xfId="49780" hidden="1"/>
    <cellStyle name="Uwaga 3" xfId="49769" hidden="1"/>
    <cellStyle name="Uwaga 3" xfId="49767" hidden="1"/>
    <cellStyle name="Uwaga 3" xfId="49765" hidden="1"/>
    <cellStyle name="Uwaga 3" xfId="49754" hidden="1"/>
    <cellStyle name="Uwaga 3" xfId="49752" hidden="1"/>
    <cellStyle name="Uwaga 3" xfId="49749" hidden="1"/>
    <cellStyle name="Uwaga 3" xfId="49739" hidden="1"/>
    <cellStyle name="Uwaga 3" xfId="49737" hidden="1"/>
    <cellStyle name="Uwaga 3" xfId="49735" hidden="1"/>
    <cellStyle name="Uwaga 3" xfId="49724" hidden="1"/>
    <cellStyle name="Uwaga 3" xfId="49722" hidden="1"/>
    <cellStyle name="Uwaga 3" xfId="49720" hidden="1"/>
    <cellStyle name="Uwaga 3" xfId="49709" hidden="1"/>
    <cellStyle name="Uwaga 3" xfId="49707" hidden="1"/>
    <cellStyle name="Uwaga 3" xfId="49704" hidden="1"/>
    <cellStyle name="Uwaga 3" xfId="49694" hidden="1"/>
    <cellStyle name="Uwaga 3" xfId="49692" hidden="1"/>
    <cellStyle name="Uwaga 3" xfId="49689" hidden="1"/>
    <cellStyle name="Uwaga 3" xfId="49679" hidden="1"/>
    <cellStyle name="Uwaga 3" xfId="49677" hidden="1"/>
    <cellStyle name="Uwaga 3" xfId="49674" hidden="1"/>
    <cellStyle name="Uwaga 3" xfId="49665" hidden="1"/>
    <cellStyle name="Uwaga 3" xfId="49662" hidden="1"/>
    <cellStyle name="Uwaga 3" xfId="49658" hidden="1"/>
    <cellStyle name="Uwaga 3" xfId="49650" hidden="1"/>
    <cellStyle name="Uwaga 3" xfId="49647" hidden="1"/>
    <cellStyle name="Uwaga 3" xfId="49643" hidden="1"/>
    <cellStyle name="Uwaga 3" xfId="49635" hidden="1"/>
    <cellStyle name="Uwaga 3" xfId="49632" hidden="1"/>
    <cellStyle name="Uwaga 3" xfId="49628" hidden="1"/>
    <cellStyle name="Uwaga 3" xfId="49620" hidden="1"/>
    <cellStyle name="Uwaga 3" xfId="49617" hidden="1"/>
    <cellStyle name="Uwaga 3" xfId="49613" hidden="1"/>
    <cellStyle name="Uwaga 3" xfId="49605" hidden="1"/>
    <cellStyle name="Uwaga 3" xfId="49602" hidden="1"/>
    <cellStyle name="Uwaga 3" xfId="49598" hidden="1"/>
    <cellStyle name="Uwaga 3" xfId="49590" hidden="1"/>
    <cellStyle name="Uwaga 3" xfId="49586" hidden="1"/>
    <cellStyle name="Uwaga 3" xfId="49581" hidden="1"/>
    <cellStyle name="Uwaga 3" xfId="49575" hidden="1"/>
    <cellStyle name="Uwaga 3" xfId="49571" hidden="1"/>
    <cellStyle name="Uwaga 3" xfId="49566" hidden="1"/>
    <cellStyle name="Uwaga 3" xfId="49560" hidden="1"/>
    <cellStyle name="Uwaga 3" xfId="49556" hidden="1"/>
    <cellStyle name="Uwaga 3" xfId="49551" hidden="1"/>
    <cellStyle name="Uwaga 3" xfId="49545" hidden="1"/>
    <cellStyle name="Uwaga 3" xfId="49542" hidden="1"/>
    <cellStyle name="Uwaga 3" xfId="49538" hidden="1"/>
    <cellStyle name="Uwaga 3" xfId="49530" hidden="1"/>
    <cellStyle name="Uwaga 3" xfId="49527" hidden="1"/>
    <cellStyle name="Uwaga 3" xfId="49522" hidden="1"/>
    <cellStyle name="Uwaga 3" xfId="49515" hidden="1"/>
    <cellStyle name="Uwaga 3" xfId="49511" hidden="1"/>
    <cellStyle name="Uwaga 3" xfId="49506" hidden="1"/>
    <cellStyle name="Uwaga 3" xfId="49500" hidden="1"/>
    <cellStyle name="Uwaga 3" xfId="49496" hidden="1"/>
    <cellStyle name="Uwaga 3" xfId="49491" hidden="1"/>
    <cellStyle name="Uwaga 3" xfId="49485" hidden="1"/>
    <cellStyle name="Uwaga 3" xfId="49482" hidden="1"/>
    <cellStyle name="Uwaga 3" xfId="49478" hidden="1"/>
    <cellStyle name="Uwaga 3" xfId="49470" hidden="1"/>
    <cellStyle name="Uwaga 3" xfId="49465" hidden="1"/>
    <cellStyle name="Uwaga 3" xfId="49460" hidden="1"/>
    <cellStyle name="Uwaga 3" xfId="49455" hidden="1"/>
    <cellStyle name="Uwaga 3" xfId="49450" hidden="1"/>
    <cellStyle name="Uwaga 3" xfId="49445" hidden="1"/>
    <cellStyle name="Uwaga 3" xfId="49440" hidden="1"/>
    <cellStyle name="Uwaga 3" xfId="49435" hidden="1"/>
    <cellStyle name="Uwaga 3" xfId="49430" hidden="1"/>
    <cellStyle name="Uwaga 3" xfId="49425" hidden="1"/>
    <cellStyle name="Uwaga 3" xfId="49421" hidden="1"/>
    <cellStyle name="Uwaga 3" xfId="49416" hidden="1"/>
    <cellStyle name="Uwaga 3" xfId="49409" hidden="1"/>
    <cellStyle name="Uwaga 3" xfId="49404" hidden="1"/>
    <cellStyle name="Uwaga 3" xfId="49399" hidden="1"/>
    <cellStyle name="Uwaga 3" xfId="49394" hidden="1"/>
    <cellStyle name="Uwaga 3" xfId="49389" hidden="1"/>
    <cellStyle name="Uwaga 3" xfId="49384" hidden="1"/>
    <cellStyle name="Uwaga 3" xfId="49379" hidden="1"/>
    <cellStyle name="Uwaga 3" xfId="49374" hidden="1"/>
    <cellStyle name="Uwaga 3" xfId="49369" hidden="1"/>
    <cellStyle name="Uwaga 3" xfId="49365" hidden="1"/>
    <cellStyle name="Uwaga 3" xfId="49360" hidden="1"/>
    <cellStyle name="Uwaga 3" xfId="49355" hidden="1"/>
    <cellStyle name="Uwaga 3" xfId="49350" hidden="1"/>
    <cellStyle name="Uwaga 3" xfId="49346" hidden="1"/>
    <cellStyle name="Uwaga 3" xfId="49342" hidden="1"/>
    <cellStyle name="Uwaga 3" xfId="49335" hidden="1"/>
    <cellStyle name="Uwaga 3" xfId="49331" hidden="1"/>
    <cellStyle name="Uwaga 3" xfId="49326" hidden="1"/>
    <cellStyle name="Uwaga 3" xfId="49320" hidden="1"/>
    <cellStyle name="Uwaga 3" xfId="49316" hidden="1"/>
    <cellStyle name="Uwaga 3" xfId="49311" hidden="1"/>
    <cellStyle name="Uwaga 3" xfId="49305" hidden="1"/>
    <cellStyle name="Uwaga 3" xfId="49301" hidden="1"/>
    <cellStyle name="Uwaga 3" xfId="49297" hidden="1"/>
    <cellStyle name="Uwaga 3" xfId="49290" hidden="1"/>
    <cellStyle name="Uwaga 3" xfId="49286" hidden="1"/>
    <cellStyle name="Uwaga 3" xfId="49282" hidden="1"/>
    <cellStyle name="Uwaga 3" xfId="50149" hidden="1"/>
    <cellStyle name="Uwaga 3" xfId="50148" hidden="1"/>
    <cellStyle name="Uwaga 3" xfId="50146" hidden="1"/>
    <cellStyle name="Uwaga 3" xfId="50133" hidden="1"/>
    <cellStyle name="Uwaga 3" xfId="50131" hidden="1"/>
    <cellStyle name="Uwaga 3" xfId="50129" hidden="1"/>
    <cellStyle name="Uwaga 3" xfId="50119" hidden="1"/>
    <cellStyle name="Uwaga 3" xfId="50117" hidden="1"/>
    <cellStyle name="Uwaga 3" xfId="50115" hidden="1"/>
    <cellStyle name="Uwaga 3" xfId="50104" hidden="1"/>
    <cellStyle name="Uwaga 3" xfId="50102" hidden="1"/>
    <cellStyle name="Uwaga 3" xfId="50100" hidden="1"/>
    <cellStyle name="Uwaga 3" xfId="50087" hidden="1"/>
    <cellStyle name="Uwaga 3" xfId="50085" hidden="1"/>
    <cellStyle name="Uwaga 3" xfId="50084" hidden="1"/>
    <cellStyle name="Uwaga 3" xfId="50071" hidden="1"/>
    <cellStyle name="Uwaga 3" xfId="50070" hidden="1"/>
    <cellStyle name="Uwaga 3" xfId="50068" hidden="1"/>
    <cellStyle name="Uwaga 3" xfId="50056" hidden="1"/>
    <cellStyle name="Uwaga 3" xfId="50055" hidden="1"/>
    <cellStyle name="Uwaga 3" xfId="50053" hidden="1"/>
    <cellStyle name="Uwaga 3" xfId="50041" hidden="1"/>
    <cellStyle name="Uwaga 3" xfId="50040" hidden="1"/>
    <cellStyle name="Uwaga 3" xfId="50038" hidden="1"/>
    <cellStyle name="Uwaga 3" xfId="50026" hidden="1"/>
    <cellStyle name="Uwaga 3" xfId="50025" hidden="1"/>
    <cellStyle name="Uwaga 3" xfId="50023" hidden="1"/>
    <cellStyle name="Uwaga 3" xfId="50011" hidden="1"/>
    <cellStyle name="Uwaga 3" xfId="50010" hidden="1"/>
    <cellStyle name="Uwaga 3" xfId="50008" hidden="1"/>
    <cellStyle name="Uwaga 3" xfId="49996" hidden="1"/>
    <cellStyle name="Uwaga 3" xfId="49995" hidden="1"/>
    <cellStyle name="Uwaga 3" xfId="49993" hidden="1"/>
    <cellStyle name="Uwaga 3" xfId="49981" hidden="1"/>
    <cellStyle name="Uwaga 3" xfId="49980" hidden="1"/>
    <cellStyle name="Uwaga 3" xfId="49978" hidden="1"/>
    <cellStyle name="Uwaga 3" xfId="49966" hidden="1"/>
    <cellStyle name="Uwaga 3" xfId="49965" hidden="1"/>
    <cellStyle name="Uwaga 3" xfId="49963" hidden="1"/>
    <cellStyle name="Uwaga 3" xfId="49951" hidden="1"/>
    <cellStyle name="Uwaga 3" xfId="49950" hidden="1"/>
    <cellStyle name="Uwaga 3" xfId="49948" hidden="1"/>
    <cellStyle name="Uwaga 3" xfId="49936" hidden="1"/>
    <cellStyle name="Uwaga 3" xfId="49935" hidden="1"/>
    <cellStyle name="Uwaga 3" xfId="49933" hidden="1"/>
    <cellStyle name="Uwaga 3" xfId="49921" hidden="1"/>
    <cellStyle name="Uwaga 3" xfId="49920" hidden="1"/>
    <cellStyle name="Uwaga 3" xfId="49918" hidden="1"/>
    <cellStyle name="Uwaga 3" xfId="49906" hidden="1"/>
    <cellStyle name="Uwaga 3" xfId="49905" hidden="1"/>
    <cellStyle name="Uwaga 3" xfId="49903" hidden="1"/>
    <cellStyle name="Uwaga 3" xfId="49891" hidden="1"/>
    <cellStyle name="Uwaga 3" xfId="49890" hidden="1"/>
    <cellStyle name="Uwaga 3" xfId="49888" hidden="1"/>
    <cellStyle name="Uwaga 3" xfId="49876" hidden="1"/>
    <cellStyle name="Uwaga 3" xfId="49875" hidden="1"/>
    <cellStyle name="Uwaga 3" xfId="49873" hidden="1"/>
    <cellStyle name="Uwaga 3" xfId="49861" hidden="1"/>
    <cellStyle name="Uwaga 3" xfId="49860" hidden="1"/>
    <cellStyle name="Uwaga 3" xfId="49858" hidden="1"/>
    <cellStyle name="Uwaga 3" xfId="49846" hidden="1"/>
    <cellStyle name="Uwaga 3" xfId="49845" hidden="1"/>
    <cellStyle name="Uwaga 3" xfId="49843" hidden="1"/>
    <cellStyle name="Uwaga 3" xfId="49831" hidden="1"/>
    <cellStyle name="Uwaga 3" xfId="49830" hidden="1"/>
    <cellStyle name="Uwaga 3" xfId="49828" hidden="1"/>
    <cellStyle name="Uwaga 3" xfId="49816" hidden="1"/>
    <cellStyle name="Uwaga 3" xfId="49815" hidden="1"/>
    <cellStyle name="Uwaga 3" xfId="49813" hidden="1"/>
    <cellStyle name="Uwaga 3" xfId="49801" hidden="1"/>
    <cellStyle name="Uwaga 3" xfId="49800" hidden="1"/>
    <cellStyle name="Uwaga 3" xfId="49798" hidden="1"/>
    <cellStyle name="Uwaga 3" xfId="49786" hidden="1"/>
    <cellStyle name="Uwaga 3" xfId="49785" hidden="1"/>
    <cellStyle name="Uwaga 3" xfId="49783" hidden="1"/>
    <cellStyle name="Uwaga 3" xfId="49771" hidden="1"/>
    <cellStyle name="Uwaga 3" xfId="49770" hidden="1"/>
    <cellStyle name="Uwaga 3" xfId="49768" hidden="1"/>
    <cellStyle name="Uwaga 3" xfId="49756" hidden="1"/>
    <cellStyle name="Uwaga 3" xfId="49755" hidden="1"/>
    <cellStyle name="Uwaga 3" xfId="49753" hidden="1"/>
    <cellStyle name="Uwaga 3" xfId="49741" hidden="1"/>
    <cellStyle name="Uwaga 3" xfId="49740" hidden="1"/>
    <cellStyle name="Uwaga 3" xfId="49738" hidden="1"/>
    <cellStyle name="Uwaga 3" xfId="49726" hidden="1"/>
    <cellStyle name="Uwaga 3" xfId="49725" hidden="1"/>
    <cellStyle name="Uwaga 3" xfId="49723" hidden="1"/>
    <cellStyle name="Uwaga 3" xfId="49711" hidden="1"/>
    <cellStyle name="Uwaga 3" xfId="49710" hidden="1"/>
    <cellStyle name="Uwaga 3" xfId="49708" hidden="1"/>
    <cellStyle name="Uwaga 3" xfId="49696" hidden="1"/>
    <cellStyle name="Uwaga 3" xfId="49695" hidden="1"/>
    <cellStyle name="Uwaga 3" xfId="49693" hidden="1"/>
    <cellStyle name="Uwaga 3" xfId="49681" hidden="1"/>
    <cellStyle name="Uwaga 3" xfId="49680" hidden="1"/>
    <cellStyle name="Uwaga 3" xfId="49678" hidden="1"/>
    <cellStyle name="Uwaga 3" xfId="49666" hidden="1"/>
    <cellStyle name="Uwaga 3" xfId="49664" hidden="1"/>
    <cellStyle name="Uwaga 3" xfId="49661" hidden="1"/>
    <cellStyle name="Uwaga 3" xfId="49651" hidden="1"/>
    <cellStyle name="Uwaga 3" xfId="49649" hidden="1"/>
    <cellStyle name="Uwaga 3" xfId="49646" hidden="1"/>
    <cellStyle name="Uwaga 3" xfId="49636" hidden="1"/>
    <cellStyle name="Uwaga 3" xfId="49634" hidden="1"/>
    <cellStyle name="Uwaga 3" xfId="49631" hidden="1"/>
    <cellStyle name="Uwaga 3" xfId="49621" hidden="1"/>
    <cellStyle name="Uwaga 3" xfId="49619" hidden="1"/>
    <cellStyle name="Uwaga 3" xfId="49616" hidden="1"/>
    <cellStyle name="Uwaga 3" xfId="49606" hidden="1"/>
    <cellStyle name="Uwaga 3" xfId="49604" hidden="1"/>
    <cellStyle name="Uwaga 3" xfId="49601" hidden="1"/>
    <cellStyle name="Uwaga 3" xfId="49591" hidden="1"/>
    <cellStyle name="Uwaga 3" xfId="49589" hidden="1"/>
    <cellStyle name="Uwaga 3" xfId="49585" hidden="1"/>
    <cellStyle name="Uwaga 3" xfId="49576" hidden="1"/>
    <cellStyle name="Uwaga 3" xfId="49573" hidden="1"/>
    <cellStyle name="Uwaga 3" xfId="49569" hidden="1"/>
    <cellStyle name="Uwaga 3" xfId="49561" hidden="1"/>
    <cellStyle name="Uwaga 3" xfId="49559" hidden="1"/>
    <cellStyle name="Uwaga 3" xfId="49555" hidden="1"/>
    <cellStyle name="Uwaga 3" xfId="49546" hidden="1"/>
    <cellStyle name="Uwaga 3" xfId="49544" hidden="1"/>
    <cellStyle name="Uwaga 3" xfId="49541" hidden="1"/>
    <cellStyle name="Uwaga 3" xfId="49531" hidden="1"/>
    <cellStyle name="Uwaga 3" xfId="49529" hidden="1"/>
    <cellStyle name="Uwaga 3" xfId="49524" hidden="1"/>
    <cellStyle name="Uwaga 3" xfId="49516" hidden="1"/>
    <cellStyle name="Uwaga 3" xfId="49514" hidden="1"/>
    <cellStyle name="Uwaga 3" xfId="49509" hidden="1"/>
    <cellStyle name="Uwaga 3" xfId="49501" hidden="1"/>
    <cellStyle name="Uwaga 3" xfId="49499" hidden="1"/>
    <cellStyle name="Uwaga 3" xfId="49494" hidden="1"/>
    <cellStyle name="Uwaga 3" xfId="49486" hidden="1"/>
    <cellStyle name="Uwaga 3" xfId="49484" hidden="1"/>
    <cellStyle name="Uwaga 3" xfId="49480" hidden="1"/>
    <cellStyle name="Uwaga 3" xfId="49471" hidden="1"/>
    <cellStyle name="Uwaga 3" xfId="49468" hidden="1"/>
    <cellStyle name="Uwaga 3" xfId="49463" hidden="1"/>
    <cellStyle name="Uwaga 3" xfId="49456" hidden="1"/>
    <cellStyle name="Uwaga 3" xfId="49452" hidden="1"/>
    <cellStyle name="Uwaga 3" xfId="49447" hidden="1"/>
    <cellStyle name="Uwaga 3" xfId="49441" hidden="1"/>
    <cellStyle name="Uwaga 3" xfId="49437" hidden="1"/>
    <cellStyle name="Uwaga 3" xfId="49432" hidden="1"/>
    <cellStyle name="Uwaga 3" xfId="49426" hidden="1"/>
    <cellStyle name="Uwaga 3" xfId="49423" hidden="1"/>
    <cellStyle name="Uwaga 3" xfId="49419" hidden="1"/>
    <cellStyle name="Uwaga 3" xfId="49410" hidden="1"/>
    <cellStyle name="Uwaga 3" xfId="49405" hidden="1"/>
    <cellStyle name="Uwaga 3" xfId="49400" hidden="1"/>
    <cellStyle name="Uwaga 3" xfId="49395" hidden="1"/>
    <cellStyle name="Uwaga 3" xfId="49390" hidden="1"/>
    <cellStyle name="Uwaga 3" xfId="49385" hidden="1"/>
    <cellStyle name="Uwaga 3" xfId="49380" hidden="1"/>
    <cellStyle name="Uwaga 3" xfId="49375" hidden="1"/>
    <cellStyle name="Uwaga 3" xfId="49370" hidden="1"/>
    <cellStyle name="Uwaga 3" xfId="49366" hidden="1"/>
    <cellStyle name="Uwaga 3" xfId="49361" hidden="1"/>
    <cellStyle name="Uwaga 3" xfId="49356" hidden="1"/>
    <cellStyle name="Uwaga 3" xfId="49351" hidden="1"/>
    <cellStyle name="Uwaga 3" xfId="49347" hidden="1"/>
    <cellStyle name="Uwaga 3" xfId="49343" hidden="1"/>
    <cellStyle name="Uwaga 3" xfId="49336" hidden="1"/>
    <cellStyle name="Uwaga 3" xfId="49332" hidden="1"/>
    <cellStyle name="Uwaga 3" xfId="49327" hidden="1"/>
    <cellStyle name="Uwaga 3" xfId="49321" hidden="1"/>
    <cellStyle name="Uwaga 3" xfId="49317" hidden="1"/>
    <cellStyle name="Uwaga 3" xfId="49312" hidden="1"/>
    <cellStyle name="Uwaga 3" xfId="49306" hidden="1"/>
    <cellStyle name="Uwaga 3" xfId="49302" hidden="1"/>
    <cellStyle name="Uwaga 3" xfId="49298" hidden="1"/>
    <cellStyle name="Uwaga 3" xfId="49291" hidden="1"/>
    <cellStyle name="Uwaga 3" xfId="49287" hidden="1"/>
    <cellStyle name="Uwaga 3" xfId="49283" hidden="1"/>
    <cellStyle name="Uwaga 3" xfId="48288" hidden="1"/>
    <cellStyle name="Uwaga 3" xfId="48287" hidden="1"/>
    <cellStyle name="Uwaga 3" xfId="48286" hidden="1"/>
    <cellStyle name="Uwaga 3" xfId="48279" hidden="1"/>
    <cellStyle name="Uwaga 3" xfId="48278" hidden="1"/>
    <cellStyle name="Uwaga 3" xfId="48277" hidden="1"/>
    <cellStyle name="Uwaga 3" xfId="48270" hidden="1"/>
    <cellStyle name="Uwaga 3" xfId="48269" hidden="1"/>
    <cellStyle name="Uwaga 3" xfId="48268" hidden="1"/>
    <cellStyle name="Uwaga 3" xfId="48261" hidden="1"/>
    <cellStyle name="Uwaga 3" xfId="48260" hidden="1"/>
    <cellStyle name="Uwaga 3" xfId="48259" hidden="1"/>
    <cellStyle name="Uwaga 3" xfId="48252" hidden="1"/>
    <cellStyle name="Uwaga 3" xfId="48251" hidden="1"/>
    <cellStyle name="Uwaga 3" xfId="48250" hidden="1"/>
    <cellStyle name="Uwaga 3" xfId="48243" hidden="1"/>
    <cellStyle name="Uwaga 3" xfId="48242" hidden="1"/>
    <cellStyle name="Uwaga 3" xfId="48240" hidden="1"/>
    <cellStyle name="Uwaga 3" xfId="48234" hidden="1"/>
    <cellStyle name="Uwaga 3" xfId="48233" hidden="1"/>
    <cellStyle name="Uwaga 3" xfId="48231" hidden="1"/>
    <cellStyle name="Uwaga 3" xfId="48225" hidden="1"/>
    <cellStyle name="Uwaga 3" xfId="48224" hidden="1"/>
    <cellStyle name="Uwaga 3" xfId="48222" hidden="1"/>
    <cellStyle name="Uwaga 3" xfId="48216" hidden="1"/>
    <cellStyle name="Uwaga 3" xfId="48215" hidden="1"/>
    <cellStyle name="Uwaga 3" xfId="48213" hidden="1"/>
    <cellStyle name="Uwaga 3" xfId="48207" hidden="1"/>
    <cellStyle name="Uwaga 3" xfId="48206" hidden="1"/>
    <cellStyle name="Uwaga 3" xfId="48204" hidden="1"/>
    <cellStyle name="Uwaga 3" xfId="48198" hidden="1"/>
    <cellStyle name="Uwaga 3" xfId="48197" hidden="1"/>
    <cellStyle name="Uwaga 3" xfId="48195" hidden="1"/>
    <cellStyle name="Uwaga 3" xfId="48189" hidden="1"/>
    <cellStyle name="Uwaga 3" xfId="48188" hidden="1"/>
    <cellStyle name="Uwaga 3" xfId="48186" hidden="1"/>
    <cellStyle name="Uwaga 3" xfId="48180" hidden="1"/>
    <cellStyle name="Uwaga 3" xfId="48179" hidden="1"/>
    <cellStyle name="Uwaga 3" xfId="48177" hidden="1"/>
    <cellStyle name="Uwaga 3" xfId="48171" hidden="1"/>
    <cellStyle name="Uwaga 3" xfId="48170" hidden="1"/>
    <cellStyle name="Uwaga 3" xfId="48168" hidden="1"/>
    <cellStyle name="Uwaga 3" xfId="48162" hidden="1"/>
    <cellStyle name="Uwaga 3" xfId="48161" hidden="1"/>
    <cellStyle name="Uwaga 3" xfId="48159" hidden="1"/>
    <cellStyle name="Uwaga 3" xfId="48153" hidden="1"/>
    <cellStyle name="Uwaga 3" xfId="48152" hidden="1"/>
    <cellStyle name="Uwaga 3" xfId="48150" hidden="1"/>
    <cellStyle name="Uwaga 3" xfId="48144" hidden="1"/>
    <cellStyle name="Uwaga 3" xfId="48143" hidden="1"/>
    <cellStyle name="Uwaga 3" xfId="48141" hidden="1"/>
    <cellStyle name="Uwaga 3" xfId="48135" hidden="1"/>
    <cellStyle name="Uwaga 3" xfId="48134" hidden="1"/>
    <cellStyle name="Uwaga 3" xfId="48131" hidden="1"/>
    <cellStyle name="Uwaga 3" xfId="48126" hidden="1"/>
    <cellStyle name="Uwaga 3" xfId="48124" hidden="1"/>
    <cellStyle name="Uwaga 3" xfId="48121" hidden="1"/>
    <cellStyle name="Uwaga 3" xfId="48117" hidden="1"/>
    <cellStyle name="Uwaga 3" xfId="48116" hidden="1"/>
    <cellStyle name="Uwaga 3" xfId="48113" hidden="1"/>
    <cellStyle name="Uwaga 3" xfId="48108" hidden="1"/>
    <cellStyle name="Uwaga 3" xfId="48107" hidden="1"/>
    <cellStyle name="Uwaga 3" xfId="48105" hidden="1"/>
    <cellStyle name="Uwaga 3" xfId="48099" hidden="1"/>
    <cellStyle name="Uwaga 3" xfId="48098" hidden="1"/>
    <cellStyle name="Uwaga 3" xfId="48096" hidden="1"/>
    <cellStyle name="Uwaga 3" xfId="48090" hidden="1"/>
    <cellStyle name="Uwaga 3" xfId="48089" hidden="1"/>
    <cellStyle name="Uwaga 3" xfId="48087" hidden="1"/>
    <cellStyle name="Uwaga 3" xfId="48081" hidden="1"/>
    <cellStyle name="Uwaga 3" xfId="48080" hidden="1"/>
    <cellStyle name="Uwaga 3" xfId="48078" hidden="1"/>
    <cellStyle name="Uwaga 3" xfId="48072" hidden="1"/>
    <cellStyle name="Uwaga 3" xfId="48071" hidden="1"/>
    <cellStyle name="Uwaga 3" xfId="48069" hidden="1"/>
    <cellStyle name="Uwaga 3" xfId="48063" hidden="1"/>
    <cellStyle name="Uwaga 3" xfId="48062" hidden="1"/>
    <cellStyle name="Uwaga 3" xfId="48059" hidden="1"/>
    <cellStyle name="Uwaga 3" xfId="48054" hidden="1"/>
    <cellStyle name="Uwaga 3" xfId="48052" hidden="1"/>
    <cellStyle name="Uwaga 3" xfId="48049" hidden="1"/>
    <cellStyle name="Uwaga 3" xfId="48045" hidden="1"/>
    <cellStyle name="Uwaga 3" xfId="48043" hidden="1"/>
    <cellStyle name="Uwaga 3" xfId="48040" hidden="1"/>
    <cellStyle name="Uwaga 3" xfId="48036" hidden="1"/>
    <cellStyle name="Uwaga 3" xfId="48035" hidden="1"/>
    <cellStyle name="Uwaga 3" xfId="48033" hidden="1"/>
    <cellStyle name="Uwaga 3" xfId="48027" hidden="1"/>
    <cellStyle name="Uwaga 3" xfId="48025" hidden="1"/>
    <cellStyle name="Uwaga 3" xfId="48022" hidden="1"/>
    <cellStyle name="Uwaga 3" xfId="48018" hidden="1"/>
    <cellStyle name="Uwaga 3" xfId="48016" hidden="1"/>
    <cellStyle name="Uwaga 3" xfId="48013" hidden="1"/>
    <cellStyle name="Uwaga 3" xfId="48009" hidden="1"/>
    <cellStyle name="Uwaga 3" xfId="48007" hidden="1"/>
    <cellStyle name="Uwaga 3" xfId="48004" hidden="1"/>
    <cellStyle name="Uwaga 3" xfId="48000" hidden="1"/>
    <cellStyle name="Uwaga 3" xfId="47998" hidden="1"/>
    <cellStyle name="Uwaga 3" xfId="47996" hidden="1"/>
    <cellStyle name="Uwaga 3" xfId="47991" hidden="1"/>
    <cellStyle name="Uwaga 3" xfId="47989" hidden="1"/>
    <cellStyle name="Uwaga 3" xfId="47987" hidden="1"/>
    <cellStyle name="Uwaga 3" xfId="47982" hidden="1"/>
    <cellStyle name="Uwaga 3" xfId="47980" hidden="1"/>
    <cellStyle name="Uwaga 3" xfId="47977" hidden="1"/>
    <cellStyle name="Uwaga 3" xfId="47973" hidden="1"/>
    <cellStyle name="Uwaga 3" xfId="47971" hidden="1"/>
    <cellStyle name="Uwaga 3" xfId="47969" hidden="1"/>
    <cellStyle name="Uwaga 3" xfId="47964" hidden="1"/>
    <cellStyle name="Uwaga 3" xfId="47962" hidden="1"/>
    <cellStyle name="Uwaga 3" xfId="47960" hidden="1"/>
    <cellStyle name="Uwaga 3" xfId="47954" hidden="1"/>
    <cellStyle name="Uwaga 3" xfId="47951" hidden="1"/>
    <cellStyle name="Uwaga 3" xfId="47948" hidden="1"/>
    <cellStyle name="Uwaga 3" xfId="47945" hidden="1"/>
    <cellStyle name="Uwaga 3" xfId="47942" hidden="1"/>
    <cellStyle name="Uwaga 3" xfId="47939" hidden="1"/>
    <cellStyle name="Uwaga 3" xfId="47936" hidden="1"/>
    <cellStyle name="Uwaga 3" xfId="47933" hidden="1"/>
    <cellStyle name="Uwaga 3" xfId="47930" hidden="1"/>
    <cellStyle name="Uwaga 3" xfId="47928" hidden="1"/>
    <cellStyle name="Uwaga 3" xfId="47926" hidden="1"/>
    <cellStyle name="Uwaga 3" xfId="47923" hidden="1"/>
    <cellStyle name="Uwaga 3" xfId="47919" hidden="1"/>
    <cellStyle name="Uwaga 3" xfId="47916" hidden="1"/>
    <cellStyle name="Uwaga 3" xfId="47913" hidden="1"/>
    <cellStyle name="Uwaga 3" xfId="47909" hidden="1"/>
    <cellStyle name="Uwaga 3" xfId="47906" hidden="1"/>
    <cellStyle name="Uwaga 3" xfId="47903" hidden="1"/>
    <cellStyle name="Uwaga 3" xfId="47901" hidden="1"/>
    <cellStyle name="Uwaga 3" xfId="47898" hidden="1"/>
    <cellStyle name="Uwaga 3" xfId="47895" hidden="1"/>
    <cellStyle name="Uwaga 3" xfId="47892" hidden="1"/>
    <cellStyle name="Uwaga 3" xfId="47890" hidden="1"/>
    <cellStyle name="Uwaga 3" xfId="47888" hidden="1"/>
    <cellStyle name="Uwaga 3" xfId="47883" hidden="1"/>
    <cellStyle name="Uwaga 3" xfId="47880" hidden="1"/>
    <cellStyle name="Uwaga 3" xfId="47877" hidden="1"/>
    <cellStyle name="Uwaga 3" xfId="47873" hidden="1"/>
    <cellStyle name="Uwaga 3" xfId="47870" hidden="1"/>
    <cellStyle name="Uwaga 3" xfId="47867" hidden="1"/>
    <cellStyle name="Uwaga 3" xfId="47864" hidden="1"/>
    <cellStyle name="Uwaga 3" xfId="47861" hidden="1"/>
    <cellStyle name="Uwaga 3" xfId="47858" hidden="1"/>
    <cellStyle name="Uwaga 3" xfId="47856" hidden="1"/>
    <cellStyle name="Uwaga 3" xfId="47854" hidden="1"/>
    <cellStyle name="Uwaga 3" xfId="47851" hidden="1"/>
    <cellStyle name="Uwaga 3" xfId="47846" hidden="1"/>
    <cellStyle name="Uwaga 3" xfId="47843" hidden="1"/>
    <cellStyle name="Uwaga 3" xfId="47840" hidden="1"/>
    <cellStyle name="Uwaga 3" xfId="47836" hidden="1"/>
    <cellStyle name="Uwaga 3" xfId="47833" hidden="1"/>
    <cellStyle name="Uwaga 3" xfId="47831" hidden="1"/>
    <cellStyle name="Uwaga 3" xfId="47828" hidden="1"/>
    <cellStyle name="Uwaga 3" xfId="47825" hidden="1"/>
    <cellStyle name="Uwaga 3" xfId="47822" hidden="1"/>
    <cellStyle name="Uwaga 3" xfId="47820" hidden="1"/>
    <cellStyle name="Uwaga 3" xfId="47817" hidden="1"/>
    <cellStyle name="Uwaga 3" xfId="47814" hidden="1"/>
    <cellStyle name="Uwaga 3" xfId="47811" hidden="1"/>
    <cellStyle name="Uwaga 3" xfId="47809" hidden="1"/>
    <cellStyle name="Uwaga 3" xfId="47807" hidden="1"/>
    <cellStyle name="Uwaga 3" xfId="47802" hidden="1"/>
    <cellStyle name="Uwaga 3" xfId="47800" hidden="1"/>
    <cellStyle name="Uwaga 3" xfId="47797" hidden="1"/>
    <cellStyle name="Uwaga 3" xfId="47793" hidden="1"/>
    <cellStyle name="Uwaga 3" xfId="47791" hidden="1"/>
    <cellStyle name="Uwaga 3" xfId="47788" hidden="1"/>
    <cellStyle name="Uwaga 3" xfId="47784" hidden="1"/>
    <cellStyle name="Uwaga 3" xfId="47782" hidden="1"/>
    <cellStyle name="Uwaga 3" xfId="47780" hidden="1"/>
    <cellStyle name="Uwaga 3" xfId="47775" hidden="1"/>
    <cellStyle name="Uwaga 3" xfId="47773" hidden="1"/>
    <cellStyle name="Uwaga 3" xfId="47771" hidden="1"/>
    <cellStyle name="Uwaga 3" xfId="50221" hidden="1"/>
    <cellStyle name="Uwaga 3" xfId="50222" hidden="1"/>
    <cellStyle name="Uwaga 3" xfId="50224" hidden="1"/>
    <cellStyle name="Uwaga 3" xfId="50236" hidden="1"/>
    <cellStyle name="Uwaga 3" xfId="50237" hidden="1"/>
    <cellStyle name="Uwaga 3" xfId="50242" hidden="1"/>
    <cellStyle name="Uwaga 3" xfId="50251" hidden="1"/>
    <cellStyle name="Uwaga 3" xfId="50252" hidden="1"/>
    <cellStyle name="Uwaga 3" xfId="50257" hidden="1"/>
    <cellStyle name="Uwaga 3" xfId="50266" hidden="1"/>
    <cellStyle name="Uwaga 3" xfId="50267" hidden="1"/>
    <cellStyle name="Uwaga 3" xfId="50268" hidden="1"/>
    <cellStyle name="Uwaga 3" xfId="50281" hidden="1"/>
    <cellStyle name="Uwaga 3" xfId="50286" hidden="1"/>
    <cellStyle name="Uwaga 3" xfId="50291" hidden="1"/>
    <cellStyle name="Uwaga 3" xfId="50301" hidden="1"/>
    <cellStyle name="Uwaga 3" xfId="50306" hidden="1"/>
    <cellStyle name="Uwaga 3" xfId="50310" hidden="1"/>
    <cellStyle name="Uwaga 3" xfId="50317" hidden="1"/>
    <cellStyle name="Uwaga 3" xfId="50322" hidden="1"/>
    <cellStyle name="Uwaga 3" xfId="50325" hidden="1"/>
    <cellStyle name="Uwaga 3" xfId="50331" hidden="1"/>
    <cellStyle name="Uwaga 3" xfId="50336" hidden="1"/>
    <cellStyle name="Uwaga 3" xfId="50340" hidden="1"/>
    <cellStyle name="Uwaga 3" xfId="50341" hidden="1"/>
    <cellStyle name="Uwaga 3" xfId="50342" hidden="1"/>
    <cellStyle name="Uwaga 3" xfId="50346" hidden="1"/>
    <cellStyle name="Uwaga 3" xfId="50358" hidden="1"/>
    <cellStyle name="Uwaga 3" xfId="50363" hidden="1"/>
    <cellStyle name="Uwaga 3" xfId="50368" hidden="1"/>
    <cellStyle name="Uwaga 3" xfId="50373" hidden="1"/>
    <cellStyle name="Uwaga 3" xfId="50378" hidden="1"/>
    <cellStyle name="Uwaga 3" xfId="50383" hidden="1"/>
    <cellStyle name="Uwaga 3" xfId="50387" hidden="1"/>
    <cellStyle name="Uwaga 3" xfId="50391" hidden="1"/>
    <cellStyle name="Uwaga 3" xfId="50396" hidden="1"/>
    <cellStyle name="Uwaga 3" xfId="50401" hidden="1"/>
    <cellStyle name="Uwaga 3" xfId="50402" hidden="1"/>
    <cellStyle name="Uwaga 3" xfId="50404" hidden="1"/>
    <cellStyle name="Uwaga 3" xfId="50417" hidden="1"/>
    <cellStyle name="Uwaga 3" xfId="50421" hidden="1"/>
    <cellStyle name="Uwaga 3" xfId="50426" hidden="1"/>
    <cellStyle name="Uwaga 3" xfId="50433" hidden="1"/>
    <cellStyle name="Uwaga 3" xfId="50437" hidden="1"/>
    <cellStyle name="Uwaga 3" xfId="50442" hidden="1"/>
    <cellStyle name="Uwaga 3" xfId="50447" hidden="1"/>
    <cellStyle name="Uwaga 3" xfId="50450" hidden="1"/>
    <cellStyle name="Uwaga 3" xfId="50455" hidden="1"/>
    <cellStyle name="Uwaga 3" xfId="50461" hidden="1"/>
    <cellStyle name="Uwaga 3" xfId="50462" hidden="1"/>
    <cellStyle name="Uwaga 3" xfId="50465" hidden="1"/>
    <cellStyle name="Uwaga 3" xfId="50478" hidden="1"/>
    <cellStyle name="Uwaga 3" xfId="50482" hidden="1"/>
    <cellStyle name="Uwaga 3" xfId="50487" hidden="1"/>
    <cellStyle name="Uwaga 3" xfId="50494" hidden="1"/>
    <cellStyle name="Uwaga 3" xfId="50499" hidden="1"/>
    <cellStyle name="Uwaga 3" xfId="50503" hidden="1"/>
    <cellStyle name="Uwaga 3" xfId="50508" hidden="1"/>
    <cellStyle name="Uwaga 3" xfId="50512" hidden="1"/>
    <cellStyle name="Uwaga 3" xfId="50517" hidden="1"/>
    <cellStyle name="Uwaga 3" xfId="50521" hidden="1"/>
    <cellStyle name="Uwaga 3" xfId="50522" hidden="1"/>
    <cellStyle name="Uwaga 3" xfId="50524" hidden="1"/>
    <cellStyle name="Uwaga 3" xfId="50536" hidden="1"/>
    <cellStyle name="Uwaga 3" xfId="50537" hidden="1"/>
    <cellStyle name="Uwaga 3" xfId="50539" hidden="1"/>
    <cellStyle name="Uwaga 3" xfId="50551" hidden="1"/>
    <cellStyle name="Uwaga 3" xfId="50553" hidden="1"/>
    <cellStyle name="Uwaga 3" xfId="50556" hidden="1"/>
    <cellStyle name="Uwaga 3" xfId="50566" hidden="1"/>
    <cellStyle name="Uwaga 3" xfId="50567" hidden="1"/>
    <cellStyle name="Uwaga 3" xfId="50569" hidden="1"/>
    <cellStyle name="Uwaga 3" xfId="50581" hidden="1"/>
    <cellStyle name="Uwaga 3" xfId="50582" hidden="1"/>
    <cellStyle name="Uwaga 3" xfId="50583" hidden="1"/>
    <cellStyle name="Uwaga 3" xfId="50597" hidden="1"/>
    <cellStyle name="Uwaga 3" xfId="50600" hidden="1"/>
    <cellStyle name="Uwaga 3" xfId="50604" hidden="1"/>
    <cellStyle name="Uwaga 3" xfId="50612" hidden="1"/>
    <cellStyle name="Uwaga 3" xfId="50615" hidden="1"/>
    <cellStyle name="Uwaga 3" xfId="50619" hidden="1"/>
    <cellStyle name="Uwaga 3" xfId="50627" hidden="1"/>
    <cellStyle name="Uwaga 3" xfId="50630" hidden="1"/>
    <cellStyle name="Uwaga 3" xfId="50634" hidden="1"/>
    <cellStyle name="Uwaga 3" xfId="50641" hidden="1"/>
    <cellStyle name="Uwaga 3" xfId="50642" hidden="1"/>
    <cellStyle name="Uwaga 3" xfId="50644" hidden="1"/>
    <cellStyle name="Uwaga 3" xfId="50657" hidden="1"/>
    <cellStyle name="Uwaga 3" xfId="50660" hidden="1"/>
    <cellStyle name="Uwaga 3" xfId="50663" hidden="1"/>
    <cellStyle name="Uwaga 3" xfId="50672" hidden="1"/>
    <cellStyle name="Uwaga 3" xfId="50675" hidden="1"/>
    <cellStyle name="Uwaga 3" xfId="50679" hidden="1"/>
    <cellStyle name="Uwaga 3" xfId="50687" hidden="1"/>
    <cellStyle name="Uwaga 3" xfId="50689" hidden="1"/>
    <cellStyle name="Uwaga 3" xfId="50692" hidden="1"/>
    <cellStyle name="Uwaga 3" xfId="50701" hidden="1"/>
    <cellStyle name="Uwaga 3" xfId="50702" hidden="1"/>
    <cellStyle name="Uwaga 3" xfId="50703" hidden="1"/>
    <cellStyle name="Uwaga 3" xfId="50716" hidden="1"/>
    <cellStyle name="Uwaga 3" xfId="50717" hidden="1"/>
    <cellStyle name="Uwaga 3" xfId="50719" hidden="1"/>
    <cellStyle name="Uwaga 3" xfId="50731" hidden="1"/>
    <cellStyle name="Uwaga 3" xfId="50732" hidden="1"/>
    <cellStyle name="Uwaga 3" xfId="50734" hidden="1"/>
    <cellStyle name="Uwaga 3" xfId="50746" hidden="1"/>
    <cellStyle name="Uwaga 3" xfId="50747" hidden="1"/>
    <cellStyle name="Uwaga 3" xfId="50749" hidden="1"/>
    <cellStyle name="Uwaga 3" xfId="50761" hidden="1"/>
    <cellStyle name="Uwaga 3" xfId="50762" hidden="1"/>
    <cellStyle name="Uwaga 3" xfId="50763" hidden="1"/>
    <cellStyle name="Uwaga 3" xfId="50777" hidden="1"/>
    <cellStyle name="Uwaga 3" xfId="50779" hidden="1"/>
    <cellStyle name="Uwaga 3" xfId="50782" hidden="1"/>
    <cellStyle name="Uwaga 3" xfId="50792" hidden="1"/>
    <cellStyle name="Uwaga 3" xfId="50795" hidden="1"/>
    <cellStyle name="Uwaga 3" xfId="50798" hidden="1"/>
    <cellStyle name="Uwaga 3" xfId="50807" hidden="1"/>
    <cellStyle name="Uwaga 3" xfId="50809" hidden="1"/>
    <cellStyle name="Uwaga 3" xfId="50812" hidden="1"/>
    <cellStyle name="Uwaga 3" xfId="50821" hidden="1"/>
    <cellStyle name="Uwaga 3" xfId="50822" hidden="1"/>
    <cellStyle name="Uwaga 3" xfId="50823" hidden="1"/>
    <cellStyle name="Uwaga 3" xfId="50836" hidden="1"/>
    <cellStyle name="Uwaga 3" xfId="50838" hidden="1"/>
    <cellStyle name="Uwaga 3" xfId="50840" hidden="1"/>
    <cellStyle name="Uwaga 3" xfId="50851" hidden="1"/>
    <cellStyle name="Uwaga 3" xfId="50853" hidden="1"/>
    <cellStyle name="Uwaga 3" xfId="50855" hidden="1"/>
    <cellStyle name="Uwaga 3" xfId="50866" hidden="1"/>
    <cellStyle name="Uwaga 3" xfId="50868" hidden="1"/>
    <cellStyle name="Uwaga 3" xfId="50870" hidden="1"/>
    <cellStyle name="Uwaga 3" xfId="50881" hidden="1"/>
    <cellStyle name="Uwaga 3" xfId="50882" hidden="1"/>
    <cellStyle name="Uwaga 3" xfId="50883" hidden="1"/>
    <cellStyle name="Uwaga 3" xfId="50896" hidden="1"/>
    <cellStyle name="Uwaga 3" xfId="50898" hidden="1"/>
    <cellStyle name="Uwaga 3" xfId="50900" hidden="1"/>
    <cellStyle name="Uwaga 3" xfId="50911" hidden="1"/>
    <cellStyle name="Uwaga 3" xfId="50913" hidden="1"/>
    <cellStyle name="Uwaga 3" xfId="50915" hidden="1"/>
    <cellStyle name="Uwaga 3" xfId="50926" hidden="1"/>
    <cellStyle name="Uwaga 3" xfId="50928" hidden="1"/>
    <cellStyle name="Uwaga 3" xfId="50929" hidden="1"/>
    <cellStyle name="Uwaga 3" xfId="50941" hidden="1"/>
    <cellStyle name="Uwaga 3" xfId="50942" hidden="1"/>
    <cellStyle name="Uwaga 3" xfId="50943" hidden="1"/>
    <cellStyle name="Uwaga 3" xfId="50956" hidden="1"/>
    <cellStyle name="Uwaga 3" xfId="50958" hidden="1"/>
    <cellStyle name="Uwaga 3" xfId="50960" hidden="1"/>
    <cellStyle name="Uwaga 3" xfId="50971" hidden="1"/>
    <cellStyle name="Uwaga 3" xfId="50973" hidden="1"/>
    <cellStyle name="Uwaga 3" xfId="50975" hidden="1"/>
    <cellStyle name="Uwaga 3" xfId="50986" hidden="1"/>
    <cellStyle name="Uwaga 3" xfId="50988" hidden="1"/>
    <cellStyle name="Uwaga 3" xfId="50990" hidden="1"/>
    <cellStyle name="Uwaga 3" xfId="51001" hidden="1"/>
    <cellStyle name="Uwaga 3" xfId="51002" hidden="1"/>
    <cellStyle name="Uwaga 3" xfId="51004" hidden="1"/>
    <cellStyle name="Uwaga 3" xfId="51015" hidden="1"/>
    <cellStyle name="Uwaga 3" xfId="51017" hidden="1"/>
    <cellStyle name="Uwaga 3" xfId="51018" hidden="1"/>
    <cellStyle name="Uwaga 3" xfId="51027" hidden="1"/>
    <cellStyle name="Uwaga 3" xfId="51030" hidden="1"/>
    <cellStyle name="Uwaga 3" xfId="51032" hidden="1"/>
    <cellStyle name="Uwaga 3" xfId="51043" hidden="1"/>
    <cellStyle name="Uwaga 3" xfId="51045" hidden="1"/>
    <cellStyle name="Uwaga 3" xfId="51047" hidden="1"/>
    <cellStyle name="Uwaga 3" xfId="51059" hidden="1"/>
    <cellStyle name="Uwaga 3" xfId="51061" hidden="1"/>
    <cellStyle name="Uwaga 3" xfId="51063" hidden="1"/>
    <cellStyle name="Uwaga 3" xfId="51071" hidden="1"/>
    <cellStyle name="Uwaga 3" xfId="51073" hidden="1"/>
    <cellStyle name="Uwaga 3" xfId="51076" hidden="1"/>
    <cellStyle name="Uwaga 3" xfId="51066" hidden="1"/>
    <cellStyle name="Uwaga 3" xfId="51065" hidden="1"/>
    <cellStyle name="Uwaga 3" xfId="51064" hidden="1"/>
    <cellStyle name="Uwaga 3" xfId="51051" hidden="1"/>
    <cellStyle name="Uwaga 3" xfId="51050" hidden="1"/>
    <cellStyle name="Uwaga 3" xfId="51049" hidden="1"/>
    <cellStyle name="Uwaga 3" xfId="51036" hidden="1"/>
    <cellStyle name="Uwaga 3" xfId="51035" hidden="1"/>
    <cellStyle name="Uwaga 3" xfId="51034" hidden="1"/>
    <cellStyle name="Uwaga 3" xfId="51021" hidden="1"/>
    <cellStyle name="Uwaga 3" xfId="51020" hidden="1"/>
    <cellStyle name="Uwaga 3" xfId="51019" hidden="1"/>
    <cellStyle name="Uwaga 3" xfId="51006" hidden="1"/>
    <cellStyle name="Uwaga 3" xfId="51005" hidden="1"/>
    <cellStyle name="Uwaga 3" xfId="51003" hidden="1"/>
    <cellStyle name="Uwaga 3" xfId="50992" hidden="1"/>
    <cellStyle name="Uwaga 3" xfId="50989" hidden="1"/>
    <cellStyle name="Uwaga 3" xfId="50987" hidden="1"/>
    <cellStyle name="Uwaga 3" xfId="50977" hidden="1"/>
    <cellStyle name="Uwaga 3" xfId="50974" hidden="1"/>
    <cellStyle name="Uwaga 3" xfId="50972" hidden="1"/>
    <cellStyle name="Uwaga 3" xfId="50962" hidden="1"/>
    <cellStyle name="Uwaga 3" xfId="50959" hidden="1"/>
    <cellStyle name="Uwaga 3" xfId="50957" hidden="1"/>
    <cellStyle name="Uwaga 3" xfId="50947" hidden="1"/>
    <cellStyle name="Uwaga 3" xfId="50945" hidden="1"/>
    <cellStyle name="Uwaga 3" xfId="50944" hidden="1"/>
    <cellStyle name="Uwaga 3" xfId="50932" hidden="1"/>
    <cellStyle name="Uwaga 3" xfId="50930" hidden="1"/>
    <cellStyle name="Uwaga 3" xfId="50927" hidden="1"/>
    <cellStyle name="Uwaga 3" xfId="50917" hidden="1"/>
    <cellStyle name="Uwaga 3" xfId="50914" hidden="1"/>
    <cellStyle name="Uwaga 3" xfId="50912" hidden="1"/>
    <cellStyle name="Uwaga 3" xfId="50902" hidden="1"/>
    <cellStyle name="Uwaga 3" xfId="50899" hidden="1"/>
    <cellStyle name="Uwaga 3" xfId="50897" hidden="1"/>
    <cellStyle name="Uwaga 3" xfId="50887" hidden="1"/>
    <cellStyle name="Uwaga 3" xfId="50885" hidden="1"/>
    <cellStyle name="Uwaga 3" xfId="50884" hidden="1"/>
    <cellStyle name="Uwaga 3" xfId="50872" hidden="1"/>
    <cellStyle name="Uwaga 3" xfId="50869" hidden="1"/>
    <cellStyle name="Uwaga 3" xfId="50867" hidden="1"/>
    <cellStyle name="Uwaga 3" xfId="50857" hidden="1"/>
    <cellStyle name="Uwaga 3" xfId="50854" hidden="1"/>
    <cellStyle name="Uwaga 3" xfId="50852" hidden="1"/>
    <cellStyle name="Uwaga 3" xfId="50842" hidden="1"/>
    <cellStyle name="Uwaga 3" xfId="50839" hidden="1"/>
    <cellStyle name="Uwaga 3" xfId="50837" hidden="1"/>
    <cellStyle name="Uwaga 3" xfId="50827" hidden="1"/>
    <cellStyle name="Uwaga 3" xfId="50825" hidden="1"/>
    <cellStyle name="Uwaga 3" xfId="50824" hidden="1"/>
    <cellStyle name="Uwaga 3" xfId="50811" hidden="1"/>
    <cellStyle name="Uwaga 3" xfId="50808" hidden="1"/>
    <cellStyle name="Uwaga 3" xfId="50806" hidden="1"/>
    <cellStyle name="Uwaga 3" xfId="50796" hidden="1"/>
    <cellStyle name="Uwaga 3" xfId="50793" hidden="1"/>
    <cellStyle name="Uwaga 3" xfId="50791" hidden="1"/>
    <cellStyle name="Uwaga 3" xfId="50781" hidden="1"/>
    <cellStyle name="Uwaga 3" xfId="50778" hidden="1"/>
    <cellStyle name="Uwaga 3" xfId="50776" hidden="1"/>
    <cellStyle name="Uwaga 3" xfId="50767" hidden="1"/>
    <cellStyle name="Uwaga 3" xfId="50765" hidden="1"/>
    <cellStyle name="Uwaga 3" xfId="50764" hidden="1"/>
    <cellStyle name="Uwaga 3" xfId="50752" hidden="1"/>
    <cellStyle name="Uwaga 3" xfId="50750" hidden="1"/>
    <cellStyle name="Uwaga 3" xfId="50748" hidden="1"/>
    <cellStyle name="Uwaga 3" xfId="50737" hidden="1"/>
    <cellStyle name="Uwaga 3" xfId="50735" hidden="1"/>
    <cellStyle name="Uwaga 3" xfId="50733" hidden="1"/>
    <cellStyle name="Uwaga 3" xfId="50722" hidden="1"/>
    <cellStyle name="Uwaga 3" xfId="50720" hidden="1"/>
    <cellStyle name="Uwaga 3" xfId="50718" hidden="1"/>
    <cellStyle name="Uwaga 3" xfId="50707" hidden="1"/>
    <cellStyle name="Uwaga 3" xfId="50705" hidden="1"/>
    <cellStyle name="Uwaga 3" xfId="50704" hidden="1"/>
    <cellStyle name="Uwaga 3" xfId="50691" hidden="1"/>
    <cellStyle name="Uwaga 3" xfId="50688" hidden="1"/>
    <cellStyle name="Uwaga 3" xfId="50686" hidden="1"/>
    <cellStyle name="Uwaga 3" xfId="50676" hidden="1"/>
    <cellStyle name="Uwaga 3" xfId="50673" hidden="1"/>
    <cellStyle name="Uwaga 3" xfId="50671" hidden="1"/>
    <cellStyle name="Uwaga 3" xfId="50661" hidden="1"/>
    <cellStyle name="Uwaga 3" xfId="50658" hidden="1"/>
    <cellStyle name="Uwaga 3" xfId="50656" hidden="1"/>
    <cellStyle name="Uwaga 3" xfId="50647" hidden="1"/>
    <cellStyle name="Uwaga 3" xfId="50645" hidden="1"/>
    <cellStyle name="Uwaga 3" xfId="50643" hidden="1"/>
    <cellStyle name="Uwaga 3" xfId="50631" hidden="1"/>
    <cellStyle name="Uwaga 3" xfId="50628" hidden="1"/>
    <cellStyle name="Uwaga 3" xfId="50626" hidden="1"/>
    <cellStyle name="Uwaga 3" xfId="50616" hidden="1"/>
    <cellStyle name="Uwaga 3" xfId="50613" hidden="1"/>
    <cellStyle name="Uwaga 3" xfId="50611" hidden="1"/>
    <cellStyle name="Uwaga 3" xfId="50601" hidden="1"/>
    <cellStyle name="Uwaga 3" xfId="50598" hidden="1"/>
    <cellStyle name="Uwaga 3" xfId="50596" hidden="1"/>
    <cellStyle name="Uwaga 3" xfId="50589" hidden="1"/>
    <cellStyle name="Uwaga 3" xfId="50586" hidden="1"/>
    <cellStyle name="Uwaga 3" xfId="50584" hidden="1"/>
    <cellStyle name="Uwaga 3" xfId="50574" hidden="1"/>
    <cellStyle name="Uwaga 3" xfId="50571" hidden="1"/>
    <cellStyle name="Uwaga 3" xfId="50568" hidden="1"/>
    <cellStyle name="Uwaga 3" xfId="50559" hidden="1"/>
    <cellStyle name="Uwaga 3" xfId="50555" hidden="1"/>
    <cellStyle name="Uwaga 3" xfId="50552" hidden="1"/>
    <cellStyle name="Uwaga 3" xfId="50544" hidden="1"/>
    <cellStyle name="Uwaga 3" xfId="50541" hidden="1"/>
    <cellStyle name="Uwaga 3" xfId="50538" hidden="1"/>
    <cellStyle name="Uwaga 3" xfId="50529" hidden="1"/>
    <cellStyle name="Uwaga 3" xfId="50526" hidden="1"/>
    <cellStyle name="Uwaga 3" xfId="50523" hidden="1"/>
    <cellStyle name="Uwaga 3" xfId="50513" hidden="1"/>
    <cellStyle name="Uwaga 3" xfId="50509" hidden="1"/>
    <cellStyle name="Uwaga 3" xfId="50506" hidden="1"/>
    <cellStyle name="Uwaga 3" xfId="50497" hidden="1"/>
    <cellStyle name="Uwaga 3" xfId="50493" hidden="1"/>
    <cellStyle name="Uwaga 3" xfId="50491" hidden="1"/>
    <cellStyle name="Uwaga 3" xfId="50483" hidden="1"/>
    <cellStyle name="Uwaga 3" xfId="50479" hidden="1"/>
    <cellStyle name="Uwaga 3" xfId="50476" hidden="1"/>
    <cellStyle name="Uwaga 3" xfId="50469" hidden="1"/>
    <cellStyle name="Uwaga 3" xfId="50466" hidden="1"/>
    <cellStyle name="Uwaga 3" xfId="50463" hidden="1"/>
    <cellStyle name="Uwaga 3" xfId="50454" hidden="1"/>
    <cellStyle name="Uwaga 3" xfId="50449" hidden="1"/>
    <cellStyle name="Uwaga 3" xfId="50446" hidden="1"/>
    <cellStyle name="Uwaga 3" xfId="50439" hidden="1"/>
    <cellStyle name="Uwaga 3" xfId="50434" hidden="1"/>
    <cellStyle name="Uwaga 3" xfId="50431" hidden="1"/>
    <cellStyle name="Uwaga 3" xfId="50424" hidden="1"/>
    <cellStyle name="Uwaga 3" xfId="50419" hidden="1"/>
    <cellStyle name="Uwaga 3" xfId="50416" hidden="1"/>
    <cellStyle name="Uwaga 3" xfId="50410" hidden="1"/>
    <cellStyle name="Uwaga 3" xfId="50406" hidden="1"/>
    <cellStyle name="Uwaga 3" xfId="50403" hidden="1"/>
    <cellStyle name="Uwaga 3" xfId="50395" hidden="1"/>
    <cellStyle name="Uwaga 3" xfId="50390" hidden="1"/>
    <cellStyle name="Uwaga 3" xfId="50386" hidden="1"/>
    <cellStyle name="Uwaga 3" xfId="50380" hidden="1"/>
    <cellStyle name="Uwaga 3" xfId="50375" hidden="1"/>
    <cellStyle name="Uwaga 3" xfId="50371" hidden="1"/>
    <cellStyle name="Uwaga 3" xfId="50365" hidden="1"/>
    <cellStyle name="Uwaga 3" xfId="50360" hidden="1"/>
    <cellStyle name="Uwaga 3" xfId="50356" hidden="1"/>
    <cellStyle name="Uwaga 3" xfId="50351" hidden="1"/>
    <cellStyle name="Uwaga 3" xfId="50347" hidden="1"/>
    <cellStyle name="Uwaga 3" xfId="50343" hidden="1"/>
    <cellStyle name="Uwaga 3" xfId="50335" hidden="1"/>
    <cellStyle name="Uwaga 3" xfId="50330" hidden="1"/>
    <cellStyle name="Uwaga 3" xfId="50326" hidden="1"/>
    <cellStyle name="Uwaga 3" xfId="50320" hidden="1"/>
    <cellStyle name="Uwaga 3" xfId="50315" hidden="1"/>
    <cellStyle name="Uwaga 3" xfId="50311" hidden="1"/>
    <cellStyle name="Uwaga 3" xfId="50305" hidden="1"/>
    <cellStyle name="Uwaga 3" xfId="50300" hidden="1"/>
    <cellStyle name="Uwaga 3" xfId="50296" hidden="1"/>
    <cellStyle name="Uwaga 3" xfId="50292" hidden="1"/>
    <cellStyle name="Uwaga 3" xfId="50287" hidden="1"/>
    <cellStyle name="Uwaga 3" xfId="50282" hidden="1"/>
    <cellStyle name="Uwaga 3" xfId="50277" hidden="1"/>
    <cellStyle name="Uwaga 3" xfId="50273" hidden="1"/>
    <cellStyle name="Uwaga 3" xfId="50269" hidden="1"/>
    <cellStyle name="Uwaga 3" xfId="50262" hidden="1"/>
    <cellStyle name="Uwaga 3" xfId="50258" hidden="1"/>
    <cellStyle name="Uwaga 3" xfId="50253" hidden="1"/>
    <cellStyle name="Uwaga 3" xfId="50247" hidden="1"/>
    <cellStyle name="Uwaga 3" xfId="50243" hidden="1"/>
    <cellStyle name="Uwaga 3" xfId="50238" hidden="1"/>
    <cellStyle name="Uwaga 3" xfId="50232" hidden="1"/>
    <cellStyle name="Uwaga 3" xfId="50228" hidden="1"/>
    <cellStyle name="Uwaga 3" xfId="50223" hidden="1"/>
    <cellStyle name="Uwaga 3" xfId="50217" hidden="1"/>
    <cellStyle name="Uwaga 3" xfId="50213" hidden="1"/>
    <cellStyle name="Uwaga 3" xfId="50209" hidden="1"/>
    <cellStyle name="Uwaga 3" xfId="51069" hidden="1"/>
    <cellStyle name="Uwaga 3" xfId="51068" hidden="1"/>
    <cellStyle name="Uwaga 3" xfId="51067" hidden="1"/>
    <cellStyle name="Uwaga 3" xfId="51054" hidden="1"/>
    <cellStyle name="Uwaga 3" xfId="51053" hidden="1"/>
    <cellStyle name="Uwaga 3" xfId="51052" hidden="1"/>
    <cellStyle name="Uwaga 3" xfId="51039" hidden="1"/>
    <cellStyle name="Uwaga 3" xfId="51038" hidden="1"/>
    <cellStyle name="Uwaga 3" xfId="51037" hidden="1"/>
    <cellStyle name="Uwaga 3" xfId="51024" hidden="1"/>
    <cellStyle name="Uwaga 3" xfId="51023" hidden="1"/>
    <cellStyle name="Uwaga 3" xfId="51022" hidden="1"/>
    <cellStyle name="Uwaga 3" xfId="51009" hidden="1"/>
    <cellStyle name="Uwaga 3" xfId="51008" hidden="1"/>
    <cellStyle name="Uwaga 3" xfId="51007" hidden="1"/>
    <cellStyle name="Uwaga 3" xfId="50995" hidden="1"/>
    <cellStyle name="Uwaga 3" xfId="50993" hidden="1"/>
    <cellStyle name="Uwaga 3" xfId="50991" hidden="1"/>
    <cellStyle name="Uwaga 3" xfId="50980" hidden="1"/>
    <cellStyle name="Uwaga 3" xfId="50978" hidden="1"/>
    <cellStyle name="Uwaga 3" xfId="50976"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6" hidden="1"/>
    <cellStyle name="Uwaga 3" xfId="50875" hidden="1"/>
    <cellStyle name="Uwaga 3" xfId="50873" hidden="1"/>
    <cellStyle name="Uwaga 3" xfId="50871" hidden="1"/>
    <cellStyle name="Uwaga 3" xfId="50860" hidden="1"/>
    <cellStyle name="Uwaga 3" xfId="50858" hidden="1"/>
    <cellStyle name="Uwaga 3" xfId="50856" hidden="1"/>
    <cellStyle name="Uwaga 3" xfId="50845" hidden="1"/>
    <cellStyle name="Uwaga 3" xfId="50843" hidden="1"/>
    <cellStyle name="Uwaga 3" xfId="50841" hidden="1"/>
    <cellStyle name="Uwaga 3" xfId="50830" hidden="1"/>
    <cellStyle name="Uwaga 3" xfId="50828" hidden="1"/>
    <cellStyle name="Uwaga 3" xfId="50826" hidden="1"/>
    <cellStyle name="Uwaga 3" xfId="50815" hidden="1"/>
    <cellStyle name="Uwaga 3" xfId="50813" hidden="1"/>
    <cellStyle name="Uwaga 3" xfId="50810" hidden="1"/>
    <cellStyle name="Uwaga 3" xfId="50800" hidden="1"/>
    <cellStyle name="Uwaga 3" xfId="50797" hidden="1"/>
    <cellStyle name="Uwaga 3" xfId="50794" hidden="1"/>
    <cellStyle name="Uwaga 3" xfId="50785" hidden="1"/>
    <cellStyle name="Uwaga 3" xfId="50783" hidden="1"/>
    <cellStyle name="Uwaga 3" xfId="50780" hidden="1"/>
    <cellStyle name="Uwaga 3" xfId="50770" hidden="1"/>
    <cellStyle name="Uwaga 3" xfId="50768" hidden="1"/>
    <cellStyle name="Uwaga 3" xfId="50766" hidden="1"/>
    <cellStyle name="Uwaga 3" xfId="50755" hidden="1"/>
    <cellStyle name="Uwaga 3" xfId="50753" hidden="1"/>
    <cellStyle name="Uwaga 3" xfId="50751" hidden="1"/>
    <cellStyle name="Uwaga 3" xfId="50740" hidden="1"/>
    <cellStyle name="Uwaga 3" xfId="50738" hidden="1"/>
    <cellStyle name="Uwaga 3" xfId="50736" hidden="1"/>
    <cellStyle name="Uwaga 3" xfId="50725" hidden="1"/>
    <cellStyle name="Uwaga 3" xfId="50723" hidden="1"/>
    <cellStyle name="Uwaga 3" xfId="50721" hidden="1"/>
    <cellStyle name="Uwaga 3" xfId="50710" hidden="1"/>
    <cellStyle name="Uwaga 3" xfId="50708" hidden="1"/>
    <cellStyle name="Uwaga 3" xfId="50706" hidden="1"/>
    <cellStyle name="Uwaga 3" xfId="50695" hidden="1"/>
    <cellStyle name="Uwaga 3" xfId="50693" hidden="1"/>
    <cellStyle name="Uwaga 3" xfId="50690" hidden="1"/>
    <cellStyle name="Uwaga 3" xfId="50680" hidden="1"/>
    <cellStyle name="Uwaga 3" xfId="50677" hidden="1"/>
    <cellStyle name="Uwaga 3" xfId="50674" hidden="1"/>
    <cellStyle name="Uwaga 3" xfId="50665" hidden="1"/>
    <cellStyle name="Uwaga 3" xfId="50662" hidden="1"/>
    <cellStyle name="Uwaga 3" xfId="50659" hidden="1"/>
    <cellStyle name="Uwaga 3" xfId="50650" hidden="1"/>
    <cellStyle name="Uwaga 3" xfId="50648" hidden="1"/>
    <cellStyle name="Uwaga 3" xfId="50646" hidden="1"/>
    <cellStyle name="Uwaga 3" xfId="50635" hidden="1"/>
    <cellStyle name="Uwaga 3" xfId="50632" hidden="1"/>
    <cellStyle name="Uwaga 3" xfId="50629" hidden="1"/>
    <cellStyle name="Uwaga 3" xfId="50620" hidden="1"/>
    <cellStyle name="Uwaga 3" xfId="50617" hidden="1"/>
    <cellStyle name="Uwaga 3" xfId="50614" hidden="1"/>
    <cellStyle name="Uwaga 3" xfId="50605" hidden="1"/>
    <cellStyle name="Uwaga 3" xfId="50602" hidden="1"/>
    <cellStyle name="Uwaga 3" xfId="50599" hidden="1"/>
    <cellStyle name="Uwaga 3" xfId="50592" hidden="1"/>
    <cellStyle name="Uwaga 3" xfId="50588" hidden="1"/>
    <cellStyle name="Uwaga 3" xfId="50585" hidden="1"/>
    <cellStyle name="Uwaga 3" xfId="50577" hidden="1"/>
    <cellStyle name="Uwaga 3" xfId="50573" hidden="1"/>
    <cellStyle name="Uwaga 3" xfId="50570" hidden="1"/>
    <cellStyle name="Uwaga 3" xfId="50562" hidden="1"/>
    <cellStyle name="Uwaga 3" xfId="50558" hidden="1"/>
    <cellStyle name="Uwaga 3" xfId="50554" hidden="1"/>
    <cellStyle name="Uwaga 3" xfId="50547" hidden="1"/>
    <cellStyle name="Uwaga 3" xfId="50543" hidden="1"/>
    <cellStyle name="Uwaga 3" xfId="50540" hidden="1"/>
    <cellStyle name="Uwaga 3" xfId="50532" hidden="1"/>
    <cellStyle name="Uwaga 3" xfId="50528" hidden="1"/>
    <cellStyle name="Uwaga 3" xfId="50525" hidden="1"/>
    <cellStyle name="Uwaga 3" xfId="50516" hidden="1"/>
    <cellStyle name="Uwaga 3" xfId="50511" hidden="1"/>
    <cellStyle name="Uwaga 3" xfId="50507" hidden="1"/>
    <cellStyle name="Uwaga 3" xfId="50501" hidden="1"/>
    <cellStyle name="Uwaga 3" xfId="50496" hidden="1"/>
    <cellStyle name="Uwaga 3" xfId="50492" hidden="1"/>
    <cellStyle name="Uwaga 3" xfId="50486" hidden="1"/>
    <cellStyle name="Uwaga 3" xfId="50481" hidden="1"/>
    <cellStyle name="Uwaga 3" xfId="50477" hidden="1"/>
    <cellStyle name="Uwaga 3" xfId="50472" hidden="1"/>
    <cellStyle name="Uwaga 3" xfId="50468" hidden="1"/>
    <cellStyle name="Uwaga 3" xfId="50464" hidden="1"/>
    <cellStyle name="Uwaga 3" xfId="50457" hidden="1"/>
    <cellStyle name="Uwaga 3" xfId="50452" hidden="1"/>
    <cellStyle name="Uwaga 3" xfId="50448" hidden="1"/>
    <cellStyle name="Uwaga 3" xfId="50441" hidden="1"/>
    <cellStyle name="Uwaga 3" xfId="50436" hidden="1"/>
    <cellStyle name="Uwaga 3" xfId="50432" hidden="1"/>
    <cellStyle name="Uwaga 3" xfId="50427" hidden="1"/>
    <cellStyle name="Uwaga 3" xfId="50422" hidden="1"/>
    <cellStyle name="Uwaga 3" xfId="50418" hidden="1"/>
    <cellStyle name="Uwaga 3" xfId="50412" hidden="1"/>
    <cellStyle name="Uwaga 3" xfId="50408" hidden="1"/>
    <cellStyle name="Uwaga 3" xfId="50405" hidden="1"/>
    <cellStyle name="Uwaga 3" xfId="50398" hidden="1"/>
    <cellStyle name="Uwaga 3" xfId="50393" hidden="1"/>
    <cellStyle name="Uwaga 3" xfId="50388" hidden="1"/>
    <cellStyle name="Uwaga 3" xfId="50382" hidden="1"/>
    <cellStyle name="Uwaga 3" xfId="50377" hidden="1"/>
    <cellStyle name="Uwaga 3" xfId="50372" hidden="1"/>
    <cellStyle name="Uwaga 3" xfId="50367" hidden="1"/>
    <cellStyle name="Uwaga 3" xfId="50362" hidden="1"/>
    <cellStyle name="Uwaga 3" xfId="50357" hidden="1"/>
    <cellStyle name="Uwaga 3" xfId="50353" hidden="1"/>
    <cellStyle name="Uwaga 3" xfId="50349" hidden="1"/>
    <cellStyle name="Uwaga 3" xfId="50344" hidden="1"/>
    <cellStyle name="Uwaga 3" xfId="50337" hidden="1"/>
    <cellStyle name="Uwaga 3" xfId="50332" hidden="1"/>
    <cellStyle name="Uwaga 3" xfId="50327" hidden="1"/>
    <cellStyle name="Uwaga 3" xfId="50321" hidden="1"/>
    <cellStyle name="Uwaga 3" xfId="50316" hidden="1"/>
    <cellStyle name="Uwaga 3" xfId="50312" hidden="1"/>
    <cellStyle name="Uwaga 3" xfId="50307" hidden="1"/>
    <cellStyle name="Uwaga 3" xfId="50302" hidden="1"/>
    <cellStyle name="Uwaga 3" xfId="50297" hidden="1"/>
    <cellStyle name="Uwaga 3" xfId="50293" hidden="1"/>
    <cellStyle name="Uwaga 3" xfId="50288" hidden="1"/>
    <cellStyle name="Uwaga 3" xfId="50283" hidden="1"/>
    <cellStyle name="Uwaga 3" xfId="50278" hidden="1"/>
    <cellStyle name="Uwaga 3" xfId="50274" hidden="1"/>
    <cellStyle name="Uwaga 3" xfId="50270" hidden="1"/>
    <cellStyle name="Uwaga 3" xfId="50263" hidden="1"/>
    <cellStyle name="Uwaga 3" xfId="50259" hidden="1"/>
    <cellStyle name="Uwaga 3" xfId="50254" hidden="1"/>
    <cellStyle name="Uwaga 3" xfId="50248" hidden="1"/>
    <cellStyle name="Uwaga 3" xfId="50244" hidden="1"/>
    <cellStyle name="Uwaga 3" xfId="50239" hidden="1"/>
    <cellStyle name="Uwaga 3" xfId="50233" hidden="1"/>
    <cellStyle name="Uwaga 3" xfId="50229" hidden="1"/>
    <cellStyle name="Uwaga 3" xfId="50225" hidden="1"/>
    <cellStyle name="Uwaga 3" xfId="50218" hidden="1"/>
    <cellStyle name="Uwaga 3" xfId="50214" hidden="1"/>
    <cellStyle name="Uwaga 3" xfId="50210" hidden="1"/>
    <cellStyle name="Uwaga 3" xfId="51074" hidden="1"/>
    <cellStyle name="Uwaga 3" xfId="51072" hidden="1"/>
    <cellStyle name="Uwaga 3" xfId="51070" hidden="1"/>
    <cellStyle name="Uwaga 3" xfId="51057" hidden="1"/>
    <cellStyle name="Uwaga 3" xfId="51056" hidden="1"/>
    <cellStyle name="Uwaga 3" xfId="51055" hidden="1"/>
    <cellStyle name="Uwaga 3" xfId="51042" hidden="1"/>
    <cellStyle name="Uwaga 3" xfId="51041" hidden="1"/>
    <cellStyle name="Uwaga 3" xfId="51040" hidden="1"/>
    <cellStyle name="Uwaga 3" xfId="51028" hidden="1"/>
    <cellStyle name="Uwaga 3" xfId="51026" hidden="1"/>
    <cellStyle name="Uwaga 3" xfId="51025" hidden="1"/>
    <cellStyle name="Uwaga 3" xfId="51012" hidden="1"/>
    <cellStyle name="Uwaga 3" xfId="51011" hidden="1"/>
    <cellStyle name="Uwaga 3" xfId="51010" hidden="1"/>
    <cellStyle name="Uwaga 3" xfId="50998" hidden="1"/>
    <cellStyle name="Uwaga 3" xfId="50996" hidden="1"/>
    <cellStyle name="Uwaga 3" xfId="50994" hidden="1"/>
    <cellStyle name="Uwaga 3" xfId="50983" hidden="1"/>
    <cellStyle name="Uwaga 3" xfId="50981" hidden="1"/>
    <cellStyle name="Uwaga 3" xfId="50979" hidden="1"/>
    <cellStyle name="Uwaga 3" xfId="50968" hidden="1"/>
    <cellStyle name="Uwaga 3" xfId="50966" hidden="1"/>
    <cellStyle name="Uwaga 3" xfId="50964" hidden="1"/>
    <cellStyle name="Uwaga 3" xfId="50953" hidden="1"/>
    <cellStyle name="Uwaga 3" xfId="50951" hidden="1"/>
    <cellStyle name="Uwaga 3" xfId="50949" hidden="1"/>
    <cellStyle name="Uwaga 3" xfId="50938" hidden="1"/>
    <cellStyle name="Uwaga 3" xfId="50936" hidden="1"/>
    <cellStyle name="Uwaga 3" xfId="50934" hidden="1"/>
    <cellStyle name="Uwaga 3" xfId="50923" hidden="1"/>
    <cellStyle name="Uwaga 3" xfId="50921" hidden="1"/>
    <cellStyle name="Uwaga 3" xfId="50919" hidden="1"/>
    <cellStyle name="Uwaga 3" xfId="50908" hidden="1"/>
    <cellStyle name="Uwaga 3" xfId="50906" hidden="1"/>
    <cellStyle name="Uwaga 3" xfId="50904" hidden="1"/>
    <cellStyle name="Uwaga 3" xfId="50893" hidden="1"/>
    <cellStyle name="Uwaga 3" xfId="50891" hidden="1"/>
    <cellStyle name="Uwaga 3" xfId="50889" hidden="1"/>
    <cellStyle name="Uwaga 3" xfId="50878" hidden="1"/>
    <cellStyle name="Uwaga 3" xfId="50876" hidden="1"/>
    <cellStyle name="Uwaga 3" xfId="50874" hidden="1"/>
    <cellStyle name="Uwaga 3" xfId="50863" hidden="1"/>
    <cellStyle name="Uwaga 3" xfId="50861" hidden="1"/>
    <cellStyle name="Uwaga 3" xfId="50859" hidden="1"/>
    <cellStyle name="Uwaga 3" xfId="50848" hidden="1"/>
    <cellStyle name="Uwaga 3" xfId="50846" hidden="1"/>
    <cellStyle name="Uwaga 3" xfId="50844" hidden="1"/>
    <cellStyle name="Uwaga 3" xfId="50833" hidden="1"/>
    <cellStyle name="Uwaga 3" xfId="50831" hidden="1"/>
    <cellStyle name="Uwaga 3" xfId="50829" hidden="1"/>
    <cellStyle name="Uwaga 3" xfId="50818" hidden="1"/>
    <cellStyle name="Uwaga 3" xfId="50816" hidden="1"/>
    <cellStyle name="Uwaga 3" xfId="50814" hidden="1"/>
    <cellStyle name="Uwaga 3" xfId="50803" hidden="1"/>
    <cellStyle name="Uwaga 3" xfId="50801" hidden="1"/>
    <cellStyle name="Uwaga 3" xfId="50799" hidden="1"/>
    <cellStyle name="Uwaga 3" xfId="50788" hidden="1"/>
    <cellStyle name="Uwaga 3" xfId="50786" hidden="1"/>
    <cellStyle name="Uwaga 3" xfId="50784" hidden="1"/>
    <cellStyle name="Uwaga 3" xfId="50773" hidden="1"/>
    <cellStyle name="Uwaga 3" xfId="50771" hidden="1"/>
    <cellStyle name="Uwaga 3" xfId="50769" hidden="1"/>
    <cellStyle name="Uwaga 3" xfId="50758" hidden="1"/>
    <cellStyle name="Uwaga 3" xfId="50756" hidden="1"/>
    <cellStyle name="Uwaga 3" xfId="50754" hidden="1"/>
    <cellStyle name="Uwaga 3" xfId="50743" hidden="1"/>
    <cellStyle name="Uwaga 3" xfId="50741" hidden="1"/>
    <cellStyle name="Uwaga 3" xfId="50739" hidden="1"/>
    <cellStyle name="Uwaga 3" xfId="50728" hidden="1"/>
    <cellStyle name="Uwaga 3" xfId="50726" hidden="1"/>
    <cellStyle name="Uwaga 3" xfId="50724" hidden="1"/>
    <cellStyle name="Uwaga 3" xfId="50713" hidden="1"/>
    <cellStyle name="Uwaga 3" xfId="50711" hidden="1"/>
    <cellStyle name="Uwaga 3" xfId="50709" hidden="1"/>
    <cellStyle name="Uwaga 3" xfId="50698" hidden="1"/>
    <cellStyle name="Uwaga 3" xfId="50696" hidden="1"/>
    <cellStyle name="Uwaga 3" xfId="50694" hidden="1"/>
    <cellStyle name="Uwaga 3" xfId="50683" hidden="1"/>
    <cellStyle name="Uwaga 3" xfId="50681" hidden="1"/>
    <cellStyle name="Uwaga 3" xfId="50678" hidden="1"/>
    <cellStyle name="Uwaga 3" xfId="50668" hidden="1"/>
    <cellStyle name="Uwaga 3" xfId="50666" hidden="1"/>
    <cellStyle name="Uwaga 3" xfId="50664" hidden="1"/>
    <cellStyle name="Uwaga 3" xfId="50653" hidden="1"/>
    <cellStyle name="Uwaga 3" xfId="50651" hidden="1"/>
    <cellStyle name="Uwaga 3" xfId="50649" hidden="1"/>
    <cellStyle name="Uwaga 3" xfId="50638" hidden="1"/>
    <cellStyle name="Uwaga 3" xfId="50636" hidden="1"/>
    <cellStyle name="Uwaga 3" xfId="50633" hidden="1"/>
    <cellStyle name="Uwaga 3" xfId="50623" hidden="1"/>
    <cellStyle name="Uwaga 3" xfId="50621" hidden="1"/>
    <cellStyle name="Uwaga 3" xfId="50618" hidden="1"/>
    <cellStyle name="Uwaga 3" xfId="50608" hidden="1"/>
    <cellStyle name="Uwaga 3" xfId="50606" hidden="1"/>
    <cellStyle name="Uwaga 3" xfId="50603" hidden="1"/>
    <cellStyle name="Uwaga 3" xfId="50594" hidden="1"/>
    <cellStyle name="Uwaga 3" xfId="50591" hidden="1"/>
    <cellStyle name="Uwaga 3" xfId="50587" hidden="1"/>
    <cellStyle name="Uwaga 3" xfId="50579" hidden="1"/>
    <cellStyle name="Uwaga 3" xfId="50576" hidden="1"/>
    <cellStyle name="Uwaga 3" xfId="50572" hidden="1"/>
    <cellStyle name="Uwaga 3" xfId="50564" hidden="1"/>
    <cellStyle name="Uwaga 3" xfId="50561" hidden="1"/>
    <cellStyle name="Uwaga 3" xfId="50557" hidden="1"/>
    <cellStyle name="Uwaga 3" xfId="50549" hidden="1"/>
    <cellStyle name="Uwaga 3" xfId="50546" hidden="1"/>
    <cellStyle name="Uwaga 3" xfId="50542" hidden="1"/>
    <cellStyle name="Uwaga 3" xfId="50534" hidden="1"/>
    <cellStyle name="Uwaga 3" xfId="50531" hidden="1"/>
    <cellStyle name="Uwaga 3" xfId="50527" hidden="1"/>
    <cellStyle name="Uwaga 3" xfId="50519" hidden="1"/>
    <cellStyle name="Uwaga 3" xfId="50515" hidden="1"/>
    <cellStyle name="Uwaga 3" xfId="50510" hidden="1"/>
    <cellStyle name="Uwaga 3" xfId="50504" hidden="1"/>
    <cellStyle name="Uwaga 3" xfId="50500" hidden="1"/>
    <cellStyle name="Uwaga 3" xfId="50495" hidden="1"/>
    <cellStyle name="Uwaga 3" xfId="50489" hidden="1"/>
    <cellStyle name="Uwaga 3" xfId="50485" hidden="1"/>
    <cellStyle name="Uwaga 3" xfId="50480" hidden="1"/>
    <cellStyle name="Uwaga 3" xfId="50474" hidden="1"/>
    <cellStyle name="Uwaga 3" xfId="50471" hidden="1"/>
    <cellStyle name="Uwaga 3" xfId="50467" hidden="1"/>
    <cellStyle name="Uwaga 3" xfId="50459" hidden="1"/>
    <cellStyle name="Uwaga 3" xfId="50456" hidden="1"/>
    <cellStyle name="Uwaga 3" xfId="50451" hidden="1"/>
    <cellStyle name="Uwaga 3" xfId="50444" hidden="1"/>
    <cellStyle name="Uwaga 3" xfId="50440" hidden="1"/>
    <cellStyle name="Uwaga 3" xfId="50435" hidden="1"/>
    <cellStyle name="Uwaga 3" xfId="50429" hidden="1"/>
    <cellStyle name="Uwaga 3" xfId="50425" hidden="1"/>
    <cellStyle name="Uwaga 3" xfId="50420" hidden="1"/>
    <cellStyle name="Uwaga 3" xfId="50414" hidden="1"/>
    <cellStyle name="Uwaga 3" xfId="50411" hidden="1"/>
    <cellStyle name="Uwaga 3" xfId="50407" hidden="1"/>
    <cellStyle name="Uwaga 3" xfId="50399" hidden="1"/>
    <cellStyle name="Uwaga 3" xfId="50394" hidden="1"/>
    <cellStyle name="Uwaga 3" xfId="50389" hidden="1"/>
    <cellStyle name="Uwaga 3" xfId="50384" hidden="1"/>
    <cellStyle name="Uwaga 3" xfId="50379" hidden="1"/>
    <cellStyle name="Uwaga 3" xfId="50374" hidden="1"/>
    <cellStyle name="Uwaga 3" xfId="50369" hidden="1"/>
    <cellStyle name="Uwaga 3" xfId="50364" hidden="1"/>
    <cellStyle name="Uwaga 3" xfId="50359" hidden="1"/>
    <cellStyle name="Uwaga 3" xfId="50354" hidden="1"/>
    <cellStyle name="Uwaga 3" xfId="50350" hidden="1"/>
    <cellStyle name="Uwaga 3" xfId="50345" hidden="1"/>
    <cellStyle name="Uwaga 3" xfId="50338" hidden="1"/>
    <cellStyle name="Uwaga 3" xfId="50333" hidden="1"/>
    <cellStyle name="Uwaga 3" xfId="50328" hidden="1"/>
    <cellStyle name="Uwaga 3" xfId="50323" hidden="1"/>
    <cellStyle name="Uwaga 3" xfId="50318" hidden="1"/>
    <cellStyle name="Uwaga 3" xfId="50313" hidden="1"/>
    <cellStyle name="Uwaga 3" xfId="50308" hidden="1"/>
    <cellStyle name="Uwaga 3" xfId="50303" hidden="1"/>
    <cellStyle name="Uwaga 3" xfId="50298" hidden="1"/>
    <cellStyle name="Uwaga 3" xfId="50294" hidden="1"/>
    <cellStyle name="Uwaga 3" xfId="50289" hidden="1"/>
    <cellStyle name="Uwaga 3" xfId="50284" hidden="1"/>
    <cellStyle name="Uwaga 3" xfId="50279" hidden="1"/>
    <cellStyle name="Uwaga 3" xfId="50275" hidden="1"/>
    <cellStyle name="Uwaga 3" xfId="50271" hidden="1"/>
    <cellStyle name="Uwaga 3" xfId="50264" hidden="1"/>
    <cellStyle name="Uwaga 3" xfId="50260" hidden="1"/>
    <cellStyle name="Uwaga 3" xfId="50255" hidden="1"/>
    <cellStyle name="Uwaga 3" xfId="50249" hidden="1"/>
    <cellStyle name="Uwaga 3" xfId="50245" hidden="1"/>
    <cellStyle name="Uwaga 3" xfId="50240" hidden="1"/>
    <cellStyle name="Uwaga 3" xfId="50234" hidden="1"/>
    <cellStyle name="Uwaga 3" xfId="50230" hidden="1"/>
    <cellStyle name="Uwaga 3" xfId="50226" hidden="1"/>
    <cellStyle name="Uwaga 3" xfId="50219" hidden="1"/>
    <cellStyle name="Uwaga 3" xfId="50215" hidden="1"/>
    <cellStyle name="Uwaga 3" xfId="50211" hidden="1"/>
    <cellStyle name="Uwaga 3" xfId="51078" hidden="1"/>
    <cellStyle name="Uwaga 3" xfId="51077" hidden="1"/>
    <cellStyle name="Uwaga 3" xfId="51075" hidden="1"/>
    <cellStyle name="Uwaga 3" xfId="51062" hidden="1"/>
    <cellStyle name="Uwaga 3" xfId="51060" hidden="1"/>
    <cellStyle name="Uwaga 3" xfId="51058" hidden="1"/>
    <cellStyle name="Uwaga 3" xfId="51048" hidden="1"/>
    <cellStyle name="Uwaga 3" xfId="51046" hidden="1"/>
    <cellStyle name="Uwaga 3" xfId="51044" hidden="1"/>
    <cellStyle name="Uwaga 3" xfId="51033" hidden="1"/>
    <cellStyle name="Uwaga 3" xfId="51031" hidden="1"/>
    <cellStyle name="Uwaga 3" xfId="51029" hidden="1"/>
    <cellStyle name="Uwaga 3" xfId="51016" hidden="1"/>
    <cellStyle name="Uwaga 3" xfId="51014" hidden="1"/>
    <cellStyle name="Uwaga 3" xfId="51013" hidden="1"/>
    <cellStyle name="Uwaga 3" xfId="51000" hidden="1"/>
    <cellStyle name="Uwaga 3" xfId="50999" hidden="1"/>
    <cellStyle name="Uwaga 3" xfId="50997" hidden="1"/>
    <cellStyle name="Uwaga 3" xfId="50985" hidden="1"/>
    <cellStyle name="Uwaga 3" xfId="50984" hidden="1"/>
    <cellStyle name="Uwaga 3" xfId="50982" hidden="1"/>
    <cellStyle name="Uwaga 3" xfId="50970" hidden="1"/>
    <cellStyle name="Uwaga 3" xfId="50969" hidden="1"/>
    <cellStyle name="Uwaga 3" xfId="50967" hidden="1"/>
    <cellStyle name="Uwaga 3" xfId="50955" hidden="1"/>
    <cellStyle name="Uwaga 3" xfId="50954" hidden="1"/>
    <cellStyle name="Uwaga 3" xfId="50952" hidden="1"/>
    <cellStyle name="Uwaga 3" xfId="50940" hidden="1"/>
    <cellStyle name="Uwaga 3" xfId="50939" hidden="1"/>
    <cellStyle name="Uwaga 3" xfId="50937" hidden="1"/>
    <cellStyle name="Uwaga 3" xfId="50925" hidden="1"/>
    <cellStyle name="Uwaga 3" xfId="50924" hidden="1"/>
    <cellStyle name="Uwaga 3" xfId="50922" hidden="1"/>
    <cellStyle name="Uwaga 3" xfId="50910" hidden="1"/>
    <cellStyle name="Uwaga 3" xfId="50909" hidden="1"/>
    <cellStyle name="Uwaga 3" xfId="50907" hidden="1"/>
    <cellStyle name="Uwaga 3" xfId="50895" hidden="1"/>
    <cellStyle name="Uwaga 3" xfId="50894" hidden="1"/>
    <cellStyle name="Uwaga 3" xfId="50892" hidden="1"/>
    <cellStyle name="Uwaga 3" xfId="50880" hidden="1"/>
    <cellStyle name="Uwaga 3" xfId="50879" hidden="1"/>
    <cellStyle name="Uwaga 3" xfId="50877" hidden="1"/>
    <cellStyle name="Uwaga 3" xfId="50865" hidden="1"/>
    <cellStyle name="Uwaga 3" xfId="50864" hidden="1"/>
    <cellStyle name="Uwaga 3" xfId="50862" hidden="1"/>
    <cellStyle name="Uwaga 3" xfId="50850" hidden="1"/>
    <cellStyle name="Uwaga 3" xfId="50849" hidden="1"/>
    <cellStyle name="Uwaga 3" xfId="50847" hidden="1"/>
    <cellStyle name="Uwaga 3" xfId="50835" hidden="1"/>
    <cellStyle name="Uwaga 3" xfId="50834" hidden="1"/>
    <cellStyle name="Uwaga 3" xfId="50832" hidden="1"/>
    <cellStyle name="Uwaga 3" xfId="50820" hidden="1"/>
    <cellStyle name="Uwaga 3" xfId="50819" hidden="1"/>
    <cellStyle name="Uwaga 3" xfId="50817" hidden="1"/>
    <cellStyle name="Uwaga 3" xfId="50805" hidden="1"/>
    <cellStyle name="Uwaga 3" xfId="50804" hidden="1"/>
    <cellStyle name="Uwaga 3" xfId="50802" hidden="1"/>
    <cellStyle name="Uwaga 3" xfId="50790" hidden="1"/>
    <cellStyle name="Uwaga 3" xfId="50789" hidden="1"/>
    <cellStyle name="Uwaga 3" xfId="50787" hidden="1"/>
    <cellStyle name="Uwaga 3" xfId="50775" hidden="1"/>
    <cellStyle name="Uwaga 3" xfId="50774" hidden="1"/>
    <cellStyle name="Uwaga 3" xfId="50772" hidden="1"/>
    <cellStyle name="Uwaga 3" xfId="50760" hidden="1"/>
    <cellStyle name="Uwaga 3" xfId="50759" hidden="1"/>
    <cellStyle name="Uwaga 3" xfId="50757" hidden="1"/>
    <cellStyle name="Uwaga 3" xfId="50745" hidden="1"/>
    <cellStyle name="Uwaga 3" xfId="50744" hidden="1"/>
    <cellStyle name="Uwaga 3" xfId="50742" hidden="1"/>
    <cellStyle name="Uwaga 3" xfId="50730" hidden="1"/>
    <cellStyle name="Uwaga 3" xfId="50729" hidden="1"/>
    <cellStyle name="Uwaga 3" xfId="50727" hidden="1"/>
    <cellStyle name="Uwaga 3" xfId="50715" hidden="1"/>
    <cellStyle name="Uwaga 3" xfId="50714" hidden="1"/>
    <cellStyle name="Uwaga 3" xfId="50712" hidden="1"/>
    <cellStyle name="Uwaga 3" xfId="50700" hidden="1"/>
    <cellStyle name="Uwaga 3" xfId="50699" hidden="1"/>
    <cellStyle name="Uwaga 3" xfId="50697" hidden="1"/>
    <cellStyle name="Uwaga 3" xfId="50685" hidden="1"/>
    <cellStyle name="Uwaga 3" xfId="50684" hidden="1"/>
    <cellStyle name="Uwaga 3" xfId="50682" hidden="1"/>
    <cellStyle name="Uwaga 3" xfId="50670" hidden="1"/>
    <cellStyle name="Uwaga 3" xfId="50669" hidden="1"/>
    <cellStyle name="Uwaga 3" xfId="50667" hidden="1"/>
    <cellStyle name="Uwaga 3" xfId="50655" hidden="1"/>
    <cellStyle name="Uwaga 3" xfId="50654" hidden="1"/>
    <cellStyle name="Uwaga 3" xfId="50652" hidden="1"/>
    <cellStyle name="Uwaga 3" xfId="50640" hidden="1"/>
    <cellStyle name="Uwaga 3" xfId="50639" hidden="1"/>
    <cellStyle name="Uwaga 3" xfId="50637" hidden="1"/>
    <cellStyle name="Uwaga 3" xfId="50625" hidden="1"/>
    <cellStyle name="Uwaga 3" xfId="50624" hidden="1"/>
    <cellStyle name="Uwaga 3" xfId="50622" hidden="1"/>
    <cellStyle name="Uwaga 3" xfId="50610" hidden="1"/>
    <cellStyle name="Uwaga 3" xfId="50609" hidden="1"/>
    <cellStyle name="Uwaga 3" xfId="50607" hidden="1"/>
    <cellStyle name="Uwaga 3" xfId="50595" hidden="1"/>
    <cellStyle name="Uwaga 3" xfId="50593" hidden="1"/>
    <cellStyle name="Uwaga 3" xfId="50590" hidden="1"/>
    <cellStyle name="Uwaga 3" xfId="50580" hidden="1"/>
    <cellStyle name="Uwaga 3" xfId="50578" hidden="1"/>
    <cellStyle name="Uwaga 3" xfId="50575" hidden="1"/>
    <cellStyle name="Uwaga 3" xfId="50565" hidden="1"/>
    <cellStyle name="Uwaga 3" xfId="50563" hidden="1"/>
    <cellStyle name="Uwaga 3" xfId="50560" hidden="1"/>
    <cellStyle name="Uwaga 3" xfId="50550" hidden="1"/>
    <cellStyle name="Uwaga 3" xfId="50548" hidden="1"/>
    <cellStyle name="Uwaga 3" xfId="50545" hidden="1"/>
    <cellStyle name="Uwaga 3" xfId="50535" hidden="1"/>
    <cellStyle name="Uwaga 3" xfId="50533" hidden="1"/>
    <cellStyle name="Uwaga 3" xfId="50530" hidden="1"/>
    <cellStyle name="Uwaga 3" xfId="50520" hidden="1"/>
    <cellStyle name="Uwaga 3" xfId="50518" hidden="1"/>
    <cellStyle name="Uwaga 3" xfId="50514" hidden="1"/>
    <cellStyle name="Uwaga 3" xfId="50505" hidden="1"/>
    <cellStyle name="Uwaga 3" xfId="50502" hidden="1"/>
    <cellStyle name="Uwaga 3" xfId="50498" hidden="1"/>
    <cellStyle name="Uwaga 3" xfId="50490" hidden="1"/>
    <cellStyle name="Uwaga 3" xfId="50488" hidden="1"/>
    <cellStyle name="Uwaga 3" xfId="50484" hidden="1"/>
    <cellStyle name="Uwaga 3" xfId="50475" hidden="1"/>
    <cellStyle name="Uwaga 3" xfId="50473" hidden="1"/>
    <cellStyle name="Uwaga 3" xfId="50470" hidden="1"/>
    <cellStyle name="Uwaga 3" xfId="50460" hidden="1"/>
    <cellStyle name="Uwaga 3" xfId="50458" hidden="1"/>
    <cellStyle name="Uwaga 3" xfId="50453" hidden="1"/>
    <cellStyle name="Uwaga 3" xfId="50445" hidden="1"/>
    <cellStyle name="Uwaga 3" xfId="50443" hidden="1"/>
    <cellStyle name="Uwaga 3" xfId="50438" hidden="1"/>
    <cellStyle name="Uwaga 3" xfId="50430" hidden="1"/>
    <cellStyle name="Uwaga 3" xfId="50428" hidden="1"/>
    <cellStyle name="Uwaga 3" xfId="50423" hidden="1"/>
    <cellStyle name="Uwaga 3" xfId="50415" hidden="1"/>
    <cellStyle name="Uwaga 3" xfId="50413" hidden="1"/>
    <cellStyle name="Uwaga 3" xfId="50409" hidden="1"/>
    <cellStyle name="Uwaga 3" xfId="50400" hidden="1"/>
    <cellStyle name="Uwaga 3" xfId="50397" hidden="1"/>
    <cellStyle name="Uwaga 3" xfId="50392" hidden="1"/>
    <cellStyle name="Uwaga 3" xfId="50385" hidden="1"/>
    <cellStyle name="Uwaga 3" xfId="50381" hidden="1"/>
    <cellStyle name="Uwaga 3" xfId="50376" hidden="1"/>
    <cellStyle name="Uwaga 3" xfId="50370" hidden="1"/>
    <cellStyle name="Uwaga 3" xfId="50366" hidden="1"/>
    <cellStyle name="Uwaga 3" xfId="50361" hidden="1"/>
    <cellStyle name="Uwaga 3" xfId="50355" hidden="1"/>
    <cellStyle name="Uwaga 3" xfId="50352" hidden="1"/>
    <cellStyle name="Uwaga 3" xfId="50348" hidden="1"/>
    <cellStyle name="Uwaga 3" xfId="50339" hidden="1"/>
    <cellStyle name="Uwaga 3" xfId="50334" hidden="1"/>
    <cellStyle name="Uwaga 3" xfId="50329" hidden="1"/>
    <cellStyle name="Uwaga 3" xfId="50324" hidden="1"/>
    <cellStyle name="Uwaga 3" xfId="50319" hidden="1"/>
    <cellStyle name="Uwaga 3" xfId="50314" hidden="1"/>
    <cellStyle name="Uwaga 3" xfId="50309" hidden="1"/>
    <cellStyle name="Uwaga 3" xfId="50304" hidden="1"/>
    <cellStyle name="Uwaga 3" xfId="50299" hidden="1"/>
    <cellStyle name="Uwaga 3" xfId="50295" hidden="1"/>
    <cellStyle name="Uwaga 3" xfId="50290" hidden="1"/>
    <cellStyle name="Uwaga 3" xfId="50285" hidden="1"/>
    <cellStyle name="Uwaga 3" xfId="50280" hidden="1"/>
    <cellStyle name="Uwaga 3" xfId="50276" hidden="1"/>
    <cellStyle name="Uwaga 3" xfId="50272" hidden="1"/>
    <cellStyle name="Uwaga 3" xfId="50265" hidden="1"/>
    <cellStyle name="Uwaga 3" xfId="50261" hidden="1"/>
    <cellStyle name="Uwaga 3" xfId="50256" hidden="1"/>
    <cellStyle name="Uwaga 3" xfId="50250" hidden="1"/>
    <cellStyle name="Uwaga 3" xfId="50246" hidden="1"/>
    <cellStyle name="Uwaga 3" xfId="50241" hidden="1"/>
    <cellStyle name="Uwaga 3" xfId="50235" hidden="1"/>
    <cellStyle name="Uwaga 3" xfId="50231" hidden="1"/>
    <cellStyle name="Uwaga 3" xfId="50227" hidden="1"/>
    <cellStyle name="Uwaga 3" xfId="50220" hidden="1"/>
    <cellStyle name="Uwaga 3" xfId="50216" hidden="1"/>
    <cellStyle name="Uwaga 3" xfId="50212" hidden="1"/>
    <cellStyle name="Uwaga 3" xfId="51144" hidden="1"/>
    <cellStyle name="Uwaga 3" xfId="51145" hidden="1"/>
    <cellStyle name="Uwaga 3" xfId="51147" hidden="1"/>
    <cellStyle name="Uwaga 3" xfId="51153" hidden="1"/>
    <cellStyle name="Uwaga 3" xfId="51154" hidden="1"/>
    <cellStyle name="Uwaga 3" xfId="51157" hidden="1"/>
    <cellStyle name="Uwaga 3" xfId="51162" hidden="1"/>
    <cellStyle name="Uwaga 3" xfId="51163" hidden="1"/>
    <cellStyle name="Uwaga 3" xfId="51166" hidden="1"/>
    <cellStyle name="Uwaga 3" xfId="51171" hidden="1"/>
    <cellStyle name="Uwaga 3" xfId="51172" hidden="1"/>
    <cellStyle name="Uwaga 3" xfId="51173" hidden="1"/>
    <cellStyle name="Uwaga 3" xfId="51180" hidden="1"/>
    <cellStyle name="Uwaga 3" xfId="51183" hidden="1"/>
    <cellStyle name="Uwaga 3" xfId="51186" hidden="1"/>
    <cellStyle name="Uwaga 3" xfId="51192" hidden="1"/>
    <cellStyle name="Uwaga 3" xfId="51195" hidden="1"/>
    <cellStyle name="Uwaga 3" xfId="51197" hidden="1"/>
    <cellStyle name="Uwaga 3" xfId="51202" hidden="1"/>
    <cellStyle name="Uwaga 3" xfId="51205" hidden="1"/>
    <cellStyle name="Uwaga 3" xfId="51206" hidden="1"/>
    <cellStyle name="Uwaga 3" xfId="51210" hidden="1"/>
    <cellStyle name="Uwaga 3" xfId="51213" hidden="1"/>
    <cellStyle name="Uwaga 3" xfId="51215" hidden="1"/>
    <cellStyle name="Uwaga 3" xfId="51216" hidden="1"/>
    <cellStyle name="Uwaga 3" xfId="51217" hidden="1"/>
    <cellStyle name="Uwaga 3" xfId="51220" hidden="1"/>
    <cellStyle name="Uwaga 3" xfId="51227" hidden="1"/>
    <cellStyle name="Uwaga 3" xfId="51230" hidden="1"/>
    <cellStyle name="Uwaga 3" xfId="51233" hidden="1"/>
    <cellStyle name="Uwaga 3" xfId="51236" hidden="1"/>
    <cellStyle name="Uwaga 3" xfId="51239" hidden="1"/>
    <cellStyle name="Uwaga 3" xfId="51242" hidden="1"/>
    <cellStyle name="Uwaga 3" xfId="51244" hidden="1"/>
    <cellStyle name="Uwaga 3" xfId="51247" hidden="1"/>
    <cellStyle name="Uwaga 3" xfId="51250" hidden="1"/>
    <cellStyle name="Uwaga 3" xfId="51252" hidden="1"/>
    <cellStyle name="Uwaga 3" xfId="51253" hidden="1"/>
    <cellStyle name="Uwaga 3" xfId="51255" hidden="1"/>
    <cellStyle name="Uwaga 3" xfId="51262" hidden="1"/>
    <cellStyle name="Uwaga 3" xfId="51265" hidden="1"/>
    <cellStyle name="Uwaga 3" xfId="51268" hidden="1"/>
    <cellStyle name="Uwaga 3" xfId="51272" hidden="1"/>
    <cellStyle name="Uwaga 3" xfId="51275" hidden="1"/>
    <cellStyle name="Uwaga 3" xfId="51278" hidden="1"/>
    <cellStyle name="Uwaga 3" xfId="51280" hidden="1"/>
    <cellStyle name="Uwaga 3" xfId="51283" hidden="1"/>
    <cellStyle name="Uwaga 3" xfId="51286" hidden="1"/>
    <cellStyle name="Uwaga 3" xfId="51288" hidden="1"/>
    <cellStyle name="Uwaga 3" xfId="51289" hidden="1"/>
    <cellStyle name="Uwaga 3" xfId="51292" hidden="1"/>
    <cellStyle name="Uwaga 3" xfId="51299" hidden="1"/>
    <cellStyle name="Uwaga 3" xfId="51302" hidden="1"/>
    <cellStyle name="Uwaga 3" xfId="51305" hidden="1"/>
    <cellStyle name="Uwaga 3" xfId="51309" hidden="1"/>
    <cellStyle name="Uwaga 3" xfId="51312" hidden="1"/>
    <cellStyle name="Uwaga 3" xfId="51314" hidden="1"/>
    <cellStyle name="Uwaga 3" xfId="51317" hidden="1"/>
    <cellStyle name="Uwaga 3" xfId="51320" hidden="1"/>
    <cellStyle name="Uwaga 3" xfId="51323" hidden="1"/>
    <cellStyle name="Uwaga 3" xfId="51324" hidden="1"/>
    <cellStyle name="Uwaga 3" xfId="51325" hidden="1"/>
    <cellStyle name="Uwaga 3" xfId="51327" hidden="1"/>
    <cellStyle name="Uwaga 3" xfId="51333" hidden="1"/>
    <cellStyle name="Uwaga 3" xfId="51334" hidden="1"/>
    <cellStyle name="Uwaga 3" xfId="51336" hidden="1"/>
    <cellStyle name="Uwaga 3" xfId="51342" hidden="1"/>
    <cellStyle name="Uwaga 3" xfId="51344" hidden="1"/>
    <cellStyle name="Uwaga 3" xfId="51347" hidden="1"/>
    <cellStyle name="Uwaga 3" xfId="51351" hidden="1"/>
    <cellStyle name="Uwaga 3" xfId="51352" hidden="1"/>
    <cellStyle name="Uwaga 3" xfId="51354" hidden="1"/>
    <cellStyle name="Uwaga 3" xfId="51360" hidden="1"/>
    <cellStyle name="Uwaga 3" xfId="51361" hidden="1"/>
    <cellStyle name="Uwaga 3" xfId="51362" hidden="1"/>
    <cellStyle name="Uwaga 3" xfId="51370" hidden="1"/>
    <cellStyle name="Uwaga 3" xfId="51373" hidden="1"/>
    <cellStyle name="Uwaga 3" xfId="51376" hidden="1"/>
    <cellStyle name="Uwaga 3" xfId="51379" hidden="1"/>
    <cellStyle name="Uwaga 3" xfId="51382" hidden="1"/>
    <cellStyle name="Uwaga 3" xfId="51385" hidden="1"/>
    <cellStyle name="Uwaga 3" xfId="51388" hidden="1"/>
    <cellStyle name="Uwaga 3" xfId="51391" hidden="1"/>
    <cellStyle name="Uwaga 3" xfId="51394" hidden="1"/>
    <cellStyle name="Uwaga 3" xfId="51396" hidden="1"/>
    <cellStyle name="Uwaga 3" xfId="51397" hidden="1"/>
    <cellStyle name="Uwaga 3" xfId="51399" hidden="1"/>
    <cellStyle name="Uwaga 3" xfId="51406" hidden="1"/>
    <cellStyle name="Uwaga 3" xfId="51409" hidden="1"/>
    <cellStyle name="Uwaga 3" xfId="51412" hidden="1"/>
    <cellStyle name="Uwaga 3" xfId="51415" hidden="1"/>
    <cellStyle name="Uwaga 3" xfId="51418" hidden="1"/>
    <cellStyle name="Uwaga 3" xfId="51421" hidden="1"/>
    <cellStyle name="Uwaga 3" xfId="51424" hidden="1"/>
    <cellStyle name="Uwaga 3" xfId="51426" hidden="1"/>
    <cellStyle name="Uwaga 3" xfId="51429" hidden="1"/>
    <cellStyle name="Uwaga 3" xfId="51432" hidden="1"/>
    <cellStyle name="Uwaga 3" xfId="51433" hidden="1"/>
    <cellStyle name="Uwaga 3" xfId="51434" hidden="1"/>
    <cellStyle name="Uwaga 3" xfId="51441" hidden="1"/>
    <cellStyle name="Uwaga 3" xfId="51442" hidden="1"/>
    <cellStyle name="Uwaga 3" xfId="51444" hidden="1"/>
    <cellStyle name="Uwaga 3" xfId="51450" hidden="1"/>
    <cellStyle name="Uwaga 3" xfId="51451" hidden="1"/>
    <cellStyle name="Uwaga 3" xfId="51453" hidden="1"/>
    <cellStyle name="Uwaga 3" xfId="51459" hidden="1"/>
    <cellStyle name="Uwaga 3" xfId="51460" hidden="1"/>
    <cellStyle name="Uwaga 3" xfId="51462" hidden="1"/>
    <cellStyle name="Uwaga 3" xfId="51468" hidden="1"/>
    <cellStyle name="Uwaga 3" xfId="51469" hidden="1"/>
    <cellStyle name="Uwaga 3" xfId="51470" hidden="1"/>
    <cellStyle name="Uwaga 3" xfId="51478" hidden="1"/>
    <cellStyle name="Uwaga 3" xfId="51480" hidden="1"/>
    <cellStyle name="Uwaga 3" xfId="51483" hidden="1"/>
    <cellStyle name="Uwaga 3" xfId="51487" hidden="1"/>
    <cellStyle name="Uwaga 3" xfId="51490" hidden="1"/>
    <cellStyle name="Uwaga 3" xfId="51493" hidden="1"/>
    <cellStyle name="Uwaga 3" xfId="51496" hidden="1"/>
    <cellStyle name="Uwaga 3" xfId="51498" hidden="1"/>
    <cellStyle name="Uwaga 3" xfId="51501" hidden="1"/>
    <cellStyle name="Uwaga 3" xfId="51504" hidden="1"/>
    <cellStyle name="Uwaga 3" xfId="51505" hidden="1"/>
    <cellStyle name="Uwaga 3" xfId="51506" hidden="1"/>
    <cellStyle name="Uwaga 3" xfId="51513" hidden="1"/>
    <cellStyle name="Uwaga 3" xfId="51515" hidden="1"/>
    <cellStyle name="Uwaga 3" xfId="51517" hidden="1"/>
    <cellStyle name="Uwaga 3" xfId="51522" hidden="1"/>
    <cellStyle name="Uwaga 3" xfId="51524" hidden="1"/>
    <cellStyle name="Uwaga 3" xfId="51526" hidden="1"/>
    <cellStyle name="Uwaga 3" xfId="51531" hidden="1"/>
    <cellStyle name="Uwaga 3" xfId="51533" hidden="1"/>
    <cellStyle name="Uwaga 3" xfId="51535" hidden="1"/>
    <cellStyle name="Uwaga 3" xfId="51540" hidden="1"/>
    <cellStyle name="Uwaga 3" xfId="51541" hidden="1"/>
    <cellStyle name="Uwaga 3" xfId="51542" hidden="1"/>
    <cellStyle name="Uwaga 3" xfId="51549" hidden="1"/>
    <cellStyle name="Uwaga 3" xfId="51551" hidden="1"/>
    <cellStyle name="Uwaga 3" xfId="51553" hidden="1"/>
    <cellStyle name="Uwaga 3" xfId="51558" hidden="1"/>
    <cellStyle name="Uwaga 3" xfId="51560" hidden="1"/>
    <cellStyle name="Uwaga 3" xfId="51562" hidden="1"/>
    <cellStyle name="Uwaga 3" xfId="51567" hidden="1"/>
    <cellStyle name="Uwaga 3" xfId="51569" hidden="1"/>
    <cellStyle name="Uwaga 3" xfId="51570" hidden="1"/>
    <cellStyle name="Uwaga 3" xfId="51576" hidden="1"/>
    <cellStyle name="Uwaga 3" xfId="51577" hidden="1"/>
    <cellStyle name="Uwaga 3" xfId="51578" hidden="1"/>
    <cellStyle name="Uwaga 3" xfId="51585" hidden="1"/>
    <cellStyle name="Uwaga 3" xfId="51587" hidden="1"/>
    <cellStyle name="Uwaga 3" xfId="51589" hidden="1"/>
    <cellStyle name="Uwaga 3" xfId="51594" hidden="1"/>
    <cellStyle name="Uwaga 3" xfId="51596" hidden="1"/>
    <cellStyle name="Uwaga 3" xfId="51598" hidden="1"/>
    <cellStyle name="Uwaga 3" xfId="51603" hidden="1"/>
    <cellStyle name="Uwaga 3" xfId="51605" hidden="1"/>
    <cellStyle name="Uwaga 3" xfId="51607" hidden="1"/>
    <cellStyle name="Uwaga 3" xfId="51612" hidden="1"/>
    <cellStyle name="Uwaga 3" xfId="51613" hidden="1"/>
    <cellStyle name="Uwaga 3" xfId="51615" hidden="1"/>
    <cellStyle name="Uwaga 3" xfId="51621" hidden="1"/>
    <cellStyle name="Uwaga 3" xfId="51622" hidden="1"/>
    <cellStyle name="Uwaga 3" xfId="51623" hidden="1"/>
    <cellStyle name="Uwaga 3" xfId="51630" hidden="1"/>
    <cellStyle name="Uwaga 3" xfId="51631" hidden="1"/>
    <cellStyle name="Uwaga 3" xfId="51632" hidden="1"/>
    <cellStyle name="Uwaga 3" xfId="51639" hidden="1"/>
    <cellStyle name="Uwaga 3" xfId="51640" hidden="1"/>
    <cellStyle name="Uwaga 3" xfId="51641" hidden="1"/>
    <cellStyle name="Uwaga 3" xfId="51648" hidden="1"/>
    <cellStyle name="Uwaga 3" xfId="51649" hidden="1"/>
    <cellStyle name="Uwaga 3" xfId="51650" hidden="1"/>
    <cellStyle name="Uwaga 3" xfId="51657" hidden="1"/>
    <cellStyle name="Uwaga 3" xfId="51658" hidden="1"/>
    <cellStyle name="Uwaga 3" xfId="51659" hidden="1"/>
    <cellStyle name="Uwaga 3" xfId="51701" hidden="1"/>
    <cellStyle name="Uwaga 3" xfId="51702" hidden="1"/>
    <cellStyle name="Uwaga 3" xfId="51704" hidden="1"/>
    <cellStyle name="Uwaga 3" xfId="51716" hidden="1"/>
    <cellStyle name="Uwaga 3" xfId="51717" hidden="1"/>
    <cellStyle name="Uwaga 3" xfId="51722" hidden="1"/>
    <cellStyle name="Uwaga 3" xfId="51731" hidden="1"/>
    <cellStyle name="Uwaga 3" xfId="51732" hidden="1"/>
    <cellStyle name="Uwaga 3" xfId="51737" hidden="1"/>
    <cellStyle name="Uwaga 3" xfId="51746" hidden="1"/>
    <cellStyle name="Uwaga 3" xfId="51747" hidden="1"/>
    <cellStyle name="Uwaga 3" xfId="51748" hidden="1"/>
    <cellStyle name="Uwaga 3" xfId="51761" hidden="1"/>
    <cellStyle name="Uwaga 3" xfId="51766" hidden="1"/>
    <cellStyle name="Uwaga 3" xfId="51771" hidden="1"/>
    <cellStyle name="Uwaga 3" xfId="51781" hidden="1"/>
    <cellStyle name="Uwaga 3" xfId="51786" hidden="1"/>
    <cellStyle name="Uwaga 3" xfId="51790" hidden="1"/>
    <cellStyle name="Uwaga 3" xfId="51797" hidden="1"/>
    <cellStyle name="Uwaga 3" xfId="51802" hidden="1"/>
    <cellStyle name="Uwaga 3" xfId="51805" hidden="1"/>
    <cellStyle name="Uwaga 3" xfId="51811" hidden="1"/>
    <cellStyle name="Uwaga 3" xfId="51816" hidden="1"/>
    <cellStyle name="Uwaga 3" xfId="51820" hidden="1"/>
    <cellStyle name="Uwaga 3" xfId="51821" hidden="1"/>
    <cellStyle name="Uwaga 3" xfId="51822" hidden="1"/>
    <cellStyle name="Uwaga 3" xfId="51826" hidden="1"/>
    <cellStyle name="Uwaga 3" xfId="51838" hidden="1"/>
    <cellStyle name="Uwaga 3" xfId="51843" hidden="1"/>
    <cellStyle name="Uwaga 3" xfId="51848" hidden="1"/>
    <cellStyle name="Uwaga 3" xfId="51853" hidden="1"/>
    <cellStyle name="Uwaga 3" xfId="51858" hidden="1"/>
    <cellStyle name="Uwaga 3" xfId="51863" hidden="1"/>
    <cellStyle name="Uwaga 3" xfId="51867" hidden="1"/>
    <cellStyle name="Uwaga 3" xfId="51871" hidden="1"/>
    <cellStyle name="Uwaga 3" xfId="51876" hidden="1"/>
    <cellStyle name="Uwaga 3" xfId="51881" hidden="1"/>
    <cellStyle name="Uwaga 3" xfId="51882" hidden="1"/>
    <cellStyle name="Uwaga 3" xfId="51884" hidden="1"/>
    <cellStyle name="Uwaga 3" xfId="51897" hidden="1"/>
    <cellStyle name="Uwaga 3" xfId="51901" hidden="1"/>
    <cellStyle name="Uwaga 3" xfId="51906" hidden="1"/>
    <cellStyle name="Uwaga 3" xfId="51913" hidden="1"/>
    <cellStyle name="Uwaga 3" xfId="51917" hidden="1"/>
    <cellStyle name="Uwaga 3" xfId="51922" hidden="1"/>
    <cellStyle name="Uwaga 3" xfId="51927" hidden="1"/>
    <cellStyle name="Uwaga 3" xfId="51930" hidden="1"/>
    <cellStyle name="Uwaga 3" xfId="51935" hidden="1"/>
    <cellStyle name="Uwaga 3" xfId="51941" hidden="1"/>
    <cellStyle name="Uwaga 3" xfId="51942" hidden="1"/>
    <cellStyle name="Uwaga 3" xfId="51945" hidden="1"/>
    <cellStyle name="Uwaga 3" xfId="51958" hidden="1"/>
    <cellStyle name="Uwaga 3" xfId="51962" hidden="1"/>
    <cellStyle name="Uwaga 3" xfId="51967" hidden="1"/>
    <cellStyle name="Uwaga 3" xfId="51974" hidden="1"/>
    <cellStyle name="Uwaga 3" xfId="51979" hidden="1"/>
    <cellStyle name="Uwaga 3" xfId="51983" hidden="1"/>
    <cellStyle name="Uwaga 3" xfId="51988" hidden="1"/>
    <cellStyle name="Uwaga 3" xfId="51992" hidden="1"/>
    <cellStyle name="Uwaga 3" xfId="51997" hidden="1"/>
    <cellStyle name="Uwaga 3" xfId="52001" hidden="1"/>
    <cellStyle name="Uwaga 3" xfId="52002" hidden="1"/>
    <cellStyle name="Uwaga 3" xfId="52004" hidden="1"/>
    <cellStyle name="Uwaga 3" xfId="52016" hidden="1"/>
    <cellStyle name="Uwaga 3" xfId="52017" hidden="1"/>
    <cellStyle name="Uwaga 3" xfId="52019" hidden="1"/>
    <cellStyle name="Uwaga 3" xfId="52031" hidden="1"/>
    <cellStyle name="Uwaga 3" xfId="52033" hidden="1"/>
    <cellStyle name="Uwaga 3" xfId="52036" hidden="1"/>
    <cellStyle name="Uwaga 3" xfId="52046" hidden="1"/>
    <cellStyle name="Uwaga 3" xfId="52047" hidden="1"/>
    <cellStyle name="Uwaga 3" xfId="52049" hidden="1"/>
    <cellStyle name="Uwaga 3" xfId="52061" hidden="1"/>
    <cellStyle name="Uwaga 3" xfId="52062" hidden="1"/>
    <cellStyle name="Uwaga 3" xfId="52063" hidden="1"/>
    <cellStyle name="Uwaga 3" xfId="52077" hidden="1"/>
    <cellStyle name="Uwaga 3" xfId="52080" hidden="1"/>
    <cellStyle name="Uwaga 3" xfId="52084" hidden="1"/>
    <cellStyle name="Uwaga 3" xfId="52092" hidden="1"/>
    <cellStyle name="Uwaga 3" xfId="52095" hidden="1"/>
    <cellStyle name="Uwaga 3" xfId="52099" hidden="1"/>
    <cellStyle name="Uwaga 3" xfId="52107" hidden="1"/>
    <cellStyle name="Uwaga 3" xfId="52110" hidden="1"/>
    <cellStyle name="Uwaga 3" xfId="52114" hidden="1"/>
    <cellStyle name="Uwaga 3" xfId="52121" hidden="1"/>
    <cellStyle name="Uwaga 3" xfId="52122" hidden="1"/>
    <cellStyle name="Uwaga 3" xfId="52124" hidden="1"/>
    <cellStyle name="Uwaga 3" xfId="52137" hidden="1"/>
    <cellStyle name="Uwaga 3" xfId="52140" hidden="1"/>
    <cellStyle name="Uwaga 3" xfId="52143" hidden="1"/>
    <cellStyle name="Uwaga 3" xfId="52152" hidden="1"/>
    <cellStyle name="Uwaga 3" xfId="52155" hidden="1"/>
    <cellStyle name="Uwaga 3" xfId="52159" hidden="1"/>
    <cellStyle name="Uwaga 3" xfId="52167" hidden="1"/>
    <cellStyle name="Uwaga 3" xfId="52169" hidden="1"/>
    <cellStyle name="Uwaga 3" xfId="52172" hidden="1"/>
    <cellStyle name="Uwaga 3" xfId="52181" hidden="1"/>
    <cellStyle name="Uwaga 3" xfId="52182" hidden="1"/>
    <cellStyle name="Uwaga 3" xfId="52183" hidden="1"/>
    <cellStyle name="Uwaga 3" xfId="52196" hidden="1"/>
    <cellStyle name="Uwaga 3" xfId="52197" hidden="1"/>
    <cellStyle name="Uwaga 3" xfId="52199" hidden="1"/>
    <cellStyle name="Uwaga 3" xfId="52211" hidden="1"/>
    <cellStyle name="Uwaga 3" xfId="52212" hidden="1"/>
    <cellStyle name="Uwaga 3" xfId="52214" hidden="1"/>
    <cellStyle name="Uwaga 3" xfId="52226" hidden="1"/>
    <cellStyle name="Uwaga 3" xfId="52227" hidden="1"/>
    <cellStyle name="Uwaga 3" xfId="52229" hidden="1"/>
    <cellStyle name="Uwaga 3" xfId="52241" hidden="1"/>
    <cellStyle name="Uwaga 3" xfId="52242" hidden="1"/>
    <cellStyle name="Uwaga 3" xfId="52243" hidden="1"/>
    <cellStyle name="Uwaga 3" xfId="52257" hidden="1"/>
    <cellStyle name="Uwaga 3" xfId="52259" hidden="1"/>
    <cellStyle name="Uwaga 3" xfId="52262" hidden="1"/>
    <cellStyle name="Uwaga 3" xfId="52272" hidden="1"/>
    <cellStyle name="Uwaga 3" xfId="52275" hidden="1"/>
    <cellStyle name="Uwaga 3" xfId="52278" hidden="1"/>
    <cellStyle name="Uwaga 3" xfId="52287" hidden="1"/>
    <cellStyle name="Uwaga 3" xfId="52289" hidden="1"/>
    <cellStyle name="Uwaga 3" xfId="52292" hidden="1"/>
    <cellStyle name="Uwaga 3" xfId="52301" hidden="1"/>
    <cellStyle name="Uwaga 3" xfId="52302" hidden="1"/>
    <cellStyle name="Uwaga 3" xfId="52303" hidden="1"/>
    <cellStyle name="Uwaga 3" xfId="52316" hidden="1"/>
    <cellStyle name="Uwaga 3" xfId="52318" hidden="1"/>
    <cellStyle name="Uwaga 3" xfId="52320" hidden="1"/>
    <cellStyle name="Uwaga 3" xfId="52331" hidden="1"/>
    <cellStyle name="Uwaga 3" xfId="52333" hidden="1"/>
    <cellStyle name="Uwaga 3" xfId="52335" hidden="1"/>
    <cellStyle name="Uwaga 3" xfId="52346" hidden="1"/>
    <cellStyle name="Uwaga 3" xfId="52348" hidden="1"/>
    <cellStyle name="Uwaga 3" xfId="52350" hidden="1"/>
    <cellStyle name="Uwaga 3" xfId="52361" hidden="1"/>
    <cellStyle name="Uwaga 3" xfId="52362" hidden="1"/>
    <cellStyle name="Uwaga 3" xfId="52363" hidden="1"/>
    <cellStyle name="Uwaga 3" xfId="52376" hidden="1"/>
    <cellStyle name="Uwaga 3" xfId="52378" hidden="1"/>
    <cellStyle name="Uwaga 3" xfId="52380" hidden="1"/>
    <cellStyle name="Uwaga 3" xfId="52391" hidden="1"/>
    <cellStyle name="Uwaga 3" xfId="52393" hidden="1"/>
    <cellStyle name="Uwaga 3" xfId="52395" hidden="1"/>
    <cellStyle name="Uwaga 3" xfId="52406" hidden="1"/>
    <cellStyle name="Uwaga 3" xfId="52408" hidden="1"/>
    <cellStyle name="Uwaga 3" xfId="52409" hidden="1"/>
    <cellStyle name="Uwaga 3" xfId="52421" hidden="1"/>
    <cellStyle name="Uwaga 3" xfId="52422" hidden="1"/>
    <cellStyle name="Uwaga 3" xfId="52423" hidden="1"/>
    <cellStyle name="Uwaga 3" xfId="52436" hidden="1"/>
    <cellStyle name="Uwaga 3" xfId="52438" hidden="1"/>
    <cellStyle name="Uwaga 3" xfId="52440" hidden="1"/>
    <cellStyle name="Uwaga 3" xfId="52451" hidden="1"/>
    <cellStyle name="Uwaga 3" xfId="52453" hidden="1"/>
    <cellStyle name="Uwaga 3" xfId="52455" hidden="1"/>
    <cellStyle name="Uwaga 3" xfId="52466" hidden="1"/>
    <cellStyle name="Uwaga 3" xfId="52468" hidden="1"/>
    <cellStyle name="Uwaga 3" xfId="52470" hidden="1"/>
    <cellStyle name="Uwaga 3" xfId="52481" hidden="1"/>
    <cellStyle name="Uwaga 3" xfId="52482" hidden="1"/>
    <cellStyle name="Uwaga 3" xfId="52484" hidden="1"/>
    <cellStyle name="Uwaga 3" xfId="52495" hidden="1"/>
    <cellStyle name="Uwaga 3" xfId="52497" hidden="1"/>
    <cellStyle name="Uwaga 3" xfId="52498" hidden="1"/>
    <cellStyle name="Uwaga 3" xfId="52507" hidden="1"/>
    <cellStyle name="Uwaga 3" xfId="52510" hidden="1"/>
    <cellStyle name="Uwaga 3" xfId="52512" hidden="1"/>
    <cellStyle name="Uwaga 3" xfId="52523" hidden="1"/>
    <cellStyle name="Uwaga 3" xfId="52525" hidden="1"/>
    <cellStyle name="Uwaga 3" xfId="52527" hidden="1"/>
    <cellStyle name="Uwaga 3" xfId="52539" hidden="1"/>
    <cellStyle name="Uwaga 3" xfId="52541" hidden="1"/>
    <cellStyle name="Uwaga 3" xfId="52543" hidden="1"/>
    <cellStyle name="Uwaga 3" xfId="52551" hidden="1"/>
    <cellStyle name="Uwaga 3" xfId="52553" hidden="1"/>
    <cellStyle name="Uwaga 3" xfId="52556" hidden="1"/>
    <cellStyle name="Uwaga 3" xfId="52546" hidden="1"/>
    <cellStyle name="Uwaga 3" xfId="52545" hidden="1"/>
    <cellStyle name="Uwaga 3" xfId="52544" hidden="1"/>
    <cellStyle name="Uwaga 3" xfId="52531" hidden="1"/>
    <cellStyle name="Uwaga 3" xfId="52530" hidden="1"/>
    <cellStyle name="Uwaga 3" xfId="52529" hidden="1"/>
    <cellStyle name="Uwaga 3" xfId="52516" hidden="1"/>
    <cellStyle name="Uwaga 3" xfId="52515" hidden="1"/>
    <cellStyle name="Uwaga 3" xfId="52514" hidden="1"/>
    <cellStyle name="Uwaga 3" xfId="52501" hidden="1"/>
    <cellStyle name="Uwaga 3" xfId="52500" hidden="1"/>
    <cellStyle name="Uwaga 3" xfId="52499" hidden="1"/>
    <cellStyle name="Uwaga 3" xfId="52486" hidden="1"/>
    <cellStyle name="Uwaga 3" xfId="52485" hidden="1"/>
    <cellStyle name="Uwaga 3" xfId="52483" hidden="1"/>
    <cellStyle name="Uwaga 3" xfId="52472" hidden="1"/>
    <cellStyle name="Uwaga 3" xfId="52469" hidden="1"/>
    <cellStyle name="Uwaga 3" xfId="52467" hidden="1"/>
    <cellStyle name="Uwaga 3" xfId="52457" hidden="1"/>
    <cellStyle name="Uwaga 3" xfId="52454" hidden="1"/>
    <cellStyle name="Uwaga 3" xfId="52452" hidden="1"/>
    <cellStyle name="Uwaga 3" xfId="52442" hidden="1"/>
    <cellStyle name="Uwaga 3" xfId="52439" hidden="1"/>
    <cellStyle name="Uwaga 3" xfId="52437" hidden="1"/>
    <cellStyle name="Uwaga 3" xfId="52427" hidden="1"/>
    <cellStyle name="Uwaga 3" xfId="52425" hidden="1"/>
    <cellStyle name="Uwaga 3" xfId="52424" hidden="1"/>
    <cellStyle name="Uwaga 3" xfId="52412" hidden="1"/>
    <cellStyle name="Uwaga 3" xfId="52410" hidden="1"/>
    <cellStyle name="Uwaga 3" xfId="52407" hidden="1"/>
    <cellStyle name="Uwaga 3" xfId="52397" hidden="1"/>
    <cellStyle name="Uwaga 3" xfId="52394" hidden="1"/>
    <cellStyle name="Uwaga 3" xfId="52392" hidden="1"/>
    <cellStyle name="Uwaga 3" xfId="52382" hidden="1"/>
    <cellStyle name="Uwaga 3" xfId="52379" hidden="1"/>
    <cellStyle name="Uwaga 3" xfId="52377" hidden="1"/>
    <cellStyle name="Uwaga 3" xfId="52367" hidden="1"/>
    <cellStyle name="Uwaga 3" xfId="52365" hidden="1"/>
    <cellStyle name="Uwaga 3" xfId="52364" hidden="1"/>
    <cellStyle name="Uwaga 3" xfId="52352" hidden="1"/>
    <cellStyle name="Uwaga 3" xfId="52349" hidden="1"/>
    <cellStyle name="Uwaga 3" xfId="52347" hidden="1"/>
    <cellStyle name="Uwaga 3" xfId="52337" hidden="1"/>
    <cellStyle name="Uwaga 3" xfId="52334" hidden="1"/>
    <cellStyle name="Uwaga 3" xfId="52332" hidden="1"/>
    <cellStyle name="Uwaga 3" xfId="52322" hidden="1"/>
    <cellStyle name="Uwaga 3" xfId="52319" hidden="1"/>
    <cellStyle name="Uwaga 3" xfId="52317" hidden="1"/>
    <cellStyle name="Uwaga 3" xfId="52307" hidden="1"/>
    <cellStyle name="Uwaga 3" xfId="52305" hidden="1"/>
    <cellStyle name="Uwaga 3" xfId="52304" hidden="1"/>
    <cellStyle name="Uwaga 3" xfId="52291" hidden="1"/>
    <cellStyle name="Uwaga 3" xfId="52288" hidden="1"/>
    <cellStyle name="Uwaga 3" xfId="52286" hidden="1"/>
    <cellStyle name="Uwaga 3" xfId="52276" hidden="1"/>
    <cellStyle name="Uwaga 3" xfId="52273" hidden="1"/>
    <cellStyle name="Uwaga 3" xfId="52271" hidden="1"/>
    <cellStyle name="Uwaga 3" xfId="52261" hidden="1"/>
    <cellStyle name="Uwaga 3" xfId="52258" hidden="1"/>
    <cellStyle name="Uwaga 3" xfId="52256" hidden="1"/>
    <cellStyle name="Uwaga 3" xfId="52247" hidden="1"/>
    <cellStyle name="Uwaga 3" xfId="52245" hidden="1"/>
    <cellStyle name="Uwaga 3" xfId="52244" hidden="1"/>
    <cellStyle name="Uwaga 3" xfId="52232" hidden="1"/>
    <cellStyle name="Uwaga 3" xfId="52230" hidden="1"/>
    <cellStyle name="Uwaga 3" xfId="52228" hidden="1"/>
    <cellStyle name="Uwaga 3" xfId="52217" hidden="1"/>
    <cellStyle name="Uwaga 3" xfId="52215" hidden="1"/>
    <cellStyle name="Uwaga 3" xfId="52213" hidden="1"/>
    <cellStyle name="Uwaga 3" xfId="52202" hidden="1"/>
    <cellStyle name="Uwaga 3" xfId="52200" hidden="1"/>
    <cellStyle name="Uwaga 3" xfId="52198" hidden="1"/>
    <cellStyle name="Uwaga 3" xfId="52187" hidden="1"/>
    <cellStyle name="Uwaga 3" xfId="52185" hidden="1"/>
    <cellStyle name="Uwaga 3" xfId="52184" hidden="1"/>
    <cellStyle name="Uwaga 3" xfId="52171" hidden="1"/>
    <cellStyle name="Uwaga 3" xfId="52168" hidden="1"/>
    <cellStyle name="Uwaga 3" xfId="52166" hidden="1"/>
    <cellStyle name="Uwaga 3" xfId="52156" hidden="1"/>
    <cellStyle name="Uwaga 3" xfId="52153" hidden="1"/>
    <cellStyle name="Uwaga 3" xfId="52151" hidden="1"/>
    <cellStyle name="Uwaga 3" xfId="52141" hidden="1"/>
    <cellStyle name="Uwaga 3" xfId="52138" hidden="1"/>
    <cellStyle name="Uwaga 3" xfId="52136" hidden="1"/>
    <cellStyle name="Uwaga 3" xfId="52127" hidden="1"/>
    <cellStyle name="Uwaga 3" xfId="52125" hidden="1"/>
    <cellStyle name="Uwaga 3" xfId="52123" hidden="1"/>
    <cellStyle name="Uwaga 3" xfId="52111" hidden="1"/>
    <cellStyle name="Uwaga 3" xfId="52108" hidden="1"/>
    <cellStyle name="Uwaga 3" xfId="52106" hidden="1"/>
    <cellStyle name="Uwaga 3" xfId="52096" hidden="1"/>
    <cellStyle name="Uwaga 3" xfId="52093" hidden="1"/>
    <cellStyle name="Uwaga 3" xfId="52091" hidden="1"/>
    <cellStyle name="Uwaga 3" xfId="52081" hidden="1"/>
    <cellStyle name="Uwaga 3" xfId="52078" hidden="1"/>
    <cellStyle name="Uwaga 3" xfId="52076" hidden="1"/>
    <cellStyle name="Uwaga 3" xfId="52069" hidden="1"/>
    <cellStyle name="Uwaga 3" xfId="52066" hidden="1"/>
    <cellStyle name="Uwaga 3" xfId="52064" hidden="1"/>
    <cellStyle name="Uwaga 3" xfId="52054" hidden="1"/>
    <cellStyle name="Uwaga 3" xfId="52051" hidden="1"/>
    <cellStyle name="Uwaga 3" xfId="52048" hidden="1"/>
    <cellStyle name="Uwaga 3" xfId="52039" hidden="1"/>
    <cellStyle name="Uwaga 3" xfId="52035" hidden="1"/>
    <cellStyle name="Uwaga 3" xfId="52032" hidden="1"/>
    <cellStyle name="Uwaga 3" xfId="52024" hidden="1"/>
    <cellStyle name="Uwaga 3" xfId="52021" hidden="1"/>
    <cellStyle name="Uwaga 3" xfId="52018" hidden="1"/>
    <cellStyle name="Uwaga 3" xfId="52009" hidden="1"/>
    <cellStyle name="Uwaga 3" xfId="52006" hidden="1"/>
    <cellStyle name="Uwaga 3" xfId="52003" hidden="1"/>
    <cellStyle name="Uwaga 3" xfId="51993" hidden="1"/>
    <cellStyle name="Uwaga 3" xfId="51989" hidden="1"/>
    <cellStyle name="Uwaga 3" xfId="51986" hidden="1"/>
    <cellStyle name="Uwaga 3" xfId="51977" hidden="1"/>
    <cellStyle name="Uwaga 3" xfId="51973" hidden="1"/>
    <cellStyle name="Uwaga 3" xfId="51971" hidden="1"/>
    <cellStyle name="Uwaga 3" xfId="51963" hidden="1"/>
    <cellStyle name="Uwaga 3" xfId="51959" hidden="1"/>
    <cellStyle name="Uwaga 3" xfId="51956" hidden="1"/>
    <cellStyle name="Uwaga 3" xfId="51949" hidden="1"/>
    <cellStyle name="Uwaga 3" xfId="51946" hidden="1"/>
    <cellStyle name="Uwaga 3" xfId="51943" hidden="1"/>
    <cellStyle name="Uwaga 3" xfId="51934" hidden="1"/>
    <cellStyle name="Uwaga 3" xfId="51929" hidden="1"/>
    <cellStyle name="Uwaga 3" xfId="51926" hidden="1"/>
    <cellStyle name="Uwaga 3" xfId="51919" hidden="1"/>
    <cellStyle name="Uwaga 3" xfId="51914" hidden="1"/>
    <cellStyle name="Uwaga 3" xfId="51911" hidden="1"/>
    <cellStyle name="Uwaga 3" xfId="51904" hidden="1"/>
    <cellStyle name="Uwaga 3" xfId="51899" hidden="1"/>
    <cellStyle name="Uwaga 3" xfId="51896" hidden="1"/>
    <cellStyle name="Uwaga 3" xfId="51890" hidden="1"/>
    <cellStyle name="Uwaga 3" xfId="51886" hidden="1"/>
    <cellStyle name="Uwaga 3" xfId="51883" hidden="1"/>
    <cellStyle name="Uwaga 3" xfId="51875" hidden="1"/>
    <cellStyle name="Uwaga 3" xfId="51870" hidden="1"/>
    <cellStyle name="Uwaga 3" xfId="51866" hidden="1"/>
    <cellStyle name="Uwaga 3" xfId="51860" hidden="1"/>
    <cellStyle name="Uwaga 3" xfId="51855" hidden="1"/>
    <cellStyle name="Uwaga 3" xfId="51851" hidden="1"/>
    <cellStyle name="Uwaga 3" xfId="51845" hidden="1"/>
    <cellStyle name="Uwaga 3" xfId="51840" hidden="1"/>
    <cellStyle name="Uwaga 3" xfId="51836" hidden="1"/>
    <cellStyle name="Uwaga 3" xfId="51831" hidden="1"/>
    <cellStyle name="Uwaga 3" xfId="51827" hidden="1"/>
    <cellStyle name="Uwaga 3" xfId="51823" hidden="1"/>
    <cellStyle name="Uwaga 3" xfId="51815" hidden="1"/>
    <cellStyle name="Uwaga 3" xfId="51810" hidden="1"/>
    <cellStyle name="Uwaga 3" xfId="51806" hidden="1"/>
    <cellStyle name="Uwaga 3" xfId="51800" hidden="1"/>
    <cellStyle name="Uwaga 3" xfId="51795" hidden="1"/>
    <cellStyle name="Uwaga 3" xfId="51791" hidden="1"/>
    <cellStyle name="Uwaga 3" xfId="51785" hidden="1"/>
    <cellStyle name="Uwaga 3" xfId="51780" hidden="1"/>
    <cellStyle name="Uwaga 3" xfId="51776" hidden="1"/>
    <cellStyle name="Uwaga 3" xfId="51772" hidden="1"/>
    <cellStyle name="Uwaga 3" xfId="51767" hidden="1"/>
    <cellStyle name="Uwaga 3" xfId="51762" hidden="1"/>
    <cellStyle name="Uwaga 3" xfId="51757" hidden="1"/>
    <cellStyle name="Uwaga 3" xfId="51753" hidden="1"/>
    <cellStyle name="Uwaga 3" xfId="51749" hidden="1"/>
    <cellStyle name="Uwaga 3" xfId="51742" hidden="1"/>
    <cellStyle name="Uwaga 3" xfId="51738" hidden="1"/>
    <cellStyle name="Uwaga 3" xfId="51733" hidden="1"/>
    <cellStyle name="Uwaga 3" xfId="51727" hidden="1"/>
    <cellStyle name="Uwaga 3" xfId="51723" hidden="1"/>
    <cellStyle name="Uwaga 3" xfId="51718" hidden="1"/>
    <cellStyle name="Uwaga 3" xfId="51712" hidden="1"/>
    <cellStyle name="Uwaga 3" xfId="51708" hidden="1"/>
    <cellStyle name="Uwaga 3" xfId="51703" hidden="1"/>
    <cellStyle name="Uwaga 3" xfId="51697" hidden="1"/>
    <cellStyle name="Uwaga 3" xfId="51693" hidden="1"/>
    <cellStyle name="Uwaga 3" xfId="51689" hidden="1"/>
    <cellStyle name="Uwaga 3" xfId="52549" hidden="1"/>
    <cellStyle name="Uwaga 3" xfId="52548" hidden="1"/>
    <cellStyle name="Uwaga 3" xfId="52547" hidden="1"/>
    <cellStyle name="Uwaga 3" xfId="52534" hidden="1"/>
    <cellStyle name="Uwaga 3" xfId="52533" hidden="1"/>
    <cellStyle name="Uwaga 3" xfId="52532" hidden="1"/>
    <cellStyle name="Uwaga 3" xfId="52519" hidden="1"/>
    <cellStyle name="Uwaga 3" xfId="52518" hidden="1"/>
    <cellStyle name="Uwaga 3" xfId="52517" hidden="1"/>
    <cellStyle name="Uwaga 3" xfId="52504" hidden="1"/>
    <cellStyle name="Uwaga 3" xfId="52503" hidden="1"/>
    <cellStyle name="Uwaga 3" xfId="52502" hidden="1"/>
    <cellStyle name="Uwaga 3" xfId="52489" hidden="1"/>
    <cellStyle name="Uwaga 3" xfId="52488" hidden="1"/>
    <cellStyle name="Uwaga 3" xfId="52487" hidden="1"/>
    <cellStyle name="Uwaga 3" xfId="52475" hidden="1"/>
    <cellStyle name="Uwaga 3" xfId="52473" hidden="1"/>
    <cellStyle name="Uwaga 3" xfId="52471" hidden="1"/>
    <cellStyle name="Uwaga 3" xfId="52460" hidden="1"/>
    <cellStyle name="Uwaga 3" xfId="52458" hidden="1"/>
    <cellStyle name="Uwaga 3" xfId="52456" hidden="1"/>
    <cellStyle name="Uwaga 3" xfId="52445" hidden="1"/>
    <cellStyle name="Uwaga 3" xfId="52443" hidden="1"/>
    <cellStyle name="Uwaga 3" xfId="52441" hidden="1"/>
    <cellStyle name="Uwaga 3" xfId="52430" hidden="1"/>
    <cellStyle name="Uwaga 3" xfId="52428" hidden="1"/>
    <cellStyle name="Uwaga 3" xfId="52426" hidden="1"/>
    <cellStyle name="Uwaga 3" xfId="52415" hidden="1"/>
    <cellStyle name="Uwaga 3" xfId="52413" hidden="1"/>
    <cellStyle name="Uwaga 3" xfId="52411" hidden="1"/>
    <cellStyle name="Uwaga 3" xfId="52400" hidden="1"/>
    <cellStyle name="Uwaga 3" xfId="52398" hidden="1"/>
    <cellStyle name="Uwaga 3" xfId="52396" hidden="1"/>
    <cellStyle name="Uwaga 3" xfId="52385" hidden="1"/>
    <cellStyle name="Uwaga 3" xfId="52383" hidden="1"/>
    <cellStyle name="Uwaga 3" xfId="52381" hidden="1"/>
    <cellStyle name="Uwaga 3" xfId="52370" hidden="1"/>
    <cellStyle name="Uwaga 3" xfId="52368" hidden="1"/>
    <cellStyle name="Uwaga 3" xfId="52366" hidden="1"/>
    <cellStyle name="Uwaga 3" xfId="52355" hidden="1"/>
    <cellStyle name="Uwaga 3" xfId="52353" hidden="1"/>
    <cellStyle name="Uwaga 3" xfId="52351" hidden="1"/>
    <cellStyle name="Uwaga 3" xfId="52340" hidden="1"/>
    <cellStyle name="Uwaga 3" xfId="52338" hidden="1"/>
    <cellStyle name="Uwaga 3" xfId="52336" hidden="1"/>
    <cellStyle name="Uwaga 3" xfId="52325" hidden="1"/>
    <cellStyle name="Uwaga 3" xfId="52323" hidden="1"/>
    <cellStyle name="Uwaga 3" xfId="52321" hidden="1"/>
    <cellStyle name="Uwaga 3" xfId="52310" hidden="1"/>
    <cellStyle name="Uwaga 3" xfId="52308" hidden="1"/>
    <cellStyle name="Uwaga 3" xfId="52306" hidden="1"/>
    <cellStyle name="Uwaga 3" xfId="52295" hidden="1"/>
    <cellStyle name="Uwaga 3" xfId="52293" hidden="1"/>
    <cellStyle name="Uwaga 3" xfId="52290" hidden="1"/>
    <cellStyle name="Uwaga 3" xfId="52280" hidden="1"/>
    <cellStyle name="Uwaga 3" xfId="52277" hidden="1"/>
    <cellStyle name="Uwaga 3" xfId="52274" hidden="1"/>
    <cellStyle name="Uwaga 3" xfId="52265" hidden="1"/>
    <cellStyle name="Uwaga 3" xfId="52263" hidden="1"/>
    <cellStyle name="Uwaga 3" xfId="52260" hidden="1"/>
    <cellStyle name="Uwaga 3" xfId="52250" hidden="1"/>
    <cellStyle name="Uwaga 3" xfId="52248" hidden="1"/>
    <cellStyle name="Uwaga 3" xfId="52246" hidden="1"/>
    <cellStyle name="Uwaga 3" xfId="52235" hidden="1"/>
    <cellStyle name="Uwaga 3" xfId="52233" hidden="1"/>
    <cellStyle name="Uwaga 3" xfId="52231" hidden="1"/>
    <cellStyle name="Uwaga 3" xfId="52220" hidden="1"/>
    <cellStyle name="Uwaga 3" xfId="52218" hidden="1"/>
    <cellStyle name="Uwaga 3" xfId="52216" hidden="1"/>
    <cellStyle name="Uwaga 3" xfId="52205" hidden="1"/>
    <cellStyle name="Uwaga 3" xfId="52203" hidden="1"/>
    <cellStyle name="Uwaga 3" xfId="52201" hidden="1"/>
    <cellStyle name="Uwaga 3" xfId="52190" hidden="1"/>
    <cellStyle name="Uwaga 3" xfId="52188" hidden="1"/>
    <cellStyle name="Uwaga 3" xfId="52186" hidden="1"/>
    <cellStyle name="Uwaga 3" xfId="52175" hidden="1"/>
    <cellStyle name="Uwaga 3" xfId="52173" hidden="1"/>
    <cellStyle name="Uwaga 3" xfId="52170" hidden="1"/>
    <cellStyle name="Uwaga 3" xfId="52160" hidden="1"/>
    <cellStyle name="Uwaga 3" xfId="52157" hidden="1"/>
    <cellStyle name="Uwaga 3" xfId="52154" hidden="1"/>
    <cellStyle name="Uwaga 3" xfId="52145" hidden="1"/>
    <cellStyle name="Uwaga 3" xfId="52142" hidden="1"/>
    <cellStyle name="Uwaga 3" xfId="52139" hidden="1"/>
    <cellStyle name="Uwaga 3" xfId="52130" hidden="1"/>
    <cellStyle name="Uwaga 3" xfId="52128" hidden="1"/>
    <cellStyle name="Uwaga 3" xfId="52126" hidden="1"/>
    <cellStyle name="Uwaga 3" xfId="52115" hidden="1"/>
    <cellStyle name="Uwaga 3" xfId="52112" hidden="1"/>
    <cellStyle name="Uwaga 3" xfId="52109" hidden="1"/>
    <cellStyle name="Uwaga 3" xfId="52100" hidden="1"/>
    <cellStyle name="Uwaga 3" xfId="52097" hidden="1"/>
    <cellStyle name="Uwaga 3" xfId="52094" hidden="1"/>
    <cellStyle name="Uwaga 3" xfId="52085" hidden="1"/>
    <cellStyle name="Uwaga 3" xfId="52082" hidden="1"/>
    <cellStyle name="Uwaga 3" xfId="52079" hidden="1"/>
    <cellStyle name="Uwaga 3" xfId="52072" hidden="1"/>
    <cellStyle name="Uwaga 3" xfId="52068" hidden="1"/>
    <cellStyle name="Uwaga 3" xfId="52065" hidden="1"/>
    <cellStyle name="Uwaga 3" xfId="52057" hidden="1"/>
    <cellStyle name="Uwaga 3" xfId="52053" hidden="1"/>
    <cellStyle name="Uwaga 3" xfId="52050" hidden="1"/>
    <cellStyle name="Uwaga 3" xfId="52042" hidden="1"/>
    <cellStyle name="Uwaga 3" xfId="52038" hidden="1"/>
    <cellStyle name="Uwaga 3" xfId="52034" hidden="1"/>
    <cellStyle name="Uwaga 3" xfId="52027" hidden="1"/>
    <cellStyle name="Uwaga 3" xfId="52023" hidden="1"/>
    <cellStyle name="Uwaga 3" xfId="52020" hidden="1"/>
    <cellStyle name="Uwaga 3" xfId="52012" hidden="1"/>
    <cellStyle name="Uwaga 3" xfId="52008" hidden="1"/>
    <cellStyle name="Uwaga 3" xfId="52005" hidden="1"/>
    <cellStyle name="Uwaga 3" xfId="51996" hidden="1"/>
    <cellStyle name="Uwaga 3" xfId="51991" hidden="1"/>
    <cellStyle name="Uwaga 3" xfId="51987" hidden="1"/>
    <cellStyle name="Uwaga 3" xfId="51981" hidden="1"/>
    <cellStyle name="Uwaga 3" xfId="51976" hidden="1"/>
    <cellStyle name="Uwaga 3" xfId="51972" hidden="1"/>
    <cellStyle name="Uwaga 3" xfId="51966" hidden="1"/>
    <cellStyle name="Uwaga 3" xfId="51961" hidden="1"/>
    <cellStyle name="Uwaga 3" xfId="51957" hidden="1"/>
    <cellStyle name="Uwaga 3" xfId="51952" hidden="1"/>
    <cellStyle name="Uwaga 3" xfId="51948" hidden="1"/>
    <cellStyle name="Uwaga 3" xfId="51944" hidden="1"/>
    <cellStyle name="Uwaga 3" xfId="51937" hidden="1"/>
    <cellStyle name="Uwaga 3" xfId="51932" hidden="1"/>
    <cellStyle name="Uwaga 3" xfId="51928" hidden="1"/>
    <cellStyle name="Uwaga 3" xfId="51921" hidden="1"/>
    <cellStyle name="Uwaga 3" xfId="51916" hidden="1"/>
    <cellStyle name="Uwaga 3" xfId="51912" hidden="1"/>
    <cellStyle name="Uwaga 3" xfId="51907" hidden="1"/>
    <cellStyle name="Uwaga 3" xfId="51902" hidden="1"/>
    <cellStyle name="Uwaga 3" xfId="51898" hidden="1"/>
    <cellStyle name="Uwaga 3" xfId="51892" hidden="1"/>
    <cellStyle name="Uwaga 3" xfId="51888" hidden="1"/>
    <cellStyle name="Uwaga 3" xfId="51885" hidden="1"/>
    <cellStyle name="Uwaga 3" xfId="51878" hidden="1"/>
    <cellStyle name="Uwaga 3" xfId="51873" hidden="1"/>
    <cellStyle name="Uwaga 3" xfId="51868" hidden="1"/>
    <cellStyle name="Uwaga 3" xfId="51862" hidden="1"/>
    <cellStyle name="Uwaga 3" xfId="51857" hidden="1"/>
    <cellStyle name="Uwaga 3" xfId="51852" hidden="1"/>
    <cellStyle name="Uwaga 3" xfId="51847" hidden="1"/>
    <cellStyle name="Uwaga 3" xfId="51842" hidden="1"/>
    <cellStyle name="Uwaga 3" xfId="51837" hidden="1"/>
    <cellStyle name="Uwaga 3" xfId="51833" hidden="1"/>
    <cellStyle name="Uwaga 3" xfId="51829" hidden="1"/>
    <cellStyle name="Uwaga 3" xfId="51824" hidden="1"/>
    <cellStyle name="Uwaga 3" xfId="51817" hidden="1"/>
    <cellStyle name="Uwaga 3" xfId="51812" hidden="1"/>
    <cellStyle name="Uwaga 3" xfId="51807" hidden="1"/>
    <cellStyle name="Uwaga 3" xfId="51801" hidden="1"/>
    <cellStyle name="Uwaga 3" xfId="51796" hidden="1"/>
    <cellStyle name="Uwaga 3" xfId="51792" hidden="1"/>
    <cellStyle name="Uwaga 3" xfId="51787" hidden="1"/>
    <cellStyle name="Uwaga 3" xfId="51782" hidden="1"/>
    <cellStyle name="Uwaga 3" xfId="51777" hidden="1"/>
    <cellStyle name="Uwaga 3" xfId="51773" hidden="1"/>
    <cellStyle name="Uwaga 3" xfId="51768" hidden="1"/>
    <cellStyle name="Uwaga 3" xfId="51763" hidden="1"/>
    <cellStyle name="Uwaga 3" xfId="51758" hidden="1"/>
    <cellStyle name="Uwaga 3" xfId="51754" hidden="1"/>
    <cellStyle name="Uwaga 3" xfId="51750" hidden="1"/>
    <cellStyle name="Uwaga 3" xfId="51743" hidden="1"/>
    <cellStyle name="Uwaga 3" xfId="51739" hidden="1"/>
    <cellStyle name="Uwaga 3" xfId="51734" hidden="1"/>
    <cellStyle name="Uwaga 3" xfId="51728" hidden="1"/>
    <cellStyle name="Uwaga 3" xfId="51724" hidden="1"/>
    <cellStyle name="Uwaga 3" xfId="51719" hidden="1"/>
    <cellStyle name="Uwaga 3" xfId="51713" hidden="1"/>
    <cellStyle name="Uwaga 3" xfId="51709" hidden="1"/>
    <cellStyle name="Uwaga 3" xfId="51705" hidden="1"/>
    <cellStyle name="Uwaga 3" xfId="51698" hidden="1"/>
    <cellStyle name="Uwaga 3" xfId="51694" hidden="1"/>
    <cellStyle name="Uwaga 3" xfId="51690" hidden="1"/>
    <cellStyle name="Uwaga 3" xfId="52554" hidden="1"/>
    <cellStyle name="Uwaga 3" xfId="52552" hidden="1"/>
    <cellStyle name="Uwaga 3" xfId="52550" hidden="1"/>
    <cellStyle name="Uwaga 3" xfId="52537" hidden="1"/>
    <cellStyle name="Uwaga 3" xfId="52536" hidden="1"/>
    <cellStyle name="Uwaga 3" xfId="52535" hidden="1"/>
    <cellStyle name="Uwaga 3" xfId="52522" hidden="1"/>
    <cellStyle name="Uwaga 3" xfId="52521" hidden="1"/>
    <cellStyle name="Uwaga 3" xfId="52520" hidden="1"/>
    <cellStyle name="Uwaga 3" xfId="52508" hidden="1"/>
    <cellStyle name="Uwaga 3" xfId="52506" hidden="1"/>
    <cellStyle name="Uwaga 3" xfId="52505" hidden="1"/>
    <cellStyle name="Uwaga 3" xfId="52492" hidden="1"/>
    <cellStyle name="Uwaga 3" xfId="52491" hidden="1"/>
    <cellStyle name="Uwaga 3" xfId="52490" hidden="1"/>
    <cellStyle name="Uwaga 3" xfId="52478" hidden="1"/>
    <cellStyle name="Uwaga 3" xfId="52476" hidden="1"/>
    <cellStyle name="Uwaga 3" xfId="52474" hidden="1"/>
    <cellStyle name="Uwaga 3" xfId="52463" hidden="1"/>
    <cellStyle name="Uwaga 3" xfId="52461" hidden="1"/>
    <cellStyle name="Uwaga 3" xfId="52459" hidden="1"/>
    <cellStyle name="Uwaga 3" xfId="52448" hidden="1"/>
    <cellStyle name="Uwaga 3" xfId="52446" hidden="1"/>
    <cellStyle name="Uwaga 3" xfId="52444" hidden="1"/>
    <cellStyle name="Uwaga 3" xfId="52433" hidden="1"/>
    <cellStyle name="Uwaga 3" xfId="52431" hidden="1"/>
    <cellStyle name="Uwaga 3" xfId="52429" hidden="1"/>
    <cellStyle name="Uwaga 3" xfId="52418" hidden="1"/>
    <cellStyle name="Uwaga 3" xfId="52416" hidden="1"/>
    <cellStyle name="Uwaga 3" xfId="52414" hidden="1"/>
    <cellStyle name="Uwaga 3" xfId="52403" hidden="1"/>
    <cellStyle name="Uwaga 3" xfId="52401" hidden="1"/>
    <cellStyle name="Uwaga 3" xfId="52399" hidden="1"/>
    <cellStyle name="Uwaga 3" xfId="52388" hidden="1"/>
    <cellStyle name="Uwaga 3" xfId="52386" hidden="1"/>
    <cellStyle name="Uwaga 3" xfId="52384" hidden="1"/>
    <cellStyle name="Uwaga 3" xfId="52373" hidden="1"/>
    <cellStyle name="Uwaga 3" xfId="52371" hidden="1"/>
    <cellStyle name="Uwaga 3" xfId="52369" hidden="1"/>
    <cellStyle name="Uwaga 3" xfId="52358" hidden="1"/>
    <cellStyle name="Uwaga 3" xfId="52356" hidden="1"/>
    <cellStyle name="Uwaga 3" xfId="52354" hidden="1"/>
    <cellStyle name="Uwaga 3" xfId="52343" hidden="1"/>
    <cellStyle name="Uwaga 3" xfId="52341" hidden="1"/>
    <cellStyle name="Uwaga 3" xfId="52339" hidden="1"/>
    <cellStyle name="Uwaga 3" xfId="52328" hidden="1"/>
    <cellStyle name="Uwaga 3" xfId="52326" hidden="1"/>
    <cellStyle name="Uwaga 3" xfId="52324" hidden="1"/>
    <cellStyle name="Uwaga 3" xfId="52313" hidden="1"/>
    <cellStyle name="Uwaga 3" xfId="52311" hidden="1"/>
    <cellStyle name="Uwaga 3" xfId="52309" hidden="1"/>
    <cellStyle name="Uwaga 3" xfId="52298" hidden="1"/>
    <cellStyle name="Uwaga 3" xfId="52296" hidden="1"/>
    <cellStyle name="Uwaga 3" xfId="52294" hidden="1"/>
    <cellStyle name="Uwaga 3" xfId="52283" hidden="1"/>
    <cellStyle name="Uwaga 3" xfId="52281" hidden="1"/>
    <cellStyle name="Uwaga 3" xfId="52279" hidden="1"/>
    <cellStyle name="Uwaga 3" xfId="52268" hidden="1"/>
    <cellStyle name="Uwaga 3" xfId="52266" hidden="1"/>
    <cellStyle name="Uwaga 3" xfId="52264" hidden="1"/>
    <cellStyle name="Uwaga 3" xfId="52253" hidden="1"/>
    <cellStyle name="Uwaga 3" xfId="52251" hidden="1"/>
    <cellStyle name="Uwaga 3" xfId="52249" hidden="1"/>
    <cellStyle name="Uwaga 3" xfId="52238" hidden="1"/>
    <cellStyle name="Uwaga 3" xfId="52236" hidden="1"/>
    <cellStyle name="Uwaga 3" xfId="52234" hidden="1"/>
    <cellStyle name="Uwaga 3" xfId="52223" hidden="1"/>
    <cellStyle name="Uwaga 3" xfId="52221" hidden="1"/>
    <cellStyle name="Uwaga 3" xfId="52219" hidden="1"/>
    <cellStyle name="Uwaga 3" xfId="52208" hidden="1"/>
    <cellStyle name="Uwaga 3" xfId="52206" hidden="1"/>
    <cellStyle name="Uwaga 3" xfId="52204" hidden="1"/>
    <cellStyle name="Uwaga 3" xfId="52193" hidden="1"/>
    <cellStyle name="Uwaga 3" xfId="52191" hidden="1"/>
    <cellStyle name="Uwaga 3" xfId="52189" hidden="1"/>
    <cellStyle name="Uwaga 3" xfId="52178" hidden="1"/>
    <cellStyle name="Uwaga 3" xfId="52176" hidden="1"/>
    <cellStyle name="Uwaga 3" xfId="52174" hidden="1"/>
    <cellStyle name="Uwaga 3" xfId="52163" hidden="1"/>
    <cellStyle name="Uwaga 3" xfId="52161" hidden="1"/>
    <cellStyle name="Uwaga 3" xfId="52158" hidden="1"/>
    <cellStyle name="Uwaga 3" xfId="52148" hidden="1"/>
    <cellStyle name="Uwaga 3" xfId="52146" hidden="1"/>
    <cellStyle name="Uwaga 3" xfId="52144" hidden="1"/>
    <cellStyle name="Uwaga 3" xfId="52133" hidden="1"/>
    <cellStyle name="Uwaga 3" xfId="52131" hidden="1"/>
    <cellStyle name="Uwaga 3" xfId="52129" hidden="1"/>
    <cellStyle name="Uwaga 3" xfId="52118" hidden="1"/>
    <cellStyle name="Uwaga 3" xfId="52116" hidden="1"/>
    <cellStyle name="Uwaga 3" xfId="52113" hidden="1"/>
    <cellStyle name="Uwaga 3" xfId="52103" hidden="1"/>
    <cellStyle name="Uwaga 3" xfId="52101" hidden="1"/>
    <cellStyle name="Uwaga 3" xfId="52098" hidden="1"/>
    <cellStyle name="Uwaga 3" xfId="52088" hidden="1"/>
    <cellStyle name="Uwaga 3" xfId="52086" hidden="1"/>
    <cellStyle name="Uwaga 3" xfId="52083" hidden="1"/>
    <cellStyle name="Uwaga 3" xfId="52074" hidden="1"/>
    <cellStyle name="Uwaga 3" xfId="52071" hidden="1"/>
    <cellStyle name="Uwaga 3" xfId="52067" hidden="1"/>
    <cellStyle name="Uwaga 3" xfId="52059" hidden="1"/>
    <cellStyle name="Uwaga 3" xfId="52056" hidden="1"/>
    <cellStyle name="Uwaga 3" xfId="52052" hidden="1"/>
    <cellStyle name="Uwaga 3" xfId="52044" hidden="1"/>
    <cellStyle name="Uwaga 3" xfId="52041" hidden="1"/>
    <cellStyle name="Uwaga 3" xfId="52037" hidden="1"/>
    <cellStyle name="Uwaga 3" xfId="52029" hidden="1"/>
    <cellStyle name="Uwaga 3" xfId="52026" hidden="1"/>
    <cellStyle name="Uwaga 3" xfId="52022" hidden="1"/>
    <cellStyle name="Uwaga 3" xfId="52014" hidden="1"/>
    <cellStyle name="Uwaga 3" xfId="52011" hidden="1"/>
    <cellStyle name="Uwaga 3" xfId="52007" hidden="1"/>
    <cellStyle name="Uwaga 3" xfId="51999" hidden="1"/>
    <cellStyle name="Uwaga 3" xfId="51995" hidden="1"/>
    <cellStyle name="Uwaga 3" xfId="51990" hidden="1"/>
    <cellStyle name="Uwaga 3" xfId="51984" hidden="1"/>
    <cellStyle name="Uwaga 3" xfId="51980" hidden="1"/>
    <cellStyle name="Uwaga 3" xfId="51975" hidden="1"/>
    <cellStyle name="Uwaga 3" xfId="51969" hidden="1"/>
    <cellStyle name="Uwaga 3" xfId="51965" hidden="1"/>
    <cellStyle name="Uwaga 3" xfId="51960" hidden="1"/>
    <cellStyle name="Uwaga 3" xfId="51954" hidden="1"/>
    <cellStyle name="Uwaga 3" xfId="51951" hidden="1"/>
    <cellStyle name="Uwaga 3" xfId="51947" hidden="1"/>
    <cellStyle name="Uwaga 3" xfId="51939" hidden="1"/>
    <cellStyle name="Uwaga 3" xfId="51936" hidden="1"/>
    <cellStyle name="Uwaga 3" xfId="51931" hidden="1"/>
    <cellStyle name="Uwaga 3" xfId="51924" hidden="1"/>
    <cellStyle name="Uwaga 3" xfId="51920" hidden="1"/>
    <cellStyle name="Uwaga 3" xfId="51915" hidden="1"/>
    <cellStyle name="Uwaga 3" xfId="51909" hidden="1"/>
    <cellStyle name="Uwaga 3" xfId="51905" hidden="1"/>
    <cellStyle name="Uwaga 3" xfId="51900" hidden="1"/>
    <cellStyle name="Uwaga 3" xfId="51894" hidden="1"/>
    <cellStyle name="Uwaga 3" xfId="51891" hidden="1"/>
    <cellStyle name="Uwaga 3" xfId="51887" hidden="1"/>
    <cellStyle name="Uwaga 3" xfId="51879" hidden="1"/>
    <cellStyle name="Uwaga 3" xfId="51874" hidden="1"/>
    <cellStyle name="Uwaga 3" xfId="51869" hidden="1"/>
    <cellStyle name="Uwaga 3" xfId="51864" hidden="1"/>
    <cellStyle name="Uwaga 3" xfId="51859" hidden="1"/>
    <cellStyle name="Uwaga 3" xfId="51854" hidden="1"/>
    <cellStyle name="Uwaga 3" xfId="51849" hidden="1"/>
    <cellStyle name="Uwaga 3" xfId="51844" hidden="1"/>
    <cellStyle name="Uwaga 3" xfId="51839" hidden="1"/>
    <cellStyle name="Uwaga 3" xfId="51834" hidden="1"/>
    <cellStyle name="Uwaga 3" xfId="51830" hidden="1"/>
    <cellStyle name="Uwaga 3" xfId="51825" hidden="1"/>
    <cellStyle name="Uwaga 3" xfId="51818" hidden="1"/>
    <cellStyle name="Uwaga 3" xfId="51813" hidden="1"/>
    <cellStyle name="Uwaga 3" xfId="51808" hidden="1"/>
    <cellStyle name="Uwaga 3" xfId="51803" hidden="1"/>
    <cellStyle name="Uwaga 3" xfId="51798" hidden="1"/>
    <cellStyle name="Uwaga 3" xfId="51793" hidden="1"/>
    <cellStyle name="Uwaga 3" xfId="51788" hidden="1"/>
    <cellStyle name="Uwaga 3" xfId="51783" hidden="1"/>
    <cellStyle name="Uwaga 3" xfId="51778" hidden="1"/>
    <cellStyle name="Uwaga 3" xfId="51774" hidden="1"/>
    <cellStyle name="Uwaga 3" xfId="51769" hidden="1"/>
    <cellStyle name="Uwaga 3" xfId="51764" hidden="1"/>
    <cellStyle name="Uwaga 3" xfId="51759" hidden="1"/>
    <cellStyle name="Uwaga 3" xfId="51755" hidden="1"/>
    <cellStyle name="Uwaga 3" xfId="51751" hidden="1"/>
    <cellStyle name="Uwaga 3" xfId="51744" hidden="1"/>
    <cellStyle name="Uwaga 3" xfId="51740" hidden="1"/>
    <cellStyle name="Uwaga 3" xfId="51735" hidden="1"/>
    <cellStyle name="Uwaga 3" xfId="51729" hidden="1"/>
    <cellStyle name="Uwaga 3" xfId="51725" hidden="1"/>
    <cellStyle name="Uwaga 3" xfId="51720" hidden="1"/>
    <cellStyle name="Uwaga 3" xfId="51714" hidden="1"/>
    <cellStyle name="Uwaga 3" xfId="51710" hidden="1"/>
    <cellStyle name="Uwaga 3" xfId="51706" hidden="1"/>
    <cellStyle name="Uwaga 3" xfId="51699" hidden="1"/>
    <cellStyle name="Uwaga 3" xfId="51695" hidden="1"/>
    <cellStyle name="Uwaga 3" xfId="51691" hidden="1"/>
    <cellStyle name="Uwaga 3" xfId="52558" hidden="1"/>
    <cellStyle name="Uwaga 3" xfId="52557" hidden="1"/>
    <cellStyle name="Uwaga 3" xfId="52555" hidden="1"/>
    <cellStyle name="Uwaga 3" xfId="52542" hidden="1"/>
    <cellStyle name="Uwaga 3" xfId="52540" hidden="1"/>
    <cellStyle name="Uwaga 3" xfId="52538" hidden="1"/>
    <cellStyle name="Uwaga 3" xfId="52528" hidden="1"/>
    <cellStyle name="Uwaga 3" xfId="52526" hidden="1"/>
    <cellStyle name="Uwaga 3" xfId="52524" hidden="1"/>
    <cellStyle name="Uwaga 3" xfId="52513" hidden="1"/>
    <cellStyle name="Uwaga 3" xfId="52511" hidden="1"/>
    <cellStyle name="Uwaga 3" xfId="52509" hidden="1"/>
    <cellStyle name="Uwaga 3" xfId="52496" hidden="1"/>
    <cellStyle name="Uwaga 3" xfId="52494" hidden="1"/>
    <cellStyle name="Uwaga 3" xfId="52493" hidden="1"/>
    <cellStyle name="Uwaga 3" xfId="52480" hidden="1"/>
    <cellStyle name="Uwaga 3" xfId="52479" hidden="1"/>
    <cellStyle name="Uwaga 3" xfId="52477" hidden="1"/>
    <cellStyle name="Uwaga 3" xfId="52465" hidden="1"/>
    <cellStyle name="Uwaga 3" xfId="52464" hidden="1"/>
    <cellStyle name="Uwaga 3" xfId="52462" hidden="1"/>
    <cellStyle name="Uwaga 3" xfId="52450" hidden="1"/>
    <cellStyle name="Uwaga 3" xfId="52449" hidden="1"/>
    <cellStyle name="Uwaga 3" xfId="52447" hidden="1"/>
    <cellStyle name="Uwaga 3" xfId="52435" hidden="1"/>
    <cellStyle name="Uwaga 3" xfId="52434" hidden="1"/>
    <cellStyle name="Uwaga 3" xfId="52432" hidden="1"/>
    <cellStyle name="Uwaga 3" xfId="52420" hidden="1"/>
    <cellStyle name="Uwaga 3" xfId="52419" hidden="1"/>
    <cellStyle name="Uwaga 3" xfId="52417" hidden="1"/>
    <cellStyle name="Uwaga 3" xfId="52405" hidden="1"/>
    <cellStyle name="Uwaga 3" xfId="52404" hidden="1"/>
    <cellStyle name="Uwaga 3" xfId="52402" hidden="1"/>
    <cellStyle name="Uwaga 3" xfId="52390" hidden="1"/>
    <cellStyle name="Uwaga 3" xfId="52389" hidden="1"/>
    <cellStyle name="Uwaga 3" xfId="52387" hidden="1"/>
    <cellStyle name="Uwaga 3" xfId="52375" hidden="1"/>
    <cellStyle name="Uwaga 3" xfId="52374" hidden="1"/>
    <cellStyle name="Uwaga 3" xfId="52372" hidden="1"/>
    <cellStyle name="Uwaga 3" xfId="52360" hidden="1"/>
    <cellStyle name="Uwaga 3" xfId="52359" hidden="1"/>
    <cellStyle name="Uwaga 3" xfId="52357" hidden="1"/>
    <cellStyle name="Uwaga 3" xfId="52345" hidden="1"/>
    <cellStyle name="Uwaga 3" xfId="52344" hidden="1"/>
    <cellStyle name="Uwaga 3" xfId="52342" hidden="1"/>
    <cellStyle name="Uwaga 3" xfId="52330" hidden="1"/>
    <cellStyle name="Uwaga 3" xfId="52329" hidden="1"/>
    <cellStyle name="Uwaga 3" xfId="52327" hidden="1"/>
    <cellStyle name="Uwaga 3" xfId="52315" hidden="1"/>
    <cellStyle name="Uwaga 3" xfId="52314" hidden="1"/>
    <cellStyle name="Uwaga 3" xfId="52312" hidden="1"/>
    <cellStyle name="Uwaga 3" xfId="52300" hidden="1"/>
    <cellStyle name="Uwaga 3" xfId="52299" hidden="1"/>
    <cellStyle name="Uwaga 3" xfId="52297" hidden="1"/>
    <cellStyle name="Uwaga 3" xfId="52285" hidden="1"/>
    <cellStyle name="Uwaga 3" xfId="52284" hidden="1"/>
    <cellStyle name="Uwaga 3" xfId="52282" hidden="1"/>
    <cellStyle name="Uwaga 3" xfId="52270" hidden="1"/>
    <cellStyle name="Uwaga 3" xfId="52269" hidden="1"/>
    <cellStyle name="Uwaga 3" xfId="52267" hidden="1"/>
    <cellStyle name="Uwaga 3" xfId="52255" hidden="1"/>
    <cellStyle name="Uwaga 3" xfId="52254" hidden="1"/>
    <cellStyle name="Uwaga 3" xfId="52252" hidden="1"/>
    <cellStyle name="Uwaga 3" xfId="52240" hidden="1"/>
    <cellStyle name="Uwaga 3" xfId="52239" hidden="1"/>
    <cellStyle name="Uwaga 3" xfId="52237" hidden="1"/>
    <cellStyle name="Uwaga 3" xfId="52225" hidden="1"/>
    <cellStyle name="Uwaga 3" xfId="52224" hidden="1"/>
    <cellStyle name="Uwaga 3" xfId="52222" hidden="1"/>
    <cellStyle name="Uwaga 3" xfId="52210" hidden="1"/>
    <cellStyle name="Uwaga 3" xfId="52209" hidden="1"/>
    <cellStyle name="Uwaga 3" xfId="52207" hidden="1"/>
    <cellStyle name="Uwaga 3" xfId="52195" hidden="1"/>
    <cellStyle name="Uwaga 3" xfId="52194" hidden="1"/>
    <cellStyle name="Uwaga 3" xfId="52192" hidden="1"/>
    <cellStyle name="Uwaga 3" xfId="52180" hidden="1"/>
    <cellStyle name="Uwaga 3" xfId="52179" hidden="1"/>
    <cellStyle name="Uwaga 3" xfId="52177" hidden="1"/>
    <cellStyle name="Uwaga 3" xfId="52165" hidden="1"/>
    <cellStyle name="Uwaga 3" xfId="52164" hidden="1"/>
    <cellStyle name="Uwaga 3" xfId="52162" hidden="1"/>
    <cellStyle name="Uwaga 3" xfId="52150" hidden="1"/>
    <cellStyle name="Uwaga 3" xfId="52149" hidden="1"/>
    <cellStyle name="Uwaga 3" xfId="52147" hidden="1"/>
    <cellStyle name="Uwaga 3" xfId="52135" hidden="1"/>
    <cellStyle name="Uwaga 3" xfId="52134" hidden="1"/>
    <cellStyle name="Uwaga 3" xfId="52132" hidden="1"/>
    <cellStyle name="Uwaga 3" xfId="52120" hidden="1"/>
    <cellStyle name="Uwaga 3" xfId="52119" hidden="1"/>
    <cellStyle name="Uwaga 3" xfId="52117" hidden="1"/>
    <cellStyle name="Uwaga 3" xfId="52105" hidden="1"/>
    <cellStyle name="Uwaga 3" xfId="52104" hidden="1"/>
    <cellStyle name="Uwaga 3" xfId="52102" hidden="1"/>
    <cellStyle name="Uwaga 3" xfId="52090" hidden="1"/>
    <cellStyle name="Uwaga 3" xfId="52089" hidden="1"/>
    <cellStyle name="Uwaga 3" xfId="52087" hidden="1"/>
    <cellStyle name="Uwaga 3" xfId="52075" hidden="1"/>
    <cellStyle name="Uwaga 3" xfId="52073" hidden="1"/>
    <cellStyle name="Uwaga 3" xfId="52070" hidden="1"/>
    <cellStyle name="Uwaga 3" xfId="52060" hidden="1"/>
    <cellStyle name="Uwaga 3" xfId="52058" hidden="1"/>
    <cellStyle name="Uwaga 3" xfId="52055" hidden="1"/>
    <cellStyle name="Uwaga 3" xfId="52045" hidden="1"/>
    <cellStyle name="Uwaga 3" xfId="52043" hidden="1"/>
    <cellStyle name="Uwaga 3" xfId="52040" hidden="1"/>
    <cellStyle name="Uwaga 3" xfId="52030" hidden="1"/>
    <cellStyle name="Uwaga 3" xfId="52028" hidden="1"/>
    <cellStyle name="Uwaga 3" xfId="52025" hidden="1"/>
    <cellStyle name="Uwaga 3" xfId="52015" hidden="1"/>
    <cellStyle name="Uwaga 3" xfId="52013" hidden="1"/>
    <cellStyle name="Uwaga 3" xfId="52010" hidden="1"/>
    <cellStyle name="Uwaga 3" xfId="52000" hidden="1"/>
    <cellStyle name="Uwaga 3" xfId="51998" hidden="1"/>
    <cellStyle name="Uwaga 3" xfId="51994" hidden="1"/>
    <cellStyle name="Uwaga 3" xfId="51985" hidden="1"/>
    <cellStyle name="Uwaga 3" xfId="51982" hidden="1"/>
    <cellStyle name="Uwaga 3" xfId="51978" hidden="1"/>
    <cellStyle name="Uwaga 3" xfId="51970" hidden="1"/>
    <cellStyle name="Uwaga 3" xfId="51968" hidden="1"/>
    <cellStyle name="Uwaga 3" xfId="51964" hidden="1"/>
    <cellStyle name="Uwaga 3" xfId="51955" hidden="1"/>
    <cellStyle name="Uwaga 3" xfId="51953" hidden="1"/>
    <cellStyle name="Uwaga 3" xfId="51950" hidden="1"/>
    <cellStyle name="Uwaga 3" xfId="51940" hidden="1"/>
    <cellStyle name="Uwaga 3" xfId="51938" hidden="1"/>
    <cellStyle name="Uwaga 3" xfId="51933" hidden="1"/>
    <cellStyle name="Uwaga 3" xfId="51925" hidden="1"/>
    <cellStyle name="Uwaga 3" xfId="51923" hidden="1"/>
    <cellStyle name="Uwaga 3" xfId="51918" hidden="1"/>
    <cellStyle name="Uwaga 3" xfId="51910" hidden="1"/>
    <cellStyle name="Uwaga 3" xfId="51908" hidden="1"/>
    <cellStyle name="Uwaga 3" xfId="51903" hidden="1"/>
    <cellStyle name="Uwaga 3" xfId="51895" hidden="1"/>
    <cellStyle name="Uwaga 3" xfId="51893" hidden="1"/>
    <cellStyle name="Uwaga 3" xfId="51889" hidden="1"/>
    <cellStyle name="Uwaga 3" xfId="51880" hidden="1"/>
    <cellStyle name="Uwaga 3" xfId="51877" hidden="1"/>
    <cellStyle name="Uwaga 3" xfId="51872" hidden="1"/>
    <cellStyle name="Uwaga 3" xfId="51865" hidden="1"/>
    <cellStyle name="Uwaga 3" xfId="51861" hidden="1"/>
    <cellStyle name="Uwaga 3" xfId="51856" hidden="1"/>
    <cellStyle name="Uwaga 3" xfId="51850" hidden="1"/>
    <cellStyle name="Uwaga 3" xfId="51846" hidden="1"/>
    <cellStyle name="Uwaga 3" xfId="51841" hidden="1"/>
    <cellStyle name="Uwaga 3" xfId="51835" hidden="1"/>
    <cellStyle name="Uwaga 3" xfId="51832" hidden="1"/>
    <cellStyle name="Uwaga 3" xfId="51828" hidden="1"/>
    <cellStyle name="Uwaga 3" xfId="51819" hidden="1"/>
    <cellStyle name="Uwaga 3" xfId="51814" hidden="1"/>
    <cellStyle name="Uwaga 3" xfId="51809" hidden="1"/>
    <cellStyle name="Uwaga 3" xfId="51804" hidden="1"/>
    <cellStyle name="Uwaga 3" xfId="51799" hidden="1"/>
    <cellStyle name="Uwaga 3" xfId="51794" hidden="1"/>
    <cellStyle name="Uwaga 3" xfId="51789" hidden="1"/>
    <cellStyle name="Uwaga 3" xfId="51784" hidden="1"/>
    <cellStyle name="Uwaga 3" xfId="51779" hidden="1"/>
    <cellStyle name="Uwaga 3" xfId="51775" hidden="1"/>
    <cellStyle name="Uwaga 3" xfId="51770" hidden="1"/>
    <cellStyle name="Uwaga 3" xfId="51765" hidden="1"/>
    <cellStyle name="Uwaga 3" xfId="51760" hidden="1"/>
    <cellStyle name="Uwaga 3" xfId="51756" hidden="1"/>
    <cellStyle name="Uwaga 3" xfId="51752" hidden="1"/>
    <cellStyle name="Uwaga 3" xfId="51745" hidden="1"/>
    <cellStyle name="Uwaga 3" xfId="51741" hidden="1"/>
    <cellStyle name="Uwaga 3" xfId="51736" hidden="1"/>
    <cellStyle name="Uwaga 3" xfId="51730" hidden="1"/>
    <cellStyle name="Uwaga 3" xfId="51726" hidden="1"/>
    <cellStyle name="Uwaga 3" xfId="51721" hidden="1"/>
    <cellStyle name="Uwaga 3" xfId="51715" hidden="1"/>
    <cellStyle name="Uwaga 3" xfId="51711" hidden="1"/>
    <cellStyle name="Uwaga 3" xfId="51707" hidden="1"/>
    <cellStyle name="Uwaga 3" xfId="51700" hidden="1"/>
    <cellStyle name="Uwaga 3" xfId="51696" hidden="1"/>
    <cellStyle name="Uwaga 3" xfId="51692" hidden="1"/>
    <cellStyle name="Uwaga 3" xfId="51653" hidden="1"/>
    <cellStyle name="Uwaga 3" xfId="51652" hidden="1"/>
    <cellStyle name="Uwaga 3" xfId="51651" hidden="1"/>
    <cellStyle name="Uwaga 3" xfId="51644" hidden="1"/>
    <cellStyle name="Uwaga 3" xfId="51643" hidden="1"/>
    <cellStyle name="Uwaga 3" xfId="51642" hidden="1"/>
    <cellStyle name="Uwaga 3" xfId="51635" hidden="1"/>
    <cellStyle name="Uwaga 3" xfId="51634" hidden="1"/>
    <cellStyle name="Uwaga 3" xfId="51633" hidden="1"/>
    <cellStyle name="Uwaga 3" xfId="51626" hidden="1"/>
    <cellStyle name="Uwaga 3" xfId="51625" hidden="1"/>
    <cellStyle name="Uwaga 3" xfId="51624" hidden="1"/>
    <cellStyle name="Uwaga 3" xfId="51617" hidden="1"/>
    <cellStyle name="Uwaga 3" xfId="51616" hidden="1"/>
    <cellStyle name="Uwaga 3" xfId="51614" hidden="1"/>
    <cellStyle name="Uwaga 3" xfId="51609" hidden="1"/>
    <cellStyle name="Uwaga 3" xfId="51606" hidden="1"/>
    <cellStyle name="Uwaga 3" xfId="51604" hidden="1"/>
    <cellStyle name="Uwaga 3" xfId="51600" hidden="1"/>
    <cellStyle name="Uwaga 3" xfId="51597" hidden="1"/>
    <cellStyle name="Uwaga 3" xfId="51595" hidden="1"/>
    <cellStyle name="Uwaga 3" xfId="51591" hidden="1"/>
    <cellStyle name="Uwaga 3" xfId="51588" hidden="1"/>
    <cellStyle name="Uwaga 3" xfId="51586" hidden="1"/>
    <cellStyle name="Uwaga 3" xfId="51582" hidden="1"/>
    <cellStyle name="Uwaga 3" xfId="51580" hidden="1"/>
    <cellStyle name="Uwaga 3" xfId="51579" hidden="1"/>
    <cellStyle name="Uwaga 3" xfId="51573" hidden="1"/>
    <cellStyle name="Uwaga 3" xfId="51571" hidden="1"/>
    <cellStyle name="Uwaga 3" xfId="51568" hidden="1"/>
    <cellStyle name="Uwaga 3" xfId="51564" hidden="1"/>
    <cellStyle name="Uwaga 3" xfId="51561" hidden="1"/>
    <cellStyle name="Uwaga 3" xfId="51559" hidden="1"/>
    <cellStyle name="Uwaga 3" xfId="51555" hidden="1"/>
    <cellStyle name="Uwaga 3" xfId="51552" hidden="1"/>
    <cellStyle name="Uwaga 3" xfId="51550" hidden="1"/>
    <cellStyle name="Uwaga 3" xfId="51546" hidden="1"/>
    <cellStyle name="Uwaga 3" xfId="51544" hidden="1"/>
    <cellStyle name="Uwaga 3" xfId="51543" hidden="1"/>
    <cellStyle name="Uwaga 3" xfId="51537" hidden="1"/>
    <cellStyle name="Uwaga 3" xfId="51534" hidden="1"/>
    <cellStyle name="Uwaga 3" xfId="51532" hidden="1"/>
    <cellStyle name="Uwaga 3" xfId="51528" hidden="1"/>
    <cellStyle name="Uwaga 3" xfId="51525" hidden="1"/>
    <cellStyle name="Uwaga 3" xfId="51523" hidden="1"/>
    <cellStyle name="Uwaga 3" xfId="51519" hidden="1"/>
    <cellStyle name="Uwaga 3" xfId="51516" hidden="1"/>
    <cellStyle name="Uwaga 3" xfId="51514" hidden="1"/>
    <cellStyle name="Uwaga 3" xfId="51510" hidden="1"/>
    <cellStyle name="Uwaga 3" xfId="51508" hidden="1"/>
    <cellStyle name="Uwaga 3" xfId="51507" hidden="1"/>
    <cellStyle name="Uwaga 3" xfId="51500" hidden="1"/>
    <cellStyle name="Uwaga 3" xfId="51497" hidden="1"/>
    <cellStyle name="Uwaga 3" xfId="51495" hidden="1"/>
    <cellStyle name="Uwaga 3" xfId="51491" hidden="1"/>
    <cellStyle name="Uwaga 3" xfId="51488" hidden="1"/>
    <cellStyle name="Uwaga 3" xfId="51486" hidden="1"/>
    <cellStyle name="Uwaga 3" xfId="51482" hidden="1"/>
    <cellStyle name="Uwaga 3" xfId="51479" hidden="1"/>
    <cellStyle name="Uwaga 3" xfId="51477" hidden="1"/>
    <cellStyle name="Uwaga 3" xfId="51474" hidden="1"/>
    <cellStyle name="Uwaga 3" xfId="51472" hidden="1"/>
    <cellStyle name="Uwaga 3" xfId="51471" hidden="1"/>
    <cellStyle name="Uwaga 3" xfId="51465" hidden="1"/>
    <cellStyle name="Uwaga 3" xfId="51463" hidden="1"/>
    <cellStyle name="Uwaga 3" xfId="51461" hidden="1"/>
    <cellStyle name="Uwaga 3" xfId="51456" hidden="1"/>
    <cellStyle name="Uwaga 3" xfId="51454" hidden="1"/>
    <cellStyle name="Uwaga 3" xfId="51452" hidden="1"/>
    <cellStyle name="Uwaga 3" xfId="51447" hidden="1"/>
    <cellStyle name="Uwaga 3" xfId="51445" hidden="1"/>
    <cellStyle name="Uwaga 3" xfId="51443" hidden="1"/>
    <cellStyle name="Uwaga 3" xfId="51438" hidden="1"/>
    <cellStyle name="Uwaga 3" xfId="51436" hidden="1"/>
    <cellStyle name="Uwaga 3" xfId="51435" hidden="1"/>
    <cellStyle name="Uwaga 3" xfId="51428" hidden="1"/>
    <cellStyle name="Uwaga 3" xfId="51425" hidden="1"/>
    <cellStyle name="Uwaga 3" xfId="51423" hidden="1"/>
    <cellStyle name="Uwaga 3" xfId="51419" hidden="1"/>
    <cellStyle name="Uwaga 3" xfId="51416" hidden="1"/>
    <cellStyle name="Uwaga 3" xfId="51414" hidden="1"/>
    <cellStyle name="Uwaga 3" xfId="51410" hidden="1"/>
    <cellStyle name="Uwaga 3" xfId="51407" hidden="1"/>
    <cellStyle name="Uwaga 3" xfId="51405" hidden="1"/>
    <cellStyle name="Uwaga 3" xfId="51402" hidden="1"/>
    <cellStyle name="Uwaga 3" xfId="51400" hidden="1"/>
    <cellStyle name="Uwaga 3" xfId="51398" hidden="1"/>
    <cellStyle name="Uwaga 3" xfId="51392" hidden="1"/>
    <cellStyle name="Uwaga 3" xfId="51389" hidden="1"/>
    <cellStyle name="Uwaga 3" xfId="51387" hidden="1"/>
    <cellStyle name="Uwaga 3" xfId="51383" hidden="1"/>
    <cellStyle name="Uwaga 3" xfId="51380" hidden="1"/>
    <cellStyle name="Uwaga 3" xfId="51378" hidden="1"/>
    <cellStyle name="Uwaga 3" xfId="51374" hidden="1"/>
    <cellStyle name="Uwaga 3" xfId="51371" hidden="1"/>
    <cellStyle name="Uwaga 3" xfId="51369" hidden="1"/>
    <cellStyle name="Uwaga 3" xfId="51367" hidden="1"/>
    <cellStyle name="Uwaga 3" xfId="51365" hidden="1"/>
    <cellStyle name="Uwaga 3" xfId="51363" hidden="1"/>
    <cellStyle name="Uwaga 3" xfId="51358" hidden="1"/>
    <cellStyle name="Uwaga 3" xfId="51356" hidden="1"/>
    <cellStyle name="Uwaga 3" xfId="51353" hidden="1"/>
    <cellStyle name="Uwaga 3" xfId="51349" hidden="1"/>
    <cellStyle name="Uwaga 3" xfId="51346" hidden="1"/>
    <cellStyle name="Uwaga 3" xfId="51343" hidden="1"/>
    <cellStyle name="Uwaga 3" xfId="51340" hidden="1"/>
    <cellStyle name="Uwaga 3" xfId="51338" hidden="1"/>
    <cellStyle name="Uwaga 3" xfId="51335" hidden="1"/>
    <cellStyle name="Uwaga 3" xfId="51331" hidden="1"/>
    <cellStyle name="Uwaga 3" xfId="51329" hidden="1"/>
    <cellStyle name="Uwaga 3" xfId="51326" hidden="1"/>
    <cellStyle name="Uwaga 3" xfId="51321" hidden="1"/>
    <cellStyle name="Uwaga 3" xfId="51318" hidden="1"/>
    <cellStyle name="Uwaga 3" xfId="51315" hidden="1"/>
    <cellStyle name="Uwaga 3" xfId="51311" hidden="1"/>
    <cellStyle name="Uwaga 3" xfId="51308" hidden="1"/>
    <cellStyle name="Uwaga 3" xfId="51306" hidden="1"/>
    <cellStyle name="Uwaga 3" xfId="51303" hidden="1"/>
    <cellStyle name="Uwaga 3" xfId="51300" hidden="1"/>
    <cellStyle name="Uwaga 3" xfId="51297" hidden="1"/>
    <cellStyle name="Uwaga 3" xfId="51295" hidden="1"/>
    <cellStyle name="Uwaga 3" xfId="51293" hidden="1"/>
    <cellStyle name="Uwaga 3" xfId="51290" hidden="1"/>
    <cellStyle name="Uwaga 3" xfId="51285" hidden="1"/>
    <cellStyle name="Uwaga 3" xfId="51282" hidden="1"/>
    <cellStyle name="Uwaga 3" xfId="51279" hidden="1"/>
    <cellStyle name="Uwaga 3" xfId="51276" hidden="1"/>
    <cellStyle name="Uwaga 3" xfId="51273" hidden="1"/>
    <cellStyle name="Uwaga 3" xfId="51270" hidden="1"/>
    <cellStyle name="Uwaga 3" xfId="51267" hidden="1"/>
    <cellStyle name="Uwaga 3" xfId="51264" hidden="1"/>
    <cellStyle name="Uwaga 3" xfId="51261" hidden="1"/>
    <cellStyle name="Uwaga 3" xfId="51259" hidden="1"/>
    <cellStyle name="Uwaga 3" xfId="51257" hidden="1"/>
    <cellStyle name="Uwaga 3" xfId="51254" hidden="1"/>
    <cellStyle name="Uwaga 3" xfId="51249" hidden="1"/>
    <cellStyle name="Uwaga 3" xfId="51246" hidden="1"/>
    <cellStyle name="Uwaga 3" xfId="51243" hidden="1"/>
    <cellStyle name="Uwaga 3" xfId="51240" hidden="1"/>
    <cellStyle name="Uwaga 3" xfId="51237" hidden="1"/>
    <cellStyle name="Uwaga 3" xfId="51234" hidden="1"/>
    <cellStyle name="Uwaga 3" xfId="51231" hidden="1"/>
    <cellStyle name="Uwaga 3" xfId="51228" hidden="1"/>
    <cellStyle name="Uwaga 3" xfId="51225" hidden="1"/>
    <cellStyle name="Uwaga 3" xfId="51223" hidden="1"/>
    <cellStyle name="Uwaga 3" xfId="51221" hidden="1"/>
    <cellStyle name="Uwaga 3" xfId="51218" hidden="1"/>
    <cellStyle name="Uwaga 3" xfId="51212" hidden="1"/>
    <cellStyle name="Uwaga 3" xfId="51209" hidden="1"/>
    <cellStyle name="Uwaga 3" xfId="51207" hidden="1"/>
    <cellStyle name="Uwaga 3" xfId="51203" hidden="1"/>
    <cellStyle name="Uwaga 3" xfId="51200" hidden="1"/>
    <cellStyle name="Uwaga 3" xfId="51198" hidden="1"/>
    <cellStyle name="Uwaga 3" xfId="51194" hidden="1"/>
    <cellStyle name="Uwaga 3" xfId="51191" hidden="1"/>
    <cellStyle name="Uwaga 3" xfId="51189" hidden="1"/>
    <cellStyle name="Uwaga 3" xfId="51187" hidden="1"/>
    <cellStyle name="Uwaga 3" xfId="51184" hidden="1"/>
    <cellStyle name="Uwaga 3" xfId="51181" hidden="1"/>
    <cellStyle name="Uwaga 3" xfId="51178" hidden="1"/>
    <cellStyle name="Uwaga 3" xfId="51176" hidden="1"/>
    <cellStyle name="Uwaga 3" xfId="51174" hidden="1"/>
    <cellStyle name="Uwaga 3" xfId="51169" hidden="1"/>
    <cellStyle name="Uwaga 3" xfId="51167" hidden="1"/>
    <cellStyle name="Uwaga 3" xfId="51164" hidden="1"/>
    <cellStyle name="Uwaga 3" xfId="51160" hidden="1"/>
    <cellStyle name="Uwaga 3" xfId="51158" hidden="1"/>
    <cellStyle name="Uwaga 3" xfId="51155" hidden="1"/>
    <cellStyle name="Uwaga 3" xfId="51151" hidden="1"/>
    <cellStyle name="Uwaga 3" xfId="51149" hidden="1"/>
    <cellStyle name="Uwaga 3" xfId="51146" hidden="1"/>
    <cellStyle name="Uwaga 3" xfId="51142" hidden="1"/>
    <cellStyle name="Uwaga 3" xfId="51140" hidden="1"/>
    <cellStyle name="Uwaga 3" xfId="51138" hidden="1"/>
    <cellStyle name="Uwaga 3" xfId="52658" hidden="1"/>
    <cellStyle name="Uwaga 3" xfId="52659" hidden="1"/>
    <cellStyle name="Uwaga 3" xfId="52661" hidden="1"/>
    <cellStyle name="Uwaga 3" xfId="52673" hidden="1"/>
    <cellStyle name="Uwaga 3" xfId="52674" hidden="1"/>
    <cellStyle name="Uwaga 3" xfId="52679" hidden="1"/>
    <cellStyle name="Uwaga 3" xfId="52688" hidden="1"/>
    <cellStyle name="Uwaga 3" xfId="52689" hidden="1"/>
    <cellStyle name="Uwaga 3" xfId="52694" hidden="1"/>
    <cellStyle name="Uwaga 3" xfId="52703" hidden="1"/>
    <cellStyle name="Uwaga 3" xfId="52704" hidden="1"/>
    <cellStyle name="Uwaga 3" xfId="52705" hidden="1"/>
    <cellStyle name="Uwaga 3" xfId="52718" hidden="1"/>
    <cellStyle name="Uwaga 3" xfId="52723" hidden="1"/>
    <cellStyle name="Uwaga 3" xfId="52728" hidden="1"/>
    <cellStyle name="Uwaga 3" xfId="52738" hidden="1"/>
    <cellStyle name="Uwaga 3" xfId="52743" hidden="1"/>
    <cellStyle name="Uwaga 3" xfId="52747" hidden="1"/>
    <cellStyle name="Uwaga 3" xfId="52754" hidden="1"/>
    <cellStyle name="Uwaga 3" xfId="52759" hidden="1"/>
    <cellStyle name="Uwaga 3" xfId="52762" hidden="1"/>
    <cellStyle name="Uwaga 3" xfId="52768" hidden="1"/>
    <cellStyle name="Uwaga 3" xfId="52773" hidden="1"/>
    <cellStyle name="Uwaga 3" xfId="52777" hidden="1"/>
    <cellStyle name="Uwaga 3" xfId="52778" hidden="1"/>
    <cellStyle name="Uwaga 3" xfId="52779" hidden="1"/>
    <cellStyle name="Uwaga 3" xfId="52783" hidden="1"/>
    <cellStyle name="Uwaga 3" xfId="52795" hidden="1"/>
    <cellStyle name="Uwaga 3" xfId="52800" hidden="1"/>
    <cellStyle name="Uwaga 3" xfId="52805" hidden="1"/>
    <cellStyle name="Uwaga 3" xfId="52810" hidden="1"/>
    <cellStyle name="Uwaga 3" xfId="52815" hidden="1"/>
    <cellStyle name="Uwaga 3" xfId="52820" hidden="1"/>
    <cellStyle name="Uwaga 3" xfId="52824" hidden="1"/>
    <cellStyle name="Uwaga 3" xfId="52828" hidden="1"/>
    <cellStyle name="Uwaga 3" xfId="52833" hidden="1"/>
    <cellStyle name="Uwaga 3" xfId="52838" hidden="1"/>
    <cellStyle name="Uwaga 3" xfId="52839" hidden="1"/>
    <cellStyle name="Uwaga 3" xfId="52841" hidden="1"/>
    <cellStyle name="Uwaga 3" xfId="52854" hidden="1"/>
    <cellStyle name="Uwaga 3" xfId="52858" hidden="1"/>
    <cellStyle name="Uwaga 3" xfId="52863" hidden="1"/>
    <cellStyle name="Uwaga 3" xfId="52870" hidden="1"/>
    <cellStyle name="Uwaga 3" xfId="52874" hidden="1"/>
    <cellStyle name="Uwaga 3" xfId="52879" hidden="1"/>
    <cellStyle name="Uwaga 3" xfId="52884" hidden="1"/>
    <cellStyle name="Uwaga 3" xfId="52887" hidden="1"/>
    <cellStyle name="Uwaga 3" xfId="52892" hidden="1"/>
    <cellStyle name="Uwaga 3" xfId="52898" hidden="1"/>
    <cellStyle name="Uwaga 3" xfId="52899" hidden="1"/>
    <cellStyle name="Uwaga 3" xfId="52902" hidden="1"/>
    <cellStyle name="Uwaga 3" xfId="52915" hidden="1"/>
    <cellStyle name="Uwaga 3" xfId="52919" hidden="1"/>
    <cellStyle name="Uwaga 3" xfId="52924" hidden="1"/>
    <cellStyle name="Uwaga 3" xfId="52931" hidden="1"/>
    <cellStyle name="Uwaga 3" xfId="52936" hidden="1"/>
    <cellStyle name="Uwaga 3" xfId="52940" hidden="1"/>
    <cellStyle name="Uwaga 3" xfId="52945" hidden="1"/>
    <cellStyle name="Uwaga 3" xfId="52949" hidden="1"/>
    <cellStyle name="Uwaga 3" xfId="52954" hidden="1"/>
    <cellStyle name="Uwaga 3" xfId="52958" hidden="1"/>
    <cellStyle name="Uwaga 3" xfId="52959" hidden="1"/>
    <cellStyle name="Uwaga 3" xfId="52961" hidden="1"/>
    <cellStyle name="Uwaga 3" xfId="52973" hidden="1"/>
    <cellStyle name="Uwaga 3" xfId="52974" hidden="1"/>
    <cellStyle name="Uwaga 3" xfId="52976" hidden="1"/>
    <cellStyle name="Uwaga 3" xfId="52988" hidden="1"/>
    <cellStyle name="Uwaga 3" xfId="52990" hidden="1"/>
    <cellStyle name="Uwaga 3" xfId="52993" hidden="1"/>
    <cellStyle name="Uwaga 3" xfId="53003" hidden="1"/>
    <cellStyle name="Uwaga 3" xfId="53004" hidden="1"/>
    <cellStyle name="Uwaga 3" xfId="53006" hidden="1"/>
    <cellStyle name="Uwaga 3" xfId="53018" hidden="1"/>
    <cellStyle name="Uwaga 3" xfId="53019" hidden="1"/>
    <cellStyle name="Uwaga 3" xfId="53020" hidden="1"/>
    <cellStyle name="Uwaga 3" xfId="53034" hidden="1"/>
    <cellStyle name="Uwaga 3" xfId="53037" hidden="1"/>
    <cellStyle name="Uwaga 3" xfId="53041" hidden="1"/>
    <cellStyle name="Uwaga 3" xfId="53049" hidden="1"/>
    <cellStyle name="Uwaga 3" xfId="53052" hidden="1"/>
    <cellStyle name="Uwaga 3" xfId="53056" hidden="1"/>
    <cellStyle name="Uwaga 3" xfId="53064" hidden="1"/>
    <cellStyle name="Uwaga 3" xfId="53067" hidden="1"/>
    <cellStyle name="Uwaga 3" xfId="53071" hidden="1"/>
    <cellStyle name="Uwaga 3" xfId="53078" hidden="1"/>
    <cellStyle name="Uwaga 3" xfId="53079" hidden="1"/>
    <cellStyle name="Uwaga 3" xfId="53081" hidden="1"/>
    <cellStyle name="Uwaga 3" xfId="53094" hidden="1"/>
    <cellStyle name="Uwaga 3" xfId="53097" hidden="1"/>
    <cellStyle name="Uwaga 3" xfId="53100" hidden="1"/>
    <cellStyle name="Uwaga 3" xfId="53109" hidden="1"/>
    <cellStyle name="Uwaga 3" xfId="53112" hidden="1"/>
    <cellStyle name="Uwaga 3" xfId="53116" hidden="1"/>
    <cellStyle name="Uwaga 3" xfId="53124" hidden="1"/>
    <cellStyle name="Uwaga 3" xfId="53126" hidden="1"/>
    <cellStyle name="Uwaga 3" xfId="53129" hidden="1"/>
    <cellStyle name="Uwaga 3" xfId="53138" hidden="1"/>
    <cellStyle name="Uwaga 3" xfId="53139" hidden="1"/>
    <cellStyle name="Uwaga 3" xfId="53140" hidden="1"/>
    <cellStyle name="Uwaga 3" xfId="53153" hidden="1"/>
    <cellStyle name="Uwaga 3" xfId="53154" hidden="1"/>
    <cellStyle name="Uwaga 3" xfId="53156" hidden="1"/>
    <cellStyle name="Uwaga 3" xfId="53168" hidden="1"/>
    <cellStyle name="Uwaga 3" xfId="53169" hidden="1"/>
    <cellStyle name="Uwaga 3" xfId="53171" hidden="1"/>
    <cellStyle name="Uwaga 3" xfId="53183" hidden="1"/>
    <cellStyle name="Uwaga 3" xfId="53184" hidden="1"/>
    <cellStyle name="Uwaga 3" xfId="53186" hidden="1"/>
    <cellStyle name="Uwaga 3" xfId="53198" hidden="1"/>
    <cellStyle name="Uwaga 3" xfId="53199" hidden="1"/>
    <cellStyle name="Uwaga 3" xfId="53200" hidden="1"/>
    <cellStyle name="Uwaga 3" xfId="53214" hidden="1"/>
    <cellStyle name="Uwaga 3" xfId="53216" hidden="1"/>
    <cellStyle name="Uwaga 3" xfId="53219" hidden="1"/>
    <cellStyle name="Uwaga 3" xfId="53229" hidden="1"/>
    <cellStyle name="Uwaga 3" xfId="53232" hidden="1"/>
    <cellStyle name="Uwaga 3" xfId="53235" hidden="1"/>
    <cellStyle name="Uwaga 3" xfId="53244" hidden="1"/>
    <cellStyle name="Uwaga 3" xfId="53246" hidden="1"/>
    <cellStyle name="Uwaga 3" xfId="53249" hidden="1"/>
    <cellStyle name="Uwaga 3" xfId="53258" hidden="1"/>
    <cellStyle name="Uwaga 3" xfId="53259" hidden="1"/>
    <cellStyle name="Uwaga 3" xfId="53260" hidden="1"/>
    <cellStyle name="Uwaga 3" xfId="53273" hidden="1"/>
    <cellStyle name="Uwaga 3" xfId="53275" hidden="1"/>
    <cellStyle name="Uwaga 3" xfId="53277" hidden="1"/>
    <cellStyle name="Uwaga 3" xfId="53288" hidden="1"/>
    <cellStyle name="Uwaga 3" xfId="53290" hidden="1"/>
    <cellStyle name="Uwaga 3" xfId="53292" hidden="1"/>
    <cellStyle name="Uwaga 3" xfId="53303" hidden="1"/>
    <cellStyle name="Uwaga 3" xfId="53305" hidden="1"/>
    <cellStyle name="Uwaga 3" xfId="53307" hidden="1"/>
    <cellStyle name="Uwaga 3" xfId="53318" hidden="1"/>
    <cellStyle name="Uwaga 3" xfId="53319" hidden="1"/>
    <cellStyle name="Uwaga 3" xfId="53320" hidden="1"/>
    <cellStyle name="Uwaga 3" xfId="53333" hidden="1"/>
    <cellStyle name="Uwaga 3" xfId="53335" hidden="1"/>
    <cellStyle name="Uwaga 3" xfId="53337" hidden="1"/>
    <cellStyle name="Uwaga 3" xfId="53348" hidden="1"/>
    <cellStyle name="Uwaga 3" xfId="53350" hidden="1"/>
    <cellStyle name="Uwaga 3" xfId="53352" hidden="1"/>
    <cellStyle name="Uwaga 3" xfId="53363" hidden="1"/>
    <cellStyle name="Uwaga 3" xfId="53365" hidden="1"/>
    <cellStyle name="Uwaga 3" xfId="53366" hidden="1"/>
    <cellStyle name="Uwaga 3" xfId="53378" hidden="1"/>
    <cellStyle name="Uwaga 3" xfId="53379" hidden="1"/>
    <cellStyle name="Uwaga 3" xfId="53380" hidden="1"/>
    <cellStyle name="Uwaga 3" xfId="53393" hidden="1"/>
    <cellStyle name="Uwaga 3" xfId="53395" hidden="1"/>
    <cellStyle name="Uwaga 3" xfId="53397" hidden="1"/>
    <cellStyle name="Uwaga 3" xfId="53408" hidden="1"/>
    <cellStyle name="Uwaga 3" xfId="53410" hidden="1"/>
    <cellStyle name="Uwaga 3" xfId="53412" hidden="1"/>
    <cellStyle name="Uwaga 3" xfId="53423" hidden="1"/>
    <cellStyle name="Uwaga 3" xfId="53425" hidden="1"/>
    <cellStyle name="Uwaga 3" xfId="53427" hidden="1"/>
    <cellStyle name="Uwaga 3" xfId="53438" hidden="1"/>
    <cellStyle name="Uwaga 3" xfId="53439" hidden="1"/>
    <cellStyle name="Uwaga 3" xfId="53441" hidden="1"/>
    <cellStyle name="Uwaga 3" xfId="53452" hidden="1"/>
    <cellStyle name="Uwaga 3" xfId="53454" hidden="1"/>
    <cellStyle name="Uwaga 3" xfId="53455" hidden="1"/>
    <cellStyle name="Uwaga 3" xfId="53464" hidden="1"/>
    <cellStyle name="Uwaga 3" xfId="53467" hidden="1"/>
    <cellStyle name="Uwaga 3" xfId="53469" hidden="1"/>
    <cellStyle name="Uwaga 3" xfId="53480" hidden="1"/>
    <cellStyle name="Uwaga 3" xfId="53482" hidden="1"/>
    <cellStyle name="Uwaga 3" xfId="53484" hidden="1"/>
    <cellStyle name="Uwaga 3" xfId="53496" hidden="1"/>
    <cellStyle name="Uwaga 3" xfId="53498" hidden="1"/>
    <cellStyle name="Uwaga 3" xfId="53500" hidden="1"/>
    <cellStyle name="Uwaga 3" xfId="53508" hidden="1"/>
    <cellStyle name="Uwaga 3" xfId="53510" hidden="1"/>
    <cellStyle name="Uwaga 3" xfId="53513" hidden="1"/>
    <cellStyle name="Uwaga 3" xfId="53503" hidden="1"/>
    <cellStyle name="Uwaga 3" xfId="53502" hidden="1"/>
    <cellStyle name="Uwaga 3" xfId="53501" hidden="1"/>
    <cellStyle name="Uwaga 3" xfId="53488" hidden="1"/>
    <cellStyle name="Uwaga 3" xfId="53487" hidden="1"/>
    <cellStyle name="Uwaga 3" xfId="53486" hidden="1"/>
    <cellStyle name="Uwaga 3" xfId="53473" hidden="1"/>
    <cellStyle name="Uwaga 3" xfId="53472" hidden="1"/>
    <cellStyle name="Uwaga 3" xfId="53471" hidden="1"/>
    <cellStyle name="Uwaga 3" xfId="53458" hidden="1"/>
    <cellStyle name="Uwaga 3" xfId="53457" hidden="1"/>
    <cellStyle name="Uwaga 3" xfId="53456" hidden="1"/>
    <cellStyle name="Uwaga 3" xfId="53443" hidden="1"/>
    <cellStyle name="Uwaga 3" xfId="53442" hidden="1"/>
    <cellStyle name="Uwaga 3" xfId="53440" hidden="1"/>
    <cellStyle name="Uwaga 3" xfId="53429" hidden="1"/>
    <cellStyle name="Uwaga 3" xfId="53426" hidden="1"/>
    <cellStyle name="Uwaga 3" xfId="53424" hidden="1"/>
    <cellStyle name="Uwaga 3" xfId="53414" hidden="1"/>
    <cellStyle name="Uwaga 3" xfId="53411" hidden="1"/>
    <cellStyle name="Uwaga 3" xfId="53409" hidden="1"/>
    <cellStyle name="Uwaga 3" xfId="53399" hidden="1"/>
    <cellStyle name="Uwaga 3" xfId="53396" hidden="1"/>
    <cellStyle name="Uwaga 3" xfId="53394" hidden="1"/>
    <cellStyle name="Uwaga 3" xfId="53384" hidden="1"/>
    <cellStyle name="Uwaga 3" xfId="53382" hidden="1"/>
    <cellStyle name="Uwaga 3" xfId="53381" hidden="1"/>
    <cellStyle name="Uwaga 3" xfId="53369" hidden="1"/>
    <cellStyle name="Uwaga 3" xfId="53367" hidden="1"/>
    <cellStyle name="Uwaga 3" xfId="53364" hidden="1"/>
    <cellStyle name="Uwaga 3" xfId="53354" hidden="1"/>
    <cellStyle name="Uwaga 3" xfId="53351" hidden="1"/>
    <cellStyle name="Uwaga 3" xfId="53349" hidden="1"/>
    <cellStyle name="Uwaga 3" xfId="53339" hidden="1"/>
    <cellStyle name="Uwaga 3" xfId="53336" hidden="1"/>
    <cellStyle name="Uwaga 3" xfId="53334" hidden="1"/>
    <cellStyle name="Uwaga 3" xfId="53324" hidden="1"/>
    <cellStyle name="Uwaga 3" xfId="53322" hidden="1"/>
    <cellStyle name="Uwaga 3" xfId="53321" hidden="1"/>
    <cellStyle name="Uwaga 3" xfId="53309" hidden="1"/>
    <cellStyle name="Uwaga 3" xfId="53306" hidden="1"/>
    <cellStyle name="Uwaga 3" xfId="53304" hidden="1"/>
    <cellStyle name="Uwaga 3" xfId="53294" hidden="1"/>
    <cellStyle name="Uwaga 3" xfId="53291" hidden="1"/>
    <cellStyle name="Uwaga 3" xfId="53289" hidden="1"/>
    <cellStyle name="Uwaga 3" xfId="53279" hidden="1"/>
    <cellStyle name="Uwaga 3" xfId="53276" hidden="1"/>
    <cellStyle name="Uwaga 3" xfId="53274" hidden="1"/>
    <cellStyle name="Uwaga 3" xfId="53264" hidden="1"/>
    <cellStyle name="Uwaga 3" xfId="53262" hidden="1"/>
    <cellStyle name="Uwaga 3" xfId="53261" hidden="1"/>
    <cellStyle name="Uwaga 3" xfId="53248" hidden="1"/>
    <cellStyle name="Uwaga 3" xfId="53245" hidden="1"/>
    <cellStyle name="Uwaga 3" xfId="53243" hidden="1"/>
    <cellStyle name="Uwaga 3" xfId="53233" hidden="1"/>
    <cellStyle name="Uwaga 3" xfId="53230" hidden="1"/>
    <cellStyle name="Uwaga 3" xfId="53228" hidden="1"/>
    <cellStyle name="Uwaga 3" xfId="53218" hidden="1"/>
    <cellStyle name="Uwaga 3" xfId="53215" hidden="1"/>
    <cellStyle name="Uwaga 3" xfId="53213" hidden="1"/>
    <cellStyle name="Uwaga 3" xfId="53204" hidden="1"/>
    <cellStyle name="Uwaga 3" xfId="53202" hidden="1"/>
    <cellStyle name="Uwaga 3" xfId="53201" hidden="1"/>
    <cellStyle name="Uwaga 3" xfId="53189" hidden="1"/>
    <cellStyle name="Uwaga 3" xfId="53187" hidden="1"/>
    <cellStyle name="Uwaga 3" xfId="53185" hidden="1"/>
    <cellStyle name="Uwaga 3" xfId="53174" hidden="1"/>
    <cellStyle name="Uwaga 3" xfId="53172" hidden="1"/>
    <cellStyle name="Uwaga 3" xfId="53170" hidden="1"/>
    <cellStyle name="Uwaga 3" xfId="53159" hidden="1"/>
    <cellStyle name="Uwaga 3" xfId="53157" hidden="1"/>
    <cellStyle name="Uwaga 3" xfId="53155" hidden="1"/>
    <cellStyle name="Uwaga 3" xfId="53144" hidden="1"/>
    <cellStyle name="Uwaga 3" xfId="53142" hidden="1"/>
    <cellStyle name="Uwaga 3" xfId="53141" hidden="1"/>
    <cellStyle name="Uwaga 3" xfId="53128" hidden="1"/>
    <cellStyle name="Uwaga 3" xfId="53125" hidden="1"/>
    <cellStyle name="Uwaga 3" xfId="53123" hidden="1"/>
    <cellStyle name="Uwaga 3" xfId="53113" hidden="1"/>
    <cellStyle name="Uwaga 3" xfId="53110" hidden="1"/>
    <cellStyle name="Uwaga 3" xfId="53108" hidden="1"/>
    <cellStyle name="Uwaga 3" xfId="53098" hidden="1"/>
    <cellStyle name="Uwaga 3" xfId="53095" hidden="1"/>
    <cellStyle name="Uwaga 3" xfId="53093" hidden="1"/>
    <cellStyle name="Uwaga 3" xfId="53084" hidden="1"/>
    <cellStyle name="Uwaga 3" xfId="53082" hidden="1"/>
    <cellStyle name="Uwaga 3" xfId="53080" hidden="1"/>
    <cellStyle name="Uwaga 3" xfId="53068" hidden="1"/>
    <cellStyle name="Uwaga 3" xfId="53065" hidden="1"/>
    <cellStyle name="Uwaga 3" xfId="53063" hidden="1"/>
    <cellStyle name="Uwaga 3" xfId="53053" hidden="1"/>
    <cellStyle name="Uwaga 3" xfId="53050" hidden="1"/>
    <cellStyle name="Uwaga 3" xfId="53048" hidden="1"/>
    <cellStyle name="Uwaga 3" xfId="53038" hidden="1"/>
    <cellStyle name="Uwaga 3" xfId="53035" hidden="1"/>
    <cellStyle name="Uwaga 3" xfId="53033" hidden="1"/>
    <cellStyle name="Uwaga 3" xfId="53026" hidden="1"/>
    <cellStyle name="Uwaga 3" xfId="53023" hidden="1"/>
    <cellStyle name="Uwaga 3" xfId="53021" hidden="1"/>
    <cellStyle name="Uwaga 3" xfId="53011" hidden="1"/>
    <cellStyle name="Uwaga 3" xfId="53008" hidden="1"/>
    <cellStyle name="Uwaga 3" xfId="53005" hidden="1"/>
    <cellStyle name="Uwaga 3" xfId="52996" hidden="1"/>
    <cellStyle name="Uwaga 3" xfId="52992" hidden="1"/>
    <cellStyle name="Uwaga 3" xfId="52989" hidden="1"/>
    <cellStyle name="Uwaga 3" xfId="52981" hidden="1"/>
    <cellStyle name="Uwaga 3" xfId="52978" hidden="1"/>
    <cellStyle name="Uwaga 3" xfId="52975" hidden="1"/>
    <cellStyle name="Uwaga 3" xfId="52966" hidden="1"/>
    <cellStyle name="Uwaga 3" xfId="52963" hidden="1"/>
    <cellStyle name="Uwaga 3" xfId="52960" hidden="1"/>
    <cellStyle name="Uwaga 3" xfId="52950" hidden="1"/>
    <cellStyle name="Uwaga 3" xfId="52946" hidden="1"/>
    <cellStyle name="Uwaga 3" xfId="52943" hidden="1"/>
    <cellStyle name="Uwaga 3" xfId="52934" hidden="1"/>
    <cellStyle name="Uwaga 3" xfId="52930" hidden="1"/>
    <cellStyle name="Uwaga 3" xfId="52928" hidden="1"/>
    <cellStyle name="Uwaga 3" xfId="52920" hidden="1"/>
    <cellStyle name="Uwaga 3" xfId="52916" hidden="1"/>
    <cellStyle name="Uwaga 3" xfId="52913" hidden="1"/>
    <cellStyle name="Uwaga 3" xfId="52906" hidden="1"/>
    <cellStyle name="Uwaga 3" xfId="52903" hidden="1"/>
    <cellStyle name="Uwaga 3" xfId="52900" hidden="1"/>
    <cellStyle name="Uwaga 3" xfId="52891" hidden="1"/>
    <cellStyle name="Uwaga 3" xfId="52886" hidden="1"/>
    <cellStyle name="Uwaga 3" xfId="52883" hidden="1"/>
    <cellStyle name="Uwaga 3" xfId="52876" hidden="1"/>
    <cellStyle name="Uwaga 3" xfId="52871" hidden="1"/>
    <cellStyle name="Uwaga 3" xfId="52868" hidden="1"/>
    <cellStyle name="Uwaga 3" xfId="52861" hidden="1"/>
    <cellStyle name="Uwaga 3" xfId="52856" hidden="1"/>
    <cellStyle name="Uwaga 3" xfId="52853" hidden="1"/>
    <cellStyle name="Uwaga 3" xfId="52847" hidden="1"/>
    <cellStyle name="Uwaga 3" xfId="52843" hidden="1"/>
    <cellStyle name="Uwaga 3" xfId="52840" hidden="1"/>
    <cellStyle name="Uwaga 3" xfId="52832" hidden="1"/>
    <cellStyle name="Uwaga 3" xfId="52827" hidden="1"/>
    <cellStyle name="Uwaga 3" xfId="52823" hidden="1"/>
    <cellStyle name="Uwaga 3" xfId="52817" hidden="1"/>
    <cellStyle name="Uwaga 3" xfId="52812" hidden="1"/>
    <cellStyle name="Uwaga 3" xfId="52808" hidden="1"/>
    <cellStyle name="Uwaga 3" xfId="52802" hidden="1"/>
    <cellStyle name="Uwaga 3" xfId="52797" hidden="1"/>
    <cellStyle name="Uwaga 3" xfId="52793" hidden="1"/>
    <cellStyle name="Uwaga 3" xfId="52788" hidden="1"/>
    <cellStyle name="Uwaga 3" xfId="52784" hidden="1"/>
    <cellStyle name="Uwaga 3" xfId="52780" hidden="1"/>
    <cellStyle name="Uwaga 3" xfId="52772" hidden="1"/>
    <cellStyle name="Uwaga 3" xfId="52767" hidden="1"/>
    <cellStyle name="Uwaga 3" xfId="52763" hidden="1"/>
    <cellStyle name="Uwaga 3" xfId="52757" hidden="1"/>
    <cellStyle name="Uwaga 3" xfId="52752" hidden="1"/>
    <cellStyle name="Uwaga 3" xfId="52748" hidden="1"/>
    <cellStyle name="Uwaga 3" xfId="52742" hidden="1"/>
    <cellStyle name="Uwaga 3" xfId="52737" hidden="1"/>
    <cellStyle name="Uwaga 3" xfId="52733" hidden="1"/>
    <cellStyle name="Uwaga 3" xfId="52729" hidden="1"/>
    <cellStyle name="Uwaga 3" xfId="52724" hidden="1"/>
    <cellStyle name="Uwaga 3" xfId="52719" hidden="1"/>
    <cellStyle name="Uwaga 3" xfId="52714" hidden="1"/>
    <cellStyle name="Uwaga 3" xfId="52710" hidden="1"/>
    <cellStyle name="Uwaga 3" xfId="52706" hidden="1"/>
    <cellStyle name="Uwaga 3" xfId="52699" hidden="1"/>
    <cellStyle name="Uwaga 3" xfId="52695" hidden="1"/>
    <cellStyle name="Uwaga 3" xfId="52690" hidden="1"/>
    <cellStyle name="Uwaga 3" xfId="52684" hidden="1"/>
    <cellStyle name="Uwaga 3" xfId="52680" hidden="1"/>
    <cellStyle name="Uwaga 3" xfId="52675" hidden="1"/>
    <cellStyle name="Uwaga 3" xfId="52669" hidden="1"/>
    <cellStyle name="Uwaga 3" xfId="52665" hidden="1"/>
    <cellStyle name="Uwaga 3" xfId="52660" hidden="1"/>
    <cellStyle name="Uwaga 3" xfId="52654" hidden="1"/>
    <cellStyle name="Uwaga 3" xfId="52650" hidden="1"/>
    <cellStyle name="Uwaga 3" xfId="52646" hidden="1"/>
    <cellStyle name="Uwaga 3" xfId="53506" hidden="1"/>
    <cellStyle name="Uwaga 3" xfId="53505" hidden="1"/>
    <cellStyle name="Uwaga 3" xfId="53504" hidden="1"/>
    <cellStyle name="Uwaga 3" xfId="53491" hidden="1"/>
    <cellStyle name="Uwaga 3" xfId="53490" hidden="1"/>
    <cellStyle name="Uwaga 3" xfId="53489" hidden="1"/>
    <cellStyle name="Uwaga 3" xfId="53476" hidden="1"/>
    <cellStyle name="Uwaga 3" xfId="53475" hidden="1"/>
    <cellStyle name="Uwaga 3" xfId="53474" hidden="1"/>
    <cellStyle name="Uwaga 3" xfId="53461" hidden="1"/>
    <cellStyle name="Uwaga 3" xfId="53460" hidden="1"/>
    <cellStyle name="Uwaga 3" xfId="53459" hidden="1"/>
    <cellStyle name="Uwaga 3" xfId="53446" hidden="1"/>
    <cellStyle name="Uwaga 3" xfId="53445" hidden="1"/>
    <cellStyle name="Uwaga 3" xfId="53444" hidden="1"/>
    <cellStyle name="Uwaga 3" xfId="53432" hidden="1"/>
    <cellStyle name="Uwaga 3" xfId="53430" hidden="1"/>
    <cellStyle name="Uwaga 3" xfId="53428" hidden="1"/>
    <cellStyle name="Uwaga 3" xfId="53417" hidden="1"/>
    <cellStyle name="Uwaga 3" xfId="53415" hidden="1"/>
    <cellStyle name="Uwaga 3" xfId="53413" hidden="1"/>
    <cellStyle name="Uwaga 3" xfId="53402" hidden="1"/>
    <cellStyle name="Uwaga 3" xfId="53400" hidden="1"/>
    <cellStyle name="Uwaga 3" xfId="53398" hidden="1"/>
    <cellStyle name="Uwaga 3" xfId="53387" hidden="1"/>
    <cellStyle name="Uwaga 3" xfId="53385" hidden="1"/>
    <cellStyle name="Uwaga 3" xfId="53383" hidden="1"/>
    <cellStyle name="Uwaga 3" xfId="53372" hidden="1"/>
    <cellStyle name="Uwaga 3" xfId="53370" hidden="1"/>
    <cellStyle name="Uwaga 3" xfId="53368" hidden="1"/>
    <cellStyle name="Uwaga 3" xfId="53357" hidden="1"/>
    <cellStyle name="Uwaga 3" xfId="53355" hidden="1"/>
    <cellStyle name="Uwaga 3" xfId="53353" hidden="1"/>
    <cellStyle name="Uwaga 3" xfId="53342" hidden="1"/>
    <cellStyle name="Uwaga 3" xfId="53340" hidden="1"/>
    <cellStyle name="Uwaga 3" xfId="53338" hidden="1"/>
    <cellStyle name="Uwaga 3" xfId="53327" hidden="1"/>
    <cellStyle name="Uwaga 3" xfId="53325" hidden="1"/>
    <cellStyle name="Uwaga 3" xfId="53323" hidden="1"/>
    <cellStyle name="Uwaga 3" xfId="53312" hidden="1"/>
    <cellStyle name="Uwaga 3" xfId="53310" hidden="1"/>
    <cellStyle name="Uwaga 3" xfId="53308" hidden="1"/>
    <cellStyle name="Uwaga 3" xfId="53297" hidden="1"/>
    <cellStyle name="Uwaga 3" xfId="53295" hidden="1"/>
    <cellStyle name="Uwaga 3" xfId="53293" hidden="1"/>
    <cellStyle name="Uwaga 3" xfId="53282" hidden="1"/>
    <cellStyle name="Uwaga 3" xfId="53280" hidden="1"/>
    <cellStyle name="Uwaga 3" xfId="53278" hidden="1"/>
    <cellStyle name="Uwaga 3" xfId="53267" hidden="1"/>
    <cellStyle name="Uwaga 3" xfId="53265" hidden="1"/>
    <cellStyle name="Uwaga 3" xfId="53263" hidden="1"/>
    <cellStyle name="Uwaga 3" xfId="53252" hidden="1"/>
    <cellStyle name="Uwaga 3" xfId="53250" hidden="1"/>
    <cellStyle name="Uwaga 3" xfId="53247" hidden="1"/>
    <cellStyle name="Uwaga 3" xfId="53237" hidden="1"/>
    <cellStyle name="Uwaga 3" xfId="53234" hidden="1"/>
    <cellStyle name="Uwaga 3" xfId="53231" hidden="1"/>
    <cellStyle name="Uwaga 3" xfId="53222" hidden="1"/>
    <cellStyle name="Uwaga 3" xfId="53220" hidden="1"/>
    <cellStyle name="Uwaga 3" xfId="53217" hidden="1"/>
    <cellStyle name="Uwaga 3" xfId="53207" hidden="1"/>
    <cellStyle name="Uwaga 3" xfId="53205" hidden="1"/>
    <cellStyle name="Uwaga 3" xfId="53203" hidden="1"/>
    <cellStyle name="Uwaga 3" xfId="53192" hidden="1"/>
    <cellStyle name="Uwaga 3" xfId="53190" hidden="1"/>
    <cellStyle name="Uwaga 3" xfId="53188" hidden="1"/>
    <cellStyle name="Uwaga 3" xfId="53177" hidden="1"/>
    <cellStyle name="Uwaga 3" xfId="53175" hidden="1"/>
    <cellStyle name="Uwaga 3" xfId="53173" hidden="1"/>
    <cellStyle name="Uwaga 3" xfId="53162" hidden="1"/>
    <cellStyle name="Uwaga 3" xfId="53160" hidden="1"/>
    <cellStyle name="Uwaga 3" xfId="53158" hidden="1"/>
    <cellStyle name="Uwaga 3" xfId="53147" hidden="1"/>
    <cellStyle name="Uwaga 3" xfId="53145" hidden="1"/>
    <cellStyle name="Uwaga 3" xfId="53143" hidden="1"/>
    <cellStyle name="Uwaga 3" xfId="53132" hidden="1"/>
    <cellStyle name="Uwaga 3" xfId="53130" hidden="1"/>
    <cellStyle name="Uwaga 3" xfId="53127" hidden="1"/>
    <cellStyle name="Uwaga 3" xfId="53117" hidden="1"/>
    <cellStyle name="Uwaga 3" xfId="53114" hidden="1"/>
    <cellStyle name="Uwaga 3" xfId="53111" hidden="1"/>
    <cellStyle name="Uwaga 3" xfId="53102" hidden="1"/>
    <cellStyle name="Uwaga 3" xfId="53099" hidden="1"/>
    <cellStyle name="Uwaga 3" xfId="53096" hidden="1"/>
    <cellStyle name="Uwaga 3" xfId="53087" hidden="1"/>
    <cellStyle name="Uwaga 3" xfId="53085" hidden="1"/>
    <cellStyle name="Uwaga 3" xfId="53083" hidden="1"/>
    <cellStyle name="Uwaga 3" xfId="53072" hidden="1"/>
    <cellStyle name="Uwaga 3" xfId="53069" hidden="1"/>
    <cellStyle name="Uwaga 3" xfId="53066" hidden="1"/>
    <cellStyle name="Uwaga 3" xfId="53057" hidden="1"/>
    <cellStyle name="Uwaga 3" xfId="53054" hidden="1"/>
    <cellStyle name="Uwaga 3" xfId="53051" hidden="1"/>
    <cellStyle name="Uwaga 3" xfId="53042" hidden="1"/>
    <cellStyle name="Uwaga 3" xfId="53039" hidden="1"/>
    <cellStyle name="Uwaga 3" xfId="53036" hidden="1"/>
    <cellStyle name="Uwaga 3" xfId="53029" hidden="1"/>
    <cellStyle name="Uwaga 3" xfId="53025" hidden="1"/>
    <cellStyle name="Uwaga 3" xfId="53022" hidden="1"/>
    <cellStyle name="Uwaga 3" xfId="53014" hidden="1"/>
    <cellStyle name="Uwaga 3" xfId="53010" hidden="1"/>
    <cellStyle name="Uwaga 3" xfId="53007" hidden="1"/>
    <cellStyle name="Uwaga 3" xfId="52999" hidden="1"/>
    <cellStyle name="Uwaga 3" xfId="52995" hidden="1"/>
    <cellStyle name="Uwaga 3" xfId="52991" hidden="1"/>
    <cellStyle name="Uwaga 3" xfId="52984" hidden="1"/>
    <cellStyle name="Uwaga 3" xfId="52980" hidden="1"/>
    <cellStyle name="Uwaga 3" xfId="52977" hidden="1"/>
    <cellStyle name="Uwaga 3" xfId="52969" hidden="1"/>
    <cellStyle name="Uwaga 3" xfId="52965" hidden="1"/>
    <cellStyle name="Uwaga 3" xfId="52962" hidden="1"/>
    <cellStyle name="Uwaga 3" xfId="52953" hidden="1"/>
    <cellStyle name="Uwaga 3" xfId="52948" hidden="1"/>
    <cellStyle name="Uwaga 3" xfId="52944" hidden="1"/>
    <cellStyle name="Uwaga 3" xfId="52938" hidden="1"/>
    <cellStyle name="Uwaga 3" xfId="52933" hidden="1"/>
    <cellStyle name="Uwaga 3" xfId="52929" hidden="1"/>
    <cellStyle name="Uwaga 3" xfId="52923" hidden="1"/>
    <cellStyle name="Uwaga 3" xfId="52918" hidden="1"/>
    <cellStyle name="Uwaga 3" xfId="52914" hidden="1"/>
    <cellStyle name="Uwaga 3" xfId="52909" hidden="1"/>
    <cellStyle name="Uwaga 3" xfId="52905" hidden="1"/>
    <cellStyle name="Uwaga 3" xfId="52901" hidden="1"/>
    <cellStyle name="Uwaga 3" xfId="52894" hidden="1"/>
    <cellStyle name="Uwaga 3" xfId="52889" hidden="1"/>
    <cellStyle name="Uwaga 3" xfId="52885" hidden="1"/>
    <cellStyle name="Uwaga 3" xfId="52878" hidden="1"/>
    <cellStyle name="Uwaga 3" xfId="52873" hidden="1"/>
    <cellStyle name="Uwaga 3" xfId="52869" hidden="1"/>
    <cellStyle name="Uwaga 3" xfId="52864" hidden="1"/>
    <cellStyle name="Uwaga 3" xfId="52859" hidden="1"/>
    <cellStyle name="Uwaga 3" xfId="52855" hidden="1"/>
    <cellStyle name="Uwaga 3" xfId="52849" hidden="1"/>
    <cellStyle name="Uwaga 3" xfId="52845" hidden="1"/>
    <cellStyle name="Uwaga 3" xfId="52842" hidden="1"/>
    <cellStyle name="Uwaga 3" xfId="52835" hidden="1"/>
    <cellStyle name="Uwaga 3" xfId="52830" hidden="1"/>
    <cellStyle name="Uwaga 3" xfId="52825" hidden="1"/>
    <cellStyle name="Uwaga 3" xfId="52819" hidden="1"/>
    <cellStyle name="Uwaga 3" xfId="52814" hidden="1"/>
    <cellStyle name="Uwaga 3" xfId="52809" hidden="1"/>
    <cellStyle name="Uwaga 3" xfId="52804" hidden="1"/>
    <cellStyle name="Uwaga 3" xfId="52799" hidden="1"/>
    <cellStyle name="Uwaga 3" xfId="52794" hidden="1"/>
    <cellStyle name="Uwaga 3" xfId="52790" hidden="1"/>
    <cellStyle name="Uwaga 3" xfId="52786" hidden="1"/>
    <cellStyle name="Uwaga 3" xfId="52781" hidden="1"/>
    <cellStyle name="Uwaga 3" xfId="52774" hidden="1"/>
    <cellStyle name="Uwaga 3" xfId="52769" hidden="1"/>
    <cellStyle name="Uwaga 3" xfId="52764" hidden="1"/>
    <cellStyle name="Uwaga 3" xfId="52758" hidden="1"/>
    <cellStyle name="Uwaga 3" xfId="52753" hidden="1"/>
    <cellStyle name="Uwaga 3" xfId="52749" hidden="1"/>
    <cellStyle name="Uwaga 3" xfId="52744" hidden="1"/>
    <cellStyle name="Uwaga 3" xfId="52739" hidden="1"/>
    <cellStyle name="Uwaga 3" xfId="52734" hidden="1"/>
    <cellStyle name="Uwaga 3" xfId="52730" hidden="1"/>
    <cellStyle name="Uwaga 3" xfId="52725" hidden="1"/>
    <cellStyle name="Uwaga 3" xfId="52720" hidden="1"/>
    <cellStyle name="Uwaga 3" xfId="52715" hidden="1"/>
    <cellStyle name="Uwaga 3" xfId="52711" hidden="1"/>
    <cellStyle name="Uwaga 3" xfId="52707" hidden="1"/>
    <cellStyle name="Uwaga 3" xfId="52700" hidden="1"/>
    <cellStyle name="Uwaga 3" xfId="52696" hidden="1"/>
    <cellStyle name="Uwaga 3" xfId="52691" hidden="1"/>
    <cellStyle name="Uwaga 3" xfId="52685" hidden="1"/>
    <cellStyle name="Uwaga 3" xfId="52681" hidden="1"/>
    <cellStyle name="Uwaga 3" xfId="52676" hidden="1"/>
    <cellStyle name="Uwaga 3" xfId="52670" hidden="1"/>
    <cellStyle name="Uwaga 3" xfId="52666" hidden="1"/>
    <cellStyle name="Uwaga 3" xfId="52662" hidden="1"/>
    <cellStyle name="Uwaga 3" xfId="52655" hidden="1"/>
    <cellStyle name="Uwaga 3" xfId="52651" hidden="1"/>
    <cellStyle name="Uwaga 3" xfId="52647" hidden="1"/>
    <cellStyle name="Uwaga 3" xfId="53511" hidden="1"/>
    <cellStyle name="Uwaga 3" xfId="53509" hidden="1"/>
    <cellStyle name="Uwaga 3" xfId="53507" hidden="1"/>
    <cellStyle name="Uwaga 3" xfId="53494" hidden="1"/>
    <cellStyle name="Uwaga 3" xfId="53493" hidden="1"/>
    <cellStyle name="Uwaga 3" xfId="53492" hidden="1"/>
    <cellStyle name="Uwaga 3" xfId="53479" hidden="1"/>
    <cellStyle name="Uwaga 3" xfId="53478" hidden="1"/>
    <cellStyle name="Uwaga 3" xfId="53477" hidden="1"/>
    <cellStyle name="Uwaga 3" xfId="53465" hidden="1"/>
    <cellStyle name="Uwaga 3" xfId="53463" hidden="1"/>
    <cellStyle name="Uwaga 3" xfId="53462" hidden="1"/>
    <cellStyle name="Uwaga 3" xfId="53449" hidden="1"/>
    <cellStyle name="Uwaga 3" xfId="53448" hidden="1"/>
    <cellStyle name="Uwaga 3" xfId="53447" hidden="1"/>
    <cellStyle name="Uwaga 3" xfId="53435" hidden="1"/>
    <cellStyle name="Uwaga 3" xfId="53433" hidden="1"/>
    <cellStyle name="Uwaga 3" xfId="53431" hidden="1"/>
    <cellStyle name="Uwaga 3" xfId="53420" hidden="1"/>
    <cellStyle name="Uwaga 3" xfId="53418" hidden="1"/>
    <cellStyle name="Uwaga 3" xfId="53416" hidden="1"/>
    <cellStyle name="Uwaga 3" xfId="53405" hidden="1"/>
    <cellStyle name="Uwaga 3" xfId="53403" hidden="1"/>
    <cellStyle name="Uwaga 3" xfId="53401" hidden="1"/>
    <cellStyle name="Uwaga 3" xfId="53390" hidden="1"/>
    <cellStyle name="Uwaga 3" xfId="53388" hidden="1"/>
    <cellStyle name="Uwaga 3" xfId="53386" hidden="1"/>
    <cellStyle name="Uwaga 3" xfId="53375" hidden="1"/>
    <cellStyle name="Uwaga 3" xfId="53373" hidden="1"/>
    <cellStyle name="Uwaga 3" xfId="53371" hidden="1"/>
    <cellStyle name="Uwaga 3" xfId="53360" hidden="1"/>
    <cellStyle name="Uwaga 3" xfId="53358" hidden="1"/>
    <cellStyle name="Uwaga 3" xfId="53356" hidden="1"/>
    <cellStyle name="Uwaga 3" xfId="53345" hidden="1"/>
    <cellStyle name="Uwaga 3" xfId="53343" hidden="1"/>
    <cellStyle name="Uwaga 3" xfId="53341" hidden="1"/>
    <cellStyle name="Uwaga 3" xfId="53330" hidden="1"/>
    <cellStyle name="Uwaga 3" xfId="53328" hidden="1"/>
    <cellStyle name="Uwaga 3" xfId="53326" hidden="1"/>
    <cellStyle name="Uwaga 3" xfId="53315" hidden="1"/>
    <cellStyle name="Uwaga 3" xfId="53313" hidden="1"/>
    <cellStyle name="Uwaga 3" xfId="53311" hidden="1"/>
    <cellStyle name="Uwaga 3" xfId="53300" hidden="1"/>
    <cellStyle name="Uwaga 3" xfId="53298" hidden="1"/>
    <cellStyle name="Uwaga 3" xfId="53296" hidden="1"/>
    <cellStyle name="Uwaga 3" xfId="53285" hidden="1"/>
    <cellStyle name="Uwaga 3" xfId="53283" hidden="1"/>
    <cellStyle name="Uwaga 3" xfId="53281" hidden="1"/>
    <cellStyle name="Uwaga 3" xfId="53270" hidden="1"/>
    <cellStyle name="Uwaga 3" xfId="53268" hidden="1"/>
    <cellStyle name="Uwaga 3" xfId="53266" hidden="1"/>
    <cellStyle name="Uwaga 3" xfId="53255" hidden="1"/>
    <cellStyle name="Uwaga 3" xfId="53253" hidden="1"/>
    <cellStyle name="Uwaga 3" xfId="53251" hidden="1"/>
    <cellStyle name="Uwaga 3" xfId="53240" hidden="1"/>
    <cellStyle name="Uwaga 3" xfId="53238" hidden="1"/>
    <cellStyle name="Uwaga 3" xfId="53236" hidden="1"/>
    <cellStyle name="Uwaga 3" xfId="53225" hidden="1"/>
    <cellStyle name="Uwaga 3" xfId="53223" hidden="1"/>
    <cellStyle name="Uwaga 3" xfId="53221" hidden="1"/>
    <cellStyle name="Uwaga 3" xfId="53210" hidden="1"/>
    <cellStyle name="Uwaga 3" xfId="53208" hidden="1"/>
    <cellStyle name="Uwaga 3" xfId="53206" hidden="1"/>
    <cellStyle name="Uwaga 3" xfId="53195" hidden="1"/>
    <cellStyle name="Uwaga 3" xfId="53193" hidden="1"/>
    <cellStyle name="Uwaga 3" xfId="53191" hidden="1"/>
    <cellStyle name="Uwaga 3" xfId="53180" hidden="1"/>
    <cellStyle name="Uwaga 3" xfId="53178" hidden="1"/>
    <cellStyle name="Uwaga 3" xfId="53176" hidden="1"/>
    <cellStyle name="Uwaga 3" xfId="53165" hidden="1"/>
    <cellStyle name="Uwaga 3" xfId="53163" hidden="1"/>
    <cellStyle name="Uwaga 3" xfId="53161" hidden="1"/>
    <cellStyle name="Uwaga 3" xfId="53150" hidden="1"/>
    <cellStyle name="Uwaga 3" xfId="53148" hidden="1"/>
    <cellStyle name="Uwaga 3" xfId="53146" hidden="1"/>
    <cellStyle name="Uwaga 3" xfId="53135" hidden="1"/>
    <cellStyle name="Uwaga 3" xfId="53133" hidden="1"/>
    <cellStyle name="Uwaga 3" xfId="53131" hidden="1"/>
    <cellStyle name="Uwaga 3" xfId="53120" hidden="1"/>
    <cellStyle name="Uwaga 3" xfId="53118" hidden="1"/>
    <cellStyle name="Uwaga 3" xfId="53115" hidden="1"/>
    <cellStyle name="Uwaga 3" xfId="53105" hidden="1"/>
    <cellStyle name="Uwaga 3" xfId="53103" hidden="1"/>
    <cellStyle name="Uwaga 3" xfId="53101" hidden="1"/>
    <cellStyle name="Uwaga 3" xfId="53090" hidden="1"/>
    <cellStyle name="Uwaga 3" xfId="53088" hidden="1"/>
    <cellStyle name="Uwaga 3" xfId="53086" hidden="1"/>
    <cellStyle name="Uwaga 3" xfId="53075" hidden="1"/>
    <cellStyle name="Uwaga 3" xfId="53073" hidden="1"/>
    <cellStyle name="Uwaga 3" xfId="53070" hidden="1"/>
    <cellStyle name="Uwaga 3" xfId="53060" hidden="1"/>
    <cellStyle name="Uwaga 3" xfId="53058" hidden="1"/>
    <cellStyle name="Uwaga 3" xfId="53055" hidden="1"/>
    <cellStyle name="Uwaga 3" xfId="53045" hidden="1"/>
    <cellStyle name="Uwaga 3" xfId="53043" hidden="1"/>
    <cellStyle name="Uwaga 3" xfId="53040" hidden="1"/>
    <cellStyle name="Uwaga 3" xfId="53031" hidden="1"/>
    <cellStyle name="Uwaga 3" xfId="53028" hidden="1"/>
    <cellStyle name="Uwaga 3" xfId="53024" hidden="1"/>
    <cellStyle name="Uwaga 3" xfId="53016" hidden="1"/>
    <cellStyle name="Uwaga 3" xfId="53013" hidden="1"/>
    <cellStyle name="Uwaga 3" xfId="53009" hidden="1"/>
    <cellStyle name="Uwaga 3" xfId="53001" hidden="1"/>
    <cellStyle name="Uwaga 3" xfId="52998" hidden="1"/>
    <cellStyle name="Uwaga 3" xfId="52994" hidden="1"/>
    <cellStyle name="Uwaga 3" xfId="52986" hidden="1"/>
    <cellStyle name="Uwaga 3" xfId="52983" hidden="1"/>
    <cellStyle name="Uwaga 3" xfId="52979" hidden="1"/>
    <cellStyle name="Uwaga 3" xfId="52971" hidden="1"/>
    <cellStyle name="Uwaga 3" xfId="52968" hidden="1"/>
    <cellStyle name="Uwaga 3" xfId="52964" hidden="1"/>
    <cellStyle name="Uwaga 3" xfId="52956" hidden="1"/>
    <cellStyle name="Uwaga 3" xfId="52952" hidden="1"/>
    <cellStyle name="Uwaga 3" xfId="52947" hidden="1"/>
    <cellStyle name="Uwaga 3" xfId="52941" hidden="1"/>
    <cellStyle name="Uwaga 3" xfId="52937" hidden="1"/>
    <cellStyle name="Uwaga 3" xfId="52932" hidden="1"/>
    <cellStyle name="Uwaga 3" xfId="52926" hidden="1"/>
    <cellStyle name="Uwaga 3" xfId="52922" hidden="1"/>
    <cellStyle name="Uwaga 3" xfId="52917" hidden="1"/>
    <cellStyle name="Uwaga 3" xfId="52911" hidden="1"/>
    <cellStyle name="Uwaga 3" xfId="52908" hidden="1"/>
    <cellStyle name="Uwaga 3" xfId="52904" hidden="1"/>
    <cellStyle name="Uwaga 3" xfId="52896" hidden="1"/>
    <cellStyle name="Uwaga 3" xfId="52893" hidden="1"/>
    <cellStyle name="Uwaga 3" xfId="52888" hidden="1"/>
    <cellStyle name="Uwaga 3" xfId="52881" hidden="1"/>
    <cellStyle name="Uwaga 3" xfId="52877" hidden="1"/>
    <cellStyle name="Uwaga 3" xfId="52872" hidden="1"/>
    <cellStyle name="Uwaga 3" xfId="52866" hidden="1"/>
    <cellStyle name="Uwaga 3" xfId="52862" hidden="1"/>
    <cellStyle name="Uwaga 3" xfId="52857" hidden="1"/>
    <cellStyle name="Uwaga 3" xfId="52851" hidden="1"/>
    <cellStyle name="Uwaga 3" xfId="52848" hidden="1"/>
    <cellStyle name="Uwaga 3" xfId="52844" hidden="1"/>
    <cellStyle name="Uwaga 3" xfId="52836" hidden="1"/>
    <cellStyle name="Uwaga 3" xfId="52831" hidden="1"/>
    <cellStyle name="Uwaga 3" xfId="52826" hidden="1"/>
    <cellStyle name="Uwaga 3" xfId="52821" hidden="1"/>
    <cellStyle name="Uwaga 3" xfId="52816" hidden="1"/>
    <cellStyle name="Uwaga 3" xfId="52811" hidden="1"/>
    <cellStyle name="Uwaga 3" xfId="52806" hidden="1"/>
    <cellStyle name="Uwaga 3" xfId="52801" hidden="1"/>
    <cellStyle name="Uwaga 3" xfId="52796" hidden="1"/>
    <cellStyle name="Uwaga 3" xfId="52791" hidden="1"/>
    <cellStyle name="Uwaga 3" xfId="52787" hidden="1"/>
    <cellStyle name="Uwaga 3" xfId="52782" hidden="1"/>
    <cellStyle name="Uwaga 3" xfId="52775" hidden="1"/>
    <cellStyle name="Uwaga 3" xfId="52770" hidden="1"/>
    <cellStyle name="Uwaga 3" xfId="52765" hidden="1"/>
    <cellStyle name="Uwaga 3" xfId="52760" hidden="1"/>
    <cellStyle name="Uwaga 3" xfId="52755" hidden="1"/>
    <cellStyle name="Uwaga 3" xfId="52750" hidden="1"/>
    <cellStyle name="Uwaga 3" xfId="52745" hidden="1"/>
    <cellStyle name="Uwaga 3" xfId="52740" hidden="1"/>
    <cellStyle name="Uwaga 3" xfId="52735" hidden="1"/>
    <cellStyle name="Uwaga 3" xfId="52731" hidden="1"/>
    <cellStyle name="Uwaga 3" xfId="52726" hidden="1"/>
    <cellStyle name="Uwaga 3" xfId="52721" hidden="1"/>
    <cellStyle name="Uwaga 3" xfId="52716" hidden="1"/>
    <cellStyle name="Uwaga 3" xfId="52712" hidden="1"/>
    <cellStyle name="Uwaga 3" xfId="52708" hidden="1"/>
    <cellStyle name="Uwaga 3" xfId="52701" hidden="1"/>
    <cellStyle name="Uwaga 3" xfId="52697" hidden="1"/>
    <cellStyle name="Uwaga 3" xfId="52692" hidden="1"/>
    <cellStyle name="Uwaga 3" xfId="52686" hidden="1"/>
    <cellStyle name="Uwaga 3" xfId="52682" hidden="1"/>
    <cellStyle name="Uwaga 3" xfId="52677" hidden="1"/>
    <cellStyle name="Uwaga 3" xfId="52671" hidden="1"/>
    <cellStyle name="Uwaga 3" xfId="52667" hidden="1"/>
    <cellStyle name="Uwaga 3" xfId="52663" hidden="1"/>
    <cellStyle name="Uwaga 3" xfId="52656" hidden="1"/>
    <cellStyle name="Uwaga 3" xfId="52652" hidden="1"/>
    <cellStyle name="Uwaga 3" xfId="52648" hidden="1"/>
    <cellStyle name="Uwaga 3" xfId="53515" hidden="1"/>
    <cellStyle name="Uwaga 3" xfId="53514" hidden="1"/>
    <cellStyle name="Uwaga 3" xfId="53512" hidden="1"/>
    <cellStyle name="Uwaga 3" xfId="53499" hidden="1"/>
    <cellStyle name="Uwaga 3" xfId="53497" hidden="1"/>
    <cellStyle name="Uwaga 3" xfId="53495" hidden="1"/>
    <cellStyle name="Uwaga 3" xfId="53485" hidden="1"/>
    <cellStyle name="Uwaga 3" xfId="53483" hidden="1"/>
    <cellStyle name="Uwaga 3" xfId="53481" hidden="1"/>
    <cellStyle name="Uwaga 3" xfId="53470" hidden="1"/>
    <cellStyle name="Uwaga 3" xfId="53468" hidden="1"/>
    <cellStyle name="Uwaga 3" xfId="53466" hidden="1"/>
    <cellStyle name="Uwaga 3" xfId="53453" hidden="1"/>
    <cellStyle name="Uwaga 3" xfId="53451" hidden="1"/>
    <cellStyle name="Uwaga 3" xfId="53450" hidden="1"/>
    <cellStyle name="Uwaga 3" xfId="53437" hidden="1"/>
    <cellStyle name="Uwaga 3" xfId="53436" hidden="1"/>
    <cellStyle name="Uwaga 3" xfId="53434" hidden="1"/>
    <cellStyle name="Uwaga 3" xfId="53422" hidden="1"/>
    <cellStyle name="Uwaga 3" xfId="53421" hidden="1"/>
    <cellStyle name="Uwaga 3" xfId="53419" hidden="1"/>
    <cellStyle name="Uwaga 3" xfId="53407" hidden="1"/>
    <cellStyle name="Uwaga 3" xfId="53406" hidden="1"/>
    <cellStyle name="Uwaga 3" xfId="53404" hidden="1"/>
    <cellStyle name="Uwaga 3" xfId="53392" hidden="1"/>
    <cellStyle name="Uwaga 3" xfId="53391" hidden="1"/>
    <cellStyle name="Uwaga 3" xfId="53389" hidden="1"/>
    <cellStyle name="Uwaga 3" xfId="53377" hidden="1"/>
    <cellStyle name="Uwaga 3" xfId="53376" hidden="1"/>
    <cellStyle name="Uwaga 3" xfId="53374" hidden="1"/>
    <cellStyle name="Uwaga 3" xfId="53362" hidden="1"/>
    <cellStyle name="Uwaga 3" xfId="53361" hidden="1"/>
    <cellStyle name="Uwaga 3" xfId="53359" hidden="1"/>
    <cellStyle name="Uwaga 3" xfId="53347" hidden="1"/>
    <cellStyle name="Uwaga 3" xfId="53346" hidden="1"/>
    <cellStyle name="Uwaga 3" xfId="53344" hidden="1"/>
    <cellStyle name="Uwaga 3" xfId="53332" hidden="1"/>
    <cellStyle name="Uwaga 3" xfId="53331" hidden="1"/>
    <cellStyle name="Uwaga 3" xfId="53329" hidden="1"/>
    <cellStyle name="Uwaga 3" xfId="53317" hidden="1"/>
    <cellStyle name="Uwaga 3" xfId="53316" hidden="1"/>
    <cellStyle name="Uwaga 3" xfId="53314" hidden="1"/>
    <cellStyle name="Uwaga 3" xfId="53302" hidden="1"/>
    <cellStyle name="Uwaga 3" xfId="53301" hidden="1"/>
    <cellStyle name="Uwaga 3" xfId="53299" hidden="1"/>
    <cellStyle name="Uwaga 3" xfId="53287" hidden="1"/>
    <cellStyle name="Uwaga 3" xfId="53286" hidden="1"/>
    <cellStyle name="Uwaga 3" xfId="53284" hidden="1"/>
    <cellStyle name="Uwaga 3" xfId="53272" hidden="1"/>
    <cellStyle name="Uwaga 3" xfId="53271" hidden="1"/>
    <cellStyle name="Uwaga 3" xfId="53269" hidden="1"/>
    <cellStyle name="Uwaga 3" xfId="53257" hidden="1"/>
    <cellStyle name="Uwaga 3" xfId="53256" hidden="1"/>
    <cellStyle name="Uwaga 3" xfId="53254" hidden="1"/>
    <cellStyle name="Uwaga 3" xfId="53242" hidden="1"/>
    <cellStyle name="Uwaga 3" xfId="53241" hidden="1"/>
    <cellStyle name="Uwaga 3" xfId="53239" hidden="1"/>
    <cellStyle name="Uwaga 3" xfId="53227" hidden="1"/>
    <cellStyle name="Uwaga 3" xfId="53226" hidden="1"/>
    <cellStyle name="Uwaga 3" xfId="53224" hidden="1"/>
    <cellStyle name="Uwaga 3" xfId="53212" hidden="1"/>
    <cellStyle name="Uwaga 3" xfId="53211" hidden="1"/>
    <cellStyle name="Uwaga 3" xfId="53209" hidden="1"/>
    <cellStyle name="Uwaga 3" xfId="53197" hidden="1"/>
    <cellStyle name="Uwaga 3" xfId="53196" hidden="1"/>
    <cellStyle name="Uwaga 3" xfId="53194" hidden="1"/>
    <cellStyle name="Uwaga 3" xfId="53182" hidden="1"/>
    <cellStyle name="Uwaga 3" xfId="53181" hidden="1"/>
    <cellStyle name="Uwaga 3" xfId="53179" hidden="1"/>
    <cellStyle name="Uwaga 3" xfId="53167" hidden="1"/>
    <cellStyle name="Uwaga 3" xfId="53166" hidden="1"/>
    <cellStyle name="Uwaga 3" xfId="53164" hidden="1"/>
    <cellStyle name="Uwaga 3" xfId="53152" hidden="1"/>
    <cellStyle name="Uwaga 3" xfId="53151" hidden="1"/>
    <cellStyle name="Uwaga 3" xfId="53149" hidden="1"/>
    <cellStyle name="Uwaga 3" xfId="53137" hidden="1"/>
    <cellStyle name="Uwaga 3" xfId="53136" hidden="1"/>
    <cellStyle name="Uwaga 3" xfId="53134" hidden="1"/>
    <cellStyle name="Uwaga 3" xfId="53122" hidden="1"/>
    <cellStyle name="Uwaga 3" xfId="53121" hidden="1"/>
    <cellStyle name="Uwaga 3" xfId="53119" hidden="1"/>
    <cellStyle name="Uwaga 3" xfId="53107" hidden="1"/>
    <cellStyle name="Uwaga 3" xfId="53106" hidden="1"/>
    <cellStyle name="Uwaga 3" xfId="53104" hidden="1"/>
    <cellStyle name="Uwaga 3" xfId="53092" hidden="1"/>
    <cellStyle name="Uwaga 3" xfId="53091" hidden="1"/>
    <cellStyle name="Uwaga 3" xfId="53089" hidden="1"/>
    <cellStyle name="Uwaga 3" xfId="53077" hidden="1"/>
    <cellStyle name="Uwaga 3" xfId="53076" hidden="1"/>
    <cellStyle name="Uwaga 3" xfId="53074" hidden="1"/>
    <cellStyle name="Uwaga 3" xfId="53062" hidden="1"/>
    <cellStyle name="Uwaga 3" xfId="53061" hidden="1"/>
    <cellStyle name="Uwaga 3" xfId="53059" hidden="1"/>
    <cellStyle name="Uwaga 3" xfId="53047" hidden="1"/>
    <cellStyle name="Uwaga 3" xfId="53046" hidden="1"/>
    <cellStyle name="Uwaga 3" xfId="53044" hidden="1"/>
    <cellStyle name="Uwaga 3" xfId="53032" hidden="1"/>
    <cellStyle name="Uwaga 3" xfId="53030" hidden="1"/>
    <cellStyle name="Uwaga 3" xfId="53027" hidden="1"/>
    <cellStyle name="Uwaga 3" xfId="53017" hidden="1"/>
    <cellStyle name="Uwaga 3" xfId="53015" hidden="1"/>
    <cellStyle name="Uwaga 3" xfId="53012" hidden="1"/>
    <cellStyle name="Uwaga 3" xfId="53002" hidden="1"/>
    <cellStyle name="Uwaga 3" xfId="53000" hidden="1"/>
    <cellStyle name="Uwaga 3" xfId="52997" hidden="1"/>
    <cellStyle name="Uwaga 3" xfId="52987" hidden="1"/>
    <cellStyle name="Uwaga 3" xfId="52985" hidden="1"/>
    <cellStyle name="Uwaga 3" xfId="52982" hidden="1"/>
    <cellStyle name="Uwaga 3" xfId="52972" hidden="1"/>
    <cellStyle name="Uwaga 3" xfId="52970" hidden="1"/>
    <cellStyle name="Uwaga 3" xfId="52967" hidden="1"/>
    <cellStyle name="Uwaga 3" xfId="52957" hidden="1"/>
    <cellStyle name="Uwaga 3" xfId="52955" hidden="1"/>
    <cellStyle name="Uwaga 3" xfId="52951" hidden="1"/>
    <cellStyle name="Uwaga 3" xfId="52942" hidden="1"/>
    <cellStyle name="Uwaga 3" xfId="52939" hidden="1"/>
    <cellStyle name="Uwaga 3" xfId="52935" hidden="1"/>
    <cellStyle name="Uwaga 3" xfId="52927" hidden="1"/>
    <cellStyle name="Uwaga 3" xfId="52925" hidden="1"/>
    <cellStyle name="Uwaga 3" xfId="52921" hidden="1"/>
    <cellStyle name="Uwaga 3" xfId="52912" hidden="1"/>
    <cellStyle name="Uwaga 3" xfId="52910" hidden="1"/>
    <cellStyle name="Uwaga 3" xfId="52907" hidden="1"/>
    <cellStyle name="Uwaga 3" xfId="52897" hidden="1"/>
    <cellStyle name="Uwaga 3" xfId="52895" hidden="1"/>
    <cellStyle name="Uwaga 3" xfId="52890" hidden="1"/>
    <cellStyle name="Uwaga 3" xfId="52882" hidden="1"/>
    <cellStyle name="Uwaga 3" xfId="52880" hidden="1"/>
    <cellStyle name="Uwaga 3" xfId="52875" hidden="1"/>
    <cellStyle name="Uwaga 3" xfId="52867" hidden="1"/>
    <cellStyle name="Uwaga 3" xfId="52865" hidden="1"/>
    <cellStyle name="Uwaga 3" xfId="52860" hidden="1"/>
    <cellStyle name="Uwaga 3" xfId="52852" hidden="1"/>
    <cellStyle name="Uwaga 3" xfId="52850" hidden="1"/>
    <cellStyle name="Uwaga 3" xfId="52846" hidden="1"/>
    <cellStyle name="Uwaga 3" xfId="52837" hidden="1"/>
    <cellStyle name="Uwaga 3" xfId="52834" hidden="1"/>
    <cellStyle name="Uwaga 3" xfId="52829" hidden="1"/>
    <cellStyle name="Uwaga 3" xfId="52822" hidden="1"/>
    <cellStyle name="Uwaga 3" xfId="52818" hidden="1"/>
    <cellStyle name="Uwaga 3" xfId="52813" hidden="1"/>
    <cellStyle name="Uwaga 3" xfId="52807" hidden="1"/>
    <cellStyle name="Uwaga 3" xfId="52803" hidden="1"/>
    <cellStyle name="Uwaga 3" xfId="52798" hidden="1"/>
    <cellStyle name="Uwaga 3" xfId="52792" hidden="1"/>
    <cellStyle name="Uwaga 3" xfId="52789" hidden="1"/>
    <cellStyle name="Uwaga 3" xfId="52785" hidden="1"/>
    <cellStyle name="Uwaga 3" xfId="52776" hidden="1"/>
    <cellStyle name="Uwaga 3" xfId="52771" hidden="1"/>
    <cellStyle name="Uwaga 3" xfId="52766" hidden="1"/>
    <cellStyle name="Uwaga 3" xfId="52761" hidden="1"/>
    <cellStyle name="Uwaga 3" xfId="52756" hidden="1"/>
    <cellStyle name="Uwaga 3" xfId="52751" hidden="1"/>
    <cellStyle name="Uwaga 3" xfId="52746" hidden="1"/>
    <cellStyle name="Uwaga 3" xfId="52741" hidden="1"/>
    <cellStyle name="Uwaga 3" xfId="52736" hidden="1"/>
    <cellStyle name="Uwaga 3" xfId="52732" hidden="1"/>
    <cellStyle name="Uwaga 3" xfId="52727" hidden="1"/>
    <cellStyle name="Uwaga 3" xfId="52722" hidden="1"/>
    <cellStyle name="Uwaga 3" xfId="52717" hidden="1"/>
    <cellStyle name="Uwaga 3" xfId="52713" hidden="1"/>
    <cellStyle name="Uwaga 3" xfId="52709" hidden="1"/>
    <cellStyle name="Uwaga 3" xfId="52702" hidden="1"/>
    <cellStyle name="Uwaga 3" xfId="52698" hidden="1"/>
    <cellStyle name="Uwaga 3" xfId="52693" hidden="1"/>
    <cellStyle name="Uwaga 3" xfId="52687" hidden="1"/>
    <cellStyle name="Uwaga 3" xfId="52683" hidden="1"/>
    <cellStyle name="Uwaga 3" xfId="52678" hidden="1"/>
    <cellStyle name="Uwaga 3" xfId="52672" hidden="1"/>
    <cellStyle name="Uwaga 3" xfId="52668" hidden="1"/>
    <cellStyle name="Uwaga 3" xfId="52664" hidden="1"/>
    <cellStyle name="Uwaga 3" xfId="52657" hidden="1"/>
    <cellStyle name="Uwaga 3" xfId="52653" hidden="1"/>
    <cellStyle name="Uwaga 3" xfId="52649" hidden="1"/>
    <cellStyle name="Uwaga 3" xfId="51656" hidden="1"/>
    <cellStyle name="Uwaga 3" xfId="51655" hidden="1"/>
    <cellStyle name="Uwaga 3" xfId="51654" hidden="1"/>
    <cellStyle name="Uwaga 3" xfId="51647" hidden="1"/>
    <cellStyle name="Uwaga 3" xfId="51646" hidden="1"/>
    <cellStyle name="Uwaga 3" xfId="51645" hidden="1"/>
    <cellStyle name="Uwaga 3" xfId="51638" hidden="1"/>
    <cellStyle name="Uwaga 3" xfId="51637" hidden="1"/>
    <cellStyle name="Uwaga 3" xfId="51636" hidden="1"/>
    <cellStyle name="Uwaga 3" xfId="51629" hidden="1"/>
    <cellStyle name="Uwaga 3" xfId="51628" hidden="1"/>
    <cellStyle name="Uwaga 3" xfId="51627" hidden="1"/>
    <cellStyle name="Uwaga 3" xfId="51620" hidden="1"/>
    <cellStyle name="Uwaga 3" xfId="51619" hidden="1"/>
    <cellStyle name="Uwaga 3" xfId="51618" hidden="1"/>
    <cellStyle name="Uwaga 3" xfId="51611" hidden="1"/>
    <cellStyle name="Uwaga 3" xfId="51610" hidden="1"/>
    <cellStyle name="Uwaga 3" xfId="51608" hidden="1"/>
    <cellStyle name="Uwaga 3" xfId="51602" hidden="1"/>
    <cellStyle name="Uwaga 3" xfId="51601" hidden="1"/>
    <cellStyle name="Uwaga 3" xfId="51599" hidden="1"/>
    <cellStyle name="Uwaga 3" xfId="51593" hidden="1"/>
    <cellStyle name="Uwaga 3" xfId="51592" hidden="1"/>
    <cellStyle name="Uwaga 3" xfId="51590" hidden="1"/>
    <cellStyle name="Uwaga 3" xfId="51584" hidden="1"/>
    <cellStyle name="Uwaga 3" xfId="51583" hidden="1"/>
    <cellStyle name="Uwaga 3" xfId="51581" hidden="1"/>
    <cellStyle name="Uwaga 3" xfId="51575" hidden="1"/>
    <cellStyle name="Uwaga 3" xfId="51574" hidden="1"/>
    <cellStyle name="Uwaga 3" xfId="51572" hidden="1"/>
    <cellStyle name="Uwaga 3" xfId="51566" hidden="1"/>
    <cellStyle name="Uwaga 3" xfId="51565" hidden="1"/>
    <cellStyle name="Uwaga 3" xfId="51563" hidden="1"/>
    <cellStyle name="Uwaga 3" xfId="51557" hidden="1"/>
    <cellStyle name="Uwaga 3" xfId="51556" hidden="1"/>
    <cellStyle name="Uwaga 3" xfId="51554" hidden="1"/>
    <cellStyle name="Uwaga 3" xfId="51548" hidden="1"/>
    <cellStyle name="Uwaga 3" xfId="51547" hidden="1"/>
    <cellStyle name="Uwaga 3" xfId="51545" hidden="1"/>
    <cellStyle name="Uwaga 3" xfId="51539" hidden="1"/>
    <cellStyle name="Uwaga 3" xfId="51538" hidden="1"/>
    <cellStyle name="Uwaga 3" xfId="51536" hidden="1"/>
    <cellStyle name="Uwaga 3" xfId="51530" hidden="1"/>
    <cellStyle name="Uwaga 3" xfId="51529" hidden="1"/>
    <cellStyle name="Uwaga 3" xfId="51527" hidden="1"/>
    <cellStyle name="Uwaga 3" xfId="51521" hidden="1"/>
    <cellStyle name="Uwaga 3" xfId="51520" hidden="1"/>
    <cellStyle name="Uwaga 3" xfId="51518" hidden="1"/>
    <cellStyle name="Uwaga 3" xfId="51512" hidden="1"/>
    <cellStyle name="Uwaga 3" xfId="51511" hidden="1"/>
    <cellStyle name="Uwaga 3" xfId="51509" hidden="1"/>
    <cellStyle name="Uwaga 3" xfId="51503" hidden="1"/>
    <cellStyle name="Uwaga 3" xfId="51502" hidden="1"/>
    <cellStyle name="Uwaga 3" xfId="51499" hidden="1"/>
    <cellStyle name="Uwaga 3" xfId="51494" hidden="1"/>
    <cellStyle name="Uwaga 3" xfId="51492" hidden="1"/>
    <cellStyle name="Uwaga 3" xfId="51489" hidden="1"/>
    <cellStyle name="Uwaga 3" xfId="51485" hidden="1"/>
    <cellStyle name="Uwaga 3" xfId="51484" hidden="1"/>
    <cellStyle name="Uwaga 3" xfId="51481" hidden="1"/>
    <cellStyle name="Uwaga 3" xfId="51476" hidden="1"/>
    <cellStyle name="Uwaga 3" xfId="51475" hidden="1"/>
    <cellStyle name="Uwaga 3" xfId="51473" hidden="1"/>
    <cellStyle name="Uwaga 3" xfId="51467" hidden="1"/>
    <cellStyle name="Uwaga 3" xfId="51466" hidden="1"/>
    <cellStyle name="Uwaga 3" xfId="51464" hidden="1"/>
    <cellStyle name="Uwaga 3" xfId="51458" hidden="1"/>
    <cellStyle name="Uwaga 3" xfId="51457" hidden="1"/>
    <cellStyle name="Uwaga 3" xfId="51455" hidden="1"/>
    <cellStyle name="Uwaga 3" xfId="51449" hidden="1"/>
    <cellStyle name="Uwaga 3" xfId="51448" hidden="1"/>
    <cellStyle name="Uwaga 3" xfId="51446" hidden="1"/>
    <cellStyle name="Uwaga 3" xfId="51440" hidden="1"/>
    <cellStyle name="Uwaga 3" xfId="51439" hidden="1"/>
    <cellStyle name="Uwaga 3" xfId="51437" hidden="1"/>
    <cellStyle name="Uwaga 3" xfId="51431" hidden="1"/>
    <cellStyle name="Uwaga 3" xfId="51430" hidden="1"/>
    <cellStyle name="Uwaga 3" xfId="51427" hidden="1"/>
    <cellStyle name="Uwaga 3" xfId="51422" hidden="1"/>
    <cellStyle name="Uwaga 3" xfId="51420" hidden="1"/>
    <cellStyle name="Uwaga 3" xfId="51417" hidden="1"/>
    <cellStyle name="Uwaga 3" xfId="51413" hidden="1"/>
    <cellStyle name="Uwaga 3" xfId="51411" hidden="1"/>
    <cellStyle name="Uwaga 3" xfId="51408" hidden="1"/>
    <cellStyle name="Uwaga 3" xfId="51404" hidden="1"/>
    <cellStyle name="Uwaga 3" xfId="51403" hidden="1"/>
    <cellStyle name="Uwaga 3" xfId="51401" hidden="1"/>
    <cellStyle name="Uwaga 3" xfId="51395" hidden="1"/>
    <cellStyle name="Uwaga 3" xfId="51393" hidden="1"/>
    <cellStyle name="Uwaga 3" xfId="51390" hidden="1"/>
    <cellStyle name="Uwaga 3" xfId="51386" hidden="1"/>
    <cellStyle name="Uwaga 3" xfId="51384" hidden="1"/>
    <cellStyle name="Uwaga 3" xfId="51381" hidden="1"/>
    <cellStyle name="Uwaga 3" xfId="51377" hidden="1"/>
    <cellStyle name="Uwaga 3" xfId="51375" hidden="1"/>
    <cellStyle name="Uwaga 3" xfId="51372" hidden="1"/>
    <cellStyle name="Uwaga 3" xfId="51368" hidden="1"/>
    <cellStyle name="Uwaga 3" xfId="51366" hidden="1"/>
    <cellStyle name="Uwaga 3" xfId="51364" hidden="1"/>
    <cellStyle name="Uwaga 3" xfId="51359" hidden="1"/>
    <cellStyle name="Uwaga 3" xfId="51357" hidden="1"/>
    <cellStyle name="Uwaga 3" xfId="51355" hidden="1"/>
    <cellStyle name="Uwaga 3" xfId="51350" hidden="1"/>
    <cellStyle name="Uwaga 3" xfId="51348" hidden="1"/>
    <cellStyle name="Uwaga 3" xfId="51345" hidden="1"/>
    <cellStyle name="Uwaga 3" xfId="51341" hidden="1"/>
    <cellStyle name="Uwaga 3" xfId="51339" hidden="1"/>
    <cellStyle name="Uwaga 3" xfId="51337" hidden="1"/>
    <cellStyle name="Uwaga 3" xfId="51332" hidden="1"/>
    <cellStyle name="Uwaga 3" xfId="51330" hidden="1"/>
    <cellStyle name="Uwaga 3" xfId="51328" hidden="1"/>
    <cellStyle name="Uwaga 3" xfId="51322" hidden="1"/>
    <cellStyle name="Uwaga 3" xfId="51319" hidden="1"/>
    <cellStyle name="Uwaga 3" xfId="51316" hidden="1"/>
    <cellStyle name="Uwaga 3" xfId="51313" hidden="1"/>
    <cellStyle name="Uwaga 3" xfId="51310" hidden="1"/>
    <cellStyle name="Uwaga 3" xfId="51307" hidden="1"/>
    <cellStyle name="Uwaga 3" xfId="51304" hidden="1"/>
    <cellStyle name="Uwaga 3" xfId="51301" hidden="1"/>
    <cellStyle name="Uwaga 3" xfId="51298" hidden="1"/>
    <cellStyle name="Uwaga 3" xfId="51296" hidden="1"/>
    <cellStyle name="Uwaga 3" xfId="51294" hidden="1"/>
    <cellStyle name="Uwaga 3" xfId="51291" hidden="1"/>
    <cellStyle name="Uwaga 3" xfId="51287" hidden="1"/>
    <cellStyle name="Uwaga 3" xfId="51284" hidden="1"/>
    <cellStyle name="Uwaga 3" xfId="51281" hidden="1"/>
    <cellStyle name="Uwaga 3" xfId="51277" hidden="1"/>
    <cellStyle name="Uwaga 3" xfId="51274" hidden="1"/>
    <cellStyle name="Uwaga 3" xfId="51271" hidden="1"/>
    <cellStyle name="Uwaga 3" xfId="51269" hidden="1"/>
    <cellStyle name="Uwaga 3" xfId="51266" hidden="1"/>
    <cellStyle name="Uwaga 3" xfId="51263" hidden="1"/>
    <cellStyle name="Uwaga 3" xfId="51260" hidden="1"/>
    <cellStyle name="Uwaga 3" xfId="51258" hidden="1"/>
    <cellStyle name="Uwaga 3" xfId="51256" hidden="1"/>
    <cellStyle name="Uwaga 3" xfId="51251" hidden="1"/>
    <cellStyle name="Uwaga 3" xfId="51248" hidden="1"/>
    <cellStyle name="Uwaga 3" xfId="51245" hidden="1"/>
    <cellStyle name="Uwaga 3" xfId="51241" hidden="1"/>
    <cellStyle name="Uwaga 3" xfId="51238" hidden="1"/>
    <cellStyle name="Uwaga 3" xfId="51235" hidden="1"/>
    <cellStyle name="Uwaga 3" xfId="51232" hidden="1"/>
    <cellStyle name="Uwaga 3" xfId="51229" hidden="1"/>
    <cellStyle name="Uwaga 3" xfId="51226" hidden="1"/>
    <cellStyle name="Uwaga 3" xfId="51224" hidden="1"/>
    <cellStyle name="Uwaga 3" xfId="51222" hidden="1"/>
    <cellStyle name="Uwaga 3" xfId="51219" hidden="1"/>
    <cellStyle name="Uwaga 3" xfId="51214" hidden="1"/>
    <cellStyle name="Uwaga 3" xfId="51211" hidden="1"/>
    <cellStyle name="Uwaga 3" xfId="51208" hidden="1"/>
    <cellStyle name="Uwaga 3" xfId="51204" hidden="1"/>
    <cellStyle name="Uwaga 3" xfId="51201" hidden="1"/>
    <cellStyle name="Uwaga 3" xfId="51199" hidden="1"/>
    <cellStyle name="Uwaga 3" xfId="51196" hidden="1"/>
    <cellStyle name="Uwaga 3" xfId="51193" hidden="1"/>
    <cellStyle name="Uwaga 3" xfId="51190" hidden="1"/>
    <cellStyle name="Uwaga 3" xfId="51188" hidden="1"/>
    <cellStyle name="Uwaga 3" xfId="51185" hidden="1"/>
    <cellStyle name="Uwaga 3" xfId="51182" hidden="1"/>
    <cellStyle name="Uwaga 3" xfId="51179" hidden="1"/>
    <cellStyle name="Uwaga 3" xfId="51177" hidden="1"/>
    <cellStyle name="Uwaga 3" xfId="51175" hidden="1"/>
    <cellStyle name="Uwaga 3" xfId="51170" hidden="1"/>
    <cellStyle name="Uwaga 3" xfId="51168" hidden="1"/>
    <cellStyle name="Uwaga 3" xfId="51165" hidden="1"/>
    <cellStyle name="Uwaga 3" xfId="51161" hidden="1"/>
    <cellStyle name="Uwaga 3" xfId="51159" hidden="1"/>
    <cellStyle name="Uwaga 3" xfId="51156" hidden="1"/>
    <cellStyle name="Uwaga 3" xfId="51152" hidden="1"/>
    <cellStyle name="Uwaga 3" xfId="51150" hidden="1"/>
    <cellStyle name="Uwaga 3" xfId="51148" hidden="1"/>
    <cellStyle name="Uwaga 3" xfId="51143" hidden="1"/>
    <cellStyle name="Uwaga 3" xfId="51141" hidden="1"/>
    <cellStyle name="Uwaga 3" xfId="51139" hidden="1"/>
    <cellStyle name="Uwaga 3" xfId="53587" hidden="1"/>
    <cellStyle name="Uwaga 3" xfId="53588" hidden="1"/>
    <cellStyle name="Uwaga 3" xfId="53590" hidden="1"/>
    <cellStyle name="Uwaga 3" xfId="53602" hidden="1"/>
    <cellStyle name="Uwaga 3" xfId="53603" hidden="1"/>
    <cellStyle name="Uwaga 3" xfId="53608" hidden="1"/>
    <cellStyle name="Uwaga 3" xfId="53617" hidden="1"/>
    <cellStyle name="Uwaga 3" xfId="53618" hidden="1"/>
    <cellStyle name="Uwaga 3" xfId="53623" hidden="1"/>
    <cellStyle name="Uwaga 3" xfId="53632" hidden="1"/>
    <cellStyle name="Uwaga 3" xfId="53633" hidden="1"/>
    <cellStyle name="Uwaga 3" xfId="53634" hidden="1"/>
    <cellStyle name="Uwaga 3" xfId="53647" hidden="1"/>
    <cellStyle name="Uwaga 3" xfId="53652" hidden="1"/>
    <cellStyle name="Uwaga 3" xfId="53657" hidden="1"/>
    <cellStyle name="Uwaga 3" xfId="53667" hidden="1"/>
    <cellStyle name="Uwaga 3" xfId="53672" hidden="1"/>
    <cellStyle name="Uwaga 3" xfId="53676" hidden="1"/>
    <cellStyle name="Uwaga 3" xfId="53683" hidden="1"/>
    <cellStyle name="Uwaga 3" xfId="53688" hidden="1"/>
    <cellStyle name="Uwaga 3" xfId="53691" hidden="1"/>
    <cellStyle name="Uwaga 3" xfId="53697" hidden="1"/>
    <cellStyle name="Uwaga 3" xfId="53702" hidden="1"/>
    <cellStyle name="Uwaga 3" xfId="53706" hidden="1"/>
    <cellStyle name="Uwaga 3" xfId="53707" hidden="1"/>
    <cellStyle name="Uwaga 3" xfId="53708" hidden="1"/>
    <cellStyle name="Uwaga 3" xfId="53712" hidden="1"/>
    <cellStyle name="Uwaga 3" xfId="53724" hidden="1"/>
    <cellStyle name="Uwaga 3" xfId="53729" hidden="1"/>
    <cellStyle name="Uwaga 3" xfId="53734" hidden="1"/>
    <cellStyle name="Uwaga 3" xfId="53739" hidden="1"/>
    <cellStyle name="Uwaga 3" xfId="53744" hidden="1"/>
    <cellStyle name="Uwaga 3" xfId="53749" hidden="1"/>
    <cellStyle name="Uwaga 3" xfId="53753" hidden="1"/>
    <cellStyle name="Uwaga 3" xfId="53757" hidden="1"/>
    <cellStyle name="Uwaga 3" xfId="53762" hidden="1"/>
    <cellStyle name="Uwaga 3" xfId="53767" hidden="1"/>
    <cellStyle name="Uwaga 3" xfId="53768" hidden="1"/>
    <cellStyle name="Uwaga 3" xfId="53770" hidden="1"/>
    <cellStyle name="Uwaga 3" xfId="53783" hidden="1"/>
    <cellStyle name="Uwaga 3" xfId="53787" hidden="1"/>
    <cellStyle name="Uwaga 3" xfId="53792" hidden="1"/>
    <cellStyle name="Uwaga 3" xfId="53799" hidden="1"/>
    <cellStyle name="Uwaga 3" xfId="53803" hidden="1"/>
    <cellStyle name="Uwaga 3" xfId="53808" hidden="1"/>
    <cellStyle name="Uwaga 3" xfId="53813" hidden="1"/>
    <cellStyle name="Uwaga 3" xfId="53816" hidden="1"/>
    <cellStyle name="Uwaga 3" xfId="53821" hidden="1"/>
    <cellStyle name="Uwaga 3" xfId="53827" hidden="1"/>
    <cellStyle name="Uwaga 3" xfId="53828" hidden="1"/>
    <cellStyle name="Uwaga 3" xfId="53831" hidden="1"/>
    <cellStyle name="Uwaga 3" xfId="53844" hidden="1"/>
    <cellStyle name="Uwaga 3" xfId="53848" hidden="1"/>
    <cellStyle name="Uwaga 3" xfId="53853" hidden="1"/>
    <cellStyle name="Uwaga 3" xfId="53860" hidden="1"/>
    <cellStyle name="Uwaga 3" xfId="53865" hidden="1"/>
    <cellStyle name="Uwaga 3" xfId="53869" hidden="1"/>
    <cellStyle name="Uwaga 3" xfId="53874" hidden="1"/>
    <cellStyle name="Uwaga 3" xfId="53878" hidden="1"/>
    <cellStyle name="Uwaga 3" xfId="53883" hidden="1"/>
    <cellStyle name="Uwaga 3" xfId="53887" hidden="1"/>
    <cellStyle name="Uwaga 3" xfId="53888" hidden="1"/>
    <cellStyle name="Uwaga 3" xfId="53890" hidden="1"/>
    <cellStyle name="Uwaga 3" xfId="53902" hidden="1"/>
    <cellStyle name="Uwaga 3" xfId="53903" hidden="1"/>
    <cellStyle name="Uwaga 3" xfId="53905" hidden="1"/>
    <cellStyle name="Uwaga 3" xfId="53917" hidden="1"/>
    <cellStyle name="Uwaga 3" xfId="53919" hidden="1"/>
    <cellStyle name="Uwaga 3" xfId="53922" hidden="1"/>
    <cellStyle name="Uwaga 3" xfId="53932" hidden="1"/>
    <cellStyle name="Uwaga 3" xfId="53933" hidden="1"/>
    <cellStyle name="Uwaga 3" xfId="53935" hidden="1"/>
    <cellStyle name="Uwaga 3" xfId="53947" hidden="1"/>
    <cellStyle name="Uwaga 3" xfId="53948" hidden="1"/>
    <cellStyle name="Uwaga 3" xfId="53949" hidden="1"/>
    <cellStyle name="Uwaga 3" xfId="53963" hidden="1"/>
    <cellStyle name="Uwaga 3" xfId="53966" hidden="1"/>
    <cellStyle name="Uwaga 3" xfId="53970" hidden="1"/>
    <cellStyle name="Uwaga 3" xfId="53978" hidden="1"/>
    <cellStyle name="Uwaga 3" xfId="53981" hidden="1"/>
    <cellStyle name="Uwaga 3" xfId="53985" hidden="1"/>
    <cellStyle name="Uwaga 3" xfId="53993" hidden="1"/>
    <cellStyle name="Uwaga 3" xfId="53996" hidden="1"/>
    <cellStyle name="Uwaga 3" xfId="54000" hidden="1"/>
    <cellStyle name="Uwaga 3" xfId="54007" hidden="1"/>
    <cellStyle name="Uwaga 3" xfId="54008" hidden="1"/>
    <cellStyle name="Uwaga 3" xfId="54010" hidden="1"/>
    <cellStyle name="Uwaga 3" xfId="54023" hidden="1"/>
    <cellStyle name="Uwaga 3" xfId="54026" hidden="1"/>
    <cellStyle name="Uwaga 3" xfId="54029" hidden="1"/>
    <cellStyle name="Uwaga 3" xfId="54038" hidden="1"/>
    <cellStyle name="Uwaga 3" xfId="54041" hidden="1"/>
    <cellStyle name="Uwaga 3" xfId="54045" hidden="1"/>
    <cellStyle name="Uwaga 3" xfId="54053" hidden="1"/>
    <cellStyle name="Uwaga 3" xfId="54055" hidden="1"/>
    <cellStyle name="Uwaga 3" xfId="54058" hidden="1"/>
    <cellStyle name="Uwaga 3" xfId="54067" hidden="1"/>
    <cellStyle name="Uwaga 3" xfId="54068" hidden="1"/>
    <cellStyle name="Uwaga 3" xfId="54069" hidden="1"/>
    <cellStyle name="Uwaga 3" xfId="54082" hidden="1"/>
    <cellStyle name="Uwaga 3" xfId="54083" hidden="1"/>
    <cellStyle name="Uwaga 3" xfId="54085" hidden="1"/>
    <cellStyle name="Uwaga 3" xfId="54097" hidden="1"/>
    <cellStyle name="Uwaga 3" xfId="54098" hidden="1"/>
    <cellStyle name="Uwaga 3" xfId="54100" hidden="1"/>
    <cellStyle name="Uwaga 3" xfId="54112" hidden="1"/>
    <cellStyle name="Uwaga 3" xfId="54113" hidden="1"/>
    <cellStyle name="Uwaga 3" xfId="54115" hidden="1"/>
    <cellStyle name="Uwaga 3" xfId="54127" hidden="1"/>
    <cellStyle name="Uwaga 3" xfId="54128" hidden="1"/>
    <cellStyle name="Uwaga 3" xfId="54129" hidden="1"/>
    <cellStyle name="Uwaga 3" xfId="54143" hidden="1"/>
    <cellStyle name="Uwaga 3" xfId="54145" hidden="1"/>
    <cellStyle name="Uwaga 3" xfId="54148" hidden="1"/>
    <cellStyle name="Uwaga 3" xfId="54158" hidden="1"/>
    <cellStyle name="Uwaga 3" xfId="54161" hidden="1"/>
    <cellStyle name="Uwaga 3" xfId="54164" hidden="1"/>
    <cellStyle name="Uwaga 3" xfId="54173" hidden="1"/>
    <cellStyle name="Uwaga 3" xfId="54175" hidden="1"/>
    <cellStyle name="Uwaga 3" xfId="54178" hidden="1"/>
    <cellStyle name="Uwaga 3" xfId="54187" hidden="1"/>
    <cellStyle name="Uwaga 3" xfId="54188" hidden="1"/>
    <cellStyle name="Uwaga 3" xfId="54189" hidden="1"/>
    <cellStyle name="Uwaga 3" xfId="54202" hidden="1"/>
    <cellStyle name="Uwaga 3" xfId="54204" hidden="1"/>
    <cellStyle name="Uwaga 3" xfId="54206" hidden="1"/>
    <cellStyle name="Uwaga 3" xfId="54217" hidden="1"/>
    <cellStyle name="Uwaga 3" xfId="54219" hidden="1"/>
    <cellStyle name="Uwaga 3" xfId="54221" hidden="1"/>
    <cellStyle name="Uwaga 3" xfId="54232" hidden="1"/>
    <cellStyle name="Uwaga 3" xfId="54234" hidden="1"/>
    <cellStyle name="Uwaga 3" xfId="54236" hidden="1"/>
    <cellStyle name="Uwaga 3" xfId="54247" hidden="1"/>
    <cellStyle name="Uwaga 3" xfId="54248" hidden="1"/>
    <cellStyle name="Uwaga 3" xfId="54249" hidden="1"/>
    <cellStyle name="Uwaga 3" xfId="54262" hidden="1"/>
    <cellStyle name="Uwaga 3" xfId="54264" hidden="1"/>
    <cellStyle name="Uwaga 3" xfId="54266" hidden="1"/>
    <cellStyle name="Uwaga 3" xfId="54277" hidden="1"/>
    <cellStyle name="Uwaga 3" xfId="54279" hidden="1"/>
    <cellStyle name="Uwaga 3" xfId="54281" hidden="1"/>
    <cellStyle name="Uwaga 3" xfId="54292" hidden="1"/>
    <cellStyle name="Uwaga 3" xfId="54294" hidden="1"/>
    <cellStyle name="Uwaga 3" xfId="54295" hidden="1"/>
    <cellStyle name="Uwaga 3" xfId="54307" hidden="1"/>
    <cellStyle name="Uwaga 3" xfId="54308" hidden="1"/>
    <cellStyle name="Uwaga 3" xfId="54309" hidden="1"/>
    <cellStyle name="Uwaga 3" xfId="54322" hidden="1"/>
    <cellStyle name="Uwaga 3" xfId="54324" hidden="1"/>
    <cellStyle name="Uwaga 3" xfId="54326" hidden="1"/>
    <cellStyle name="Uwaga 3" xfId="54337" hidden="1"/>
    <cellStyle name="Uwaga 3" xfId="54339" hidden="1"/>
    <cellStyle name="Uwaga 3" xfId="54341" hidden="1"/>
    <cellStyle name="Uwaga 3" xfId="54352" hidden="1"/>
    <cellStyle name="Uwaga 3" xfId="54354" hidden="1"/>
    <cellStyle name="Uwaga 3" xfId="54356" hidden="1"/>
    <cellStyle name="Uwaga 3" xfId="54367" hidden="1"/>
    <cellStyle name="Uwaga 3" xfId="54368" hidden="1"/>
    <cellStyle name="Uwaga 3" xfId="54370" hidden="1"/>
    <cellStyle name="Uwaga 3" xfId="54381" hidden="1"/>
    <cellStyle name="Uwaga 3" xfId="54383" hidden="1"/>
    <cellStyle name="Uwaga 3" xfId="54384" hidden="1"/>
    <cellStyle name="Uwaga 3" xfId="54393" hidden="1"/>
    <cellStyle name="Uwaga 3" xfId="54396" hidden="1"/>
    <cellStyle name="Uwaga 3" xfId="54398" hidden="1"/>
    <cellStyle name="Uwaga 3" xfId="54409" hidden="1"/>
    <cellStyle name="Uwaga 3" xfId="54411" hidden="1"/>
    <cellStyle name="Uwaga 3" xfId="54413" hidden="1"/>
    <cellStyle name="Uwaga 3" xfId="54425" hidden="1"/>
    <cellStyle name="Uwaga 3" xfId="54427" hidden="1"/>
    <cellStyle name="Uwaga 3" xfId="54429" hidden="1"/>
    <cellStyle name="Uwaga 3" xfId="54437" hidden="1"/>
    <cellStyle name="Uwaga 3" xfId="54439" hidden="1"/>
    <cellStyle name="Uwaga 3" xfId="54442" hidden="1"/>
    <cellStyle name="Uwaga 3" xfId="54432" hidden="1"/>
    <cellStyle name="Uwaga 3" xfId="54431" hidden="1"/>
    <cellStyle name="Uwaga 3" xfId="54430" hidden="1"/>
    <cellStyle name="Uwaga 3" xfId="54417" hidden="1"/>
    <cellStyle name="Uwaga 3" xfId="54416" hidden="1"/>
    <cellStyle name="Uwaga 3" xfId="54415" hidden="1"/>
    <cellStyle name="Uwaga 3" xfId="54402" hidden="1"/>
    <cellStyle name="Uwaga 3" xfId="54401" hidden="1"/>
    <cellStyle name="Uwaga 3" xfId="54400" hidden="1"/>
    <cellStyle name="Uwaga 3" xfId="54387" hidden="1"/>
    <cellStyle name="Uwaga 3" xfId="54386" hidden="1"/>
    <cellStyle name="Uwaga 3" xfId="54385" hidden="1"/>
    <cellStyle name="Uwaga 3" xfId="54372" hidden="1"/>
    <cellStyle name="Uwaga 3" xfId="54371" hidden="1"/>
    <cellStyle name="Uwaga 3" xfId="54369" hidden="1"/>
    <cellStyle name="Uwaga 3" xfId="54358" hidden="1"/>
    <cellStyle name="Uwaga 3" xfId="54355" hidden="1"/>
    <cellStyle name="Uwaga 3" xfId="54353" hidden="1"/>
    <cellStyle name="Uwaga 3" xfId="54343" hidden="1"/>
    <cellStyle name="Uwaga 3" xfId="54340" hidden="1"/>
    <cellStyle name="Uwaga 3" xfId="54338" hidden="1"/>
    <cellStyle name="Uwaga 3" xfId="54328" hidden="1"/>
    <cellStyle name="Uwaga 3" xfId="54325" hidden="1"/>
    <cellStyle name="Uwaga 3" xfId="54323" hidden="1"/>
    <cellStyle name="Uwaga 3" xfId="54313" hidden="1"/>
    <cellStyle name="Uwaga 3" xfId="54311" hidden="1"/>
    <cellStyle name="Uwaga 3" xfId="54310" hidden="1"/>
    <cellStyle name="Uwaga 3" xfId="54298" hidden="1"/>
    <cellStyle name="Uwaga 3" xfId="54296" hidden="1"/>
    <cellStyle name="Uwaga 3" xfId="54293" hidden="1"/>
    <cellStyle name="Uwaga 3" xfId="54283" hidden="1"/>
    <cellStyle name="Uwaga 3" xfId="54280" hidden="1"/>
    <cellStyle name="Uwaga 3" xfId="54278" hidden="1"/>
    <cellStyle name="Uwaga 3" xfId="54268" hidden="1"/>
    <cellStyle name="Uwaga 3" xfId="54265" hidden="1"/>
    <cellStyle name="Uwaga 3" xfId="54263" hidden="1"/>
    <cellStyle name="Uwaga 3" xfId="54253" hidden="1"/>
    <cellStyle name="Uwaga 3" xfId="54251" hidden="1"/>
    <cellStyle name="Uwaga 3" xfId="54250" hidden="1"/>
    <cellStyle name="Uwaga 3" xfId="54238" hidden="1"/>
    <cellStyle name="Uwaga 3" xfId="54235" hidden="1"/>
    <cellStyle name="Uwaga 3" xfId="54233" hidden="1"/>
    <cellStyle name="Uwaga 3" xfId="54223" hidden="1"/>
    <cellStyle name="Uwaga 3" xfId="54220" hidden="1"/>
    <cellStyle name="Uwaga 3" xfId="54218" hidden="1"/>
    <cellStyle name="Uwaga 3" xfId="54208" hidden="1"/>
    <cellStyle name="Uwaga 3" xfId="54205" hidden="1"/>
    <cellStyle name="Uwaga 3" xfId="54203" hidden="1"/>
    <cellStyle name="Uwaga 3" xfId="54193" hidden="1"/>
    <cellStyle name="Uwaga 3" xfId="54191" hidden="1"/>
    <cellStyle name="Uwaga 3" xfId="54190" hidden="1"/>
    <cellStyle name="Uwaga 3" xfId="54177" hidden="1"/>
    <cellStyle name="Uwaga 3" xfId="54174" hidden="1"/>
    <cellStyle name="Uwaga 3" xfId="54172" hidden="1"/>
    <cellStyle name="Uwaga 3" xfId="54162" hidden="1"/>
    <cellStyle name="Uwaga 3" xfId="54159" hidden="1"/>
    <cellStyle name="Uwaga 3" xfId="54157" hidden="1"/>
    <cellStyle name="Uwaga 3" xfId="54147" hidden="1"/>
    <cellStyle name="Uwaga 3" xfId="54144" hidden="1"/>
    <cellStyle name="Uwaga 3" xfId="54142" hidden="1"/>
    <cellStyle name="Uwaga 3" xfId="54133" hidden="1"/>
    <cellStyle name="Uwaga 3" xfId="54131" hidden="1"/>
    <cellStyle name="Uwaga 3" xfId="54130" hidden="1"/>
    <cellStyle name="Uwaga 3" xfId="54118" hidden="1"/>
    <cellStyle name="Uwaga 3" xfId="54116" hidden="1"/>
    <cellStyle name="Uwaga 3" xfId="54114" hidden="1"/>
    <cellStyle name="Uwaga 3" xfId="54103" hidden="1"/>
    <cellStyle name="Uwaga 3" xfId="54101" hidden="1"/>
    <cellStyle name="Uwaga 3" xfId="54099" hidden="1"/>
    <cellStyle name="Uwaga 3" xfId="54088" hidden="1"/>
    <cellStyle name="Uwaga 3" xfId="54086" hidden="1"/>
    <cellStyle name="Uwaga 3" xfId="54084" hidden="1"/>
    <cellStyle name="Uwaga 3" xfId="54073" hidden="1"/>
    <cellStyle name="Uwaga 3" xfId="54071" hidden="1"/>
    <cellStyle name="Uwaga 3" xfId="54070" hidden="1"/>
    <cellStyle name="Uwaga 3" xfId="54057" hidden="1"/>
    <cellStyle name="Uwaga 3" xfId="54054" hidden="1"/>
    <cellStyle name="Uwaga 3" xfId="54052" hidden="1"/>
    <cellStyle name="Uwaga 3" xfId="54042" hidden="1"/>
    <cellStyle name="Uwaga 3" xfId="54039" hidden="1"/>
    <cellStyle name="Uwaga 3" xfId="54037" hidden="1"/>
    <cellStyle name="Uwaga 3" xfId="54027" hidden="1"/>
    <cellStyle name="Uwaga 3" xfId="54024" hidden="1"/>
    <cellStyle name="Uwaga 3" xfId="54022" hidden="1"/>
    <cellStyle name="Uwaga 3" xfId="54013" hidden="1"/>
    <cellStyle name="Uwaga 3" xfId="54011" hidden="1"/>
    <cellStyle name="Uwaga 3" xfId="54009" hidden="1"/>
    <cellStyle name="Uwaga 3" xfId="53997" hidden="1"/>
    <cellStyle name="Uwaga 3" xfId="53994" hidden="1"/>
    <cellStyle name="Uwaga 3" xfId="53992" hidden="1"/>
    <cellStyle name="Uwaga 3" xfId="53982" hidden="1"/>
    <cellStyle name="Uwaga 3" xfId="53979" hidden="1"/>
    <cellStyle name="Uwaga 3" xfId="53977" hidden="1"/>
    <cellStyle name="Uwaga 3" xfId="53967" hidden="1"/>
    <cellStyle name="Uwaga 3" xfId="53964" hidden="1"/>
    <cellStyle name="Uwaga 3" xfId="53962" hidden="1"/>
    <cellStyle name="Uwaga 3" xfId="53955" hidden="1"/>
    <cellStyle name="Uwaga 3" xfId="53952" hidden="1"/>
    <cellStyle name="Uwaga 3" xfId="53950" hidden="1"/>
    <cellStyle name="Uwaga 3" xfId="53940" hidden="1"/>
    <cellStyle name="Uwaga 3" xfId="53937" hidden="1"/>
    <cellStyle name="Uwaga 3" xfId="53934" hidden="1"/>
    <cellStyle name="Uwaga 3" xfId="53925" hidden="1"/>
    <cellStyle name="Uwaga 3" xfId="53921" hidden="1"/>
    <cellStyle name="Uwaga 3" xfId="53918" hidden="1"/>
    <cellStyle name="Uwaga 3" xfId="53910" hidden="1"/>
    <cellStyle name="Uwaga 3" xfId="53907" hidden="1"/>
    <cellStyle name="Uwaga 3" xfId="53904" hidden="1"/>
    <cellStyle name="Uwaga 3" xfId="53895" hidden="1"/>
    <cellStyle name="Uwaga 3" xfId="53892" hidden="1"/>
    <cellStyle name="Uwaga 3" xfId="53889" hidden="1"/>
    <cellStyle name="Uwaga 3" xfId="53879" hidden="1"/>
    <cellStyle name="Uwaga 3" xfId="53875" hidden="1"/>
    <cellStyle name="Uwaga 3" xfId="53872" hidden="1"/>
    <cellStyle name="Uwaga 3" xfId="53863" hidden="1"/>
    <cellStyle name="Uwaga 3" xfId="53859" hidden="1"/>
    <cellStyle name="Uwaga 3" xfId="53857" hidden="1"/>
    <cellStyle name="Uwaga 3" xfId="53849" hidden="1"/>
    <cellStyle name="Uwaga 3" xfId="53845" hidden="1"/>
    <cellStyle name="Uwaga 3" xfId="53842" hidden="1"/>
    <cellStyle name="Uwaga 3" xfId="53835" hidden="1"/>
    <cellStyle name="Uwaga 3" xfId="53832" hidden="1"/>
    <cellStyle name="Uwaga 3" xfId="53829" hidden="1"/>
    <cellStyle name="Uwaga 3" xfId="53820" hidden="1"/>
    <cellStyle name="Uwaga 3" xfId="53815" hidden="1"/>
    <cellStyle name="Uwaga 3" xfId="53812" hidden="1"/>
    <cellStyle name="Uwaga 3" xfId="53805" hidden="1"/>
    <cellStyle name="Uwaga 3" xfId="53800" hidden="1"/>
    <cellStyle name="Uwaga 3" xfId="53797" hidden="1"/>
    <cellStyle name="Uwaga 3" xfId="53790" hidden="1"/>
    <cellStyle name="Uwaga 3" xfId="53785" hidden="1"/>
    <cellStyle name="Uwaga 3" xfId="53782" hidden="1"/>
    <cellStyle name="Uwaga 3" xfId="53776" hidden="1"/>
    <cellStyle name="Uwaga 3" xfId="53772" hidden="1"/>
    <cellStyle name="Uwaga 3" xfId="53769" hidden="1"/>
    <cellStyle name="Uwaga 3" xfId="53761" hidden="1"/>
    <cellStyle name="Uwaga 3" xfId="53756" hidden="1"/>
    <cellStyle name="Uwaga 3" xfId="53752" hidden="1"/>
    <cellStyle name="Uwaga 3" xfId="53746" hidden="1"/>
    <cellStyle name="Uwaga 3" xfId="53741" hidden="1"/>
    <cellStyle name="Uwaga 3" xfId="53737" hidden="1"/>
    <cellStyle name="Uwaga 3" xfId="53731" hidden="1"/>
    <cellStyle name="Uwaga 3" xfId="53726" hidden="1"/>
    <cellStyle name="Uwaga 3" xfId="53722" hidden="1"/>
    <cellStyle name="Uwaga 3" xfId="53717" hidden="1"/>
    <cellStyle name="Uwaga 3" xfId="53713" hidden="1"/>
    <cellStyle name="Uwaga 3" xfId="53709" hidden="1"/>
    <cellStyle name="Uwaga 3" xfId="53701" hidden="1"/>
    <cellStyle name="Uwaga 3" xfId="53696" hidden="1"/>
    <cellStyle name="Uwaga 3" xfId="53692" hidden="1"/>
    <cellStyle name="Uwaga 3" xfId="53686" hidden="1"/>
    <cellStyle name="Uwaga 3" xfId="53681" hidden="1"/>
    <cellStyle name="Uwaga 3" xfId="53677" hidden="1"/>
    <cellStyle name="Uwaga 3" xfId="53671" hidden="1"/>
    <cellStyle name="Uwaga 3" xfId="53666" hidden="1"/>
    <cellStyle name="Uwaga 3" xfId="53662" hidden="1"/>
    <cellStyle name="Uwaga 3" xfId="53658" hidden="1"/>
    <cellStyle name="Uwaga 3" xfId="53653" hidden="1"/>
    <cellStyle name="Uwaga 3" xfId="53648" hidden="1"/>
    <cellStyle name="Uwaga 3" xfId="53643" hidden="1"/>
    <cellStyle name="Uwaga 3" xfId="53639" hidden="1"/>
    <cellStyle name="Uwaga 3" xfId="53635" hidden="1"/>
    <cellStyle name="Uwaga 3" xfId="53628" hidden="1"/>
    <cellStyle name="Uwaga 3" xfId="53624" hidden="1"/>
    <cellStyle name="Uwaga 3" xfId="53619" hidden="1"/>
    <cellStyle name="Uwaga 3" xfId="53613" hidden="1"/>
    <cellStyle name="Uwaga 3" xfId="53609" hidden="1"/>
    <cellStyle name="Uwaga 3" xfId="53604" hidden="1"/>
    <cellStyle name="Uwaga 3" xfId="53598" hidden="1"/>
    <cellStyle name="Uwaga 3" xfId="53594" hidden="1"/>
    <cellStyle name="Uwaga 3" xfId="53589" hidden="1"/>
    <cellStyle name="Uwaga 3" xfId="53583" hidden="1"/>
    <cellStyle name="Uwaga 3" xfId="53579" hidden="1"/>
    <cellStyle name="Uwaga 3" xfId="53575" hidden="1"/>
    <cellStyle name="Uwaga 3" xfId="54435" hidden="1"/>
    <cellStyle name="Uwaga 3" xfId="54434" hidden="1"/>
    <cellStyle name="Uwaga 3" xfId="54433" hidden="1"/>
    <cellStyle name="Uwaga 3" xfId="54420" hidden="1"/>
    <cellStyle name="Uwaga 3" xfId="54419" hidden="1"/>
    <cellStyle name="Uwaga 3" xfId="54418" hidden="1"/>
    <cellStyle name="Uwaga 3" xfId="54405" hidden="1"/>
    <cellStyle name="Uwaga 3" xfId="54404" hidden="1"/>
    <cellStyle name="Uwaga 3" xfId="54403" hidden="1"/>
    <cellStyle name="Uwaga 3" xfId="54390" hidden="1"/>
    <cellStyle name="Uwaga 3" xfId="54389" hidden="1"/>
    <cellStyle name="Uwaga 3" xfId="54388" hidden="1"/>
    <cellStyle name="Uwaga 3" xfId="54375" hidden="1"/>
    <cellStyle name="Uwaga 3" xfId="54374" hidden="1"/>
    <cellStyle name="Uwaga 3" xfId="54373" hidden="1"/>
    <cellStyle name="Uwaga 3" xfId="54361" hidden="1"/>
    <cellStyle name="Uwaga 3" xfId="54359" hidden="1"/>
    <cellStyle name="Uwaga 3" xfId="54357" hidden="1"/>
    <cellStyle name="Uwaga 3" xfId="54346" hidden="1"/>
    <cellStyle name="Uwaga 3" xfId="54344" hidden="1"/>
    <cellStyle name="Uwaga 3" xfId="54342" hidden="1"/>
    <cellStyle name="Uwaga 3" xfId="54331" hidden="1"/>
    <cellStyle name="Uwaga 3" xfId="54329" hidden="1"/>
    <cellStyle name="Uwaga 3" xfId="54327" hidden="1"/>
    <cellStyle name="Uwaga 3" xfId="54316" hidden="1"/>
    <cellStyle name="Uwaga 3" xfId="54314" hidden="1"/>
    <cellStyle name="Uwaga 3" xfId="54312" hidden="1"/>
    <cellStyle name="Uwaga 3" xfId="54301" hidden="1"/>
    <cellStyle name="Uwaga 3" xfId="54299" hidden="1"/>
    <cellStyle name="Uwaga 3" xfId="54297" hidden="1"/>
    <cellStyle name="Uwaga 3" xfId="54286" hidden="1"/>
    <cellStyle name="Uwaga 3" xfId="54284" hidden="1"/>
    <cellStyle name="Uwaga 3" xfId="54282" hidden="1"/>
    <cellStyle name="Uwaga 3" xfId="54271" hidden="1"/>
    <cellStyle name="Uwaga 3" xfId="54269" hidden="1"/>
    <cellStyle name="Uwaga 3" xfId="54267" hidden="1"/>
    <cellStyle name="Uwaga 3" xfId="54256" hidden="1"/>
    <cellStyle name="Uwaga 3" xfId="54254" hidden="1"/>
    <cellStyle name="Uwaga 3" xfId="54252" hidden="1"/>
    <cellStyle name="Uwaga 3" xfId="54241" hidden="1"/>
    <cellStyle name="Uwaga 3" xfId="54239" hidden="1"/>
    <cellStyle name="Uwaga 3" xfId="54237" hidden="1"/>
    <cellStyle name="Uwaga 3" xfId="54226" hidden="1"/>
    <cellStyle name="Uwaga 3" xfId="54224" hidden="1"/>
    <cellStyle name="Uwaga 3" xfId="54222" hidden="1"/>
    <cellStyle name="Uwaga 3" xfId="54211" hidden="1"/>
    <cellStyle name="Uwaga 3" xfId="54209" hidden="1"/>
    <cellStyle name="Uwaga 3" xfId="54207" hidden="1"/>
    <cellStyle name="Uwaga 3" xfId="54196" hidden="1"/>
    <cellStyle name="Uwaga 3" xfId="54194" hidden="1"/>
    <cellStyle name="Uwaga 3" xfId="54192" hidden="1"/>
    <cellStyle name="Uwaga 3" xfId="54181" hidden="1"/>
    <cellStyle name="Uwaga 3" xfId="54179" hidden="1"/>
    <cellStyle name="Uwaga 3" xfId="54176" hidden="1"/>
    <cellStyle name="Uwaga 3" xfId="54166" hidden="1"/>
    <cellStyle name="Uwaga 3" xfId="54163" hidden="1"/>
    <cellStyle name="Uwaga 3" xfId="54160" hidden="1"/>
    <cellStyle name="Uwaga 3" xfId="54151" hidden="1"/>
    <cellStyle name="Uwaga 3" xfId="54149" hidden="1"/>
    <cellStyle name="Uwaga 3" xfId="54146" hidden="1"/>
    <cellStyle name="Uwaga 3" xfId="54136" hidden="1"/>
    <cellStyle name="Uwaga 3" xfId="54134" hidden="1"/>
    <cellStyle name="Uwaga 3" xfId="54132" hidden="1"/>
    <cellStyle name="Uwaga 3" xfId="54121" hidden="1"/>
    <cellStyle name="Uwaga 3" xfId="54119" hidden="1"/>
    <cellStyle name="Uwaga 3" xfId="54117" hidden="1"/>
    <cellStyle name="Uwaga 3" xfId="54106" hidden="1"/>
    <cellStyle name="Uwaga 3" xfId="54104" hidden="1"/>
    <cellStyle name="Uwaga 3" xfId="54102" hidden="1"/>
    <cellStyle name="Uwaga 3" xfId="54091" hidden="1"/>
    <cellStyle name="Uwaga 3" xfId="54089" hidden="1"/>
    <cellStyle name="Uwaga 3" xfId="54087" hidden="1"/>
    <cellStyle name="Uwaga 3" xfId="54076" hidden="1"/>
    <cellStyle name="Uwaga 3" xfId="54074" hidden="1"/>
    <cellStyle name="Uwaga 3" xfId="54072" hidden="1"/>
    <cellStyle name="Uwaga 3" xfId="54061" hidden="1"/>
    <cellStyle name="Uwaga 3" xfId="54059" hidden="1"/>
    <cellStyle name="Uwaga 3" xfId="54056" hidden="1"/>
    <cellStyle name="Uwaga 3" xfId="54046" hidden="1"/>
    <cellStyle name="Uwaga 3" xfId="54043" hidden="1"/>
    <cellStyle name="Uwaga 3" xfId="54040" hidden="1"/>
    <cellStyle name="Uwaga 3" xfId="54031" hidden="1"/>
    <cellStyle name="Uwaga 3" xfId="54028" hidden="1"/>
    <cellStyle name="Uwaga 3" xfId="54025" hidden="1"/>
    <cellStyle name="Uwaga 3" xfId="54016" hidden="1"/>
    <cellStyle name="Uwaga 3" xfId="54014" hidden="1"/>
    <cellStyle name="Uwaga 3" xfId="54012" hidden="1"/>
    <cellStyle name="Uwaga 3" xfId="54001" hidden="1"/>
    <cellStyle name="Uwaga 3" xfId="53998" hidden="1"/>
    <cellStyle name="Uwaga 3" xfId="53995" hidden="1"/>
    <cellStyle name="Uwaga 3" xfId="53986" hidden="1"/>
    <cellStyle name="Uwaga 3" xfId="53983" hidden="1"/>
    <cellStyle name="Uwaga 3" xfId="53980" hidden="1"/>
    <cellStyle name="Uwaga 3" xfId="53971" hidden="1"/>
    <cellStyle name="Uwaga 3" xfId="53968" hidden="1"/>
    <cellStyle name="Uwaga 3" xfId="53965" hidden="1"/>
    <cellStyle name="Uwaga 3" xfId="53958" hidden="1"/>
    <cellStyle name="Uwaga 3" xfId="53954" hidden="1"/>
    <cellStyle name="Uwaga 3" xfId="53951" hidden="1"/>
    <cellStyle name="Uwaga 3" xfId="53943" hidden="1"/>
    <cellStyle name="Uwaga 3" xfId="53939" hidden="1"/>
    <cellStyle name="Uwaga 3" xfId="53936" hidden="1"/>
    <cellStyle name="Uwaga 3" xfId="53928" hidden="1"/>
    <cellStyle name="Uwaga 3" xfId="53924" hidden="1"/>
    <cellStyle name="Uwaga 3" xfId="53920" hidden="1"/>
    <cellStyle name="Uwaga 3" xfId="53913" hidden="1"/>
    <cellStyle name="Uwaga 3" xfId="53909" hidden="1"/>
    <cellStyle name="Uwaga 3" xfId="53906" hidden="1"/>
    <cellStyle name="Uwaga 3" xfId="53898" hidden="1"/>
    <cellStyle name="Uwaga 3" xfId="53894" hidden="1"/>
    <cellStyle name="Uwaga 3" xfId="53891" hidden="1"/>
    <cellStyle name="Uwaga 3" xfId="53882" hidden="1"/>
    <cellStyle name="Uwaga 3" xfId="53877" hidden="1"/>
    <cellStyle name="Uwaga 3" xfId="53873" hidden="1"/>
    <cellStyle name="Uwaga 3" xfId="53867" hidden="1"/>
    <cellStyle name="Uwaga 3" xfId="53862" hidden="1"/>
    <cellStyle name="Uwaga 3" xfId="53858" hidden="1"/>
    <cellStyle name="Uwaga 3" xfId="53852" hidden="1"/>
    <cellStyle name="Uwaga 3" xfId="53847" hidden="1"/>
    <cellStyle name="Uwaga 3" xfId="53843" hidden="1"/>
    <cellStyle name="Uwaga 3" xfId="53838" hidden="1"/>
    <cellStyle name="Uwaga 3" xfId="53834" hidden="1"/>
    <cellStyle name="Uwaga 3" xfId="53830" hidden="1"/>
    <cellStyle name="Uwaga 3" xfId="53823" hidden="1"/>
    <cellStyle name="Uwaga 3" xfId="53818" hidden="1"/>
    <cellStyle name="Uwaga 3" xfId="53814" hidden="1"/>
    <cellStyle name="Uwaga 3" xfId="53807" hidden="1"/>
    <cellStyle name="Uwaga 3" xfId="53802" hidden="1"/>
    <cellStyle name="Uwaga 3" xfId="53798" hidden="1"/>
    <cellStyle name="Uwaga 3" xfId="53793" hidden="1"/>
    <cellStyle name="Uwaga 3" xfId="53788" hidden="1"/>
    <cellStyle name="Uwaga 3" xfId="53784" hidden="1"/>
    <cellStyle name="Uwaga 3" xfId="53778" hidden="1"/>
    <cellStyle name="Uwaga 3" xfId="53774" hidden="1"/>
    <cellStyle name="Uwaga 3" xfId="53771" hidden="1"/>
    <cellStyle name="Uwaga 3" xfId="53764" hidden="1"/>
    <cellStyle name="Uwaga 3" xfId="53759" hidden="1"/>
    <cellStyle name="Uwaga 3" xfId="53754" hidden="1"/>
    <cellStyle name="Uwaga 3" xfId="53748" hidden="1"/>
    <cellStyle name="Uwaga 3" xfId="53743" hidden="1"/>
    <cellStyle name="Uwaga 3" xfId="53738" hidden="1"/>
    <cellStyle name="Uwaga 3" xfId="53733" hidden="1"/>
    <cellStyle name="Uwaga 3" xfId="53728" hidden="1"/>
    <cellStyle name="Uwaga 3" xfId="53723" hidden="1"/>
    <cellStyle name="Uwaga 3" xfId="53719" hidden="1"/>
    <cellStyle name="Uwaga 3" xfId="53715" hidden="1"/>
    <cellStyle name="Uwaga 3" xfId="53710" hidden="1"/>
    <cellStyle name="Uwaga 3" xfId="53703" hidden="1"/>
    <cellStyle name="Uwaga 3" xfId="53698" hidden="1"/>
    <cellStyle name="Uwaga 3" xfId="53693" hidden="1"/>
    <cellStyle name="Uwaga 3" xfId="53687" hidden="1"/>
    <cellStyle name="Uwaga 3" xfId="53682" hidden="1"/>
    <cellStyle name="Uwaga 3" xfId="53678" hidden="1"/>
    <cellStyle name="Uwaga 3" xfId="53673" hidden="1"/>
    <cellStyle name="Uwaga 3" xfId="53668" hidden="1"/>
    <cellStyle name="Uwaga 3" xfId="53663" hidden="1"/>
    <cellStyle name="Uwaga 3" xfId="53659" hidden="1"/>
    <cellStyle name="Uwaga 3" xfId="53654" hidden="1"/>
    <cellStyle name="Uwaga 3" xfId="53649" hidden="1"/>
    <cellStyle name="Uwaga 3" xfId="53644" hidden="1"/>
    <cellStyle name="Uwaga 3" xfId="53640" hidden="1"/>
    <cellStyle name="Uwaga 3" xfId="53636" hidden="1"/>
    <cellStyle name="Uwaga 3" xfId="53629" hidden="1"/>
    <cellStyle name="Uwaga 3" xfId="53625" hidden="1"/>
    <cellStyle name="Uwaga 3" xfId="53620" hidden="1"/>
    <cellStyle name="Uwaga 3" xfId="53614" hidden="1"/>
    <cellStyle name="Uwaga 3" xfId="53610" hidden="1"/>
    <cellStyle name="Uwaga 3" xfId="53605" hidden="1"/>
    <cellStyle name="Uwaga 3" xfId="53599" hidden="1"/>
    <cellStyle name="Uwaga 3" xfId="53595" hidden="1"/>
    <cellStyle name="Uwaga 3" xfId="53591" hidden="1"/>
    <cellStyle name="Uwaga 3" xfId="53584" hidden="1"/>
    <cellStyle name="Uwaga 3" xfId="53580" hidden="1"/>
    <cellStyle name="Uwaga 3" xfId="53576" hidden="1"/>
    <cellStyle name="Uwaga 3" xfId="54440" hidden="1"/>
    <cellStyle name="Uwaga 3" xfId="54438" hidden="1"/>
    <cellStyle name="Uwaga 3" xfId="54436" hidden="1"/>
    <cellStyle name="Uwaga 3" xfId="54423" hidden="1"/>
    <cellStyle name="Uwaga 3" xfId="54422" hidden="1"/>
    <cellStyle name="Uwaga 3" xfId="54421" hidden="1"/>
    <cellStyle name="Uwaga 3" xfId="54408" hidden="1"/>
    <cellStyle name="Uwaga 3" xfId="54407" hidden="1"/>
    <cellStyle name="Uwaga 3" xfId="54406" hidden="1"/>
    <cellStyle name="Uwaga 3" xfId="54394" hidden="1"/>
    <cellStyle name="Uwaga 3" xfId="54392" hidden="1"/>
    <cellStyle name="Uwaga 3" xfId="54391" hidden="1"/>
    <cellStyle name="Uwaga 3" xfId="54378" hidden="1"/>
    <cellStyle name="Uwaga 3" xfId="54377" hidden="1"/>
    <cellStyle name="Uwaga 3" xfId="54376" hidden="1"/>
    <cellStyle name="Uwaga 3" xfId="54364" hidden="1"/>
    <cellStyle name="Uwaga 3" xfId="54362" hidden="1"/>
    <cellStyle name="Uwaga 3" xfId="54360" hidden="1"/>
    <cellStyle name="Uwaga 3" xfId="54349" hidden="1"/>
    <cellStyle name="Uwaga 3" xfId="54347" hidden="1"/>
    <cellStyle name="Uwaga 3" xfId="54345" hidden="1"/>
    <cellStyle name="Uwaga 3" xfId="54334" hidden="1"/>
    <cellStyle name="Uwaga 3" xfId="54332" hidden="1"/>
    <cellStyle name="Uwaga 3" xfId="54330" hidden="1"/>
    <cellStyle name="Uwaga 3" xfId="54319" hidden="1"/>
    <cellStyle name="Uwaga 3" xfId="54317" hidden="1"/>
    <cellStyle name="Uwaga 3" xfId="54315" hidden="1"/>
    <cellStyle name="Uwaga 3" xfId="54304" hidden="1"/>
    <cellStyle name="Uwaga 3" xfId="54302" hidden="1"/>
    <cellStyle name="Uwaga 3" xfId="54300" hidden="1"/>
    <cellStyle name="Uwaga 3" xfId="54289" hidden="1"/>
    <cellStyle name="Uwaga 3" xfId="54287" hidden="1"/>
    <cellStyle name="Uwaga 3" xfId="54285" hidden="1"/>
    <cellStyle name="Uwaga 3" xfId="54274" hidden="1"/>
    <cellStyle name="Uwaga 3" xfId="54272" hidden="1"/>
    <cellStyle name="Uwaga 3" xfId="54270" hidden="1"/>
    <cellStyle name="Uwaga 3" xfId="54259" hidden="1"/>
    <cellStyle name="Uwaga 3" xfId="54257" hidden="1"/>
    <cellStyle name="Uwaga 3" xfId="54255" hidden="1"/>
    <cellStyle name="Uwaga 3" xfId="54244" hidden="1"/>
    <cellStyle name="Uwaga 3" xfId="54242" hidden="1"/>
    <cellStyle name="Uwaga 3" xfId="54240" hidden="1"/>
    <cellStyle name="Uwaga 3" xfId="54229" hidden="1"/>
    <cellStyle name="Uwaga 3" xfId="54227" hidden="1"/>
    <cellStyle name="Uwaga 3" xfId="54225" hidden="1"/>
    <cellStyle name="Uwaga 3" xfId="54214" hidden="1"/>
    <cellStyle name="Uwaga 3" xfId="54212" hidden="1"/>
    <cellStyle name="Uwaga 3" xfId="54210" hidden="1"/>
    <cellStyle name="Uwaga 3" xfId="54199" hidden="1"/>
    <cellStyle name="Uwaga 3" xfId="54197" hidden="1"/>
    <cellStyle name="Uwaga 3" xfId="54195" hidden="1"/>
    <cellStyle name="Uwaga 3" xfId="54184" hidden="1"/>
    <cellStyle name="Uwaga 3" xfId="54182" hidden="1"/>
    <cellStyle name="Uwaga 3" xfId="54180" hidden="1"/>
    <cellStyle name="Uwaga 3" xfId="54169" hidden="1"/>
    <cellStyle name="Uwaga 3" xfId="54167" hidden="1"/>
    <cellStyle name="Uwaga 3" xfId="54165" hidden="1"/>
    <cellStyle name="Uwaga 3" xfId="54154" hidden="1"/>
    <cellStyle name="Uwaga 3" xfId="54152" hidden="1"/>
    <cellStyle name="Uwaga 3" xfId="54150" hidden="1"/>
    <cellStyle name="Uwaga 3" xfId="54139" hidden="1"/>
    <cellStyle name="Uwaga 3" xfId="54137" hidden="1"/>
    <cellStyle name="Uwaga 3" xfId="54135" hidden="1"/>
    <cellStyle name="Uwaga 3" xfId="54124" hidden="1"/>
    <cellStyle name="Uwaga 3" xfId="54122" hidden="1"/>
    <cellStyle name="Uwaga 3" xfId="54120" hidden="1"/>
    <cellStyle name="Uwaga 3" xfId="54109" hidden="1"/>
    <cellStyle name="Uwaga 3" xfId="54107" hidden="1"/>
    <cellStyle name="Uwaga 3" xfId="54105" hidden="1"/>
    <cellStyle name="Uwaga 3" xfId="54094" hidden="1"/>
    <cellStyle name="Uwaga 3" xfId="54092" hidden="1"/>
    <cellStyle name="Uwaga 3" xfId="54090" hidden="1"/>
    <cellStyle name="Uwaga 3" xfId="54079" hidden="1"/>
    <cellStyle name="Uwaga 3" xfId="54077" hidden="1"/>
    <cellStyle name="Uwaga 3" xfId="54075" hidden="1"/>
    <cellStyle name="Uwaga 3" xfId="54064" hidden="1"/>
    <cellStyle name="Uwaga 3" xfId="54062" hidden="1"/>
    <cellStyle name="Uwaga 3" xfId="54060" hidden="1"/>
    <cellStyle name="Uwaga 3" xfId="54049" hidden="1"/>
    <cellStyle name="Uwaga 3" xfId="54047" hidden="1"/>
    <cellStyle name="Uwaga 3" xfId="54044" hidden="1"/>
    <cellStyle name="Uwaga 3" xfId="54034" hidden="1"/>
    <cellStyle name="Uwaga 3" xfId="54032" hidden="1"/>
    <cellStyle name="Uwaga 3" xfId="54030" hidden="1"/>
    <cellStyle name="Uwaga 3" xfId="54019" hidden="1"/>
    <cellStyle name="Uwaga 3" xfId="54017" hidden="1"/>
    <cellStyle name="Uwaga 3" xfId="54015" hidden="1"/>
    <cellStyle name="Uwaga 3" xfId="54004" hidden="1"/>
    <cellStyle name="Uwaga 3" xfId="54002" hidden="1"/>
    <cellStyle name="Uwaga 3" xfId="53999" hidden="1"/>
    <cellStyle name="Uwaga 3" xfId="53989" hidden="1"/>
    <cellStyle name="Uwaga 3" xfId="53987" hidden="1"/>
    <cellStyle name="Uwaga 3" xfId="53984" hidden="1"/>
    <cellStyle name="Uwaga 3" xfId="53974" hidden="1"/>
    <cellStyle name="Uwaga 3" xfId="53972" hidden="1"/>
    <cellStyle name="Uwaga 3" xfId="53969" hidden="1"/>
    <cellStyle name="Uwaga 3" xfId="53960" hidden="1"/>
    <cellStyle name="Uwaga 3" xfId="53957" hidden="1"/>
    <cellStyle name="Uwaga 3" xfId="53953" hidden="1"/>
    <cellStyle name="Uwaga 3" xfId="53945" hidden="1"/>
    <cellStyle name="Uwaga 3" xfId="53942" hidden="1"/>
    <cellStyle name="Uwaga 3" xfId="53938" hidden="1"/>
    <cellStyle name="Uwaga 3" xfId="53930" hidden="1"/>
    <cellStyle name="Uwaga 3" xfId="53927" hidden="1"/>
    <cellStyle name="Uwaga 3" xfId="53923" hidden="1"/>
    <cellStyle name="Uwaga 3" xfId="53915" hidden="1"/>
    <cellStyle name="Uwaga 3" xfId="53912" hidden="1"/>
    <cellStyle name="Uwaga 3" xfId="53908" hidden="1"/>
    <cellStyle name="Uwaga 3" xfId="53900" hidden="1"/>
    <cellStyle name="Uwaga 3" xfId="53897" hidden="1"/>
    <cellStyle name="Uwaga 3" xfId="53893" hidden="1"/>
    <cellStyle name="Uwaga 3" xfId="53885" hidden="1"/>
    <cellStyle name="Uwaga 3" xfId="53881" hidden="1"/>
    <cellStyle name="Uwaga 3" xfId="53876" hidden="1"/>
    <cellStyle name="Uwaga 3" xfId="53870" hidden="1"/>
    <cellStyle name="Uwaga 3" xfId="53866" hidden="1"/>
    <cellStyle name="Uwaga 3" xfId="53861" hidden="1"/>
    <cellStyle name="Uwaga 3" xfId="53855" hidden="1"/>
    <cellStyle name="Uwaga 3" xfId="53851" hidden="1"/>
    <cellStyle name="Uwaga 3" xfId="53846" hidden="1"/>
    <cellStyle name="Uwaga 3" xfId="53840" hidden="1"/>
    <cellStyle name="Uwaga 3" xfId="53837" hidden="1"/>
    <cellStyle name="Uwaga 3" xfId="53833" hidden="1"/>
    <cellStyle name="Uwaga 3" xfId="53825" hidden="1"/>
    <cellStyle name="Uwaga 3" xfId="53822" hidden="1"/>
    <cellStyle name="Uwaga 3" xfId="53817" hidden="1"/>
    <cellStyle name="Uwaga 3" xfId="53810" hidden="1"/>
    <cellStyle name="Uwaga 3" xfId="53806" hidden="1"/>
    <cellStyle name="Uwaga 3" xfId="53801" hidden="1"/>
    <cellStyle name="Uwaga 3" xfId="53795" hidden="1"/>
    <cellStyle name="Uwaga 3" xfId="53791" hidden="1"/>
    <cellStyle name="Uwaga 3" xfId="53786" hidden="1"/>
    <cellStyle name="Uwaga 3" xfId="53780" hidden="1"/>
    <cellStyle name="Uwaga 3" xfId="53777" hidden="1"/>
    <cellStyle name="Uwaga 3" xfId="53773" hidden="1"/>
    <cellStyle name="Uwaga 3" xfId="53765" hidden="1"/>
    <cellStyle name="Uwaga 3" xfId="53760" hidden="1"/>
    <cellStyle name="Uwaga 3" xfId="53755" hidden="1"/>
    <cellStyle name="Uwaga 3" xfId="53750" hidden="1"/>
    <cellStyle name="Uwaga 3" xfId="53745" hidden="1"/>
    <cellStyle name="Uwaga 3" xfId="53740" hidden="1"/>
    <cellStyle name="Uwaga 3" xfId="53735" hidden="1"/>
    <cellStyle name="Uwaga 3" xfId="53730" hidden="1"/>
    <cellStyle name="Uwaga 3" xfId="53725" hidden="1"/>
    <cellStyle name="Uwaga 3" xfId="53720" hidden="1"/>
    <cellStyle name="Uwaga 3" xfId="53716" hidden="1"/>
    <cellStyle name="Uwaga 3" xfId="53711" hidden="1"/>
    <cellStyle name="Uwaga 3" xfId="53704" hidden="1"/>
    <cellStyle name="Uwaga 3" xfId="53699" hidden="1"/>
    <cellStyle name="Uwaga 3" xfId="53694" hidden="1"/>
    <cellStyle name="Uwaga 3" xfId="53689" hidden="1"/>
    <cellStyle name="Uwaga 3" xfId="53684" hidden="1"/>
    <cellStyle name="Uwaga 3" xfId="53679" hidden="1"/>
    <cellStyle name="Uwaga 3" xfId="53674" hidden="1"/>
    <cellStyle name="Uwaga 3" xfId="53669" hidden="1"/>
    <cellStyle name="Uwaga 3" xfId="53664" hidden="1"/>
    <cellStyle name="Uwaga 3" xfId="53660" hidden="1"/>
    <cellStyle name="Uwaga 3" xfId="53655" hidden="1"/>
    <cellStyle name="Uwaga 3" xfId="53650" hidden="1"/>
    <cellStyle name="Uwaga 3" xfId="53645" hidden="1"/>
    <cellStyle name="Uwaga 3" xfId="53641" hidden="1"/>
    <cellStyle name="Uwaga 3" xfId="53637" hidden="1"/>
    <cellStyle name="Uwaga 3" xfId="53630" hidden="1"/>
    <cellStyle name="Uwaga 3" xfId="53626" hidden="1"/>
    <cellStyle name="Uwaga 3" xfId="53621" hidden="1"/>
    <cellStyle name="Uwaga 3" xfId="53615" hidden="1"/>
    <cellStyle name="Uwaga 3" xfId="53611" hidden="1"/>
    <cellStyle name="Uwaga 3" xfId="53606" hidden="1"/>
    <cellStyle name="Uwaga 3" xfId="53600" hidden="1"/>
    <cellStyle name="Uwaga 3" xfId="53596" hidden="1"/>
    <cellStyle name="Uwaga 3" xfId="53592" hidden="1"/>
    <cellStyle name="Uwaga 3" xfId="53585" hidden="1"/>
    <cellStyle name="Uwaga 3" xfId="53581" hidden="1"/>
    <cellStyle name="Uwaga 3" xfId="53577" hidden="1"/>
    <cellStyle name="Uwaga 3" xfId="54444" hidden="1"/>
    <cellStyle name="Uwaga 3" xfId="54443" hidden="1"/>
    <cellStyle name="Uwaga 3" xfId="54441" hidden="1"/>
    <cellStyle name="Uwaga 3" xfId="54428" hidden="1"/>
    <cellStyle name="Uwaga 3" xfId="54426" hidden="1"/>
    <cellStyle name="Uwaga 3" xfId="54424" hidden="1"/>
    <cellStyle name="Uwaga 3" xfId="54414" hidden="1"/>
    <cellStyle name="Uwaga 3" xfId="54412" hidden="1"/>
    <cellStyle name="Uwaga 3" xfId="54410" hidden="1"/>
    <cellStyle name="Uwaga 3" xfId="54399" hidden="1"/>
    <cellStyle name="Uwaga 3" xfId="54397" hidden="1"/>
    <cellStyle name="Uwaga 3" xfId="54395" hidden="1"/>
    <cellStyle name="Uwaga 3" xfId="54382" hidden="1"/>
    <cellStyle name="Uwaga 3" xfId="54380" hidden="1"/>
    <cellStyle name="Uwaga 3" xfId="54379" hidden="1"/>
    <cellStyle name="Uwaga 3" xfId="54366" hidden="1"/>
    <cellStyle name="Uwaga 3" xfId="54365" hidden="1"/>
    <cellStyle name="Uwaga 3" xfId="54363" hidden="1"/>
    <cellStyle name="Uwaga 3" xfId="54351" hidden="1"/>
    <cellStyle name="Uwaga 3" xfId="54350" hidden="1"/>
    <cellStyle name="Uwaga 3" xfId="54348" hidden="1"/>
    <cellStyle name="Uwaga 3" xfId="54336" hidden="1"/>
    <cellStyle name="Uwaga 3" xfId="54335" hidden="1"/>
    <cellStyle name="Uwaga 3" xfId="54333" hidden="1"/>
    <cellStyle name="Uwaga 3" xfId="54321" hidden="1"/>
    <cellStyle name="Uwaga 3" xfId="54320" hidden="1"/>
    <cellStyle name="Uwaga 3" xfId="54318" hidden="1"/>
    <cellStyle name="Uwaga 3" xfId="54306" hidden="1"/>
    <cellStyle name="Uwaga 3" xfId="54305" hidden="1"/>
    <cellStyle name="Uwaga 3" xfId="54303" hidden="1"/>
    <cellStyle name="Uwaga 3" xfId="54291" hidden="1"/>
    <cellStyle name="Uwaga 3" xfId="54290" hidden="1"/>
    <cellStyle name="Uwaga 3" xfId="54288" hidden="1"/>
    <cellStyle name="Uwaga 3" xfId="54276" hidden="1"/>
    <cellStyle name="Uwaga 3" xfId="54275" hidden="1"/>
    <cellStyle name="Uwaga 3" xfId="54273" hidden="1"/>
    <cellStyle name="Uwaga 3" xfId="54261" hidden="1"/>
    <cellStyle name="Uwaga 3" xfId="54260" hidden="1"/>
    <cellStyle name="Uwaga 3" xfId="54258" hidden="1"/>
    <cellStyle name="Uwaga 3" xfId="54246" hidden="1"/>
    <cellStyle name="Uwaga 3" xfId="54245" hidden="1"/>
    <cellStyle name="Uwaga 3" xfId="54243" hidden="1"/>
    <cellStyle name="Uwaga 3" xfId="54231" hidden="1"/>
    <cellStyle name="Uwaga 3" xfId="54230" hidden="1"/>
    <cellStyle name="Uwaga 3" xfId="54228" hidden="1"/>
    <cellStyle name="Uwaga 3" xfId="54216" hidden="1"/>
    <cellStyle name="Uwaga 3" xfId="54215" hidden="1"/>
    <cellStyle name="Uwaga 3" xfId="54213" hidden="1"/>
    <cellStyle name="Uwaga 3" xfId="54201" hidden="1"/>
    <cellStyle name="Uwaga 3" xfId="54200" hidden="1"/>
    <cellStyle name="Uwaga 3" xfId="54198" hidden="1"/>
    <cellStyle name="Uwaga 3" xfId="54186" hidden="1"/>
    <cellStyle name="Uwaga 3" xfId="54185" hidden="1"/>
    <cellStyle name="Uwaga 3" xfId="54183" hidden="1"/>
    <cellStyle name="Uwaga 3" xfId="54171" hidden="1"/>
    <cellStyle name="Uwaga 3" xfId="54170" hidden="1"/>
    <cellStyle name="Uwaga 3" xfId="54168" hidden="1"/>
    <cellStyle name="Uwaga 3" xfId="54156" hidden="1"/>
    <cellStyle name="Uwaga 3" xfId="54155" hidden="1"/>
    <cellStyle name="Uwaga 3" xfId="54153" hidden="1"/>
    <cellStyle name="Uwaga 3" xfId="54141" hidden="1"/>
    <cellStyle name="Uwaga 3" xfId="54140" hidden="1"/>
    <cellStyle name="Uwaga 3" xfId="54138" hidden="1"/>
    <cellStyle name="Uwaga 3" xfId="54126" hidden="1"/>
    <cellStyle name="Uwaga 3" xfId="54125" hidden="1"/>
    <cellStyle name="Uwaga 3" xfId="54123" hidden="1"/>
    <cellStyle name="Uwaga 3" xfId="54111" hidden="1"/>
    <cellStyle name="Uwaga 3" xfId="54110" hidden="1"/>
    <cellStyle name="Uwaga 3" xfId="54108" hidden="1"/>
    <cellStyle name="Uwaga 3" xfId="54096" hidden="1"/>
    <cellStyle name="Uwaga 3" xfId="54095" hidden="1"/>
    <cellStyle name="Uwaga 3" xfId="54093" hidden="1"/>
    <cellStyle name="Uwaga 3" xfId="54081" hidden="1"/>
    <cellStyle name="Uwaga 3" xfId="54080" hidden="1"/>
    <cellStyle name="Uwaga 3" xfId="54078" hidden="1"/>
    <cellStyle name="Uwaga 3" xfId="54066" hidden="1"/>
    <cellStyle name="Uwaga 3" xfId="54065" hidden="1"/>
    <cellStyle name="Uwaga 3" xfId="54063" hidden="1"/>
    <cellStyle name="Uwaga 3" xfId="54051" hidden="1"/>
    <cellStyle name="Uwaga 3" xfId="54050" hidden="1"/>
    <cellStyle name="Uwaga 3" xfId="54048" hidden="1"/>
    <cellStyle name="Uwaga 3" xfId="54036" hidden="1"/>
    <cellStyle name="Uwaga 3" xfId="54035" hidden="1"/>
    <cellStyle name="Uwaga 3" xfId="54033" hidden="1"/>
    <cellStyle name="Uwaga 3" xfId="54021" hidden="1"/>
    <cellStyle name="Uwaga 3" xfId="54020" hidden="1"/>
    <cellStyle name="Uwaga 3" xfId="54018" hidden="1"/>
    <cellStyle name="Uwaga 3" xfId="54006" hidden="1"/>
    <cellStyle name="Uwaga 3" xfId="54005" hidden="1"/>
    <cellStyle name="Uwaga 3" xfId="54003" hidden="1"/>
    <cellStyle name="Uwaga 3" xfId="53991" hidden="1"/>
    <cellStyle name="Uwaga 3" xfId="53990" hidden="1"/>
    <cellStyle name="Uwaga 3" xfId="53988" hidden="1"/>
    <cellStyle name="Uwaga 3" xfId="53976" hidden="1"/>
    <cellStyle name="Uwaga 3" xfId="53975" hidden="1"/>
    <cellStyle name="Uwaga 3" xfId="53973" hidden="1"/>
    <cellStyle name="Uwaga 3" xfId="53961" hidden="1"/>
    <cellStyle name="Uwaga 3" xfId="53959" hidden="1"/>
    <cellStyle name="Uwaga 3" xfId="53956" hidden="1"/>
    <cellStyle name="Uwaga 3" xfId="53946" hidden="1"/>
    <cellStyle name="Uwaga 3" xfId="53944" hidden="1"/>
    <cellStyle name="Uwaga 3" xfId="53941" hidden="1"/>
    <cellStyle name="Uwaga 3" xfId="53931" hidden="1"/>
    <cellStyle name="Uwaga 3" xfId="53929" hidden="1"/>
    <cellStyle name="Uwaga 3" xfId="53926" hidden="1"/>
    <cellStyle name="Uwaga 3" xfId="53916" hidden="1"/>
    <cellStyle name="Uwaga 3" xfId="53914" hidden="1"/>
    <cellStyle name="Uwaga 3" xfId="53911" hidden="1"/>
    <cellStyle name="Uwaga 3" xfId="53901" hidden="1"/>
    <cellStyle name="Uwaga 3" xfId="53899" hidden="1"/>
    <cellStyle name="Uwaga 3" xfId="53896" hidden="1"/>
    <cellStyle name="Uwaga 3" xfId="53886" hidden="1"/>
    <cellStyle name="Uwaga 3" xfId="53884" hidden="1"/>
    <cellStyle name="Uwaga 3" xfId="53880" hidden="1"/>
    <cellStyle name="Uwaga 3" xfId="53871" hidden="1"/>
    <cellStyle name="Uwaga 3" xfId="53868" hidden="1"/>
    <cellStyle name="Uwaga 3" xfId="53864" hidden="1"/>
    <cellStyle name="Uwaga 3" xfId="53856" hidden="1"/>
    <cellStyle name="Uwaga 3" xfId="53854" hidden="1"/>
    <cellStyle name="Uwaga 3" xfId="53850" hidden="1"/>
    <cellStyle name="Uwaga 3" xfId="53841" hidden="1"/>
    <cellStyle name="Uwaga 3" xfId="53839" hidden="1"/>
    <cellStyle name="Uwaga 3" xfId="53836" hidden="1"/>
    <cellStyle name="Uwaga 3" xfId="53826" hidden="1"/>
    <cellStyle name="Uwaga 3" xfId="53824" hidden="1"/>
    <cellStyle name="Uwaga 3" xfId="53819" hidden="1"/>
    <cellStyle name="Uwaga 3" xfId="53811" hidden="1"/>
    <cellStyle name="Uwaga 3" xfId="53809" hidden="1"/>
    <cellStyle name="Uwaga 3" xfId="53804" hidden="1"/>
    <cellStyle name="Uwaga 3" xfId="53796" hidden="1"/>
    <cellStyle name="Uwaga 3" xfId="53794" hidden="1"/>
    <cellStyle name="Uwaga 3" xfId="53789" hidden="1"/>
    <cellStyle name="Uwaga 3" xfId="53781" hidden="1"/>
    <cellStyle name="Uwaga 3" xfId="53779" hidden="1"/>
    <cellStyle name="Uwaga 3" xfId="53775" hidden="1"/>
    <cellStyle name="Uwaga 3" xfId="53766" hidden="1"/>
    <cellStyle name="Uwaga 3" xfId="53763" hidden="1"/>
    <cellStyle name="Uwaga 3" xfId="53758" hidden="1"/>
    <cellStyle name="Uwaga 3" xfId="53751" hidden="1"/>
    <cellStyle name="Uwaga 3" xfId="53747" hidden="1"/>
    <cellStyle name="Uwaga 3" xfId="53742" hidden="1"/>
    <cellStyle name="Uwaga 3" xfId="53736" hidden="1"/>
    <cellStyle name="Uwaga 3" xfId="53732" hidden="1"/>
    <cellStyle name="Uwaga 3" xfId="53727" hidden="1"/>
    <cellStyle name="Uwaga 3" xfId="53721" hidden="1"/>
    <cellStyle name="Uwaga 3" xfId="53718" hidden="1"/>
    <cellStyle name="Uwaga 3" xfId="53714" hidden="1"/>
    <cellStyle name="Uwaga 3" xfId="53705" hidden="1"/>
    <cellStyle name="Uwaga 3" xfId="53700" hidden="1"/>
    <cellStyle name="Uwaga 3" xfId="53695" hidden="1"/>
    <cellStyle name="Uwaga 3" xfId="53690" hidden="1"/>
    <cellStyle name="Uwaga 3" xfId="53685" hidden="1"/>
    <cellStyle name="Uwaga 3" xfId="53680" hidden="1"/>
    <cellStyle name="Uwaga 3" xfId="53675" hidden="1"/>
    <cellStyle name="Uwaga 3" xfId="53670" hidden="1"/>
    <cellStyle name="Uwaga 3" xfId="53665" hidden="1"/>
    <cellStyle name="Uwaga 3" xfId="53661" hidden="1"/>
    <cellStyle name="Uwaga 3" xfId="53656" hidden="1"/>
    <cellStyle name="Uwaga 3" xfId="53651" hidden="1"/>
    <cellStyle name="Uwaga 3" xfId="53646" hidden="1"/>
    <cellStyle name="Uwaga 3" xfId="53642" hidden="1"/>
    <cellStyle name="Uwaga 3" xfId="53638" hidden="1"/>
    <cellStyle name="Uwaga 3" xfId="53631" hidden="1"/>
    <cellStyle name="Uwaga 3" xfId="53627" hidden="1"/>
    <cellStyle name="Uwaga 3" xfId="53622" hidden="1"/>
    <cellStyle name="Uwaga 3" xfId="53616" hidden="1"/>
    <cellStyle name="Uwaga 3" xfId="53612" hidden="1"/>
    <cellStyle name="Uwaga 3" xfId="53607" hidden="1"/>
    <cellStyle name="Uwaga 3" xfId="53601" hidden="1"/>
    <cellStyle name="Uwaga 3" xfId="53597" hidden="1"/>
    <cellStyle name="Uwaga 3" xfId="53593" hidden="1"/>
    <cellStyle name="Uwaga 3" xfId="53586" hidden="1"/>
    <cellStyle name="Uwaga 3" xfId="53582" hidden="1"/>
    <cellStyle name="Uwaga 3" xfId="53578" hidden="1"/>
    <cellStyle name="Uwaga 3" xfId="55864" hidden="1"/>
    <cellStyle name="Uwaga 3" xfId="55863" hidden="1"/>
    <cellStyle name="Uwaga 3" xfId="55861" hidden="1"/>
    <cellStyle name="Uwaga 3" xfId="55855" hidden="1"/>
    <cellStyle name="Uwaga 3" xfId="55854" hidden="1"/>
    <cellStyle name="Uwaga 3" xfId="55851" hidden="1"/>
    <cellStyle name="Uwaga 3" xfId="55846" hidden="1"/>
    <cellStyle name="Uwaga 3" xfId="55845" hidden="1"/>
    <cellStyle name="Uwaga 3" xfId="55842" hidden="1"/>
    <cellStyle name="Uwaga 3" xfId="55837" hidden="1"/>
    <cellStyle name="Uwaga 3" xfId="55836" hidden="1"/>
    <cellStyle name="Uwaga 3" xfId="55835" hidden="1"/>
    <cellStyle name="Uwaga 3" xfId="55828" hidden="1"/>
    <cellStyle name="Uwaga 3" xfId="27709" hidden="1"/>
    <cellStyle name="Uwaga 3" xfId="52644" hidden="1"/>
    <cellStyle name="Uwaga 3" xfId="29272" hidden="1"/>
    <cellStyle name="Uwaga 3" xfId="55822" hidden="1"/>
    <cellStyle name="Uwaga 3" xfId="55820" hidden="1"/>
    <cellStyle name="Uwaga 3" xfId="54502" hidden="1"/>
    <cellStyle name="Uwaga 3" xfId="53544" hidden="1"/>
    <cellStyle name="Uwaga 3" xfId="52616" hidden="1"/>
    <cellStyle name="Uwaga 3" xfId="51107" hidden="1"/>
    <cellStyle name="Uwaga 3" xfId="49250" hidden="1"/>
    <cellStyle name="Uwaga 3" xfId="48293" hidden="1"/>
    <cellStyle name="Uwaga 3" xfId="47768" hidden="1"/>
    <cellStyle name="Uwaga 3" xfId="47739" hidden="1"/>
    <cellStyle name="Uwaga 3" xfId="45884" hidden="1"/>
    <cellStyle name="Uwaga 3" xfId="42519" hidden="1"/>
    <cellStyle name="Uwaga 3" xfId="41039" hidden="1"/>
    <cellStyle name="Uwaga 3" xfId="40081" hidden="1"/>
    <cellStyle name="Uwaga 3" xfId="38198" hidden="1"/>
    <cellStyle name="Uwaga 3" xfId="36744" hidden="1"/>
    <cellStyle name="Uwaga 3" xfId="35758" hidden="1"/>
    <cellStyle name="Uwaga 3" xfId="34327" hidden="1"/>
    <cellStyle name="Uwaga 3" xfId="33369" hidden="1"/>
    <cellStyle name="Uwaga 3" xfId="31507" hidden="1"/>
    <cellStyle name="Uwaga 3" xfId="30938" hidden="1"/>
    <cellStyle name="Uwaga 3" xfId="30037" hidden="1"/>
    <cellStyle name="Uwaga 3" xfId="27737" hidden="1"/>
    <cellStyle name="Uwaga 3" xfId="55811" hidden="1"/>
    <cellStyle name="Uwaga 3" xfId="55808" hidden="1"/>
    <cellStyle name="Uwaga 3" xfId="55805" hidden="1"/>
    <cellStyle name="Uwaga 3" xfId="55801" hidden="1"/>
    <cellStyle name="Uwaga 3" xfId="55798" hidden="1"/>
    <cellStyle name="Uwaga 3" xfId="55795" hidden="1"/>
    <cellStyle name="Uwaga 3" xfId="55793" hidden="1"/>
    <cellStyle name="Uwaga 3" xfId="55790" hidden="1"/>
    <cellStyle name="Uwaga 3" xfId="55787" hidden="1"/>
    <cellStyle name="Uwaga 3" xfId="55785" hidden="1"/>
    <cellStyle name="Uwaga 3" xfId="29277" hidden="1"/>
    <cellStyle name="Uwaga 3" xfId="55782" hidden="1"/>
    <cellStyle name="Uwaga 3" xfId="55775" hidden="1"/>
    <cellStyle name="Uwaga 3" xfId="55772" hidden="1"/>
    <cellStyle name="Uwaga 3" xfId="55769" hidden="1"/>
    <cellStyle name="Uwaga 3" xfId="55765" hidden="1"/>
    <cellStyle name="Uwaga 3" xfId="55762" hidden="1"/>
    <cellStyle name="Uwaga 3" xfId="55760" hidden="1"/>
    <cellStyle name="Uwaga 3" xfId="55757" hidden="1"/>
    <cellStyle name="Uwaga 3" xfId="55754" hidden="1"/>
    <cellStyle name="Uwaga 3" xfId="54506" hidden="1"/>
    <cellStyle name="Uwaga 3" xfId="55753" hidden="1"/>
    <cellStyle name="Uwaga 3" xfId="55752" hidden="1"/>
    <cellStyle name="Uwaga 3" xfId="55750" hidden="1"/>
    <cellStyle name="Uwaga 3" xfId="55744" hidden="1"/>
    <cellStyle name="Uwaga 3" xfId="55743" hidden="1"/>
    <cellStyle name="Uwaga 3" xfId="55741" hidden="1"/>
    <cellStyle name="Uwaga 3" xfId="55735" hidden="1"/>
    <cellStyle name="Uwaga 3" xfId="55733" hidden="1"/>
    <cellStyle name="Uwaga 3" xfId="55730" hidden="1"/>
    <cellStyle name="Uwaga 3" xfId="55726" hidden="1"/>
    <cellStyle name="Uwaga 3" xfId="55725" hidden="1"/>
    <cellStyle name="Uwaga 3" xfId="55723" hidden="1"/>
    <cellStyle name="Uwaga 3" xfId="55717" hidden="1"/>
    <cellStyle name="Uwaga 3" xfId="55716" hidden="1"/>
    <cellStyle name="Uwaga 3" xfId="55715" hidden="1"/>
    <cellStyle name="Uwaga 3" xfId="55707" hidden="1"/>
    <cellStyle name="Uwaga 3" xfId="55704" hidden="1"/>
    <cellStyle name="Uwaga 3" xfId="55701" hidden="1"/>
    <cellStyle name="Uwaga 3" xfId="55698" hidden="1"/>
    <cellStyle name="Uwaga 3" xfId="55695" hidden="1"/>
    <cellStyle name="Uwaga 3" xfId="55692" hidden="1"/>
    <cellStyle name="Uwaga 3" xfId="55689" hidden="1"/>
    <cellStyle name="Uwaga 3" xfId="55686" hidden="1"/>
    <cellStyle name="Uwaga 3" xfId="55683" hidden="1"/>
    <cellStyle name="Uwaga 3" xfId="55681" hidden="1"/>
    <cellStyle name="Uwaga 3" xfId="55680" hidden="1"/>
    <cellStyle name="Uwaga 3" xfId="55678" hidden="1"/>
    <cellStyle name="Uwaga 3" xfId="55671" hidden="1"/>
    <cellStyle name="Uwaga 3" xfId="55668" hidden="1"/>
    <cellStyle name="Uwaga 3" xfId="55665" hidden="1"/>
    <cellStyle name="Uwaga 3" xfId="55662" hidden="1"/>
    <cellStyle name="Uwaga 3" xfId="55659" hidden="1"/>
    <cellStyle name="Uwaga 3" xfId="55656" hidden="1"/>
    <cellStyle name="Uwaga 3" xfId="55653" hidden="1"/>
    <cellStyle name="Uwaga 3" xfId="55651" hidden="1"/>
    <cellStyle name="Uwaga 3" xfId="55648" hidden="1"/>
    <cellStyle name="Uwaga 3" xfId="55876" hidden="1"/>
    <cellStyle name="Uwaga 3" xfId="55645" hidden="1"/>
    <cellStyle name="Uwaga 3" xfId="55644" hidden="1"/>
    <cellStyle name="Uwaga 3" xfId="55637" hidden="1"/>
    <cellStyle name="Uwaga 3" xfId="55636" hidden="1"/>
    <cellStyle name="Uwaga 3" xfId="55634" hidden="1"/>
    <cellStyle name="Uwaga 3" xfId="55628" hidden="1"/>
    <cellStyle name="Uwaga 3" xfId="55627" hidden="1"/>
    <cellStyle name="Uwaga 3" xfId="55625" hidden="1"/>
    <cellStyle name="Uwaga 3" xfId="55619" hidden="1"/>
    <cellStyle name="Uwaga 3" xfId="55618" hidden="1"/>
    <cellStyle name="Uwaga 3" xfId="55616" hidden="1"/>
    <cellStyle name="Uwaga 3" xfId="52636" hidden="1"/>
    <cellStyle name="Uwaga 3" xfId="49270" hidden="1"/>
    <cellStyle name="Uwaga 3" xfId="45904" hidden="1"/>
    <cellStyle name="Uwaga 3" xfId="53536" hidden="1"/>
    <cellStyle name="Uwaga 3" xfId="52579" hidden="1"/>
    <cellStyle name="Uwaga 3" xfId="51099" hidden="1"/>
    <cellStyle name="Uwaga 3" xfId="49213" hidden="1"/>
    <cellStyle name="Uwaga 3" xfId="47731" hidden="1"/>
    <cellStyle name="Uwaga 3" xfId="45876" hidden="1"/>
    <cellStyle name="Uwaga 3" xfId="44396" hidden="1"/>
    <cellStyle name="Uwaga 3" xfId="43467" hidden="1"/>
    <cellStyle name="Uwaga 3" xfId="42481" hidden="1"/>
    <cellStyle name="Uwaga 3" xfId="41001" hidden="1"/>
    <cellStyle name="Uwaga 3" xfId="40101" hidden="1"/>
    <cellStyle name="Uwaga 3" xfId="40072" hidden="1"/>
    <cellStyle name="Uwaga 3" xfId="36706" hidden="1"/>
    <cellStyle name="Uwaga 3" xfId="35749" hidden="1"/>
    <cellStyle name="Uwaga 3" xfId="34318" hidden="1"/>
    <cellStyle name="Uwaga 3" xfId="32424" hidden="1"/>
    <cellStyle name="Uwaga 3" xfId="30959" hidden="1"/>
    <cellStyle name="Uwaga 3" xfId="30028" hidden="1"/>
    <cellStyle name="Uwaga 3" xfId="29273" hidden="1"/>
    <cellStyle name="Uwaga 3" xfId="29281" hidden="1"/>
    <cellStyle name="Uwaga 3" xfId="29279" hidden="1"/>
    <cellStyle name="Uwaga 3" xfId="55608" hidden="1"/>
    <cellStyle name="Uwaga 3" xfId="55607" hidden="1"/>
    <cellStyle name="Uwaga 3" xfId="55606" hidden="1"/>
    <cellStyle name="Uwaga 3" xfId="55599" hidden="1"/>
    <cellStyle name="Uwaga 3" xfId="55597" hidden="1"/>
    <cellStyle name="Uwaga 3" xfId="55595" hidden="1"/>
    <cellStyle name="Uwaga 3" xfId="55590" hidden="1"/>
    <cellStyle name="Uwaga 3" xfId="55588" hidden="1"/>
    <cellStyle name="Uwaga 3" xfId="55586" hidden="1"/>
    <cellStyle name="Uwaga 3" xfId="55581" hidden="1"/>
    <cellStyle name="Uwaga 3" xfId="55579" hidden="1"/>
    <cellStyle name="Uwaga 3" xfId="55578" hidden="1"/>
    <cellStyle name="Uwaga 3" xfId="55572" hidden="1"/>
    <cellStyle name="Uwaga 3" xfId="55571" hidden="1"/>
    <cellStyle name="Uwaga 3" xfId="55570" hidden="1"/>
    <cellStyle name="Uwaga 3" xfId="55563" hidden="1"/>
    <cellStyle name="Uwaga 3" xfId="55561" hidden="1"/>
    <cellStyle name="Uwaga 3" xfId="55559" hidden="1"/>
    <cellStyle name="Uwaga 3" xfId="55555" hidden="1"/>
    <cellStyle name="Uwaga 3" xfId="55553" hidden="1"/>
    <cellStyle name="Uwaga 3" xfId="55551" hidden="1"/>
    <cellStyle name="Uwaga 3" xfId="55546" hidden="1"/>
    <cellStyle name="Uwaga 3" xfId="55544" hidden="1"/>
    <cellStyle name="Uwaga 3" xfId="55542" hidden="1"/>
    <cellStyle name="Uwaga 3" xfId="55537" hidden="1"/>
    <cellStyle name="Uwaga 3" xfId="55536" hidden="1"/>
    <cellStyle name="Uwaga 3" xfId="55534" hidden="1"/>
    <cellStyle name="Uwaga 3" xfId="55529" hidden="1"/>
    <cellStyle name="Uwaga 3" xfId="55528" hidden="1"/>
    <cellStyle name="Uwaga 3" xfId="55527" hidden="1"/>
    <cellStyle name="Uwaga 3" xfId="55520" hidden="1"/>
    <cellStyle name="Uwaga 3" xfId="55519" hidden="1"/>
    <cellStyle name="Uwaga 3" xfId="55518" hidden="1"/>
    <cellStyle name="Uwaga 3" xfId="55511" hidden="1"/>
    <cellStyle name="Uwaga 3" xfId="55510" hidden="1"/>
    <cellStyle name="Uwaga 3" xfId="55509" hidden="1"/>
    <cellStyle name="Uwaga 3" xfId="55502" hidden="1"/>
    <cellStyle name="Uwaga 3" xfId="55501" hidden="1"/>
    <cellStyle name="Uwaga 3" xfId="28695" hidden="1"/>
    <cellStyle name="Uwaga 3" xfId="55494" hidden="1"/>
    <cellStyle name="Uwaga 3" xfId="55493" hidden="1"/>
    <cellStyle name="Uwaga 3" xfId="55492" hidden="1"/>
    <cellStyle name="Uwaga 3" xfId="55477" hidden="1"/>
    <cellStyle name="Uwaga 3" xfId="55476" hidden="1"/>
    <cellStyle name="Uwaga 3" xfId="55474" hidden="1"/>
    <cellStyle name="Uwaga 3" xfId="55462" hidden="1"/>
    <cellStyle name="Uwaga 3" xfId="55461" hidden="1"/>
    <cellStyle name="Uwaga 3" xfId="55456" hidden="1"/>
    <cellStyle name="Uwaga 3" xfId="55447" hidden="1"/>
    <cellStyle name="Uwaga 3" xfId="55446" hidden="1"/>
    <cellStyle name="Uwaga 3" xfId="55441" hidden="1"/>
    <cellStyle name="Uwaga 3" xfId="55432" hidden="1"/>
    <cellStyle name="Uwaga 3" xfId="55431" hidden="1"/>
    <cellStyle name="Uwaga 3" xfId="55430" hidden="1"/>
    <cellStyle name="Uwaga 3" xfId="55418" hidden="1"/>
    <cellStyle name="Uwaga 3" xfId="55413" hidden="1"/>
    <cellStyle name="Uwaga 3" xfId="55408" hidden="1"/>
    <cellStyle name="Uwaga 3" xfId="55400" hidden="1"/>
    <cellStyle name="Uwaga 3" xfId="49272" hidden="1"/>
    <cellStyle name="Uwaga 3" xfId="35809" hidden="1"/>
    <cellStyle name="Uwaga 3" xfId="55393" hidden="1"/>
    <cellStyle name="Uwaga 3" xfId="53567" hidden="1"/>
    <cellStyle name="Uwaga 3" xfId="52581" hidden="1"/>
    <cellStyle name="Uwaga 3" xfId="49244" hidden="1"/>
    <cellStyle name="Uwaga 3" xfId="46833" hidden="1"/>
    <cellStyle name="Uwaga 3" xfId="44936" hidden="1"/>
    <cellStyle name="Uwaga 3" xfId="44399" hidden="1"/>
    <cellStyle name="Uwaga 3" xfId="44370" hidden="1"/>
    <cellStyle name="Uwaga 3" xfId="42484" hidden="1"/>
    <cellStyle name="Uwaga 3" xfId="36709" hidden="1"/>
    <cellStyle name="Uwaga 3" xfId="34292" hidden="1"/>
    <cellStyle name="Uwaga 3" xfId="31513" hidden="1"/>
    <cellStyle name="Uwaga 3" xfId="27743" hidden="1"/>
    <cellStyle name="Uwaga 3" xfId="55388" hidden="1"/>
    <cellStyle name="Uwaga 3" xfId="55383" hidden="1"/>
    <cellStyle name="Uwaga 3" xfId="55379" hidden="1"/>
    <cellStyle name="Uwaga 3" xfId="55375" hidden="1"/>
    <cellStyle name="Uwaga 3" xfId="55370" hidden="1"/>
    <cellStyle name="Uwaga 3" xfId="55365" hidden="1"/>
    <cellStyle name="Uwaga 3" xfId="55364" hidden="1"/>
    <cellStyle name="Uwaga 3" xfId="55362" hidden="1"/>
    <cellStyle name="Uwaga 3" xfId="55349" hidden="1"/>
    <cellStyle name="Uwaga 3" xfId="55345" hidden="1"/>
    <cellStyle name="Uwaga 3" xfId="55340" hidden="1"/>
    <cellStyle name="Uwaga 3" xfId="55333" hidden="1"/>
    <cellStyle name="Uwaga 3" xfId="55329" hidden="1"/>
    <cellStyle name="Uwaga 3" xfId="55324" hidden="1"/>
    <cellStyle name="Uwaga 3" xfId="55319" hidden="1"/>
    <cellStyle name="Uwaga 3" xfId="55316" hidden="1"/>
    <cellStyle name="Uwaga 3" xfId="55311" hidden="1"/>
    <cellStyle name="Uwaga 3" xfId="55306" hidden="1"/>
    <cellStyle name="Uwaga 3" xfId="55305" hidden="1"/>
    <cellStyle name="Uwaga 3" xfId="55302" hidden="1"/>
    <cellStyle name="Uwaga 3" xfId="55298" hidden="1"/>
    <cellStyle name="Uwaga 3" xfId="55294" hidden="1"/>
    <cellStyle name="Uwaga 3" xfId="54469" hidden="1"/>
    <cellStyle name="Uwaga 3" xfId="51103" hidden="1"/>
    <cellStyle name="Uwaga 3" xfId="48297" hidden="1"/>
    <cellStyle name="Uwaga 3" xfId="46807" hidden="1"/>
    <cellStyle name="Uwaga 3" xfId="44372" hidden="1"/>
    <cellStyle name="Uwaga 3" xfId="42486" hidden="1"/>
    <cellStyle name="Uwaga 3" xfId="40077" hidden="1"/>
    <cellStyle name="Uwaga 3" xfId="37669" hidden="1"/>
    <cellStyle name="Uwaga 3" xfId="37640" hidden="1"/>
    <cellStyle name="Uwaga 3" xfId="36711" hidden="1"/>
    <cellStyle name="Uwaga 3" xfId="30934" hidden="1"/>
    <cellStyle name="Uwaga 3" xfId="30033" hidden="1"/>
    <cellStyle name="Uwaga 3" xfId="27741" hidden="1"/>
    <cellStyle name="Uwaga 3" xfId="55281" hidden="1"/>
    <cellStyle name="Uwaga 3" xfId="55279" hidden="1"/>
    <cellStyle name="Uwaga 3" xfId="55276" hidden="1"/>
    <cellStyle name="Uwaga 3" xfId="29269" hidden="1"/>
    <cellStyle name="Uwaga 3" xfId="55274" hidden="1"/>
    <cellStyle name="Uwaga 3" xfId="55272" hidden="1"/>
    <cellStyle name="Uwaga 3" xfId="52584" hidden="1"/>
    <cellStyle name="Uwaga 3" xfId="51664" hidden="1"/>
    <cellStyle name="Uwaga 3" xfId="51133" hidden="1"/>
    <cellStyle name="Uwaga 3" xfId="44402" hidden="1"/>
    <cellStyle name="Uwaga 3" xfId="43444" hidden="1"/>
    <cellStyle name="Uwaga 3" xfId="41036" hidden="1"/>
    <cellStyle name="Uwaga 3" xfId="37641" hidden="1"/>
    <cellStyle name="Uwaga 3" xfId="35784" hidden="1"/>
    <cellStyle name="Uwaga 3" xfId="34295" hidden="1"/>
    <cellStyle name="Uwaga 3" xfId="30034" hidden="1"/>
    <cellStyle name="Uwaga 3" xfId="27770" hidden="1"/>
    <cellStyle name="Uwaga 3" xfId="55263" hidden="1"/>
    <cellStyle name="Uwaga 3" xfId="55256" hidden="1"/>
    <cellStyle name="Uwaga 3" xfId="55255" hidden="1"/>
    <cellStyle name="Uwaga 3" xfId="55253" hidden="1"/>
    <cellStyle name="Uwaga 3" xfId="55249" hidden="1"/>
    <cellStyle name="Uwaga 3" xfId="55246" hidden="1"/>
    <cellStyle name="Uwaga 3" xfId="55243" hidden="1"/>
    <cellStyle name="Uwaga 3" xfId="51663" hidden="1"/>
    <cellStyle name="Uwaga 3" xfId="50205" hidden="1"/>
    <cellStyle name="Uwaga 3" xfId="48295" hidden="1"/>
    <cellStyle name="Uwaga 3" xfId="44403" hidden="1"/>
    <cellStyle name="Uwaga 3" xfId="43474" hidden="1"/>
    <cellStyle name="Uwaga 3" xfId="42488" hidden="1"/>
    <cellStyle name="Uwaga 3" xfId="37671" hidden="1"/>
    <cellStyle name="Uwaga 3" xfId="37642" hidden="1"/>
    <cellStyle name="Uwaga 3" xfId="36742" hidden="1"/>
    <cellStyle name="Uwaga 3" xfId="30936" hidden="1"/>
    <cellStyle name="Uwaga 3" xfId="30035" hidden="1"/>
    <cellStyle name="Uwaga 3" xfId="27739" hidden="1"/>
    <cellStyle name="Uwaga 3" xfId="55231" hidden="1"/>
    <cellStyle name="Uwaga 3" xfId="55230" hidden="1"/>
    <cellStyle name="Uwaga 3" xfId="55228" hidden="1"/>
    <cellStyle name="Uwaga 3" xfId="29271" hidden="1"/>
    <cellStyle name="Uwaga 3" xfId="55224" hidden="1"/>
    <cellStyle name="Uwaga 3" xfId="55222" hidden="1"/>
    <cellStyle name="Uwaga 3" xfId="52586" hidden="1"/>
    <cellStyle name="Uwaga 3" xfId="51662" hidden="1"/>
    <cellStyle name="Uwaga 3" xfId="51135" hidden="1"/>
    <cellStyle name="Uwaga 3" xfId="44404" hidden="1"/>
    <cellStyle name="Uwaga 3" xfId="43475" hidden="1"/>
    <cellStyle name="Uwaga 3" xfId="42489" hidden="1"/>
    <cellStyle name="Uwaga 3" xfId="37643" hidden="1"/>
    <cellStyle name="Uwaga 3" xfId="35786" hidden="1"/>
    <cellStyle name="Uwaga 3" xfId="34326" hidden="1"/>
    <cellStyle name="Uwaga 3" xfId="30036" hidden="1"/>
    <cellStyle name="Uwaga 3" xfId="27738" hidden="1"/>
    <cellStyle name="Uwaga 3" xfId="55215" hidden="1"/>
    <cellStyle name="Uwaga 3" xfId="55206" hidden="1"/>
    <cellStyle name="Uwaga 3" xfId="55205" hidden="1"/>
    <cellStyle name="Uwaga 3" xfId="55204" hidden="1"/>
    <cellStyle name="Uwaga 3" xfId="55191" hidden="1"/>
    <cellStyle name="Uwaga 3" xfId="55189" hidden="1"/>
    <cellStyle name="Uwaga 3" xfId="55187" hidden="1"/>
    <cellStyle name="Uwaga 3" xfId="55176" hidden="1"/>
    <cellStyle name="Uwaga 3" xfId="55174" hidden="1"/>
    <cellStyle name="Uwaga 3" xfId="55172" hidden="1"/>
    <cellStyle name="Uwaga 3" xfId="55161" hidden="1"/>
    <cellStyle name="Uwaga 3" xfId="55159" hidden="1"/>
    <cellStyle name="Uwaga 3" xfId="55157" hidden="1"/>
    <cellStyle name="Uwaga 3" xfId="49269" hidden="1"/>
    <cellStyle name="Uwaga 3" xfId="45903" hidden="1"/>
    <cellStyle name="Uwaga 3" xfId="42538" hidden="1"/>
    <cellStyle name="Uwaga 3" xfId="54493" hidden="1"/>
    <cellStyle name="Uwaga 3" xfId="53564" hidden="1"/>
    <cellStyle name="Uwaga 3" xfId="52607" hidden="1"/>
    <cellStyle name="Uwaga 3" xfId="47730" hidden="1"/>
    <cellStyle name="Uwaga 3" xfId="46802" hidden="1"/>
    <cellStyle name="Uwaga 3" xfId="45846" hidden="1"/>
    <cellStyle name="Uwaga 3" xfId="40100" hidden="1"/>
    <cellStyle name="Uwaga 3" xfId="39143" hidden="1"/>
    <cellStyle name="Uwaga 3" xfId="39114" hidden="1"/>
    <cellStyle name="Uwaga 3" xfId="33359" hidden="1"/>
    <cellStyle name="Uwaga 3" xfId="32452" hidden="1"/>
    <cellStyle name="Uwaga 3" xfId="32423" hidden="1"/>
    <cellStyle name="Uwaga 3" xfId="55136" hidden="1"/>
    <cellStyle name="Uwaga 3" xfId="55134" hidden="1"/>
    <cellStyle name="Uwaga 3" xfId="55132" hidden="1"/>
    <cellStyle name="Uwaga 3" xfId="55121" hidden="1"/>
    <cellStyle name="Uwaga 3" xfId="55119" hidden="1"/>
    <cellStyle name="Uwaga 3" xfId="55117" hidden="1"/>
    <cellStyle name="Uwaga 3" xfId="55107" hidden="1"/>
    <cellStyle name="Uwaga 3" xfId="55105" hidden="1"/>
    <cellStyle name="Uwaga 3" xfId="54510" hidden="1"/>
    <cellStyle name="Uwaga 3" xfId="54514" hidden="1"/>
    <cellStyle name="Uwaga 3" xfId="54503" hidden="1"/>
    <cellStyle name="Uwaga 3" xfId="55102" hidden="1"/>
    <cellStyle name="Uwaga 3" xfId="55091" hidden="1"/>
    <cellStyle name="Uwaga 3" xfId="55089" hidden="1"/>
    <cellStyle name="Uwaga 3" xfId="55088" hidden="1"/>
    <cellStyle name="Uwaga 3" xfId="55080" hidden="1"/>
    <cellStyle name="Uwaga 3" xfId="55077" hidden="1"/>
    <cellStyle name="Uwaga 3" xfId="55075" hidden="1"/>
    <cellStyle name="Uwaga 3" xfId="55064" hidden="1"/>
    <cellStyle name="Uwaga 3" xfId="55062" hidden="1"/>
    <cellStyle name="Uwaga 3" xfId="55060" hidden="1"/>
    <cellStyle name="Uwaga 3" xfId="55048" hidden="1"/>
    <cellStyle name="Uwaga 3" xfId="55046" hidden="1"/>
    <cellStyle name="Uwaga 3" xfId="55044" hidden="1"/>
    <cellStyle name="Uwaga 3" xfId="55036" hidden="1"/>
    <cellStyle name="Uwaga 3" xfId="55034" hidden="1"/>
    <cellStyle name="Uwaga 3" xfId="55031" hidden="1"/>
    <cellStyle name="Uwaga 3" xfId="55041" hidden="1"/>
    <cellStyle name="Uwaga 3" xfId="55042" hidden="1"/>
    <cellStyle name="Uwaga 3" xfId="55043" hidden="1"/>
    <cellStyle name="Uwaga 3" xfId="55056" hidden="1"/>
    <cellStyle name="Uwaga 3" xfId="55057" hidden="1"/>
    <cellStyle name="Uwaga 3" xfId="55058" hidden="1"/>
    <cellStyle name="Uwaga 3" xfId="55071" hidden="1"/>
    <cellStyle name="Uwaga 3" xfId="55072" hidden="1"/>
    <cellStyle name="Uwaga 3" xfId="55073" hidden="1"/>
    <cellStyle name="Uwaga 3" xfId="55085" hidden="1"/>
    <cellStyle name="Uwaga 3" xfId="55086" hidden="1"/>
    <cellStyle name="Uwaga 3" xfId="55087" hidden="1"/>
    <cellStyle name="Uwaga 3" xfId="55100" hidden="1"/>
    <cellStyle name="Uwaga 3" xfId="55101" hidden="1"/>
    <cellStyle name="Uwaga 3" xfId="55103" hidden="1"/>
    <cellStyle name="Uwaga 3" xfId="54512" hidden="1"/>
    <cellStyle name="Uwaga 3" xfId="55104" hidden="1"/>
    <cellStyle name="Uwaga 3" xfId="55106" hidden="1"/>
    <cellStyle name="Uwaga 3" xfId="55115" hidden="1"/>
    <cellStyle name="Uwaga 3" xfId="55118" hidden="1"/>
    <cellStyle name="Uwaga 3" xfId="55120" hidden="1"/>
    <cellStyle name="Uwaga 3" xfId="55130" hidden="1"/>
    <cellStyle name="Uwaga 3" xfId="55133" hidden="1"/>
    <cellStyle name="Uwaga 3" xfId="55135" hidden="1"/>
    <cellStyle name="Uwaga 3" xfId="30027" hidden="1"/>
    <cellStyle name="Uwaga 3" xfId="30958" hidden="1"/>
    <cellStyle name="Uwaga 3" xfId="31517" hidden="1"/>
    <cellStyle name="Uwaga 3" xfId="37634" hidden="1"/>
    <cellStyle name="Uwaga 3" xfId="38208" hidden="1"/>
    <cellStyle name="Uwaga 3" xfId="40071" hidden="1"/>
    <cellStyle name="Uwaga 3" xfId="44395" hidden="1"/>
    <cellStyle name="Uwaga 3" xfId="45875" hidden="1"/>
    <cellStyle name="Uwaga 3" xfId="46830" hidden="1"/>
    <cellStyle name="Uwaga 3" xfId="51670" hidden="1"/>
    <cellStyle name="Uwaga 3" xfId="53535" hidden="1"/>
    <cellStyle name="Uwaga 3" xfId="54464" hidden="1"/>
    <cellStyle name="Uwaga 3" xfId="55149" hidden="1"/>
    <cellStyle name="Uwaga 3" xfId="35806" hidden="1"/>
    <cellStyle name="Uwaga 3" xfId="39172" hidden="1"/>
    <cellStyle name="Uwaga 3" xfId="55155" hidden="1"/>
    <cellStyle name="Uwaga 3" xfId="55158" hidden="1"/>
    <cellStyle name="Uwaga 3" xfId="55160" hidden="1"/>
    <cellStyle name="Uwaga 3" xfId="55170" hidden="1"/>
    <cellStyle name="Uwaga 3" xfId="55173" hidden="1"/>
    <cellStyle name="Uwaga 3" xfId="55175" hidden="1"/>
    <cellStyle name="Uwaga 3" xfId="55185" hidden="1"/>
    <cellStyle name="Uwaga 3" xfId="55188" hidden="1"/>
    <cellStyle name="Uwaga 3" xfId="55190" hidden="1"/>
    <cellStyle name="Uwaga 3" xfId="55200" hidden="1"/>
    <cellStyle name="Uwaga 3" xfId="55202" hidden="1"/>
    <cellStyle name="Uwaga 3" xfId="55203" hidden="1"/>
    <cellStyle name="Uwaga 3" xfId="28692" hidden="1"/>
    <cellStyle name="Uwaga 3" xfId="30005" hidden="1"/>
    <cellStyle name="Uwaga 3" xfId="30937" hidden="1"/>
    <cellStyle name="Uwaga 3" xfId="35757" hidden="1"/>
    <cellStyle name="Uwaga 3" xfId="36743" hidden="1"/>
    <cellStyle name="Uwaga 3" xfId="37672" hidden="1"/>
    <cellStyle name="Uwaga 3" xfId="42518" hidden="1"/>
    <cellStyle name="Uwaga 3" xfId="44375" hidden="1"/>
    <cellStyle name="Uwaga 3" xfId="44931" hidden="1"/>
    <cellStyle name="Uwaga 3" xfId="49249" hidden="1"/>
    <cellStyle name="Uwaga 3" xfId="50206" hidden="1"/>
    <cellStyle name="Uwaga 3" xfId="51106" hidden="1"/>
    <cellStyle name="Uwaga 3" xfId="55219" hidden="1"/>
    <cellStyle name="Uwaga 3" xfId="55221" hidden="1"/>
    <cellStyle name="Uwaga 3" xfId="55223" hidden="1"/>
    <cellStyle name="Uwaga 3" xfId="27710" hidden="1"/>
    <cellStyle name="Uwaga 3" xfId="55227" hidden="1"/>
    <cellStyle name="Uwaga 3" xfId="55229" hidden="1"/>
    <cellStyle name="Uwaga 3" xfId="55240" hidden="1"/>
    <cellStyle name="Uwaga 3" xfId="27769" hidden="1"/>
    <cellStyle name="Uwaga 3" xfId="30004" hidden="1"/>
    <cellStyle name="Uwaga 3" xfId="34834" hidden="1"/>
    <cellStyle name="Uwaga 3" xfId="35785" hidden="1"/>
    <cellStyle name="Uwaga 3" xfId="36713" hidden="1"/>
    <cellStyle name="Uwaga 3" xfId="42517" hidden="1"/>
    <cellStyle name="Uwaga 3" xfId="44374" hidden="1"/>
    <cellStyle name="Uwaga 3" xfId="44932" hidden="1"/>
    <cellStyle name="Uwaga 3" xfId="50176" hidden="1"/>
    <cellStyle name="Uwaga 3" xfId="51134" hidden="1"/>
    <cellStyle name="Uwaga 3" xfId="52585" hidden="1"/>
    <cellStyle name="Uwaga 3" xfId="55245" hidden="1"/>
    <cellStyle name="Uwaga 3" xfId="55248" hidden="1"/>
    <cellStyle name="Uwaga 3" xfId="29270" hidden="1"/>
    <cellStyle name="Uwaga 3" xfId="27711" hidden="1"/>
    <cellStyle name="Uwaga 3" xfId="55252" hidden="1"/>
    <cellStyle name="Uwaga 3" xfId="55254" hidden="1"/>
    <cellStyle name="Uwaga 3" xfId="28690" hidden="1"/>
    <cellStyle name="Uwaga 3" xfId="30003" hidden="1"/>
    <cellStyle name="Uwaga 3" xfId="30935" hidden="1"/>
    <cellStyle name="Uwaga 3" xfId="35755" hidden="1"/>
    <cellStyle name="Uwaga 3" xfId="36741" hidden="1"/>
    <cellStyle name="Uwaga 3" xfId="37670" hidden="1"/>
    <cellStyle name="Uwaga 3" xfId="42516" hidden="1"/>
    <cellStyle name="Uwaga 3" xfId="44373" hidden="1"/>
    <cellStyle name="Uwaga 3" xfId="44933" hidden="1"/>
    <cellStyle name="Uwaga 3" xfId="48296" hidden="1"/>
    <cellStyle name="Uwaga 3" xfId="50175" hidden="1"/>
    <cellStyle name="Uwaga 3" xfId="51104" hidden="1"/>
    <cellStyle name="Uwaga 3" xfId="55267" hidden="1"/>
    <cellStyle name="Uwaga 3" xfId="55270" hidden="1"/>
    <cellStyle name="Uwaga 3" xfId="55273" hidden="1"/>
    <cellStyle name="Uwaga 3" xfId="28699" hidden="1"/>
    <cellStyle name="Uwaga 3" xfId="55277" hidden="1"/>
    <cellStyle name="Uwaga 3" xfId="55280" hidden="1"/>
    <cellStyle name="Uwaga 3" xfId="55288" hidden="1"/>
    <cellStyle name="Uwaga 3" xfId="28689" hidden="1"/>
    <cellStyle name="Uwaga 3" xfId="30002" hidden="1"/>
    <cellStyle name="Uwaga 3" xfId="34294" hidden="1"/>
    <cellStyle name="Uwaga 3" xfId="35754" hidden="1"/>
    <cellStyle name="Uwaga 3" xfId="36740" hidden="1"/>
    <cellStyle name="Uwaga 3" xfId="41568" hidden="1"/>
    <cellStyle name="Uwaga 3" xfId="43472" hidden="1"/>
    <cellStyle name="Uwaga 3" xfId="44934" hidden="1"/>
    <cellStyle name="Uwaga 3" xfId="49246" hidden="1"/>
    <cellStyle name="Uwaga 3" xfId="51132" hidden="1"/>
    <cellStyle name="Uwaga 3" xfId="52583" hidden="1"/>
    <cellStyle name="Uwaga 3" xfId="55293" hidden="1"/>
    <cellStyle name="Uwaga 3" xfId="55297" hidden="1"/>
    <cellStyle name="Uwaga 3" xfId="29268" hidden="1"/>
    <cellStyle name="Uwaga 3" xfId="28700" hidden="1"/>
    <cellStyle name="Uwaga 3" xfId="55301" hidden="1"/>
    <cellStyle name="Uwaga 3" xfId="55304" hidden="1"/>
    <cellStyle name="Uwaga 3" xfId="55312" hidden="1"/>
    <cellStyle name="Uwaga 3" xfId="55317" hidden="1"/>
    <cellStyle name="Uwaga 3" xfId="55320" hidden="1"/>
    <cellStyle name="Uwaga 3" xfId="55327" hidden="1"/>
    <cellStyle name="Uwaga 3" xfId="55332" hidden="1"/>
    <cellStyle name="Uwaga 3" xfId="55335" hidden="1"/>
    <cellStyle name="Uwaga 3" xfId="55342" hidden="1"/>
    <cellStyle name="Uwaga 3" xfId="55347" hidden="1"/>
    <cellStyle name="Uwaga 3" xfId="55350" hidden="1"/>
    <cellStyle name="Uwaga 3" xfId="55356" hidden="1"/>
    <cellStyle name="Uwaga 3" xfId="55360" hidden="1"/>
    <cellStyle name="Uwaga 3" xfId="55363" hidden="1"/>
    <cellStyle name="Uwaga 3" xfId="55371" hidden="1"/>
    <cellStyle name="Uwaga 3" xfId="55376" hidden="1"/>
    <cellStyle name="Uwaga 3" xfId="55380" hidden="1"/>
    <cellStyle name="Uwaga 3" xfId="55386" hidden="1"/>
    <cellStyle name="Uwaga 3" xfId="28687" hidden="1"/>
    <cellStyle name="Uwaga 3" xfId="30031" hidden="1"/>
    <cellStyle name="Uwaga 3" xfId="33363" hidden="1"/>
    <cellStyle name="Uwaga 3" xfId="35752" hidden="1"/>
    <cellStyle name="Uwaga 3" xfId="37638" hidden="1"/>
    <cellStyle name="Uwaga 3" xfId="40075" hidden="1"/>
    <cellStyle name="Uwaga 3" xfId="41570" hidden="1"/>
    <cellStyle name="Uwaga 3" xfId="43470" hidden="1"/>
    <cellStyle name="Uwaga 3" xfId="47733" hidden="1"/>
    <cellStyle name="Uwaga 3" xfId="50172" hidden="1"/>
    <cellStyle name="Uwaga 3" xfId="51667" hidden="1"/>
    <cellStyle name="Uwaga 3" xfId="54496" hidden="1"/>
    <cellStyle name="Uwaga 3" xfId="55395" hidden="1"/>
    <cellStyle name="Uwaga 3" xfId="29266" hidden="1"/>
    <cellStyle name="Uwaga 3" xfId="52638" hidden="1"/>
    <cellStyle name="Uwaga 3" xfId="55401" hidden="1"/>
    <cellStyle name="Uwaga 3" xfId="29282" hidden="1"/>
    <cellStyle name="Uwaga 3" xfId="55407" hidden="1"/>
    <cellStyle name="Uwaga 3" xfId="55412" hidden="1"/>
    <cellStyle name="Uwaga 3" xfId="55417" hidden="1"/>
    <cellStyle name="Uwaga 3" xfId="55422" hidden="1"/>
    <cellStyle name="Uwaga 3" xfId="55425" hidden="1"/>
    <cellStyle name="Uwaga 3" xfId="55429" hidden="1"/>
    <cellStyle name="Uwaga 3" xfId="55436" hidden="1"/>
    <cellStyle name="Uwaga 3" xfId="55440" hidden="1"/>
    <cellStyle name="Uwaga 3" xfId="55445" hidden="1"/>
    <cellStyle name="Uwaga 3" xfId="55451" hidden="1"/>
    <cellStyle name="Uwaga 3" xfId="55455" hidden="1"/>
    <cellStyle name="Uwaga 3" xfId="55460" hidden="1"/>
    <cellStyle name="Uwaga 3" xfId="55466" hidden="1"/>
    <cellStyle name="Uwaga 3" xfId="55470" hidden="1"/>
    <cellStyle name="Uwaga 3" xfId="55475" hidden="1"/>
    <cellStyle name="Uwaga 3" xfId="55481" hidden="1"/>
    <cellStyle name="Uwaga 3" xfId="55485" hidden="1"/>
    <cellStyle name="Uwaga 3" xfId="55489" hidden="1"/>
    <cellStyle name="Uwaga 3" xfId="55038" hidden="1"/>
    <cellStyle name="Uwaga 3" xfId="55039" hidden="1"/>
    <cellStyle name="Uwaga 3" xfId="55040" hidden="1"/>
    <cellStyle name="Uwaga 3" xfId="55053" hidden="1"/>
    <cellStyle name="Uwaga 3" xfId="55054" hidden="1"/>
    <cellStyle name="Uwaga 3" xfId="55055" hidden="1"/>
    <cellStyle name="Uwaga 3" xfId="55068" hidden="1"/>
    <cellStyle name="Uwaga 3" xfId="55069" hidden="1"/>
    <cellStyle name="Uwaga 3" xfId="55070" hidden="1"/>
    <cellStyle name="Uwaga 3" xfId="55083" hidden="1"/>
    <cellStyle name="Uwaga 3" xfId="55084" hidden="1"/>
    <cellStyle name="Uwaga 3" xfId="55875" hidden="1"/>
    <cellStyle name="Uwaga 3" xfId="55097" hidden="1"/>
    <cellStyle name="Uwaga 3" xfId="55098" hidden="1"/>
    <cellStyle name="Uwaga 3" xfId="55099" hidden="1"/>
    <cellStyle name="Uwaga 3" xfId="54509" hidden="1"/>
    <cellStyle name="Uwaga 3" xfId="54511" hidden="1"/>
    <cellStyle name="Uwaga 3" xfId="54517" hidden="1"/>
    <cellStyle name="Uwaga 3" xfId="55112" hidden="1"/>
    <cellStyle name="Uwaga 3" xfId="55114" hidden="1"/>
    <cellStyle name="Uwaga 3" xfId="55116" hidden="1"/>
    <cellStyle name="Uwaga 3" xfId="55127" hidden="1"/>
    <cellStyle name="Uwaga 3" xfId="55129" hidden="1"/>
    <cellStyle name="Uwaga 3" xfId="55131" hidden="1"/>
    <cellStyle name="Uwaga 3" xfId="27777" hidden="1"/>
    <cellStyle name="Uwaga 3" xfId="29996" hidden="1"/>
    <cellStyle name="Uwaga 3" xfId="30928" hidden="1"/>
    <cellStyle name="Uwaga 3" xfId="35777" hidden="1"/>
    <cellStyle name="Uwaga 3" xfId="36734" hidden="1"/>
    <cellStyle name="Uwaga 3" xfId="37663" hidden="1"/>
    <cellStyle name="Uwaga 3" xfId="43437" hidden="1"/>
    <cellStyle name="Uwaga 3" xfId="44366" hidden="1"/>
    <cellStyle name="Uwaga 3" xfId="44940" hidden="1"/>
    <cellStyle name="Uwaga 3" xfId="50198" hidden="1"/>
    <cellStyle name="Uwaga 3" xfId="51127" hidden="1"/>
    <cellStyle name="Uwaga 3" xfId="52578" hidden="1"/>
    <cellStyle name="Uwaga 3" xfId="55146" hidden="1"/>
    <cellStyle name="Uwaga 3" xfId="55148" hidden="1"/>
    <cellStyle name="Uwaga 3" xfId="29263" hidden="1"/>
    <cellStyle name="Uwaga 3" xfId="55152" hidden="1"/>
    <cellStyle name="Uwaga 3" xfId="55154" hidden="1"/>
    <cellStyle name="Uwaga 3" xfId="55156" hidden="1"/>
    <cellStyle name="Uwaga 3" xfId="55167" hidden="1"/>
    <cellStyle name="Uwaga 3" xfId="55169" hidden="1"/>
    <cellStyle name="Uwaga 3" xfId="55171" hidden="1"/>
    <cellStyle name="Uwaga 3" xfId="55182" hidden="1"/>
    <cellStyle name="Uwaga 3" xfId="55184" hidden="1"/>
    <cellStyle name="Uwaga 3" xfId="55186" hidden="1"/>
    <cellStyle name="Uwaga 3" xfId="55197" hidden="1"/>
    <cellStyle name="Uwaga 3" xfId="55199" hidden="1"/>
    <cellStyle name="Uwaga 3" xfId="55201" hidden="1"/>
    <cellStyle name="Uwaga 3" xfId="55212" hidden="1"/>
    <cellStyle name="Uwaga 3" xfId="55214" hidden="1"/>
    <cellStyle name="Uwaga 3" xfId="27768" hidden="1"/>
    <cellStyle name="Uwaga 3" xfId="33397" hidden="1"/>
    <cellStyle name="Uwaga 3" xfId="34833" hidden="1"/>
    <cellStyle name="Uwaga 3" xfId="36714" hidden="1"/>
    <cellStyle name="Uwaga 3" xfId="41009" hidden="1"/>
    <cellStyle name="Uwaga 3" xfId="41565" hidden="1"/>
    <cellStyle name="Uwaga 3" xfId="43446" hidden="1"/>
    <cellStyle name="Uwaga 3" xfId="47767" hidden="1"/>
    <cellStyle name="Uwaga 3" xfId="49220" hidden="1"/>
    <cellStyle name="Uwaga 3" xfId="50177" hidden="1"/>
    <cellStyle name="Uwaga 3" xfId="55216" hidden="1"/>
    <cellStyle name="Uwaga 3" xfId="55218" hidden="1"/>
    <cellStyle name="Uwaga 3" xfId="55220" hidden="1"/>
    <cellStyle name="Uwaga 3" xfId="52643" hidden="1"/>
    <cellStyle name="Uwaga 3" xfId="55225" hidden="1"/>
    <cellStyle name="Uwaga 3" xfId="55226" hidden="1"/>
    <cellStyle name="Uwaga 3" xfId="55237" hidden="1"/>
    <cellStyle name="Uwaga 3" xfId="55239" hidden="1"/>
    <cellStyle name="Uwaga 3" xfId="28691" hidden="1"/>
    <cellStyle name="Uwaga 3" xfId="33396" hidden="1"/>
    <cellStyle name="Uwaga 3" xfId="34325" hidden="1"/>
    <cellStyle name="Uwaga 3" xfId="35756" hidden="1"/>
    <cellStyle name="Uwaga 3" xfId="41008" hidden="1"/>
    <cellStyle name="Uwaga 3" xfId="41566" hidden="1"/>
    <cellStyle name="Uwaga 3" xfId="43445" hidden="1"/>
    <cellStyle name="Uwaga 3" xfId="47766" hidden="1"/>
    <cellStyle name="Uwaga 3" xfId="49248" hidden="1"/>
    <cellStyle name="Uwaga 3" xfId="51105" hidden="1"/>
    <cellStyle name="Uwaga 3" xfId="55241" hidden="1"/>
    <cellStyle name="Uwaga 3" xfId="55244" hidden="1"/>
    <cellStyle name="Uwaga 3" xfId="55247" hidden="1"/>
    <cellStyle name="Uwaga 3" xfId="52642" hidden="1"/>
    <cellStyle name="Uwaga 3" xfId="55250" hidden="1"/>
    <cellStyle name="Uwaga 3" xfId="55251" hidden="1"/>
    <cellStyle name="Uwaga 3" xfId="55262" hidden="1"/>
    <cellStyle name="Uwaga 3" xfId="55265" hidden="1"/>
    <cellStyle name="Uwaga 3" xfId="27740" hidden="1"/>
    <cellStyle name="Uwaga 3" xfId="33395" hidden="1"/>
    <cellStyle name="Uwaga 3" xfId="34835" hidden="1"/>
    <cellStyle name="Uwaga 3" xfId="36712" hidden="1"/>
    <cellStyle name="Uwaga 3" xfId="41007" hidden="1"/>
    <cellStyle name="Uwaga 3" xfId="42487" hidden="1"/>
    <cellStyle name="Uwaga 3" xfId="43473" hidden="1"/>
    <cellStyle name="Uwaga 3" xfId="46836" hidden="1"/>
    <cellStyle name="Uwaga 3" xfId="49218" hidden="1"/>
    <cellStyle name="Uwaga 3" xfId="50204" hidden="1"/>
    <cellStyle name="Uwaga 3" xfId="54470" hidden="1"/>
    <cellStyle name="Uwaga 3" xfId="55268" hidden="1"/>
    <cellStyle name="Uwaga 3" xfId="55271" hidden="1"/>
    <cellStyle name="Uwaga 3" xfId="45909" hidden="1"/>
    <cellStyle name="Uwaga 3" xfId="55275" hidden="1"/>
    <cellStyle name="Uwaga 3" xfId="55278" hidden="1"/>
    <cellStyle name="Uwaga 3" xfId="55285" hidden="1"/>
    <cellStyle name="Uwaga 3" xfId="55289" hidden="1"/>
    <cellStyle name="Uwaga 3" xfId="27771" hidden="1"/>
    <cellStyle name="Uwaga 3" xfId="32458" hidden="1"/>
    <cellStyle name="Uwaga 3" xfId="34323" hidden="1"/>
    <cellStyle name="Uwaga 3" xfId="35783" hidden="1"/>
    <cellStyle name="Uwaga 3" xfId="40106" hidden="1"/>
    <cellStyle name="Uwaga 3" xfId="42515" hidden="1"/>
    <cellStyle name="Uwaga 3" xfId="44401" hidden="1"/>
    <cellStyle name="Uwaga 3" xfId="47735" hidden="1"/>
    <cellStyle name="Uwaga 3" xfId="50174" hidden="1"/>
    <cellStyle name="Uwaga 3" xfId="51665" hidden="1"/>
    <cellStyle name="Uwaga 3" xfId="54498" hidden="1"/>
    <cellStyle name="Uwaga 3" xfId="55295" hidden="1"/>
    <cellStyle name="Uwaga 3" xfId="55299" hidden="1"/>
    <cellStyle name="Uwaga 3" xfId="45908" hidden="1"/>
    <cellStyle name="Uwaga 3" xfId="55300" hidden="1"/>
    <cellStyle name="Uwaga 3" xfId="55303" hidden="1"/>
    <cellStyle name="Uwaga 3" xfId="55309" hidden="1"/>
    <cellStyle name="Uwaga 3" xfId="55314" hidden="1"/>
    <cellStyle name="Uwaga 3" xfId="55318" hidden="1"/>
    <cellStyle name="Uwaga 3" xfId="55325" hidden="1"/>
    <cellStyle name="Uwaga 3" xfId="55330" hidden="1"/>
    <cellStyle name="Uwaga 3" xfId="55334" hidden="1"/>
    <cellStyle name="Uwaga 3" xfId="55339" hidden="1"/>
    <cellStyle name="Uwaga 3" xfId="55344" hidden="1"/>
    <cellStyle name="Uwaga 3" xfId="55348" hidden="1"/>
    <cellStyle name="Uwaga 3" xfId="55354" hidden="1"/>
    <cellStyle name="Uwaga 3" xfId="55358" hidden="1"/>
    <cellStyle name="Uwaga 3" xfId="55361" hidden="1"/>
    <cellStyle name="Uwaga 3" xfId="55368" hidden="1"/>
    <cellStyle name="Uwaga 3" xfId="55373" hidden="1"/>
    <cellStyle name="Uwaga 3" xfId="55378" hidden="1"/>
    <cellStyle name="Uwaga 3" xfId="55384" hidden="1"/>
    <cellStyle name="Uwaga 3" xfId="55389" hidden="1"/>
    <cellStyle name="Uwaga 3" xfId="30000" hidden="1"/>
    <cellStyle name="Uwaga 3" xfId="32427" hidden="1"/>
    <cellStyle name="Uwaga 3" xfId="34321" hidden="1"/>
    <cellStyle name="Uwaga 3" xfId="36738" hidden="1"/>
    <cellStyle name="Uwaga 3" xfId="39118" hidden="1"/>
    <cellStyle name="Uwaga 3" xfId="41004" hidden="1"/>
    <cellStyle name="Uwaga 3" xfId="43441" hidden="1"/>
    <cellStyle name="Uwaga 3" xfId="46805" hidden="1"/>
    <cellStyle name="Uwaga 3" xfId="49215" hidden="1"/>
    <cellStyle name="Uwaga 3" xfId="51130" hidden="1"/>
    <cellStyle name="Uwaga 3" xfId="54467" hidden="1"/>
    <cellStyle name="Uwaga 3" xfId="55394" hidden="1"/>
    <cellStyle name="Uwaga 3" xfId="55398" hidden="1"/>
    <cellStyle name="Uwaga 3" xfId="45906" hidden="1"/>
    <cellStyle name="Uwaga 3" xfId="27715" hidden="1"/>
    <cellStyle name="Uwaga 3" xfId="55404" hidden="1"/>
    <cellStyle name="Uwaga 3" xfId="55406" hidden="1"/>
    <cellStyle name="Uwaga 3" xfId="55411" hidden="1"/>
    <cellStyle name="Uwaga 3" xfId="55416" hidden="1"/>
    <cellStyle name="Uwaga 3" xfId="55421" hidden="1"/>
    <cellStyle name="Uwaga 3" xfId="28694" hidden="1"/>
    <cellStyle name="Uwaga 3" xfId="55428" hidden="1"/>
    <cellStyle name="Uwaga 3" xfId="55435" hidden="1"/>
    <cellStyle name="Uwaga 3" xfId="55439" hidden="1"/>
    <cellStyle name="Uwaga 3" xfId="55444" hidden="1"/>
    <cellStyle name="Uwaga 3" xfId="55450" hidden="1"/>
    <cellStyle name="Uwaga 3" xfId="55454" hidden="1"/>
    <cellStyle name="Uwaga 3" xfId="55459" hidden="1"/>
    <cellStyle name="Uwaga 3" xfId="55465" hidden="1"/>
    <cellStyle name="Uwaga 3" xfId="55469" hidden="1"/>
    <cellStyle name="Uwaga 3" xfId="55473" hidden="1"/>
    <cellStyle name="Uwaga 3" xfId="55480" hidden="1"/>
    <cellStyle name="Uwaga 3" xfId="55484" hidden="1"/>
    <cellStyle name="Uwaga 3" xfId="55488" hidden="1"/>
    <cellStyle name="Uwaga 3" xfId="55033" hidden="1"/>
    <cellStyle name="Uwaga 3" xfId="55035" hidden="1"/>
    <cellStyle name="Uwaga 3" xfId="55037" hidden="1"/>
    <cellStyle name="Uwaga 3" xfId="55050" hidden="1"/>
    <cellStyle name="Uwaga 3" xfId="55051" hidden="1"/>
    <cellStyle name="Uwaga 3" xfId="55052" hidden="1"/>
    <cellStyle name="Uwaga 3" xfId="55065" hidden="1"/>
    <cellStyle name="Uwaga 3" xfId="55066" hidden="1"/>
    <cellStyle name="Uwaga 3" xfId="55067" hidden="1"/>
    <cellStyle name="Uwaga 3" xfId="55079" hidden="1"/>
    <cellStyle name="Uwaga 3" xfId="55081" hidden="1"/>
    <cellStyle name="Uwaga 3" xfId="55082" hidden="1"/>
    <cellStyle name="Uwaga 3" xfId="55094" hidden="1"/>
    <cellStyle name="Uwaga 3" xfId="55095" hidden="1"/>
    <cellStyle name="Uwaga 3" xfId="55096" hidden="1"/>
    <cellStyle name="Uwaga 3" xfId="55873" hidden="1"/>
    <cellStyle name="Uwaga 3" xfId="54508" hidden="1"/>
    <cellStyle name="Uwaga 3" xfId="54513" hidden="1"/>
    <cellStyle name="Uwaga 3" xfId="29280" hidden="1"/>
    <cellStyle name="Uwaga 3" xfId="55111" hidden="1"/>
    <cellStyle name="Uwaga 3" xfId="55113" hidden="1"/>
    <cellStyle name="Uwaga 3" xfId="55124" hidden="1"/>
    <cellStyle name="Uwaga 3" xfId="55126" hidden="1"/>
    <cellStyle name="Uwaga 3" xfId="55128" hidden="1"/>
    <cellStyle name="Uwaga 3" xfId="55139" hidden="1"/>
    <cellStyle name="Uwaga 3" xfId="28683" hidden="1"/>
    <cellStyle name="Uwaga 3" xfId="27747" hidden="1"/>
    <cellStyle name="Uwaga 3" xfId="34317" hidden="1"/>
    <cellStyle name="Uwaga 3" xfId="35748" hidden="1"/>
    <cellStyle name="Uwaga 3" xfId="36705" hidden="1"/>
    <cellStyle name="Uwaga 3" xfId="41574" hidden="1"/>
    <cellStyle name="Uwaga 3" xfId="42509" hidden="1"/>
    <cellStyle name="Uwaga 3" xfId="43466" hidden="1"/>
    <cellStyle name="Uwaga 3" xfId="49212" hidden="1"/>
    <cellStyle name="Uwaga 3" xfId="50169" hidden="1"/>
    <cellStyle name="Uwaga 3" xfId="51098" hidden="1"/>
    <cellStyle name="Uwaga 3" xfId="55143" hidden="1"/>
    <cellStyle name="Uwaga 3" xfId="55145" hidden="1"/>
    <cellStyle name="Uwaga 3" xfId="55147" hidden="1"/>
    <cellStyle name="Uwaga 3" xfId="55150" hidden="1"/>
    <cellStyle name="Uwaga 3" xfId="55151" hidden="1"/>
    <cellStyle name="Uwaga 3" xfId="55153" hidden="1"/>
    <cellStyle name="Uwaga 3" xfId="55164" hidden="1"/>
    <cellStyle name="Uwaga 3" xfId="55166" hidden="1"/>
    <cellStyle name="Uwaga 3" xfId="55168" hidden="1"/>
    <cellStyle name="Uwaga 3" xfId="55179" hidden="1"/>
    <cellStyle name="Uwaga 3" xfId="55181" hidden="1"/>
    <cellStyle name="Uwaga 3" xfId="55183" hidden="1"/>
    <cellStyle name="Uwaga 3" xfId="55194" hidden="1"/>
    <cellStyle name="Uwaga 3" xfId="55196" hidden="1"/>
    <cellStyle name="Uwaga 3" xfId="55198" hidden="1"/>
    <cellStyle name="Uwaga 3" xfId="55209" hidden="1"/>
    <cellStyle name="Uwaga 3" xfId="55211" hidden="1"/>
    <cellStyle name="Uwaga 3" xfId="55213" hidden="1"/>
    <cellStyle name="Uwaga 3" xfId="32432" hidden="1"/>
    <cellStyle name="Uwaga 3" xfId="33368" hidden="1"/>
    <cellStyle name="Uwaga 3" xfId="34297" hidden="1"/>
    <cellStyle name="Uwaga 3" xfId="39152" hidden="1"/>
    <cellStyle name="Uwaga 3" xfId="40109" hidden="1"/>
    <cellStyle name="Uwaga 3" xfId="41038" hidden="1"/>
    <cellStyle name="Uwaga 3" xfId="46810" hidden="1"/>
    <cellStyle name="Uwaga 3" xfId="47738" hidden="1"/>
    <cellStyle name="Uwaga 3" xfId="48294" hidden="1"/>
    <cellStyle name="Uwaga 3" xfId="53572" hidden="1"/>
    <cellStyle name="Uwaga 3" xfId="54501" hidden="1"/>
    <cellStyle name="Uwaga 3" xfId="55217" hidden="1"/>
    <cellStyle name="Uwaga 3" xfId="42546" hidden="1"/>
    <cellStyle name="Uwaga 3" xfId="49277" hidden="1"/>
    <cellStyle name="Uwaga 3" xfId="28697" hidden="1"/>
    <cellStyle name="Uwaga 3" xfId="55234" hidden="1"/>
    <cellStyle name="Uwaga 3" xfId="55236" hidden="1"/>
    <cellStyle name="Uwaga 3" xfId="55238" hidden="1"/>
    <cellStyle name="Uwaga 3" xfId="32431" hidden="1"/>
    <cellStyle name="Uwaga 3" xfId="33367" hidden="1"/>
    <cellStyle name="Uwaga 3" xfId="34296" hidden="1"/>
    <cellStyle name="Uwaga 3" xfId="39151" hidden="1"/>
    <cellStyle name="Uwaga 3" xfId="40108" hidden="1"/>
    <cellStyle name="Uwaga 3" xfId="41037" hidden="1"/>
    <cellStyle name="Uwaga 3" xfId="46809" hidden="1"/>
    <cellStyle name="Uwaga 3" xfId="47737" hidden="1"/>
    <cellStyle name="Uwaga 3" xfId="49219" hidden="1"/>
    <cellStyle name="Uwaga 3" xfId="53571" hidden="1"/>
    <cellStyle name="Uwaga 3" xfId="54500" hidden="1"/>
    <cellStyle name="Uwaga 3" xfId="55242" hidden="1"/>
    <cellStyle name="Uwaga 3" xfId="42545" hidden="1"/>
    <cellStyle name="Uwaga 3" xfId="49276" hidden="1"/>
    <cellStyle name="Uwaga 3" xfId="28698" hidden="1"/>
    <cellStyle name="Uwaga 3" xfId="55259" hidden="1"/>
    <cellStyle name="Uwaga 3" xfId="55261" hidden="1"/>
    <cellStyle name="Uwaga 3" xfId="55264" hidden="1"/>
    <cellStyle name="Uwaga 3" xfId="32430" hidden="1"/>
    <cellStyle name="Uwaga 3" xfId="33366" hidden="1"/>
    <cellStyle name="Uwaga 3" xfId="34324" hidden="1"/>
    <cellStyle name="Uwaga 3" xfId="39150" hidden="1"/>
    <cellStyle name="Uwaga 3" xfId="40107" hidden="1"/>
    <cellStyle name="Uwaga 3" xfId="41567" hidden="1"/>
    <cellStyle name="Uwaga 3" xfId="45881" hidden="1"/>
    <cellStyle name="Uwaga 3" xfId="47736" hidden="1"/>
    <cellStyle name="Uwaga 3" xfId="49247" hidden="1"/>
    <cellStyle name="Uwaga 3" xfId="53541" hidden="1"/>
    <cellStyle name="Uwaga 3" xfId="54499" hidden="1"/>
    <cellStyle name="Uwaga 3" xfId="55269" hidden="1"/>
    <cellStyle name="Uwaga 3" xfId="39178" hidden="1"/>
    <cellStyle name="Uwaga 3" xfId="49275" hidden="1"/>
    <cellStyle name="Uwaga 3" xfId="27712" hidden="1"/>
    <cellStyle name="Uwaga 3" xfId="55283" hidden="1"/>
    <cellStyle name="Uwaga 3" xfId="55286" hidden="1"/>
    <cellStyle name="Uwaga 3" xfId="55290" hidden="1"/>
    <cellStyle name="Uwaga 3" xfId="31511" hidden="1"/>
    <cellStyle name="Uwaga 3" xfId="33365" hidden="1"/>
    <cellStyle name="Uwaga 3" xfId="34836" hidden="1"/>
    <cellStyle name="Uwaga 3" xfId="39120" hidden="1"/>
    <cellStyle name="Uwaga 3" xfId="41006" hidden="1"/>
    <cellStyle name="Uwaga 3" xfId="43443" hidden="1"/>
    <cellStyle name="Uwaga 3" xfId="45880" hidden="1"/>
    <cellStyle name="Uwaga 3" xfId="47764" hidden="1"/>
    <cellStyle name="Uwaga 3" xfId="50203" hidden="1"/>
    <cellStyle name="Uwaga 3" xfId="53540" hidden="1"/>
    <cellStyle name="Uwaga 3" xfId="55291" hidden="1"/>
    <cellStyle name="Uwaga 3" xfId="55296" hidden="1"/>
    <cellStyle name="Uwaga 3" xfId="39177" hidden="1"/>
    <cellStyle name="Uwaga 3" xfId="49274" hidden="1"/>
    <cellStyle name="Uwaga 3" xfId="27713" hidden="1"/>
    <cellStyle name="Uwaga 3" xfId="55308" hidden="1"/>
    <cellStyle name="Uwaga 3" xfId="55310" hidden="1"/>
    <cellStyle name="Uwaga 3" xfId="55315" hidden="1"/>
    <cellStyle name="Uwaga 3" xfId="55322" hidden="1"/>
    <cellStyle name="Uwaga 3" xfId="55326" hidden="1"/>
    <cellStyle name="Uwaga 3" xfId="55331" hidden="1"/>
    <cellStyle name="Uwaga 3" xfId="55337" hidden="1"/>
    <cellStyle name="Uwaga 3" xfId="55341" hidden="1"/>
    <cellStyle name="Uwaga 3" xfId="55346" hidden="1"/>
    <cellStyle name="Uwaga 3" xfId="55352" hidden="1"/>
    <cellStyle name="Uwaga 3" xfId="55355" hidden="1"/>
    <cellStyle name="Uwaga 3" xfId="55359" hidden="1"/>
    <cellStyle name="Uwaga 3" xfId="55367" hidden="1"/>
    <cellStyle name="Uwaga 3" xfId="55372" hidden="1"/>
    <cellStyle name="Uwaga 3" xfId="55377" hidden="1"/>
    <cellStyle name="Uwaga 3" xfId="55382" hidden="1"/>
    <cellStyle name="Uwaga 3" xfId="55387" hidden="1"/>
    <cellStyle name="Uwaga 3" xfId="27773" hidden="1"/>
    <cellStyle name="Uwaga 3" xfId="30962" hidden="1"/>
    <cellStyle name="Uwaga 3" xfId="33392" hidden="1"/>
    <cellStyle name="Uwaga 3" xfId="35781" hidden="1"/>
    <cellStyle name="Uwaga 3" xfId="38204" hidden="1"/>
    <cellStyle name="Uwaga 3" xfId="40104" hidden="1"/>
    <cellStyle name="Uwaga 3" xfId="42513" hidden="1"/>
    <cellStyle name="Uwaga 3" xfId="45878" hidden="1"/>
    <cellStyle name="Uwaga 3" xfId="48299" hidden="1"/>
    <cellStyle name="Uwaga 3" xfId="51101" hidden="1"/>
    <cellStyle name="Uwaga 3" xfId="53538" hidden="1"/>
    <cellStyle name="Uwaga 3" xfId="55392" hidden="1"/>
    <cellStyle name="Uwaga 3" xfId="55397" hidden="1"/>
    <cellStyle name="Uwaga 3" xfId="42541" hidden="1"/>
    <cellStyle name="Uwaga 3" xfId="55399" hidden="1"/>
    <cellStyle name="Uwaga 3" xfId="55403" hidden="1"/>
    <cellStyle name="Uwaga 3" xfId="29276" hidden="1"/>
    <cellStyle name="Uwaga 3" xfId="55410" hidden="1"/>
    <cellStyle name="Uwaga 3" xfId="55415" hidden="1"/>
    <cellStyle name="Uwaga 3" xfId="55420" hidden="1"/>
    <cellStyle name="Uwaga 3" xfId="55424" hidden="1"/>
    <cellStyle name="Uwaga 3" xfId="55427" hidden="1"/>
    <cellStyle name="Uwaga 3" xfId="55434" hidden="1"/>
    <cellStyle name="Uwaga 3" xfId="55438" hidden="1"/>
    <cellStyle name="Uwaga 3" xfId="55443" hidden="1"/>
    <cellStyle name="Uwaga 3" xfId="55449" hidden="1"/>
    <cellStyle name="Uwaga 3" xfId="55453" hidden="1"/>
    <cellStyle name="Uwaga 3" xfId="55458" hidden="1"/>
    <cellStyle name="Uwaga 3" xfId="55464" hidden="1"/>
    <cellStyle name="Uwaga 3" xfId="55468" hidden="1"/>
    <cellStyle name="Uwaga 3" xfId="55472" hidden="1"/>
    <cellStyle name="Uwaga 3" xfId="55479" hidden="1"/>
    <cellStyle name="Uwaga 3" xfId="55483" hidden="1"/>
    <cellStyle name="Uwaga 3" xfId="55487" hidden="1"/>
    <cellStyle name="Uwaga 3" xfId="55029" hidden="1"/>
    <cellStyle name="Uwaga 3" xfId="55030" hidden="1"/>
    <cellStyle name="Uwaga 3" xfId="55032" hidden="1"/>
    <cellStyle name="Uwaga 3" xfId="55045" hidden="1"/>
    <cellStyle name="Uwaga 3" xfId="55047" hidden="1"/>
    <cellStyle name="Uwaga 3" xfId="55049" hidden="1"/>
    <cellStyle name="Uwaga 3" xfId="55059" hidden="1"/>
    <cellStyle name="Uwaga 3" xfId="55061" hidden="1"/>
    <cellStyle name="Uwaga 3" xfId="55063" hidden="1"/>
    <cellStyle name="Uwaga 3" xfId="55074" hidden="1"/>
    <cellStyle name="Uwaga 3" xfId="55076" hidden="1"/>
    <cellStyle name="Uwaga 3" xfId="55078" hidden="1"/>
    <cellStyle name="Uwaga 3" xfId="55090" hidden="1"/>
    <cellStyle name="Uwaga 3" xfId="55092" hidden="1"/>
    <cellStyle name="Uwaga 3" xfId="55093" hidden="1"/>
    <cellStyle name="Uwaga 3" xfId="54516" hidden="1"/>
    <cellStyle name="Uwaga 3" xfId="55872" hidden="1"/>
    <cellStyle name="Uwaga 3" xfId="54504" hidden="1"/>
    <cellStyle name="Uwaga 3" xfId="55108" hidden="1"/>
    <cellStyle name="Uwaga 3" xfId="55109" hidden="1"/>
    <cellStyle name="Uwaga 3" xfId="55110" hidden="1"/>
    <cellStyle name="Uwaga 3" xfId="55122" hidden="1"/>
    <cellStyle name="Uwaga 3" xfId="55123" hidden="1"/>
    <cellStyle name="Uwaga 3" xfId="55125" hidden="1"/>
    <cellStyle name="Uwaga 3" xfId="55137" hidden="1"/>
    <cellStyle name="Uwaga 3" xfId="55138" hidden="1"/>
    <cellStyle name="Uwaga 3" xfId="55140" hidden="1"/>
    <cellStyle name="Uwaga 3" xfId="33388" hidden="1"/>
    <cellStyle name="Uwaga 3" xfId="34288" hidden="1"/>
    <cellStyle name="Uwaga 3" xfId="34842" hidden="1"/>
    <cellStyle name="Uwaga 3" xfId="41000" hidden="1"/>
    <cellStyle name="Uwaga 3" xfId="41029" hidden="1"/>
    <cellStyle name="Uwaga 3" xfId="42480" hidden="1"/>
    <cellStyle name="Uwaga 3" xfId="47759" hidden="1"/>
    <cellStyle name="Uwaga 3" xfId="48302" hidden="1"/>
    <cellStyle name="Uwaga 3" xfId="49241" hidden="1"/>
    <cellStyle name="Uwaga 3" xfId="55141" hidden="1"/>
    <cellStyle name="Uwaga 3" xfId="55142" hidden="1"/>
    <cellStyle name="Uwaga 3" xfId="55144" hidden="1"/>
    <cellStyle name="Uwaga 3" xfId="52635" hidden="1"/>
    <cellStyle name="Uwaga 3" xfId="28706" hidden="1"/>
    <cellStyle name="Uwaga 3" xfId="27718" hidden="1"/>
    <cellStyle name="Uwaga 3" xfId="55162" hidden="1"/>
    <cellStyle name="Uwaga 3" xfId="55163" hidden="1"/>
    <cellStyle name="Uwaga 3" xfId="55165" hidden="1"/>
    <cellStyle name="Uwaga 3" xfId="55177" hidden="1"/>
    <cellStyle name="Uwaga 3" xfId="55178" hidden="1"/>
    <cellStyle name="Uwaga 3" xfId="55180" hidden="1"/>
    <cellStyle name="Uwaga 3" xfId="55192" hidden="1"/>
    <cellStyle name="Uwaga 3" xfId="55193" hidden="1"/>
    <cellStyle name="Uwaga 3" xfId="55195" hidden="1"/>
    <cellStyle name="Uwaga 3" xfId="55207" hidden="1"/>
    <cellStyle name="Uwaga 3" xfId="55208" hidden="1"/>
    <cellStyle name="Uwaga 3" xfId="55210" hidden="1"/>
    <cellStyle name="Uwaga 3" xfId="30967" hidden="1"/>
    <cellStyle name="Uwaga 3" xfId="31508" hidden="1"/>
    <cellStyle name="Uwaga 3" xfId="32461" hidden="1"/>
    <cellStyle name="Uwaga 3" xfId="38199" hidden="1"/>
    <cellStyle name="Uwaga 3" xfId="39123" hidden="1"/>
    <cellStyle name="Uwaga 3" xfId="40080" hidden="1"/>
    <cellStyle name="Uwaga 3" xfId="45855" hidden="1"/>
    <cellStyle name="Uwaga 3" xfId="45883" hidden="1"/>
    <cellStyle name="Uwaga 3" xfId="46838" hidden="1"/>
    <cellStyle name="Uwaga 3" xfId="52615" hidden="1"/>
    <cellStyle name="Uwaga 3" xfId="53543" hidden="1"/>
    <cellStyle name="Uwaga 3" xfId="54472" hidden="1"/>
    <cellStyle name="Uwaga 3" xfId="35814" hidden="1"/>
    <cellStyle name="Uwaga 3" xfId="39180" hidden="1"/>
    <cellStyle name="Uwaga 3" xfId="45911" hidden="1"/>
    <cellStyle name="Uwaga 3" xfId="55232" hidden="1"/>
    <cellStyle name="Uwaga 3" xfId="55233" hidden="1"/>
    <cellStyle name="Uwaga 3" xfId="55235" hidden="1"/>
    <cellStyle name="Uwaga 3" xfId="30966" hidden="1"/>
    <cellStyle name="Uwaga 3" xfId="31509" hidden="1"/>
    <cellStyle name="Uwaga 3" xfId="32460" hidden="1"/>
    <cellStyle name="Uwaga 3" xfId="38200" hidden="1"/>
    <cellStyle name="Uwaga 3" xfId="39122" hidden="1"/>
    <cellStyle name="Uwaga 3" xfId="40079" hidden="1"/>
    <cellStyle name="Uwaga 3" xfId="45854" hidden="1"/>
    <cellStyle name="Uwaga 3" xfId="45882" hidden="1"/>
    <cellStyle name="Uwaga 3" xfId="46837" hidden="1"/>
    <cellStyle name="Uwaga 3" xfId="52614" hidden="1"/>
    <cellStyle name="Uwaga 3" xfId="53542" hidden="1"/>
    <cellStyle name="Uwaga 3" xfId="54471" hidden="1"/>
    <cellStyle name="Uwaga 3" xfId="35813" hidden="1"/>
    <cellStyle name="Uwaga 3" xfId="39179" hidden="1"/>
    <cellStyle name="Uwaga 3" xfId="45910" hidden="1"/>
    <cellStyle name="Uwaga 3" xfId="55257" hidden="1"/>
    <cellStyle name="Uwaga 3" xfId="55258" hidden="1"/>
    <cellStyle name="Uwaga 3" xfId="55260" hidden="1"/>
    <cellStyle name="Uwaga 3" xfId="30965" hidden="1"/>
    <cellStyle name="Uwaga 3" xfId="31510" hidden="1"/>
    <cellStyle name="Uwaga 3" xfId="32459" hidden="1"/>
    <cellStyle name="Uwaga 3" xfId="38201" hidden="1"/>
    <cellStyle name="Uwaga 3" xfId="39121" hidden="1"/>
    <cellStyle name="Uwaga 3" xfId="40078" hidden="1"/>
    <cellStyle name="Uwaga 3" xfId="45853" hidden="1"/>
    <cellStyle name="Uwaga 3" xfId="46808" hidden="1"/>
    <cellStyle name="Uwaga 3" xfId="47765" hidden="1"/>
    <cellStyle name="Uwaga 3" xfId="52613" hidden="1"/>
    <cellStyle name="Uwaga 3" xfId="53570" hidden="1"/>
    <cellStyle name="Uwaga 3" xfId="55266" hidden="1"/>
    <cellStyle name="Uwaga 3" xfId="35812" hidden="1"/>
    <cellStyle name="Uwaga 3" xfId="42544" hidden="1"/>
    <cellStyle name="Uwaga 3" xfId="52641" hidden="1"/>
    <cellStyle name="Uwaga 3" xfId="55282" hidden="1"/>
    <cellStyle name="Uwaga 3" xfId="55284" hidden="1"/>
    <cellStyle name="Uwaga 3" xfId="55287" hidden="1"/>
    <cellStyle name="Uwaga 3" xfId="30964" hidden="1"/>
    <cellStyle name="Uwaga 3" xfId="32429" hidden="1"/>
    <cellStyle name="Uwaga 3" xfId="33394" hidden="1"/>
    <cellStyle name="Uwaga 3" xfId="38202" hidden="1"/>
    <cellStyle name="Uwaga 3" xfId="39149" hidden="1"/>
    <cellStyle name="Uwaga 3" xfId="41035" hidden="1"/>
    <cellStyle name="Uwaga 3" xfId="45852" hidden="1"/>
    <cellStyle name="Uwaga 3" xfId="46835" hidden="1"/>
    <cellStyle name="Uwaga 3" xfId="49217" hidden="1"/>
    <cellStyle name="Uwaga 3" xfId="52612" hidden="1"/>
    <cellStyle name="Uwaga 3" xfId="53569" hidden="1"/>
    <cellStyle name="Uwaga 3" xfId="55292" hidden="1"/>
    <cellStyle name="Uwaga 3" xfId="35811" hidden="1"/>
    <cellStyle name="Uwaga 3" xfId="42543" hidden="1"/>
    <cellStyle name="Uwaga 3" xfId="52640" hidden="1"/>
    <cellStyle name="Uwaga 3" xfId="55307" hidden="1"/>
    <cellStyle name="Uwaga 3" xfId="54518" hidden="1"/>
    <cellStyle name="Uwaga 3" xfId="55313" hidden="1"/>
    <cellStyle name="Uwaga 3" xfId="55321" hidden="1"/>
    <cellStyle name="Uwaga 3" xfId="55323" hidden="1"/>
    <cellStyle name="Uwaga 3" xfId="55328" hidden="1"/>
    <cellStyle name="Uwaga 3" xfId="55336" hidden="1"/>
    <cellStyle name="Uwaga 3" xfId="55338" hidden="1"/>
    <cellStyle name="Uwaga 3" xfId="55343" hidden="1"/>
    <cellStyle name="Uwaga 3" xfId="55351" hidden="1"/>
    <cellStyle name="Uwaga 3" xfId="55353" hidden="1"/>
    <cellStyle name="Uwaga 3" xfId="55357" hidden="1"/>
    <cellStyle name="Uwaga 3" xfId="55366" hidden="1"/>
    <cellStyle name="Uwaga 3" xfId="55369" hidden="1"/>
    <cellStyle name="Uwaga 3" xfId="55374" hidden="1"/>
    <cellStyle name="Uwaga 3" xfId="55381" hidden="1"/>
    <cellStyle name="Uwaga 3" xfId="55385" hidden="1"/>
    <cellStyle name="Uwaga 3" xfId="55390" hidden="1"/>
    <cellStyle name="Uwaga 3" xfId="30932" hidden="1"/>
    <cellStyle name="Uwaga 3" xfId="32456" hidden="1"/>
    <cellStyle name="Uwaga 3" xfId="34838" hidden="1"/>
    <cellStyle name="Uwaga 3" xfId="37667" hidden="1"/>
    <cellStyle name="Uwaga 3" xfId="39147" hidden="1"/>
    <cellStyle name="Uwaga 3" xfId="41033" hidden="1"/>
    <cellStyle name="Uwaga 3" xfId="45850" hidden="1"/>
    <cellStyle name="Uwaga 3" xfId="47762" hidden="1"/>
    <cellStyle name="Uwaga 3" xfId="50201" hidden="1"/>
    <cellStyle name="Uwaga 3" xfId="52610" hidden="1"/>
    <cellStyle name="Uwaga 3" xfId="55391" hidden="1"/>
    <cellStyle name="Uwaga 3" xfId="55396" hidden="1"/>
    <cellStyle name="Uwaga 3" xfId="39175" hidden="1"/>
    <cellStyle name="Uwaga 3" xfId="28702" hidden="1"/>
    <cellStyle name="Uwaga 3" xfId="55402" hidden="1"/>
    <cellStyle name="Uwaga 3" xfId="55405" hidden="1"/>
    <cellStyle name="Uwaga 3" xfId="55409" hidden="1"/>
    <cellStyle name="Uwaga 3" xfId="55414" hidden="1"/>
    <cellStyle name="Uwaga 3" xfId="55419" hidden="1"/>
    <cellStyle name="Uwaga 3" xfId="55423" hidden="1"/>
    <cellStyle name="Uwaga 3" xfId="55426" hidden="1"/>
    <cellStyle name="Uwaga 3" xfId="55433" hidden="1"/>
    <cellStyle name="Uwaga 3" xfId="55437" hidden="1"/>
    <cellStyle name="Uwaga 3" xfId="55442" hidden="1"/>
    <cellStyle name="Uwaga 3" xfId="55448" hidden="1"/>
    <cellStyle name="Uwaga 3" xfId="55452" hidden="1"/>
    <cellStyle name="Uwaga 3" xfId="55457" hidden="1"/>
    <cellStyle name="Uwaga 3" xfId="55463" hidden="1"/>
    <cellStyle name="Uwaga 3" xfId="55467" hidden="1"/>
    <cellStyle name="Uwaga 3" xfId="55471" hidden="1"/>
    <cellStyle name="Uwaga 3" xfId="55478" hidden="1"/>
    <cellStyle name="Uwaga 3" xfId="55482" hidden="1"/>
    <cellStyle name="Uwaga 3" xfId="55486" hidden="1"/>
    <cellStyle name="Uwaga 3" xfId="55498" hidden="1"/>
    <cellStyle name="Uwaga 3" xfId="55499" hidden="1"/>
    <cellStyle name="Uwaga 3" xfId="55500" hidden="1"/>
    <cellStyle name="Uwaga 3" xfId="55506" hidden="1"/>
    <cellStyle name="Uwaga 3" xfId="55507" hidden="1"/>
    <cellStyle name="Uwaga 3" xfId="55508" hidden="1"/>
    <cellStyle name="Uwaga 3" xfId="55515" hidden="1"/>
    <cellStyle name="Uwaga 3" xfId="55516" hidden="1"/>
    <cellStyle name="Uwaga 3" xfId="55517" hidden="1"/>
    <cellStyle name="Uwaga 3" xfId="55524" hidden="1"/>
    <cellStyle name="Uwaga 3" xfId="55525" hidden="1"/>
    <cellStyle name="Uwaga 3" xfId="55526" hidden="1"/>
    <cellStyle name="Uwaga 3" xfId="55533" hidden="1"/>
    <cellStyle name="Uwaga 3" xfId="54505" hidden="1"/>
    <cellStyle name="Uwaga 3" xfId="55535" hidden="1"/>
    <cellStyle name="Uwaga 3" xfId="55540" hidden="1"/>
    <cellStyle name="Uwaga 3" xfId="55543" hidden="1"/>
    <cellStyle name="Uwaga 3" xfId="55545" hidden="1"/>
    <cellStyle name="Uwaga 3" xfId="55549" hidden="1"/>
    <cellStyle name="Uwaga 3" xfId="55552" hidden="1"/>
    <cellStyle name="Uwaga 3" xfId="55554" hidden="1"/>
    <cellStyle name="Uwaga 3" xfId="55558" hidden="1"/>
    <cellStyle name="Uwaga 3" xfId="55560" hidden="1"/>
    <cellStyle name="Uwaga 3" xfId="55562" hidden="1"/>
    <cellStyle name="Uwaga 3" xfId="55566" hidden="1"/>
    <cellStyle name="Uwaga 3" xfId="55568" hidden="1"/>
    <cellStyle name="Uwaga 3" xfId="55569" hidden="1"/>
    <cellStyle name="Uwaga 3" xfId="55575" hidden="1"/>
    <cellStyle name="Uwaga 3" xfId="55577" hidden="1"/>
    <cellStyle name="Uwaga 3" xfId="55580" hidden="1"/>
    <cellStyle name="Uwaga 3" xfId="55584" hidden="1"/>
    <cellStyle name="Uwaga 3" xfId="55587" hidden="1"/>
    <cellStyle name="Uwaga 3" xfId="55589" hidden="1"/>
    <cellStyle name="Uwaga 3" xfId="55593" hidden="1"/>
    <cellStyle name="Uwaga 3" xfId="55596" hidden="1"/>
    <cellStyle name="Uwaga 3" xfId="55598" hidden="1"/>
    <cellStyle name="Uwaga 3" xfId="55602" hidden="1"/>
    <cellStyle name="Uwaga 3" xfId="55604" hidden="1"/>
    <cellStyle name="Uwaga 3" xfId="55605" hidden="1"/>
    <cellStyle name="Uwaga 3" xfId="55611" hidden="1"/>
    <cellStyle name="Uwaga 3" xfId="29278" hidden="1"/>
    <cellStyle name="Uwaga 3" xfId="29275" hidden="1"/>
    <cellStyle name="Uwaga 3" xfId="27746" hidden="1"/>
    <cellStyle name="Uwaga 3" xfId="30929" hidden="1"/>
    <cellStyle name="Uwaga 3" xfId="31516" hidden="1"/>
    <cellStyle name="Uwaga 3" xfId="33389" hidden="1"/>
    <cellStyle name="Uwaga 3" xfId="34841" hidden="1"/>
    <cellStyle name="Uwaga 3" xfId="35778" hidden="1"/>
    <cellStyle name="Uwaga 3" xfId="37664" hidden="1"/>
    <cellStyle name="Uwaga 3" xfId="39115" hidden="1"/>
    <cellStyle name="Uwaga 3" xfId="39144" hidden="1"/>
    <cellStyle name="Uwaga 3" xfId="42510" hidden="1"/>
    <cellStyle name="Uwaga 3" xfId="44367" hidden="1"/>
    <cellStyle name="Uwaga 3" xfId="44939" hidden="1"/>
    <cellStyle name="Uwaga 3" xfId="46831" hidden="1"/>
    <cellStyle name="Uwaga 3" xfId="48301" hidden="1"/>
    <cellStyle name="Uwaga 3" xfId="49242" hidden="1"/>
    <cellStyle name="Uwaga 3" xfId="51128" hidden="1"/>
    <cellStyle name="Uwaga 3" xfId="52608" hidden="1"/>
    <cellStyle name="Uwaga 3" xfId="53565" hidden="1"/>
    <cellStyle name="Uwaga 3" xfId="29264" hidden="1"/>
    <cellStyle name="Uwaga 3" xfId="39173" hidden="1"/>
    <cellStyle name="Uwaga 3" xfId="42539" hidden="1"/>
    <cellStyle name="Uwaga 3" xfId="55613" hidden="1"/>
    <cellStyle name="Uwaga 3" xfId="55615" hidden="1"/>
    <cellStyle name="Uwaga 3" xfId="55617" hidden="1"/>
    <cellStyle name="Uwaga 3" xfId="55622" hidden="1"/>
    <cellStyle name="Uwaga 3" xfId="55624" hidden="1"/>
    <cellStyle name="Uwaga 3" xfId="55626" hidden="1"/>
    <cellStyle name="Uwaga 3" xfId="55631" hidden="1"/>
    <cellStyle name="Uwaga 3" xfId="55633" hidden="1"/>
    <cellStyle name="Uwaga 3" xfId="55635" hidden="1"/>
    <cellStyle name="Uwaga 3" xfId="55640" hidden="1"/>
    <cellStyle name="Uwaga 3" xfId="55642" hidden="1"/>
    <cellStyle name="Uwaga 3" xfId="55643" hidden="1"/>
    <cellStyle name="Uwaga 3" xfId="55649" hidden="1"/>
    <cellStyle name="Uwaga 3" xfId="55652" hidden="1"/>
    <cellStyle name="Uwaga 3" xfId="55654" hidden="1"/>
    <cellStyle name="Uwaga 3" xfId="55658" hidden="1"/>
    <cellStyle name="Uwaga 3" xfId="55661" hidden="1"/>
    <cellStyle name="Uwaga 3" xfId="55663" hidden="1"/>
    <cellStyle name="Uwaga 3" xfId="55667" hidden="1"/>
    <cellStyle name="Uwaga 3" xfId="55670" hidden="1"/>
    <cellStyle name="Uwaga 3" xfId="55672" hidden="1"/>
    <cellStyle name="Uwaga 3" xfId="55675" hidden="1"/>
    <cellStyle name="Uwaga 3" xfId="55677" hidden="1"/>
    <cellStyle name="Uwaga 3" xfId="55679" hidden="1"/>
    <cellStyle name="Uwaga 3" xfId="55685" hidden="1"/>
    <cellStyle name="Uwaga 3" xfId="55688" hidden="1"/>
    <cellStyle name="Uwaga 3" xfId="55690" hidden="1"/>
    <cellStyle name="Uwaga 3" xfId="55694" hidden="1"/>
    <cellStyle name="Uwaga 3" xfId="55697" hidden="1"/>
    <cellStyle name="Uwaga 3" xfId="55699" hidden="1"/>
    <cellStyle name="Uwaga 3" xfId="55703" hidden="1"/>
    <cellStyle name="Uwaga 3" xfId="55706" hidden="1"/>
    <cellStyle name="Uwaga 3" xfId="55708" hidden="1"/>
    <cellStyle name="Uwaga 3" xfId="55710" hidden="1"/>
    <cellStyle name="Uwaga 3" xfId="55712" hidden="1"/>
    <cellStyle name="Uwaga 3" xfId="55714" hidden="1"/>
    <cellStyle name="Uwaga 3" xfId="55719" hidden="1"/>
    <cellStyle name="Uwaga 3" xfId="55721" hidden="1"/>
    <cellStyle name="Uwaga 3" xfId="55724" hidden="1"/>
    <cellStyle name="Uwaga 3" xfId="55728" hidden="1"/>
    <cellStyle name="Uwaga 3" xfId="55731" hidden="1"/>
    <cellStyle name="Uwaga 3" xfId="55734" hidden="1"/>
    <cellStyle name="Uwaga 3" xfId="55737" hidden="1"/>
    <cellStyle name="Uwaga 3" xfId="55739" hidden="1"/>
    <cellStyle name="Uwaga 3" xfId="55742" hidden="1"/>
    <cellStyle name="Uwaga 3" xfId="55746" hidden="1"/>
    <cellStyle name="Uwaga 3" xfId="55748" hidden="1"/>
    <cellStyle name="Uwaga 3" xfId="55751" hidden="1"/>
    <cellStyle name="Uwaga 3" xfId="54507" hidden="1"/>
    <cellStyle name="Uwaga 3" xfId="55756" hidden="1"/>
    <cellStyle name="Uwaga 3" xfId="55759" hidden="1"/>
    <cellStyle name="Uwaga 3" xfId="55763" hidden="1"/>
    <cellStyle name="Uwaga 3" xfId="55766" hidden="1"/>
    <cellStyle name="Uwaga 3" xfId="55768" hidden="1"/>
    <cellStyle name="Uwaga 3" xfId="55771" hidden="1"/>
    <cellStyle name="Uwaga 3" xfId="55774" hidden="1"/>
    <cellStyle name="Uwaga 3" xfId="55777" hidden="1"/>
    <cellStyle name="Uwaga 3" xfId="55779" hidden="1"/>
    <cellStyle name="Uwaga 3" xfId="55781" hidden="1"/>
    <cellStyle name="Uwaga 3" xfId="55784" hidden="1"/>
    <cellStyle name="Uwaga 3" xfId="55788" hidden="1"/>
    <cellStyle name="Uwaga 3" xfId="55791" hidden="1"/>
    <cellStyle name="Uwaga 3" xfId="55794" hidden="1"/>
    <cellStyle name="Uwaga 3" xfId="55797" hidden="1"/>
    <cellStyle name="Uwaga 3" xfId="55800" hidden="1"/>
    <cellStyle name="Uwaga 3" xfId="55803" hidden="1"/>
    <cellStyle name="Uwaga 3" xfId="55806" hidden="1"/>
    <cellStyle name="Uwaga 3" xfId="55809" hidden="1"/>
    <cellStyle name="Uwaga 3" xfId="55812" hidden="1"/>
    <cellStyle name="Uwaga 3" xfId="55814" hidden="1"/>
    <cellStyle name="Uwaga 3" xfId="28693" hidden="1"/>
    <cellStyle name="Uwaga 3" xfId="30006" hidden="1"/>
    <cellStyle name="Uwaga 3" xfId="32433" hidden="1"/>
    <cellStyle name="Uwaga 3" xfId="33398" hidden="1"/>
    <cellStyle name="Uwaga 3" xfId="34832" hidden="1"/>
    <cellStyle name="Uwaga 3" xfId="36715" hidden="1"/>
    <cellStyle name="Uwaga 3" xfId="37673" hidden="1"/>
    <cellStyle name="Uwaga 3" xfId="39153" hidden="1"/>
    <cellStyle name="Uwaga 3" xfId="41010" hidden="1"/>
    <cellStyle name="Uwaga 3" xfId="42490" hidden="1"/>
    <cellStyle name="Uwaga 3" xfId="43476" hidden="1"/>
    <cellStyle name="Uwaga 3" xfId="44405" hidden="1"/>
    <cellStyle name="Uwaga 3" xfId="45856" hidden="1"/>
    <cellStyle name="Uwaga 3" xfId="46839" hidden="1"/>
    <cellStyle name="Uwaga 3" xfId="50178" hidden="1"/>
    <cellStyle name="Uwaga 3" xfId="51136" hidden="1"/>
    <cellStyle name="Uwaga 3" xfId="52587" hidden="1"/>
    <cellStyle name="Uwaga 3" xfId="54473" hidden="1"/>
    <cellStyle name="Uwaga 3" xfId="55817" hidden="1"/>
    <cellStyle name="Uwaga 3" xfId="55819" hidden="1"/>
    <cellStyle name="Uwaga 3" xfId="55823" hidden="1"/>
    <cellStyle name="Uwaga 3" xfId="35815" hidden="1"/>
    <cellStyle name="Uwaga 3" xfId="42547" hidden="1"/>
    <cellStyle name="Uwaga 3" xfId="49278" hidden="1"/>
    <cellStyle name="Uwaga 3" xfId="55825" hidden="1"/>
    <cellStyle name="Uwaga 3" xfId="55827" hidden="1"/>
    <cellStyle name="Uwaga 3" xfId="55830" hidden="1"/>
    <cellStyle name="Uwaga 3" xfId="55832" hidden="1"/>
    <cellStyle name="Uwaga 3" xfId="55834" hidden="1"/>
    <cellStyle name="Uwaga 3" xfId="55839" hidden="1"/>
    <cellStyle name="Uwaga 3" xfId="55841" hidden="1"/>
    <cellStyle name="Uwaga 3" xfId="55844" hidden="1"/>
    <cellStyle name="Uwaga 3" xfId="55848" hidden="1"/>
    <cellStyle name="Uwaga 3" xfId="55850" hidden="1"/>
    <cellStyle name="Uwaga 3" xfId="55853" hidden="1"/>
    <cellStyle name="Uwaga 3" xfId="55857" hidden="1"/>
    <cellStyle name="Uwaga 3" xfId="55859" hidden="1"/>
    <cellStyle name="Uwaga 3" xfId="55862" hidden="1"/>
    <cellStyle name="Uwaga 3" xfId="55866" hidden="1"/>
    <cellStyle name="Uwaga 3" xfId="55868" hidden="1"/>
    <cellStyle name="Uwaga 3" xfId="55870" hidden="1"/>
    <cellStyle name="Uwaga 3" xfId="39145" hidden="1"/>
    <cellStyle name="Uwaga 3" xfId="39116" hidden="1"/>
    <cellStyle name="Uwaga 3" xfId="37665" hidden="1"/>
    <cellStyle name="Uwaga 3" xfId="32425" hidden="1"/>
    <cellStyle name="Uwaga 3" xfId="31515" hidden="1"/>
    <cellStyle name="Uwaga 3" xfId="27745" hidden="1"/>
    <cellStyle name="Uwaga 3" xfId="55018" hidden="1"/>
    <cellStyle name="Uwaga 3" xfId="55017" hidden="1"/>
    <cellStyle name="Uwaga 3" xfId="55012" hidden="1"/>
    <cellStyle name="Uwaga 3" xfId="42540" hidden="1"/>
    <cellStyle name="Uwaga 3" xfId="39174" hidden="1"/>
    <cellStyle name="Uwaga 3" xfId="35808" hidden="1"/>
    <cellStyle name="Uwaga 3" xfId="53566" hidden="1"/>
    <cellStyle name="Uwaga 3" xfId="51129" hidden="1"/>
    <cellStyle name="Uwaga 3" xfId="49214" hidden="1"/>
    <cellStyle name="Uwaga 3" xfId="44369" hidden="1"/>
    <cellStyle name="Uwaga 3" xfId="41571" hidden="1"/>
    <cellStyle name="Uwaga 3" xfId="40074" hidden="1"/>
    <cellStyle name="Uwaga 3" xfId="36708" hidden="1"/>
    <cellStyle name="Uwaga 3" xfId="34291" hidden="1"/>
    <cellStyle name="Uwaga 3" xfId="32455" hidden="1"/>
    <cellStyle name="Uwaga 3" xfId="29999" hidden="1"/>
    <cellStyle name="Uwaga 3" xfId="54998" hidden="1"/>
    <cellStyle name="Uwaga 3" xfId="54994" hidden="1"/>
    <cellStyle name="Uwaga 3" xfId="54993" hidden="1"/>
    <cellStyle name="Uwaga 3" xfId="54992" hidden="1"/>
    <cellStyle name="Uwaga 3" xfId="54988" hidden="1"/>
    <cellStyle name="Uwaga 3" xfId="39176" hidden="1"/>
    <cellStyle name="Uwaga 3" xfId="54980" hidden="1"/>
    <cellStyle name="Uwaga 3" xfId="54975" hidden="1"/>
    <cellStyle name="Uwaga 3" xfId="53539" hidden="1"/>
    <cellStyle name="Uwaga 3" xfId="51102" hidden="1"/>
    <cellStyle name="Uwaga 3" xfId="48298" hidden="1"/>
    <cellStyle name="Uwaga 3" xfId="46806" hidden="1"/>
    <cellStyle name="Uwaga 3" xfId="44400" hidden="1"/>
    <cellStyle name="Uwaga 3" xfId="42485" hidden="1"/>
    <cellStyle name="Uwaga 3" xfId="40076" hidden="1"/>
    <cellStyle name="Uwaga 3" xfId="39148" hidden="1"/>
    <cellStyle name="Uwaga 3" xfId="38203" hidden="1"/>
    <cellStyle name="Uwaga 3" xfId="32428" hidden="1"/>
    <cellStyle name="Uwaga 3" xfId="30032" hidden="1"/>
    <cellStyle name="Uwaga 3" xfId="54973" hidden="1"/>
    <cellStyle name="Uwaga 3" xfId="54966" hidden="1"/>
    <cellStyle name="Uwaga 3" xfId="54962" hidden="1"/>
    <cellStyle name="Uwaga 3" xfId="54957" hidden="1"/>
    <cellStyle name="Uwaga 3" xfId="54953" hidden="1"/>
    <cellStyle name="Uwaga 3" xfId="54951" hidden="1"/>
    <cellStyle name="Uwaga 3" xfId="42523" hidden="1"/>
    <cellStyle name="Uwaga 3" xfId="54948" hidden="1"/>
    <cellStyle name="Uwaga 3" xfId="54947" hidden="1"/>
    <cellStyle name="Uwaga 3" xfId="54944" hidden="1"/>
    <cellStyle name="Uwaga 3" xfId="50154" hidden="1"/>
    <cellStyle name="Uwaga 3" xfId="47744" hidden="1"/>
    <cellStyle name="Uwaga 3" xfId="45832" hidden="1"/>
    <cellStyle name="Uwaga 3" xfId="42466" hidden="1"/>
    <cellStyle name="Uwaga 3" xfId="40057" hidden="1"/>
    <cellStyle name="Uwaga 3" xfId="37649" hidden="1"/>
    <cellStyle name="Uwaga 3" xfId="35734" hidden="1"/>
    <cellStyle name="Uwaga 3" xfId="33374" hidden="1"/>
    <cellStyle name="Uwaga 3" xfId="30943" hidden="1"/>
    <cellStyle name="Uwaga 3" xfId="27762" hidden="1"/>
    <cellStyle name="Uwaga 3" xfId="27792" hidden="1"/>
    <cellStyle name="Uwaga 3" xfId="54941" hidden="1"/>
    <cellStyle name="Uwaga 3" xfId="54929" hidden="1"/>
    <cellStyle name="Uwaga 3" xfId="54928" hidden="1"/>
    <cellStyle name="Uwaga 3" xfId="27731" hidden="1"/>
    <cellStyle name="Uwaga 3" xfId="54923" hidden="1"/>
    <cellStyle name="Uwaga 3" xfId="54921" hidden="1"/>
    <cellStyle name="Uwaga 3" xfId="54918" hidden="1"/>
    <cellStyle name="Uwaga 3" xfId="51085" hidden="1"/>
    <cellStyle name="Uwaga 3" xfId="50185" hidden="1"/>
    <cellStyle name="Uwaga 3" xfId="49228" hidden="1"/>
    <cellStyle name="Uwaga 3" xfId="43454" hidden="1"/>
    <cellStyle name="Uwaga 3" xfId="43425" hidden="1"/>
    <cellStyle name="Uwaga 3" xfId="42497" hidden="1"/>
    <cellStyle name="Uwaga 3" xfId="35765" hidden="1"/>
    <cellStyle name="Uwaga 3" xfId="34305" hidden="1"/>
    <cellStyle name="Uwaga 3" xfId="32440" hidden="1"/>
    <cellStyle name="Uwaga 3" xfId="27789" hidden="1"/>
    <cellStyle name="Uwaga 3" xfId="54915" hidden="1"/>
    <cellStyle name="Uwaga 3" xfId="54911" hidden="1"/>
    <cellStyle name="Uwaga 3" xfId="54903" hidden="1"/>
    <cellStyle name="Uwaga 3" xfId="54901" hidden="1"/>
    <cellStyle name="Uwaga 3" xfId="45893" hidden="1"/>
    <cellStyle name="Uwaga 3" xfId="54898" hidden="1"/>
    <cellStyle name="Uwaga 3" xfId="54897" hidden="1"/>
    <cellStyle name="Uwaga 3" xfId="54895" hidden="1"/>
    <cellStyle name="Uwaga 3" xfId="50188" hidden="1"/>
    <cellStyle name="Uwaga 3" xfId="49202" hidden="1"/>
    <cellStyle name="Uwaga 3" xfId="47720" hidden="1"/>
    <cellStyle name="Uwaga 3" xfId="43428" hidden="1"/>
    <cellStyle name="Uwaga 3" xfId="41583" hidden="1"/>
    <cellStyle name="Uwaga 3" xfId="40062" hidden="1"/>
    <cellStyle name="Uwaga 3" xfId="35768" hidden="1"/>
    <cellStyle name="Uwaga 3" xfId="34851" hidden="1"/>
    <cellStyle name="Uwaga 3" xfId="33379" hidden="1"/>
    <cellStyle name="Uwaga 3" xfId="27756" hidden="1"/>
    <cellStyle name="Uwaga 3" xfId="27786" hidden="1"/>
    <cellStyle name="Uwaga 3" xfId="28674" hidden="1"/>
    <cellStyle name="Uwaga 3" xfId="54879" hidden="1"/>
    <cellStyle name="Uwaga 3" xfId="54878" hidden="1"/>
    <cellStyle name="Uwaga 3" xfId="27725" hidden="1"/>
    <cellStyle name="Uwaga 3" xfId="54873" hidden="1"/>
    <cellStyle name="Uwaga 3" xfId="54872" hidden="1"/>
    <cellStyle name="Uwaga 3" xfId="54870" hidden="1"/>
    <cellStyle name="Uwaga 3" xfId="51091" hidden="1"/>
    <cellStyle name="Uwaga 3" xfId="50191" hidden="1"/>
    <cellStyle name="Uwaga 3" xfId="49234" hidden="1"/>
    <cellStyle name="Uwaga 3" xfId="43460" hidden="1"/>
    <cellStyle name="Uwaga 3" xfId="43431" hidden="1"/>
    <cellStyle name="Uwaga 3" xfId="42503" hidden="1"/>
    <cellStyle name="Uwaga 3" xfId="35771" hidden="1"/>
    <cellStyle name="Uwaga 3" xfId="34848" hidden="1"/>
    <cellStyle name="Uwaga 3" xfId="33382" hidden="1"/>
    <cellStyle name="Uwaga 3" xfId="27783" hidden="1"/>
    <cellStyle name="Uwaga 3" xfId="54865" hidden="1"/>
    <cellStyle name="Uwaga 3" xfId="54862" hidden="1"/>
    <cellStyle name="Uwaga 3" xfId="54853" hidden="1"/>
    <cellStyle name="Uwaga 3" xfId="27722" hidden="1"/>
    <cellStyle name="Uwaga 3" xfId="52631" hidden="1"/>
    <cellStyle name="Uwaga 3" xfId="54848" hidden="1"/>
    <cellStyle name="Uwaga 3" xfId="54847" hidden="1"/>
    <cellStyle name="Uwaga 3" xfId="54846" hidden="1"/>
    <cellStyle name="Uwaga 3" xfId="51094" hidden="1"/>
    <cellStyle name="Uwaga 3" xfId="50165" hidden="1"/>
    <cellStyle name="Uwaga 3" xfId="49208" hidden="1"/>
    <cellStyle name="Uwaga 3" xfId="43463" hidden="1"/>
    <cellStyle name="Uwaga 3" xfId="42506" hidden="1"/>
    <cellStyle name="Uwaga 3" xfId="41577" hidden="1"/>
    <cellStyle name="Uwaga 3" xfId="36702" hidden="1"/>
    <cellStyle name="Uwaga 3" xfId="35745" hidden="1"/>
    <cellStyle name="Uwaga 3" xfId="34314" hidden="1"/>
    <cellStyle name="Uwaga 3" xfId="27750" hidden="1"/>
    <cellStyle name="Uwaga 3" xfId="27780" hidden="1"/>
    <cellStyle name="Uwaga 3" xfId="28680" hidden="1"/>
    <cellStyle name="Uwaga 3" xfId="54829" hidden="1"/>
    <cellStyle name="Uwaga 3" xfId="54827" hidden="1"/>
    <cellStyle name="Uwaga 3" xfId="54826" hidden="1"/>
    <cellStyle name="Uwaga 3" xfId="54823" hidden="1"/>
    <cellStyle name="Uwaga 3" xfId="54821" hidden="1"/>
    <cellStyle name="Uwaga 3" xfId="54819" hidden="1"/>
    <cellStyle name="Uwaga 3" xfId="51097" hidden="1"/>
    <cellStyle name="Uwaga 3" xfId="50168" hidden="1"/>
    <cellStyle name="Uwaga 3" xfId="49240" hidden="1"/>
    <cellStyle name="Uwaga 3" xfId="43465" hidden="1"/>
    <cellStyle name="Uwaga 3" xfId="43436" hidden="1"/>
    <cellStyle name="Uwaga 3" xfId="42508" hidden="1"/>
    <cellStyle name="Uwaga 3" xfId="36704" hidden="1"/>
    <cellStyle name="Uwaga 3" xfId="35747" hidden="1"/>
    <cellStyle name="Uwaga 3" xfId="34316" hidden="1"/>
    <cellStyle name="Uwaga 3" xfId="27748" hidden="1"/>
    <cellStyle name="Uwaga 3" xfId="28682" hidden="1"/>
    <cellStyle name="Uwaga 3" xfId="54815" hidden="1"/>
    <cellStyle name="Uwaga 3" xfId="54804" hidden="1"/>
    <cellStyle name="Uwaga 3" xfId="54802" hidden="1"/>
    <cellStyle name="Uwaga 3" xfId="54800" hidden="1"/>
    <cellStyle name="Uwaga 3" xfId="42521" hidden="1"/>
    <cellStyle name="Uwaga 3" xfId="39155" hidden="1"/>
    <cellStyle name="Uwaga 3" xfId="29246" hidden="1"/>
    <cellStyle name="Uwaga 3" xfId="54447" hidden="1"/>
    <cellStyle name="Uwaga 3" xfId="53518" hidden="1"/>
    <cellStyle name="Uwaga 3" xfId="52590" hidden="1"/>
    <cellStyle name="Uwaga 3" xfId="48320" hidden="1"/>
    <cellStyle name="Uwaga 3" xfId="46814" hidden="1"/>
    <cellStyle name="Uwaga 3" xfId="45859" hidden="1"/>
    <cellStyle name="Uwaga 3" xfId="40984" hidden="1"/>
    <cellStyle name="Uwaga 3" xfId="40055" hidden="1"/>
    <cellStyle name="Uwaga 3" xfId="39098" hidden="1"/>
    <cellStyle name="Uwaga 3" xfId="33343" hidden="1"/>
    <cellStyle name="Uwaga 3" xfId="32407" hidden="1"/>
    <cellStyle name="Uwaga 3" xfId="30941" hidden="1"/>
    <cellStyle name="Uwaga 3" xfId="54784" hidden="1"/>
    <cellStyle name="Uwaga 3" xfId="54782" hidden="1"/>
    <cellStyle name="Uwaga 3" xfId="54779" hidden="1"/>
    <cellStyle name="Uwaga 3" xfId="29978" hidden="1"/>
    <cellStyle name="Uwaga 3" xfId="30009" hidden="1"/>
    <cellStyle name="Uwaga 3" xfId="30911" hidden="1"/>
    <cellStyle name="Uwaga 3" xfId="36718" hidden="1"/>
    <cellStyle name="Uwaga 3" xfId="37618" hidden="1"/>
    <cellStyle name="Uwaga 3" xfId="37647" hidden="1"/>
    <cellStyle name="Uwaga 3" xfId="44350" hidden="1"/>
    <cellStyle name="Uwaga 3" xfId="44379" hidden="1"/>
    <cellStyle name="Uwaga 3" xfId="44956" hidden="1"/>
    <cellStyle name="Uwaga 3" xfId="51110" hidden="1"/>
    <cellStyle name="Uwaga 3" xfId="51687" hidden="1"/>
    <cellStyle name="Uwaga 3" xfId="52561" hidden="1"/>
    <cellStyle name="Uwaga 3" xfId="54793" hidden="1"/>
    <cellStyle name="Uwaga 3" xfId="54794" hidden="1"/>
    <cellStyle name="Uwaga 3" xfId="35789" hidden="1"/>
    <cellStyle name="Uwaga 3" xfId="54798" hidden="1"/>
    <cellStyle name="Uwaga 3" xfId="54801" hidden="1"/>
    <cellStyle name="Uwaga 3" xfId="54803" hidden="1"/>
    <cellStyle name="Uwaga 3" xfId="54813" hidden="1"/>
    <cellStyle name="Uwaga 3" xfId="54816" hidden="1"/>
    <cellStyle name="Uwaga 3" xfId="27778" hidden="1"/>
    <cellStyle name="Uwaga 3" xfId="33387" hidden="1"/>
    <cellStyle name="Uwaga 3" xfId="34843" hidden="1"/>
    <cellStyle name="Uwaga 3" xfId="35776" hidden="1"/>
    <cellStyle name="Uwaga 3" xfId="40999" hidden="1"/>
    <cellStyle name="Uwaga 3" xfId="41575" hidden="1"/>
    <cellStyle name="Uwaga 3" xfId="42479" hidden="1"/>
    <cellStyle name="Uwaga 3" xfId="47758" hidden="1"/>
    <cellStyle name="Uwaga 3" xfId="49211" hidden="1"/>
    <cellStyle name="Uwaga 3" xfId="50197" hidden="1"/>
    <cellStyle name="Uwaga 3" xfId="54817" hidden="1"/>
    <cellStyle name="Uwaga 3" xfId="54820" hidden="1"/>
    <cellStyle name="Uwaga 3" xfId="54822" hidden="1"/>
    <cellStyle name="Uwaga 3" xfId="52634" hidden="1"/>
    <cellStyle name="Uwaga 3" xfId="27719" hidden="1"/>
    <cellStyle name="Uwaga 3" xfId="54828" hidden="1"/>
    <cellStyle name="Uwaga 3" xfId="54838" hidden="1"/>
    <cellStyle name="Uwaga 3" xfId="54840" hidden="1"/>
    <cellStyle name="Uwaga 3" xfId="54841" hidden="1"/>
    <cellStyle name="Uwaga 3" xfId="33385" hidden="1"/>
    <cellStyle name="Uwaga 3" xfId="34845" hidden="1"/>
    <cellStyle name="Uwaga 3" xfId="35774" hidden="1"/>
    <cellStyle name="Uwaga 3" xfId="40997" hidden="1"/>
    <cellStyle name="Uwaga 3" xfId="42477" hidden="1"/>
    <cellStyle name="Uwaga 3" xfId="43434" hidden="1"/>
    <cellStyle name="Uwaga 3" xfId="47755" hidden="1"/>
    <cellStyle name="Uwaga 3" xfId="49237" hidden="1"/>
    <cellStyle name="Uwaga 3" xfId="50194" hidden="1"/>
    <cellStyle name="Uwaga 3" xfId="54842" hidden="1"/>
    <cellStyle name="Uwaga 3" xfId="54844" hidden="1"/>
    <cellStyle name="Uwaga 3" xfId="54845" hidden="1"/>
    <cellStyle name="Uwaga 3" xfId="28710" hidden="1"/>
    <cellStyle name="Uwaga 3" xfId="54852" hidden="1"/>
    <cellStyle name="Uwaga 3" xfId="54854" hidden="1"/>
    <cellStyle name="Uwaga 3" xfId="54864" hidden="1"/>
    <cellStyle name="Uwaga 3" xfId="28677" hidden="1"/>
    <cellStyle name="Uwaga 3" xfId="27753" hidden="1"/>
    <cellStyle name="Uwaga 3" xfId="34282" hidden="1"/>
    <cellStyle name="Uwaga 3" xfId="35742" hidden="1"/>
    <cellStyle name="Uwaga 3" xfId="36699" hidden="1"/>
    <cellStyle name="Uwaga 3" xfId="40994" hidden="1"/>
    <cellStyle name="Uwaga 3" xfId="41580" hidden="1"/>
    <cellStyle name="Uwaga 3" xfId="42474" hidden="1"/>
    <cellStyle name="Uwaga 3" xfId="47752" hidden="1"/>
    <cellStyle name="Uwaga 3" xfId="49205" hidden="1"/>
    <cellStyle name="Uwaga 3" xfId="50162" hidden="1"/>
    <cellStyle name="Uwaga 3" xfId="54867" hidden="1"/>
    <cellStyle name="Uwaga 3" xfId="54869" hidden="1"/>
    <cellStyle name="Uwaga 3" xfId="54871" hidden="1"/>
    <cellStyle name="Uwaga 3" xfId="52628" hidden="1"/>
    <cellStyle name="Uwaga 3" xfId="54876" hidden="1"/>
    <cellStyle name="Uwaga 3" xfId="54877" hidden="1"/>
    <cellStyle name="Uwaga 3" xfId="54888" hidden="1"/>
    <cellStyle name="Uwaga 3" xfId="54890" hidden="1"/>
    <cellStyle name="Uwaga 3" xfId="54891" hidden="1"/>
    <cellStyle name="Uwaga 3" xfId="34279" hidden="1"/>
    <cellStyle name="Uwaga 3" xfId="35739" hidden="1"/>
    <cellStyle name="Uwaga 3" xfId="36696" hidden="1"/>
    <cellStyle name="Uwaga 3" xfId="41020" hidden="1"/>
    <cellStyle name="Uwaga 3" xfId="42500" hidden="1"/>
    <cellStyle name="Uwaga 3" xfId="43457" hidden="1"/>
    <cellStyle name="Uwaga 3" xfId="48312" hidden="1"/>
    <cellStyle name="Uwaga 3" xfId="50159" hidden="1"/>
    <cellStyle name="Uwaga 3" xfId="51088" hidden="1"/>
    <cellStyle name="Uwaga 3" xfId="54892" hidden="1"/>
    <cellStyle name="Uwaga 3" xfId="54894" hidden="1"/>
    <cellStyle name="Uwaga 3" xfId="54896" hidden="1"/>
    <cellStyle name="Uwaga 3" xfId="28716" hidden="1"/>
    <cellStyle name="Uwaga 3" xfId="54902" hidden="1"/>
    <cellStyle name="Uwaga 3" xfId="54904" hidden="1"/>
    <cellStyle name="Uwaga 3" xfId="54914" hidden="1"/>
    <cellStyle name="Uwaga 3" xfId="28671" hidden="1"/>
    <cellStyle name="Uwaga 3" xfId="27759" hidden="1"/>
    <cellStyle name="Uwaga 3" xfId="34276" hidden="1"/>
    <cellStyle name="Uwaga 3" xfId="35736" hidden="1"/>
    <cellStyle name="Uwaga 3" xfId="36693" hidden="1"/>
    <cellStyle name="Uwaga 3" xfId="40059" hidden="1"/>
    <cellStyle name="Uwaga 3" xfId="41017" hidden="1"/>
    <cellStyle name="Uwaga 3" xfId="42468" hidden="1"/>
    <cellStyle name="Uwaga 3" xfId="46818" hidden="1"/>
    <cellStyle name="Uwaga 3" xfId="48315" hidden="1"/>
    <cellStyle name="Uwaga 3" xfId="50156" hidden="1"/>
    <cellStyle name="Uwaga 3" xfId="54451" hidden="1"/>
    <cellStyle name="Uwaga 3" xfId="54919" hidden="1"/>
    <cellStyle name="Uwaga 3" xfId="54922" hidden="1"/>
    <cellStyle name="Uwaga 3" xfId="45890" hidden="1"/>
    <cellStyle name="Uwaga 3" xfId="28719" hidden="1"/>
    <cellStyle name="Uwaga 3" xfId="54927" hidden="1"/>
    <cellStyle name="Uwaga 3" xfId="54936" hidden="1"/>
    <cellStyle name="Uwaga 3" xfId="54939" hidden="1"/>
    <cellStyle name="Uwaga 3" xfId="28668" hidden="1"/>
    <cellStyle name="Uwaga 3" xfId="33345" hidden="1"/>
    <cellStyle name="Uwaga 3" xfId="34856" hidden="1"/>
    <cellStyle name="Uwaga 3" xfId="36691" hidden="1"/>
    <cellStyle name="Uwaga 3" xfId="40986" hidden="1"/>
    <cellStyle name="Uwaga 3" xfId="42495" hidden="1"/>
    <cellStyle name="Uwaga 3" xfId="43452" hidden="1"/>
    <cellStyle name="Uwaga 3" xfId="47715" hidden="1"/>
    <cellStyle name="Uwaga 3" xfId="49226" hidden="1"/>
    <cellStyle name="Uwaga 3" xfId="51083" hidden="1"/>
    <cellStyle name="Uwaga 3" xfId="54449" hidden="1"/>
    <cellStyle name="Uwaga 3" xfId="54943" hidden="1"/>
    <cellStyle name="Uwaga 3" xfId="54946" hidden="1"/>
    <cellStyle name="Uwaga 3" xfId="45888" hidden="1"/>
    <cellStyle name="Uwaga 3" xfId="27733" hidden="1"/>
    <cellStyle name="Uwaga 3" xfId="54954" hidden="1"/>
    <cellStyle name="Uwaga 3" xfId="54960" hidden="1"/>
    <cellStyle name="Uwaga 3" xfId="54965" hidden="1"/>
    <cellStyle name="Uwaga 3" xfId="54968" hidden="1"/>
    <cellStyle name="Uwaga 3" xfId="27772" hidden="1"/>
    <cellStyle name="Uwaga 3" xfId="30963" hidden="1"/>
    <cellStyle name="Uwaga 3" xfId="32457" hidden="1"/>
    <cellStyle name="Uwaga 3" xfId="35753" hidden="1"/>
    <cellStyle name="Uwaga 3" xfId="37639" hidden="1"/>
    <cellStyle name="Uwaga 3" xfId="39119" hidden="1"/>
    <cellStyle name="Uwaga 3" xfId="42514" hidden="1"/>
    <cellStyle name="Uwaga 3" xfId="44935" hidden="1"/>
    <cellStyle name="Uwaga 3" xfId="46834" hidden="1"/>
    <cellStyle name="Uwaga 3" xfId="50173" hidden="1"/>
    <cellStyle name="Uwaga 3" xfId="52582" hidden="1"/>
    <cellStyle name="Uwaga 3" xfId="54468" hidden="1"/>
    <cellStyle name="Uwaga 3" xfId="54978" hidden="1"/>
    <cellStyle name="Uwaga 3" xfId="29267" hidden="1"/>
    <cellStyle name="Uwaga 3" xfId="45907" hidden="1"/>
    <cellStyle name="Uwaga 3" xfId="27714" hidden="1"/>
    <cellStyle name="Uwaga 3" xfId="54987" hidden="1"/>
    <cellStyle name="Uwaga 3" xfId="54991" hidden="1"/>
    <cellStyle name="Uwaga 3" xfId="54999" hidden="1"/>
    <cellStyle name="Uwaga 3" xfId="30030" hidden="1"/>
    <cellStyle name="Uwaga 3" xfId="32426" hidden="1"/>
    <cellStyle name="Uwaga 3" xfId="34839" hidden="1"/>
    <cellStyle name="Uwaga 3" xfId="37637" hidden="1"/>
    <cellStyle name="Uwaga 3" xfId="39146" hidden="1"/>
    <cellStyle name="Uwaga 3" xfId="42483" hidden="1"/>
    <cellStyle name="Uwaga 3" xfId="44398" hidden="1"/>
    <cellStyle name="Uwaga 3" xfId="46804" hidden="1"/>
    <cellStyle name="Uwaga 3" xfId="48300" hidden="1"/>
    <cellStyle name="Uwaga 3" xfId="51100" hidden="1"/>
    <cellStyle name="Uwaga 3" xfId="53537" hidden="1"/>
    <cellStyle name="Uwaga 3" xfId="55001" hidden="1"/>
    <cellStyle name="Uwaga 3" xfId="55005" hidden="1"/>
    <cellStyle name="Uwaga 3" xfId="29265" hidden="1"/>
    <cellStyle name="Uwaga 3" xfId="28703" hidden="1"/>
    <cellStyle name="Uwaga 3" xfId="55011" hidden="1"/>
    <cellStyle name="Uwaga 3" xfId="55016" hidden="1"/>
    <cellStyle name="Uwaga 3" xfId="55022" hidden="1"/>
    <cellStyle name="Uwaga 3" xfId="27775" hidden="1"/>
    <cellStyle name="Uwaga 3" xfId="30960" hidden="1"/>
    <cellStyle name="Uwaga 3" xfId="34290" hidden="1"/>
    <cellStyle name="Uwaga 3" xfId="35779" hidden="1"/>
    <cellStyle name="Uwaga 3" xfId="38206" hidden="1"/>
    <cellStyle name="Uwaga 3" xfId="41031" hidden="1"/>
    <cellStyle name="Uwaga 3" xfId="43439" hidden="1"/>
    <cellStyle name="Uwaga 3" xfId="44938" hidden="1"/>
    <cellStyle name="Uwaga 3" xfId="52" hidden="1"/>
    <cellStyle name="Uwaga 3" xfId="27794" hidden="1"/>
    <cellStyle name="Uwaga 3" xfId="27764" hidden="1"/>
    <cellStyle name="Uwaga 3" xfId="35732" hidden="1"/>
    <cellStyle name="Uwaga 3" xfId="35761" hidden="1"/>
    <cellStyle name="Uwaga 3" xfId="36689" hidden="1"/>
    <cellStyle name="Uwaga 3" xfId="42493" hidden="1"/>
    <cellStyle name="Uwaga 3" xfId="43421" hidden="1"/>
    <cellStyle name="Uwaga 3" xfId="43450" hidden="1"/>
    <cellStyle name="Uwaga 3" xfId="50152" hidden="1"/>
    <cellStyle name="Uwaga 3" xfId="50181" hidden="1"/>
    <cellStyle name="Uwaga 3" xfId="51081" hidden="1"/>
    <cellStyle name="Uwaga 3" xfId="54790" hidden="1"/>
    <cellStyle name="Uwaga 3" xfId="54791" hidden="1"/>
    <cellStyle name="Uwaga 3" xfId="54792" hidden="1"/>
    <cellStyle name="Uwaga 3" xfId="27735" hidden="1"/>
    <cellStyle name="Uwaga 3" xfId="54797" hidden="1"/>
    <cellStyle name="Uwaga 3" xfId="54799" hidden="1"/>
    <cellStyle name="Uwaga 3" xfId="54810" hidden="1"/>
    <cellStyle name="Uwaga 3" xfId="54812" hidden="1"/>
    <cellStyle name="Uwaga 3" xfId="54814" hidden="1"/>
    <cellStyle name="Uwaga 3" xfId="32422" hidden="1"/>
    <cellStyle name="Uwaga 3" xfId="33358" hidden="1"/>
    <cellStyle name="Uwaga 3" xfId="34287" hidden="1"/>
    <cellStyle name="Uwaga 3" xfId="39142" hidden="1"/>
    <cellStyle name="Uwaga 3" xfId="40099" hidden="1"/>
    <cellStyle name="Uwaga 3" xfId="41028" hidden="1"/>
    <cellStyle name="Uwaga 3" xfId="46801" hidden="1"/>
    <cellStyle name="Uwaga 3" xfId="47729" hidden="1"/>
    <cellStyle name="Uwaga 3" xfId="48303" hidden="1"/>
    <cellStyle name="Uwaga 3" xfId="53563" hidden="1"/>
    <cellStyle name="Uwaga 3" xfId="54492" hidden="1"/>
    <cellStyle name="Uwaga 3" xfId="54818" hidden="1"/>
    <cellStyle name="Uwaga 3" xfId="42537" hidden="1"/>
    <cellStyle name="Uwaga 3" xfId="49268" hidden="1"/>
    <cellStyle name="Uwaga 3" xfId="28707" hidden="1"/>
    <cellStyle name="Uwaga 3" xfId="54835" hidden="1"/>
    <cellStyle name="Uwaga 3" xfId="54837" hidden="1"/>
    <cellStyle name="Uwaga 3" xfId="54839" hidden="1"/>
    <cellStyle name="Uwaga 3" xfId="32420" hidden="1"/>
    <cellStyle name="Uwaga 3" xfId="33356" hidden="1"/>
    <cellStyle name="Uwaga 3" xfId="34285" hidden="1"/>
    <cellStyle name="Uwaga 3" xfId="39140" hidden="1"/>
    <cellStyle name="Uwaga 3" xfId="40097" hidden="1"/>
    <cellStyle name="Uwaga 3" xfId="41026" hidden="1"/>
    <cellStyle name="Uwaga 3" xfId="46799" hidden="1"/>
    <cellStyle name="Uwaga 3" xfId="47726" hidden="1"/>
    <cellStyle name="Uwaga 3" xfId="48306" hidden="1"/>
    <cellStyle name="Uwaga 3" xfId="53560" hidden="1"/>
    <cellStyle name="Uwaga 3" xfId="54489" hidden="1"/>
    <cellStyle name="Uwaga 3" xfId="54843" hidden="1"/>
    <cellStyle name="Uwaga 3" xfId="42534" hidden="1"/>
    <cellStyle name="Uwaga 3" xfId="49265" hidden="1"/>
    <cellStyle name="Uwaga 3" xfId="54851" hidden="1"/>
    <cellStyle name="Uwaga 3" xfId="54860" hidden="1"/>
    <cellStyle name="Uwaga 3" xfId="54863" hidden="1"/>
    <cellStyle name="Uwaga 3" xfId="54866" hidden="1"/>
    <cellStyle name="Uwaga 3" xfId="32417" hidden="1"/>
    <cellStyle name="Uwaga 3" xfId="33353" hidden="1"/>
    <cellStyle name="Uwaga 3" xfId="34311" hidden="1"/>
    <cellStyle name="Uwaga 3" xfId="39137" hidden="1"/>
    <cellStyle name="Uwaga 3" xfId="40094" hidden="1"/>
    <cellStyle name="Uwaga 3" xfId="41023" hidden="1"/>
    <cellStyle name="Uwaga 3" xfId="46796" hidden="1"/>
    <cellStyle name="Uwaga 3" xfId="47723" hidden="1"/>
    <cellStyle name="Uwaga 3" xfId="48309" hidden="1"/>
    <cellStyle name="Uwaga 3" xfId="53557" hidden="1"/>
    <cellStyle name="Uwaga 3" xfId="54486" hidden="1"/>
    <cellStyle name="Uwaga 3" xfId="54868" hidden="1"/>
    <cellStyle name="Uwaga 3" xfId="42531" hidden="1"/>
    <cellStyle name="Uwaga 3" xfId="49262" hidden="1"/>
    <cellStyle name="Uwaga 3" xfId="28713" hidden="1"/>
    <cellStyle name="Uwaga 3" xfId="54885" hidden="1"/>
    <cellStyle name="Uwaga 3" xfId="54887" hidden="1"/>
    <cellStyle name="Uwaga 3" xfId="54889" hidden="1"/>
    <cellStyle name="Uwaga 3" xfId="32414" hidden="1"/>
    <cellStyle name="Uwaga 3" xfId="33350" hidden="1"/>
    <cellStyle name="Uwaga 3" xfId="34308" hidden="1"/>
    <cellStyle name="Uwaga 3" xfId="39134" hidden="1"/>
    <cellStyle name="Uwaga 3" xfId="40991" hidden="1"/>
    <cellStyle name="Uwaga 3" xfId="42471" hidden="1"/>
    <cellStyle name="Uwaga 3" xfId="46793" hidden="1"/>
    <cellStyle name="Uwaga 3" xfId="47749" hidden="1"/>
    <cellStyle name="Uwaga 3" xfId="49231" hidden="1"/>
    <cellStyle name="Uwaga 3" xfId="53554" hidden="1"/>
    <cellStyle name="Uwaga 3" xfId="54483" hidden="1"/>
    <cellStyle name="Uwaga 3" xfId="54893" hidden="1"/>
    <cellStyle name="Uwaga 3" xfId="42528" hidden="1"/>
    <cellStyle name="Uwaga 3" xfId="52625" hidden="1"/>
    <cellStyle name="Uwaga 3" xfId="27728" hidden="1"/>
    <cellStyle name="Uwaga 3" xfId="54910" hidden="1"/>
    <cellStyle name="Uwaga 3" xfId="54913" hidden="1"/>
    <cellStyle name="Uwaga 3" xfId="54916" hidden="1"/>
    <cellStyle name="Uwaga 3" xfId="32411" hidden="1"/>
    <cellStyle name="Uwaga 3" xfId="33376" hidden="1"/>
    <cellStyle name="Uwaga 3" xfId="34854" hidden="1"/>
    <cellStyle name="Uwaga 3" xfId="38220" hidden="1"/>
    <cellStyle name="Uwaga 3" xfId="40088" hidden="1"/>
    <cellStyle name="Uwaga 3" xfId="41586" hidden="1"/>
    <cellStyle name="Uwaga 3" xfId="45834" hidden="1"/>
    <cellStyle name="Uwaga 3" xfId="47717" hidden="1"/>
    <cellStyle name="Uwaga 3" xfId="49199" hidden="1"/>
    <cellStyle name="Uwaga 3" xfId="52594" hidden="1"/>
    <cellStyle name="Uwaga 3" xfId="54480" hidden="1"/>
    <cellStyle name="Uwaga 3" xfId="54920" hidden="1"/>
    <cellStyle name="Uwaga 3" xfId="35793" hidden="1"/>
    <cellStyle name="Uwaga 3" xfId="49256" hidden="1"/>
    <cellStyle name="Uwaga 3" xfId="54926" hidden="1"/>
    <cellStyle name="Uwaga 3" xfId="54933" hidden="1"/>
    <cellStyle name="Uwaga 3" xfId="54937" hidden="1"/>
    <cellStyle name="Uwaga 3" xfId="54940" hidden="1"/>
    <cellStyle name="Uwaga 3" xfId="31531" hidden="1"/>
    <cellStyle name="Uwaga 3" xfId="34274" hidden="1"/>
    <cellStyle name="Uwaga 3" xfId="35763" hidden="1"/>
    <cellStyle name="Uwaga 3" xfId="39100" hidden="1"/>
    <cellStyle name="Uwaga 3" xfId="41015" hidden="1"/>
    <cellStyle name="Uwaga 3" xfId="43423" hidden="1"/>
    <cellStyle name="Uwaga 3" xfId="45861" hidden="1"/>
    <cellStyle name="Uwaga 3" xfId="48318" hidden="1"/>
    <cellStyle name="Uwaga 3" xfId="50183" hidden="1"/>
    <cellStyle name="Uwaga 3" xfId="52592" hidden="1"/>
    <cellStyle name="Uwaga 3" xfId="54478" hidden="1"/>
    <cellStyle name="Uwaga 3" xfId="54945" hidden="1"/>
    <cellStyle name="Uwaga 3" xfId="35791" hidden="1"/>
    <cellStyle name="Uwaga 3" xfId="52620" hidden="1"/>
    <cellStyle name="Uwaga 3" xfId="54952" hidden="1"/>
    <cellStyle name="Uwaga 3" xfId="54958" hidden="1"/>
    <cellStyle name="Uwaga 3" xfId="54963" hidden="1"/>
    <cellStyle name="Uwaga 3" xfId="54967" hidden="1"/>
    <cellStyle name="Uwaga 3" xfId="54972" hidden="1"/>
    <cellStyle name="Uwaga 3" xfId="30001" hidden="1"/>
    <cellStyle name="Uwaga 3" xfId="31512" hidden="1"/>
    <cellStyle name="Uwaga 3" xfId="34322" hidden="1"/>
    <cellStyle name="Uwaga 3" xfId="36710" hidden="1"/>
    <cellStyle name="Uwaga 3" xfId="37668" hidden="1"/>
    <cellStyle name="Uwaga 3" xfId="41034" hidden="1"/>
    <cellStyle name="Uwaga 3" xfId="43471" hidden="1"/>
    <cellStyle name="Uwaga 3" xfId="45879" hidden="1"/>
    <cellStyle name="Uwaga 3" xfId="49216" hidden="1"/>
    <cellStyle name="Uwaga 3" xfId="51131" hidden="1"/>
    <cellStyle name="Uwaga 3" xfId="53568" hidden="1"/>
    <cellStyle name="Uwaga 3" xfId="54976" hidden="1"/>
    <cellStyle name="Uwaga 3" xfId="54981" hidden="1"/>
    <cellStyle name="Uwaga 3" xfId="42542" hidden="1"/>
    <cellStyle name="Uwaga 3" xfId="28701" hidden="1"/>
    <cellStyle name="Uwaga 3" xfId="54985" hidden="1"/>
    <cellStyle name="Uwaga 3" xfId="54990" hidden="1"/>
    <cellStyle name="Uwaga 3" xfId="54997" hidden="1"/>
    <cellStyle name="Uwaga 3" xfId="27744" hidden="1"/>
    <cellStyle name="Uwaga 3" xfId="31514" hidden="1"/>
    <cellStyle name="Uwaga 3" xfId="34320" hidden="1"/>
    <cellStyle name="Uwaga 3" xfId="36737" hidden="1"/>
    <cellStyle name="Uwaga 3" xfId="39117" hidden="1"/>
    <cellStyle name="Uwaga 3" xfId="41032" hidden="1"/>
    <cellStyle name="Uwaga 3" xfId="43469" hidden="1"/>
    <cellStyle name="Uwaga 3" xfId="45877" hidden="1"/>
    <cellStyle name="Uwaga 3" xfId="47761" hidden="1"/>
    <cellStyle name="Uwaga 3" xfId="50200" hidden="1"/>
    <cellStyle name="Uwaga 3" xfId="52609" hidden="1"/>
    <cellStyle name="Uwaga 3" xfId="55000" hidden="1"/>
    <cellStyle name="Uwaga 3" xfId="55004" hidden="1"/>
    <cellStyle name="Uwaga 3" xfId="55008" hidden="1"/>
    <cellStyle name="Uwaga 3" xfId="52637" hidden="1"/>
    <cellStyle name="Uwaga 3" xfId="55010" hidden="1"/>
    <cellStyle name="Uwaga 3" xfId="55015" hidden="1"/>
    <cellStyle name="Uwaga 3" xfId="55021" hidden="1"/>
    <cellStyle name="Uwaga 3" xfId="28685" hidden="1"/>
    <cellStyle name="Uwaga 3" xfId="30930" hidden="1"/>
    <cellStyle name="Uwaga 3" xfId="33390" hidden="1"/>
    <cellStyle name="Uwaga 3" xfId="35750" hidden="1"/>
    <cellStyle name="Uwaga 3" xfId="37636" hidden="1"/>
    <cellStyle name="Uwaga 3" xfId="41002" hidden="1"/>
    <cellStyle name="Uwaga 3" xfId="42511" hidden="1"/>
    <cellStyle name="Uwaga 3" xfId="44397" hidden="1"/>
    <cellStyle name="Uwaga 3" xfId="54781" hidden="1"/>
    <cellStyle name="Uwaga 3" xfId="54783" hidden="1"/>
    <cellStyle name="Uwaga 3" xfId="54785" hidden="1"/>
    <cellStyle name="Uwaga 3" xfId="34272" hidden="1"/>
    <cellStyle name="Uwaga 3" xfId="34301" hidden="1"/>
    <cellStyle name="Uwaga 3" xfId="34858" hidden="1"/>
    <cellStyle name="Uwaga 3" xfId="41013" hidden="1"/>
    <cellStyle name="Uwaga 3" xfId="41590" hidden="1"/>
    <cellStyle name="Uwaga 3" xfId="42464" hidden="1"/>
    <cellStyle name="Uwaga 3" xfId="47742" hidden="1"/>
    <cellStyle name="Uwaga 3" xfId="49194" hidden="1"/>
    <cellStyle name="Uwaga 3" xfId="49224" hidden="1"/>
    <cellStyle name="Uwaga 3" xfId="54787" hidden="1"/>
    <cellStyle name="Uwaga 3" xfId="54788" hidden="1"/>
    <cellStyle name="Uwaga 3" xfId="54789" hidden="1"/>
    <cellStyle name="Uwaga 3" xfId="52618" hidden="1"/>
    <cellStyle name="Uwaga 3" xfId="54795" hidden="1"/>
    <cellStyle name="Uwaga 3" xfId="54796" hidden="1"/>
    <cellStyle name="Uwaga 3" xfId="54807" hidden="1"/>
    <cellStyle name="Uwaga 3" xfId="54809" hidden="1"/>
    <cellStyle name="Uwaga 3" xfId="54811" hidden="1"/>
    <cellStyle name="Uwaga 3" xfId="30927" hidden="1"/>
    <cellStyle name="Uwaga 3" xfId="31518" hidden="1"/>
    <cellStyle name="Uwaga 3" xfId="32451" hidden="1"/>
    <cellStyle name="Uwaga 3" xfId="37662" hidden="1"/>
    <cellStyle name="Uwaga 3" xfId="39113" hidden="1"/>
    <cellStyle name="Uwaga 3" xfId="40070" hidden="1"/>
    <cellStyle name="Uwaga 3" xfId="44941" hidden="1"/>
    <cellStyle name="Uwaga 3" xfId="45874" hidden="1"/>
    <cellStyle name="Uwaga 3" xfId="46829" hidden="1"/>
    <cellStyle name="Uwaga 3" xfId="52577" hidden="1"/>
    <cellStyle name="Uwaga 3" xfId="53534" hidden="1"/>
    <cellStyle name="Uwaga 3" xfId="54463" hidden="1"/>
    <cellStyle name="Uwaga 3" xfId="29262" hidden="1"/>
    <cellStyle name="Uwaga 3" xfId="39171" hidden="1"/>
    <cellStyle name="Uwaga 3" xfId="45902" hidden="1"/>
    <cellStyle name="Uwaga 3" xfId="54832" hidden="1"/>
    <cellStyle name="Uwaga 3" xfId="54834" hidden="1"/>
    <cellStyle name="Uwaga 3" xfId="54836" hidden="1"/>
    <cellStyle name="Uwaga 3" xfId="30925" hidden="1"/>
    <cellStyle name="Uwaga 3" xfId="31520" hidden="1"/>
    <cellStyle name="Uwaga 3" xfId="32449" hidden="1"/>
    <cellStyle name="Uwaga 3" xfId="37660" hidden="1"/>
    <cellStyle name="Uwaga 3" xfId="39111" hidden="1"/>
    <cellStyle name="Uwaga 3" xfId="40068" hidden="1"/>
    <cellStyle name="Uwaga 3" xfId="44943" hidden="1"/>
    <cellStyle name="Uwaga 3" xfId="45872" hidden="1"/>
    <cellStyle name="Uwaga 3" xfId="46827" hidden="1"/>
    <cellStyle name="Uwaga 3" xfId="52574" hidden="1"/>
    <cellStyle name="Uwaga 3" xfId="53531" hidden="1"/>
    <cellStyle name="Uwaga 3" xfId="54460" hidden="1"/>
    <cellStyle name="Uwaga 3" xfId="29259" hidden="1"/>
    <cellStyle name="Uwaga 3" xfId="39168" hidden="1"/>
    <cellStyle name="Uwaga 3" xfId="45899" hidden="1"/>
    <cellStyle name="Uwaga 3" xfId="54857" hidden="1"/>
    <cellStyle name="Uwaga 3" xfId="54859" hidden="1"/>
    <cellStyle name="Uwaga 3" xfId="54861" hidden="1"/>
    <cellStyle name="Uwaga 3" xfId="30922" hidden="1"/>
    <cellStyle name="Uwaga 3" xfId="31523" hidden="1"/>
    <cellStyle name="Uwaga 3" xfId="32446" hidden="1"/>
    <cellStyle name="Uwaga 3" xfId="37657" hidden="1"/>
    <cellStyle name="Uwaga 3" xfId="39108" hidden="1"/>
    <cellStyle name="Uwaga 3" xfId="40065" hidden="1"/>
    <cellStyle name="Uwaga 3" xfId="44946" hidden="1"/>
    <cellStyle name="Uwaga 3" xfId="45869" hidden="1"/>
    <cellStyle name="Uwaga 3" xfId="46824" hidden="1"/>
    <cellStyle name="Uwaga 3" xfId="52571" hidden="1"/>
    <cellStyle name="Uwaga 3" xfId="53528" hidden="1"/>
    <cellStyle name="Uwaga 3" xfId="54457" hidden="1"/>
    <cellStyle name="Uwaga 3" xfId="29256" hidden="1"/>
    <cellStyle name="Uwaga 3" xfId="39165" hidden="1"/>
    <cellStyle name="Uwaga 3" xfId="45896" hidden="1"/>
    <cellStyle name="Uwaga 3" xfId="54882" hidden="1"/>
    <cellStyle name="Uwaga 3" xfId="54884" hidden="1"/>
    <cellStyle name="Uwaga 3" xfId="54886" hidden="1"/>
    <cellStyle name="Uwaga 3" xfId="30919" hidden="1"/>
    <cellStyle name="Uwaga 3" xfId="31526" hidden="1"/>
    <cellStyle name="Uwaga 3" xfId="32443" hidden="1"/>
    <cellStyle name="Uwaga 3" xfId="37654" hidden="1"/>
    <cellStyle name="Uwaga 3" xfId="39105" hidden="1"/>
    <cellStyle name="Uwaga 3" xfId="40091" hidden="1"/>
    <cellStyle name="Uwaga 3" xfId="44949" hidden="1"/>
    <cellStyle name="Uwaga 3" xfId="45866" hidden="1"/>
    <cellStyle name="Uwaga 3" xfId="46821" hidden="1"/>
    <cellStyle name="Uwaga 3" xfId="52568" hidden="1"/>
    <cellStyle name="Uwaga 3" xfId="53525" hidden="1"/>
    <cellStyle name="Uwaga 3" xfId="54454" hidden="1"/>
    <cellStyle name="Uwaga 3" xfId="29253" hidden="1"/>
    <cellStyle name="Uwaga 3" xfId="39162" hidden="1"/>
    <cellStyle name="Uwaga 3" xfId="49259" hidden="1"/>
    <cellStyle name="Uwaga 3" xfId="54907" hidden="1"/>
    <cellStyle name="Uwaga 3" xfId="54909" hidden="1"/>
    <cellStyle name="Uwaga 3" xfId="54912" hidden="1"/>
    <cellStyle name="Uwaga 3" xfId="30916" hidden="1"/>
    <cellStyle name="Uwaga 3" xfId="31529" hidden="1"/>
    <cellStyle name="Uwaga 3" xfId="33347" hidden="1"/>
    <cellStyle name="Uwaga 3" xfId="37622" hidden="1"/>
    <cellStyle name="Uwaga 3" xfId="39102" hidden="1"/>
    <cellStyle name="Uwaga 3" xfId="40988" hidden="1"/>
    <cellStyle name="Uwaga 3" xfId="44383" hidden="1"/>
    <cellStyle name="Uwaga 3" xfId="45863" hidden="1"/>
    <cellStyle name="Uwaga 3" xfId="47746" hidden="1"/>
    <cellStyle name="Uwaga 3" xfId="51683" hidden="1"/>
    <cellStyle name="Uwaga 3" xfId="53522" hidden="1"/>
    <cellStyle name="Uwaga 3" xfId="54917" hidden="1"/>
    <cellStyle name="Uwaga 3" xfId="54925" hidden="1"/>
    <cellStyle name="Uwaga 3" xfId="39159" hidden="1"/>
    <cellStyle name="Uwaga 3" xfId="52622" hidden="1"/>
    <cellStyle name="Uwaga 3" xfId="54931" hidden="1"/>
    <cellStyle name="Uwaga 3" xfId="54934" hidden="1"/>
    <cellStyle name="Uwaga 3" xfId="54938" hidden="1"/>
    <cellStyle name="Uwaga 3" xfId="30011" hidden="1"/>
    <cellStyle name="Uwaga 3" xfId="32409" hidden="1"/>
    <cellStyle name="Uwaga 3" xfId="34303" hidden="1"/>
    <cellStyle name="Uwaga 3" xfId="37620" hidden="1"/>
    <cellStyle name="Uwaga 3" xfId="39129" hidden="1"/>
    <cellStyle name="Uwaga 3" xfId="41588" hidden="1"/>
    <cellStyle name="Uwaga 3" xfId="44381" hidden="1"/>
    <cellStyle name="Uwaga 3" xfId="46788" hidden="1"/>
    <cellStyle name="Uwaga 3" xfId="49196" hidden="1"/>
    <cellStyle name="Uwaga 3" xfId="51685" hidden="1"/>
    <cellStyle name="Uwaga 3" xfId="53520" hidden="1"/>
    <cellStyle name="Uwaga 3" xfId="54942" hidden="1"/>
    <cellStyle name="Uwaga 3" xfId="54950" hidden="1"/>
    <cellStyle name="Uwaga 3" xfId="39157" hidden="1"/>
    <cellStyle name="Uwaga 3" xfId="28721" hidden="1"/>
    <cellStyle name="Uwaga 3" xfId="54956" hidden="1"/>
    <cellStyle name="Uwaga 3" xfId="54959" hidden="1"/>
    <cellStyle name="Uwaga 3" xfId="54964" hidden="1"/>
    <cellStyle name="Uwaga 3" xfId="54970" hidden="1"/>
    <cellStyle name="Uwaga 3" xfId="28688" hidden="1"/>
    <cellStyle name="Uwaga 3" xfId="30933" hidden="1"/>
    <cellStyle name="Uwaga 3" xfId="33393" hidden="1"/>
    <cellStyle name="Uwaga 3" xfId="34837" hidden="1"/>
    <cellStyle name="Uwaga 3" xfId="36739" hidden="1"/>
    <cellStyle name="Uwaga 3" xfId="41005" hidden="1"/>
    <cellStyle name="Uwaga 3" xfId="43442" hidden="1"/>
    <cellStyle name="Uwaga 3" xfId="45851" hidden="1"/>
    <cellStyle name="Uwaga 3" xfId="47763" hidden="1"/>
    <cellStyle name="Uwaga 3" xfId="50202" hidden="1"/>
    <cellStyle name="Uwaga 3" xfId="52611" hidden="1"/>
    <cellStyle name="Uwaga 3" xfId="54974" hidden="1"/>
    <cellStyle name="Uwaga 3" xfId="54979" hidden="1"/>
    <cellStyle name="Uwaga 3" xfId="35810" hidden="1"/>
    <cellStyle name="Uwaga 3" xfId="52639" hidden="1"/>
    <cellStyle name="Uwaga 3" xfId="54984" hidden="1"/>
    <cellStyle name="Uwaga 3" xfId="54989" hidden="1"/>
    <cellStyle name="Uwaga 3" xfId="54996" hidden="1"/>
    <cellStyle name="Uwaga 3" xfId="27774" hidden="1"/>
    <cellStyle name="Uwaga 3" xfId="30961" hidden="1"/>
    <cellStyle name="Uwaga 3" xfId="33391" hidden="1"/>
    <cellStyle name="Uwaga 3" xfId="35780" hidden="1"/>
    <cellStyle name="Uwaga 3" xfId="38205" hidden="1"/>
    <cellStyle name="Uwaga 3" xfId="41003" hidden="1"/>
    <cellStyle name="Uwaga 3" xfId="43440" hidden="1"/>
    <cellStyle name="Uwaga 3" xfId="45849" hidden="1"/>
    <cellStyle name="Uwaga 3" xfId="47732" hidden="1"/>
    <cellStyle name="Uwaga 3" xfId="50171" hidden="1"/>
    <cellStyle name="Uwaga 3" xfId="52580" hidden="1"/>
    <cellStyle name="Uwaga 3" xfId="54495" hidden="1"/>
    <cellStyle name="Uwaga 3" xfId="55003" hidden="1"/>
    <cellStyle name="Uwaga 3" xfId="55007" hidden="1"/>
    <cellStyle name="Uwaga 3" xfId="49271" hidden="1"/>
    <cellStyle name="Uwaga 3" xfId="27716" hidden="1"/>
    <cellStyle name="Uwaga 3" xfId="55014" hidden="1"/>
    <cellStyle name="Uwaga 3" xfId="55020" hidden="1"/>
    <cellStyle name="Uwaga 3" xfId="55024" hidden="1"/>
    <cellStyle name="Uwaga 3" xfId="30029" hidden="1"/>
    <cellStyle name="Uwaga 3" xfId="33361" hidden="1"/>
    <cellStyle name="Uwaga 3" xfId="34840" hidden="1"/>
    <cellStyle name="Uwaga 3" xfId="36736" hidden="1"/>
    <cellStyle name="Uwaga 3" xfId="40102" hidden="1"/>
    <cellStyle name="Uwaga 3" xfId="42482" hidden="1"/>
    <cellStyle name="Uwaga 3" xfId="44368" hidden="1"/>
    <cellStyle name="Uwaga 3" xfId="54777" hidden="1"/>
    <cellStyle name="Uwaga 3" xfId="54778" hidden="1"/>
    <cellStyle name="Uwaga 3" xfId="54780" hidden="1"/>
    <cellStyle name="Uwaga 3" xfId="31533" hidden="1"/>
    <cellStyle name="Uwaga 3" xfId="32436" hidden="1"/>
    <cellStyle name="Uwaga 3" xfId="33372" hidden="1"/>
    <cellStyle name="Uwaga 3" xfId="38224" hidden="1"/>
    <cellStyle name="Uwaga 3" xfId="39127" hidden="1"/>
    <cellStyle name="Uwaga 3" xfId="40084" hidden="1"/>
    <cellStyle name="Uwaga 3" xfId="45830" hidden="1"/>
    <cellStyle name="Uwaga 3" xfId="46786" hidden="1"/>
    <cellStyle name="Uwaga 3" xfId="47713" hidden="1"/>
    <cellStyle name="Uwaga 3" xfId="53547" hidden="1"/>
    <cellStyle name="Uwaga 3" xfId="54476" hidden="1"/>
    <cellStyle name="Uwaga 3" xfId="54786" hidden="1"/>
    <cellStyle name="Uwaga 3" xfId="45886" hidden="1"/>
    <cellStyle name="Uwaga 3" xfId="49252" hidden="1"/>
    <cellStyle name="Uwaga 3" xfId="28723" hidden="1"/>
    <cellStyle name="Uwaga 3" xfId="54805" hidden="1"/>
    <cellStyle name="Uwaga 3" xfId="54806" hidden="1"/>
    <cellStyle name="Uwaga 3" xfId="54808" hidden="1"/>
    <cellStyle name="Uwaga 3" xfId="29995" hidden="1"/>
    <cellStyle name="Uwaga 3" xfId="30026" hidden="1"/>
    <cellStyle name="Uwaga 3" xfId="30957" hidden="1"/>
    <cellStyle name="Uwaga 3" xfId="36733" hidden="1"/>
    <cellStyle name="Uwaga 3" xfId="37633" hidden="1"/>
    <cellStyle name="Uwaga 3" xfId="38209" hidden="1"/>
    <cellStyle name="Uwaga 3" xfId="44365" hidden="1"/>
    <cellStyle name="Uwaga 3" xfId="44394" hidden="1"/>
    <cellStyle name="Uwaga 3" xfId="45845" hidden="1"/>
    <cellStyle name="Uwaga 3" xfId="51126" hidden="1"/>
    <cellStyle name="Uwaga 3" xfId="51671" hidden="1"/>
    <cellStyle name="Uwaga 3" xfId="52606" hidden="1"/>
    <cellStyle name="Uwaga 3" xfId="54824" hidden="1"/>
    <cellStyle name="Uwaga 3" xfId="54825" hidden="1"/>
    <cellStyle name="Uwaga 3" xfId="35805" hidden="1"/>
    <cellStyle name="Uwaga 3" xfId="54830" hidden="1"/>
    <cellStyle name="Uwaga 3" xfId="54831" hidden="1"/>
    <cellStyle name="Uwaga 3" xfId="54833" hidden="1"/>
    <cellStyle name="Uwaga 3" xfId="29992" hidden="1"/>
    <cellStyle name="Uwaga 3" xfId="30023" hidden="1"/>
    <cellStyle name="Uwaga 3" xfId="30955" hidden="1"/>
    <cellStyle name="Uwaga 3" xfId="36731" hidden="1"/>
    <cellStyle name="Uwaga 3" xfId="37631" hidden="1"/>
    <cellStyle name="Uwaga 3" xfId="38211" hidden="1"/>
    <cellStyle name="Uwaga 3" xfId="44363" hidden="1"/>
    <cellStyle name="Uwaga 3" xfId="44392" hidden="1"/>
    <cellStyle name="Uwaga 3" xfId="45843" hidden="1"/>
    <cellStyle name="Uwaga 3" xfId="51123" hidden="1"/>
    <cellStyle name="Uwaga 3" xfId="51674" hidden="1"/>
    <cellStyle name="Uwaga 3" xfId="52603" hidden="1"/>
    <cellStyle name="Uwaga 3" xfId="54849" hidden="1"/>
    <cellStyle name="Uwaga 3" xfId="54850" hidden="1"/>
    <cellStyle name="Uwaga 3" xfId="35802" hidden="1"/>
    <cellStyle name="Uwaga 3" xfId="54855" hidden="1"/>
    <cellStyle name="Uwaga 3" xfId="54856" hidden="1"/>
    <cellStyle name="Uwaga 3" xfId="54858" hidden="1"/>
    <cellStyle name="Uwaga 3" xfId="29989" hidden="1"/>
    <cellStyle name="Uwaga 3" xfId="30020" hidden="1"/>
    <cellStyle name="Uwaga 3" xfId="30952" hidden="1"/>
    <cellStyle name="Uwaga 3" xfId="36728" hidden="1"/>
    <cellStyle name="Uwaga 3" xfId="37628" hidden="1"/>
    <cellStyle name="Uwaga 3" xfId="38214" hidden="1"/>
    <cellStyle name="Uwaga 3" xfId="44360" hidden="1"/>
    <cellStyle name="Uwaga 3" xfId="44389" hidden="1"/>
    <cellStyle name="Uwaga 3" xfId="45840" hidden="1"/>
    <cellStyle name="Uwaga 3" xfId="51120" hidden="1"/>
    <cellStyle name="Uwaga 3" xfId="51677" hidden="1"/>
    <cellStyle name="Uwaga 3" xfId="52600" hidden="1"/>
    <cellStyle name="Uwaga 3" xfId="54874" hidden="1"/>
    <cellStyle name="Uwaga 3" xfId="54875" hidden="1"/>
    <cellStyle name="Uwaga 3" xfId="35799" hidden="1"/>
    <cellStyle name="Uwaga 3" xfId="54880" hidden="1"/>
    <cellStyle name="Uwaga 3" xfId="54881" hidden="1"/>
    <cellStyle name="Uwaga 3" xfId="54883" hidden="1"/>
    <cellStyle name="Uwaga 3" xfId="29986" hidden="1"/>
    <cellStyle name="Uwaga 3" xfId="30017" hidden="1"/>
    <cellStyle name="Uwaga 3" xfId="30949" hidden="1"/>
    <cellStyle name="Uwaga 3" xfId="36725" hidden="1"/>
    <cellStyle name="Uwaga 3" xfId="37625" hidden="1"/>
    <cellStyle name="Uwaga 3" xfId="38217" hidden="1"/>
    <cellStyle name="Uwaga 3" xfId="44357" hidden="1"/>
    <cellStyle name="Uwaga 3" xfId="44386" hidden="1"/>
    <cellStyle name="Uwaga 3" xfId="45837" hidden="1"/>
    <cellStyle name="Uwaga 3" xfId="51117" hidden="1"/>
    <cellStyle name="Uwaga 3" xfId="51680" hidden="1"/>
    <cellStyle name="Uwaga 3" xfId="52597" hidden="1"/>
    <cellStyle name="Uwaga 3" xfId="54899" hidden="1"/>
    <cellStyle name="Uwaga 3" xfId="54900" hidden="1"/>
    <cellStyle name="Uwaga 3" xfId="35796" hidden="1"/>
    <cellStyle name="Uwaga 3" xfId="54905" hidden="1"/>
    <cellStyle name="Uwaga 3" xfId="54906" hidden="1"/>
    <cellStyle name="Uwaga 3" xfId="54908" hidden="1"/>
    <cellStyle name="Uwaga 3" xfId="29983" hidden="1"/>
    <cellStyle name="Uwaga 3" xfId="30014" hidden="1"/>
    <cellStyle name="Uwaga 3" xfId="30946" hidden="1"/>
    <cellStyle name="Uwaga 3" xfId="36722" hidden="1"/>
    <cellStyle name="Uwaga 3" xfId="37651" hidden="1"/>
    <cellStyle name="Uwaga 3" xfId="39131" hidden="1"/>
    <cellStyle name="Uwaga 3" xfId="44354" hidden="1"/>
    <cellStyle name="Uwaga 3" xfId="44952" hidden="1"/>
    <cellStyle name="Uwaga 3" xfId="46790" hidden="1"/>
    <cellStyle name="Uwaga 3" xfId="51114" hidden="1"/>
    <cellStyle name="Uwaga 3" xfId="52565" hidden="1"/>
    <cellStyle name="Uwaga 3" xfId="53551" hidden="1"/>
    <cellStyle name="Uwaga 3" xfId="54924" hidden="1"/>
    <cellStyle name="Uwaga 3" xfId="29250" hidden="1"/>
    <cellStyle name="Uwaga 3" xfId="42525" hidden="1"/>
    <cellStyle name="Uwaga 3" xfId="54930" hidden="1"/>
    <cellStyle name="Uwaga 3" xfId="54932" hidden="1"/>
    <cellStyle name="Uwaga 3" xfId="54935" hidden="1"/>
    <cellStyle name="Uwaga 3" xfId="29980" hidden="1"/>
    <cellStyle name="Uwaga 3" xfId="30913" hidden="1"/>
    <cellStyle name="Uwaga 3" xfId="32438" hidden="1"/>
    <cellStyle name="Uwaga 3" xfId="36720" hidden="1"/>
    <cellStyle name="Uwaga 3" xfId="38222" hidden="1"/>
    <cellStyle name="Uwaga 3" xfId="40086" hidden="1"/>
    <cellStyle name="Uwaga 3" xfId="44352" hidden="1"/>
    <cellStyle name="Uwaga 3" xfId="44954" hidden="1"/>
    <cellStyle name="Uwaga 3" xfId="46816" hidden="1"/>
    <cellStyle name="Uwaga 3" xfId="51112" hidden="1"/>
    <cellStyle name="Uwaga 3" xfId="52563" hidden="1"/>
    <cellStyle name="Uwaga 3" xfId="53549" hidden="1"/>
    <cellStyle name="Uwaga 3" xfId="54949" hidden="1"/>
    <cellStyle name="Uwaga 3" xfId="29248" hidden="1"/>
    <cellStyle name="Uwaga 3" xfId="49254" hidden="1"/>
    <cellStyle name="Uwaga 3" xfId="54955" hidden="1"/>
    <cellStyle name="Uwaga 3" xfId="55874" hidden="1"/>
    <cellStyle name="Uwaga 3" xfId="54961" hidden="1"/>
    <cellStyle name="Uwaga 3" xfId="54969" hidden="1"/>
    <cellStyle name="Uwaga 3" xfId="54971" hidden="1"/>
    <cellStyle name="Uwaga 3" xfId="27742" hidden="1"/>
    <cellStyle name="Uwaga 3" xfId="33364" hidden="1"/>
    <cellStyle name="Uwaga 3" xfId="34293" hidden="1"/>
    <cellStyle name="Uwaga 3" xfId="35782" hidden="1"/>
    <cellStyle name="Uwaga 3" xfId="40105" hidden="1"/>
    <cellStyle name="Uwaga 3" xfId="41569" hidden="1"/>
    <cellStyle name="Uwaga 3" xfId="44371" hidden="1"/>
    <cellStyle name="Uwaga 3" xfId="47734" hidden="1"/>
    <cellStyle name="Uwaga 3" xfId="49245" hidden="1"/>
    <cellStyle name="Uwaga 3" xfId="51666" hidden="1"/>
    <cellStyle name="Uwaga 3" xfId="54497" hidden="1"/>
    <cellStyle name="Uwaga 3" xfId="54977" hidden="1"/>
    <cellStyle name="Uwaga 3" xfId="54982" hidden="1"/>
    <cellStyle name="Uwaga 3" xfId="49273" hidden="1"/>
    <cellStyle name="Uwaga 3" xfId="54983" hidden="1"/>
    <cellStyle name="Uwaga 3" xfId="54986" hidden="1"/>
    <cellStyle name="Uwaga 3" xfId="54995" hidden="1"/>
    <cellStyle name="Uwaga 3" xfId="28686" hidden="1"/>
    <cellStyle name="Uwaga 3" xfId="30931" hidden="1"/>
    <cellStyle name="Uwaga 3" xfId="33362" hidden="1"/>
    <cellStyle name="Uwaga 3" xfId="35751" hidden="1"/>
    <cellStyle name="Uwaga 3" xfId="37666" hidden="1"/>
    <cellStyle name="Uwaga 3" xfId="40103" hidden="1"/>
    <cellStyle name="Uwaga 3" xfId="42512" hidden="1"/>
    <cellStyle name="Uwaga 3" xfId="44937" hidden="1"/>
    <cellStyle name="Uwaga 3" xfId="46832" hidden="1"/>
    <cellStyle name="Uwaga 3" xfId="49243" hidden="1"/>
    <cellStyle name="Uwaga 3" xfId="51668" hidden="1"/>
    <cellStyle name="Uwaga 3" xfId="54466" hidden="1"/>
    <cellStyle name="Uwaga 3" xfId="55002" hidden="1"/>
    <cellStyle name="Uwaga 3" xfId="55006" hidden="1"/>
    <cellStyle name="Uwaga 3" xfId="45905" hidden="1"/>
    <cellStyle name="Uwaga 3" xfId="55009" hidden="1"/>
    <cellStyle name="Uwaga 3" xfId="55013" hidden="1"/>
    <cellStyle name="Uwaga 3" xfId="55019" hidden="1"/>
    <cellStyle name="Uwaga 3" xfId="55023" hidden="1"/>
    <cellStyle name="Uwaga 3" xfId="29998" hidden="1"/>
    <cellStyle name="Uwaga 3" xfId="32454" hidden="1"/>
    <cellStyle name="Uwaga 3" xfId="34319" hidden="1"/>
    <cellStyle name="Uwaga 3" xfId="36707" hidden="1"/>
    <cellStyle name="Uwaga 3" xfId="40073" hidden="1"/>
    <cellStyle name="Uwaga 3" xfId="41572" hidden="1"/>
    <cellStyle name="Uwaga 3" xfId="43468" hidden="1"/>
    <cellStyle name="Uwaga 3" xfId="55495" hidden="1"/>
    <cellStyle name="Uwaga 3" xfId="55496" hidden="1"/>
    <cellStyle name="Uwaga 3" xfId="55497" hidden="1"/>
    <cellStyle name="Uwaga 3" xfId="55503" hidden="1"/>
    <cellStyle name="Uwaga 3" xfId="55504" hidden="1"/>
    <cellStyle name="Uwaga 3" xfId="55505" hidden="1"/>
    <cellStyle name="Uwaga 3" xfId="55512" hidden="1"/>
    <cellStyle name="Uwaga 3" xfId="55513" hidden="1"/>
    <cellStyle name="Uwaga 3" xfId="55514" hidden="1"/>
    <cellStyle name="Uwaga 3" xfId="55521" hidden="1"/>
    <cellStyle name="Uwaga 3" xfId="55522" hidden="1"/>
    <cellStyle name="Uwaga 3" xfId="55523" hidden="1"/>
    <cellStyle name="Uwaga 3" xfId="55530" hidden="1"/>
    <cellStyle name="Uwaga 3" xfId="55531" hidden="1"/>
    <cellStyle name="Uwaga 3" xfId="55532" hidden="1"/>
    <cellStyle name="Uwaga 3" xfId="55538" hidden="1"/>
    <cellStyle name="Uwaga 3" xfId="55539" hidden="1"/>
    <cellStyle name="Uwaga 3" xfId="55541" hidden="1"/>
    <cellStyle name="Uwaga 3" xfId="55547" hidden="1"/>
    <cellStyle name="Uwaga 3" xfId="55548" hidden="1"/>
    <cellStyle name="Uwaga 3" xfId="55550" hidden="1"/>
    <cellStyle name="Uwaga 3" xfId="55556" hidden="1"/>
    <cellStyle name="Uwaga 3" xfId="55557" hidden="1"/>
    <cellStyle name="Uwaga 3" xfId="54515" hidden="1"/>
    <cellStyle name="Uwaga 3" xfId="55564" hidden="1"/>
    <cellStyle name="Uwaga 3" xfId="55565" hidden="1"/>
    <cellStyle name="Uwaga 3" xfId="55567" hidden="1"/>
    <cellStyle name="Uwaga 3" xfId="55573" hidden="1"/>
    <cellStyle name="Uwaga 3" xfId="55574" hidden="1"/>
    <cellStyle name="Uwaga 3" xfId="55576" hidden="1"/>
    <cellStyle name="Uwaga 3" xfId="55582" hidden="1"/>
    <cellStyle name="Uwaga 3" xfId="55583" hidden="1"/>
    <cellStyle name="Uwaga 3" xfId="55585" hidden="1"/>
    <cellStyle name="Uwaga 3" xfId="55591" hidden="1"/>
    <cellStyle name="Uwaga 3" xfId="55592" hidden="1"/>
    <cellStyle name="Uwaga 3" xfId="55594" hidden="1"/>
    <cellStyle name="Uwaga 3" xfId="55600" hidden="1"/>
    <cellStyle name="Uwaga 3" xfId="55601" hidden="1"/>
    <cellStyle name="Uwaga 3" xfId="55603" hidden="1"/>
    <cellStyle name="Uwaga 3" xfId="55609" hidden="1"/>
    <cellStyle name="Uwaga 3" xfId="55610" hidden="1"/>
    <cellStyle name="Uwaga 3" xfId="55612" hidden="1"/>
    <cellStyle name="Uwaga 3" xfId="28684" hidden="1"/>
    <cellStyle name="Uwaga 3" xfId="27776" hidden="1"/>
    <cellStyle name="Uwaga 3" xfId="29997" hidden="1"/>
    <cellStyle name="Uwaga 3" xfId="32453" hidden="1"/>
    <cellStyle name="Uwaga 3" xfId="33360" hidden="1"/>
    <cellStyle name="Uwaga 3" xfId="34289" hidden="1"/>
    <cellStyle name="Uwaga 3" xfId="36735" hidden="1"/>
    <cellStyle name="Uwaga 3" xfId="37635" hidden="1"/>
    <cellStyle name="Uwaga 3" xfId="38207" hidden="1"/>
    <cellStyle name="Uwaga 3" xfId="41030" hidden="1"/>
    <cellStyle name="Uwaga 3" xfId="41573" hidden="1"/>
    <cellStyle name="Uwaga 3" xfId="43438" hidden="1"/>
    <cellStyle name="Uwaga 3" xfId="45847" hidden="1"/>
    <cellStyle name="Uwaga 3" xfId="46803" hidden="1"/>
    <cellStyle name="Uwaga 3" xfId="47760" hidden="1"/>
    <cellStyle name="Uwaga 3" xfId="50170" hidden="1"/>
    <cellStyle name="Uwaga 3" xfId="50199" hidden="1"/>
    <cellStyle name="Uwaga 3" xfId="51669" hidden="1"/>
    <cellStyle name="Uwaga 3" xfId="54465" hidden="1"/>
    <cellStyle name="Uwaga 3" xfId="54494" hidden="1"/>
    <cellStyle name="Uwaga 3" xfId="35807" hidden="1"/>
    <cellStyle name="Uwaga 3" xfId="28705" hidden="1"/>
    <cellStyle name="Uwaga 3" xfId="27717" hidden="1"/>
    <cellStyle name="Uwaga 3" xfId="55614" hidden="1"/>
    <cellStyle name="Uwaga 3" xfId="55620" hidden="1"/>
    <cellStyle name="Uwaga 3" xfId="55621" hidden="1"/>
    <cellStyle name="Uwaga 3" xfId="55623" hidden="1"/>
    <cellStyle name="Uwaga 3" xfId="55629" hidden="1"/>
    <cellStyle name="Uwaga 3" xfId="55630" hidden="1"/>
    <cellStyle name="Uwaga 3" xfId="55632" hidden="1"/>
    <cellStyle name="Uwaga 3" xfId="55638" hidden="1"/>
    <cellStyle name="Uwaga 3" xfId="55639" hidden="1"/>
    <cellStyle name="Uwaga 3" xfId="55641" hidden="1"/>
    <cellStyle name="Uwaga 3" xfId="55646" hidden="1"/>
    <cellStyle name="Uwaga 3" xfId="55647" hidden="1"/>
    <cellStyle name="Uwaga 3" xfId="55650" hidden="1"/>
    <cellStyle name="Uwaga 3" xfId="55655" hidden="1"/>
    <cellStyle name="Uwaga 3" xfId="55657" hidden="1"/>
    <cellStyle name="Uwaga 3" xfId="55660" hidden="1"/>
    <cellStyle name="Uwaga 3" xfId="55664" hidden="1"/>
    <cellStyle name="Uwaga 3" xfId="55666" hidden="1"/>
    <cellStyle name="Uwaga 3" xfId="55669" hidden="1"/>
    <cellStyle name="Uwaga 3" xfId="55673" hidden="1"/>
    <cellStyle name="Uwaga 3" xfId="55674" hidden="1"/>
    <cellStyle name="Uwaga 3" xfId="55676" hidden="1"/>
    <cellStyle name="Uwaga 3" xfId="55682" hidden="1"/>
    <cellStyle name="Uwaga 3" xfId="55684" hidden="1"/>
    <cellStyle name="Uwaga 3" xfId="55687" hidden="1"/>
    <cellStyle name="Uwaga 3" xfId="55691" hidden="1"/>
    <cellStyle name="Uwaga 3" xfId="55693" hidden="1"/>
    <cellStyle name="Uwaga 3" xfId="55696" hidden="1"/>
    <cellStyle name="Uwaga 3" xfId="55700" hidden="1"/>
    <cellStyle name="Uwaga 3" xfId="55702" hidden="1"/>
    <cellStyle name="Uwaga 3" xfId="55705" hidden="1"/>
    <cellStyle name="Uwaga 3" xfId="55709" hidden="1"/>
    <cellStyle name="Uwaga 3" xfId="55711" hidden="1"/>
    <cellStyle name="Uwaga 3" xfId="55713" hidden="1"/>
    <cellStyle name="Uwaga 3" xfId="55718" hidden="1"/>
    <cellStyle name="Uwaga 3" xfId="55720" hidden="1"/>
    <cellStyle name="Uwaga 3" xfId="55722" hidden="1"/>
    <cellStyle name="Uwaga 3" xfId="55727" hidden="1"/>
    <cellStyle name="Uwaga 3" xfId="55729" hidden="1"/>
    <cellStyle name="Uwaga 3" xfId="55732" hidden="1"/>
    <cellStyle name="Uwaga 3" xfId="55736" hidden="1"/>
    <cellStyle name="Uwaga 3" xfId="55738" hidden="1"/>
    <cellStyle name="Uwaga 3" xfId="55740" hidden="1"/>
    <cellStyle name="Uwaga 3" xfId="55745" hidden="1"/>
    <cellStyle name="Uwaga 3" xfId="55747" hidden="1"/>
    <cellStyle name="Uwaga 3" xfId="55749" hidden="1"/>
    <cellStyle name="Uwaga 3" xfId="29274" hidden="1"/>
    <cellStyle name="Uwaga 3" xfId="55755" hidden="1"/>
    <cellStyle name="Uwaga 3" xfId="55758" hidden="1"/>
    <cellStyle name="Uwaga 3" xfId="55761" hidden="1"/>
    <cellStyle name="Uwaga 3" xfId="55764" hidden="1"/>
    <cellStyle name="Uwaga 3" xfId="55767" hidden="1"/>
    <cellStyle name="Uwaga 3" xfId="55770" hidden="1"/>
    <cellStyle name="Uwaga 3" xfId="55773" hidden="1"/>
    <cellStyle name="Uwaga 3" xfId="55776" hidden="1"/>
    <cellStyle name="Uwaga 3" xfId="55778" hidden="1"/>
    <cellStyle name="Uwaga 3" xfId="55780" hidden="1"/>
    <cellStyle name="Uwaga 3" xfId="55783" hidden="1"/>
    <cellStyle name="Uwaga 3" xfId="55786" hidden="1"/>
    <cellStyle name="Uwaga 3" xfId="55789" hidden="1"/>
    <cellStyle name="Uwaga 3" xfId="55792" hidden="1"/>
    <cellStyle name="Uwaga 3" xfId="55796" hidden="1"/>
    <cellStyle name="Uwaga 3" xfId="55799" hidden="1"/>
    <cellStyle name="Uwaga 3" xfId="55802" hidden="1"/>
    <cellStyle name="Uwaga 3" xfId="55804" hidden="1"/>
    <cellStyle name="Uwaga 3" xfId="55807" hidden="1"/>
    <cellStyle name="Uwaga 3" xfId="55810" hidden="1"/>
    <cellStyle name="Uwaga 3" xfId="55813" hidden="1"/>
    <cellStyle name="Uwaga 3" xfId="55815" hidden="1"/>
    <cellStyle name="Uwaga 3" xfId="27767" hidden="1"/>
    <cellStyle name="Uwaga 3" xfId="30968" hidden="1"/>
    <cellStyle name="Uwaga 3" xfId="32462" hidden="1"/>
    <cellStyle name="Uwaga 3" xfId="34298" hidden="1"/>
    <cellStyle name="Uwaga 3" xfId="35787" hidden="1"/>
    <cellStyle name="Uwaga 3" xfId="37644" hidden="1"/>
    <cellStyle name="Uwaga 3" xfId="39124" hidden="1"/>
    <cellStyle name="Uwaga 3" xfId="40110" hidden="1"/>
    <cellStyle name="Uwaga 3" xfId="41564" hidden="1"/>
    <cellStyle name="Uwaga 3" xfId="43447" hidden="1"/>
    <cellStyle name="Uwaga 3" xfId="44376" hidden="1"/>
    <cellStyle name="Uwaga 3" xfId="44930" hidden="1"/>
    <cellStyle name="Uwaga 3" xfId="46811" hidden="1"/>
    <cellStyle name="Uwaga 3" xfId="49221" hidden="1"/>
    <cellStyle name="Uwaga 3" xfId="50207" hidden="1"/>
    <cellStyle name="Uwaga 3" xfId="51661" hidden="1"/>
    <cellStyle name="Uwaga 3" xfId="53573" hidden="1"/>
    <cellStyle name="Uwaga 3" xfId="55816" hidden="1"/>
    <cellStyle name="Uwaga 3" xfId="55818" hidden="1"/>
    <cellStyle name="Uwaga 3" xfId="55821" hidden="1"/>
    <cellStyle name="Uwaga 3" xfId="55824" hidden="1"/>
    <cellStyle name="Uwaga 3" xfId="39181" hidden="1"/>
    <cellStyle name="Uwaga 3" xfId="45912" hidden="1"/>
    <cellStyle name="Uwaga 3" xfId="28696" hidden="1"/>
    <cellStyle name="Uwaga 3" xfId="55826" hidden="1"/>
    <cellStyle name="Uwaga 3" xfId="55829" hidden="1"/>
    <cellStyle name="Uwaga 3" xfId="55831" hidden="1"/>
    <cellStyle name="Uwaga 3" xfId="55833" hidden="1"/>
    <cellStyle name="Uwaga 3" xfId="55838" hidden="1"/>
    <cellStyle name="Uwaga 3" xfId="55840" hidden="1"/>
    <cellStyle name="Uwaga 3" xfId="55843" hidden="1"/>
    <cellStyle name="Uwaga 3" xfId="55847" hidden="1"/>
    <cellStyle name="Uwaga 3" xfId="55849" hidden="1"/>
    <cellStyle name="Uwaga 3" xfId="55852" hidden="1"/>
    <cellStyle name="Uwaga 3" xfId="55856" hidden="1"/>
    <cellStyle name="Uwaga 3" xfId="55858" hidden="1"/>
    <cellStyle name="Uwaga 3" xfId="55860" hidden="1"/>
    <cellStyle name="Uwaga 3" xfId="55865" hidden="1"/>
    <cellStyle name="Uwaga 3" xfId="55867" hidden="1"/>
    <cellStyle name="Uwaga 3" xfId="55869" hidden="1"/>
    <cellStyle name="Uwaga 3" xfId="54768" hidden="1"/>
    <cellStyle name="Uwaga 3" xfId="54767" hidden="1"/>
    <cellStyle name="Uwaga 3" xfId="54765" hidden="1"/>
    <cellStyle name="Uwaga 3" xfId="42526" hidden="1"/>
    <cellStyle name="Uwaga 3" xfId="39160" hidden="1"/>
    <cellStyle name="Uwaga 3" xfId="54756" hidden="1"/>
    <cellStyle name="Uwaga 3" xfId="53552" hidden="1"/>
    <cellStyle name="Uwaga 3" xfId="53523" hidden="1"/>
    <cellStyle name="Uwaga 3" xfId="51086" hidden="1"/>
    <cellStyle name="Uwaga 3" xfId="46791" hidden="1"/>
    <cellStyle name="Uwaga 3" xfId="45864" hidden="1"/>
    <cellStyle name="Uwaga 3" xfId="45835" hidden="1"/>
    <cellStyle name="Uwaga 3" xfId="39132" hidden="1"/>
    <cellStyle name="Uwaga 3" xfId="36723" hidden="1"/>
    <cellStyle name="Uwaga 3" xfId="34306" hidden="1"/>
    <cellStyle name="Uwaga 3" xfId="29984" hidden="1"/>
    <cellStyle name="Uwaga 3" xfId="54748" hidden="1"/>
    <cellStyle name="Uwaga 3" xfId="54744" hidden="1"/>
    <cellStyle name="Uwaga 3" xfId="54737" hidden="1"/>
    <cellStyle name="Uwaga 3" xfId="28715" hidden="1"/>
    <cellStyle name="Uwaga 3" xfId="45894" hidden="1"/>
    <cellStyle name="Uwaga 3" xfId="54732" hidden="1"/>
    <cellStyle name="Uwaga 3" xfId="54727" hidden="1"/>
    <cellStyle name="Uwaga 3" xfId="54455" hidden="1"/>
    <cellStyle name="Uwaga 3" xfId="53555" hidden="1"/>
    <cellStyle name="Uwaga 3" xfId="53526" hidden="1"/>
    <cellStyle name="Uwaga 3" xfId="51118" hidden="1"/>
    <cellStyle name="Uwaga 3" xfId="45838" hidden="1"/>
    <cellStyle name="Uwaga 3" xfId="43429" hidden="1"/>
    <cellStyle name="Uwaga 3" xfId="40992" hidden="1"/>
    <cellStyle name="Uwaga 3" xfId="38216" hidden="1"/>
    <cellStyle name="Uwaga 3" xfId="35769" hidden="1"/>
    <cellStyle name="Uwaga 3" xfId="33380" hidden="1"/>
    <cellStyle name="Uwaga 3" xfId="31525" hidden="1"/>
    <cellStyle name="Uwaga 3" xfId="29987" hidden="1"/>
    <cellStyle name="Uwaga 3" xfId="54723" hidden="1"/>
    <cellStyle name="Uwaga 3" xfId="54718" hidden="1"/>
    <cellStyle name="Uwaga 3" xfId="54717" hidden="1"/>
    <cellStyle name="Uwaga 3" xfId="54715" hidden="1"/>
    <cellStyle name="Uwaga 3" xfId="39166" hidden="1"/>
    <cellStyle name="Uwaga 3" xfId="54707" hidden="1"/>
    <cellStyle name="Uwaga 3" xfId="54702" hidden="1"/>
    <cellStyle name="Uwaga 3" xfId="52601" hidden="1"/>
    <cellStyle name="Uwaga 3" xfId="51092" hidden="1"/>
    <cellStyle name="Uwaga 3" xfId="48308" hidden="1"/>
    <cellStyle name="Uwaga 3" xfId="45870" hidden="1"/>
    <cellStyle name="Uwaga 3" xfId="44390" hidden="1"/>
    <cellStyle name="Uwaga 3" xfId="42475" hidden="1"/>
    <cellStyle name="Uwaga 3" xfId="39138" hidden="1"/>
    <cellStyle name="Uwaga 3" xfId="39109" hidden="1"/>
    <cellStyle name="Uwaga 3" xfId="37629" hidden="1"/>
    <cellStyle name="Uwaga 3" xfId="30953" hidden="1"/>
    <cellStyle name="Uwaga 3" xfId="27752" hidden="1"/>
    <cellStyle name="Uwaga 3" xfId="54697" hidden="1"/>
    <cellStyle name="Uwaga 3" xfId="54690" hidden="1"/>
    <cellStyle name="Uwaga 3" xfId="54685" hidden="1"/>
    <cellStyle name="Uwaga 3" xfId="52632" hidden="1"/>
    <cellStyle name="Uwaga 3" xfId="35803" hidden="1"/>
    <cellStyle name="Uwaga 3" xfId="54681" hidden="1"/>
    <cellStyle name="Uwaga 3" xfId="54676" hidden="1"/>
    <cellStyle name="Uwaga 3" xfId="53561" hidden="1"/>
    <cellStyle name="Uwaga 3" xfId="53532" hidden="1"/>
    <cellStyle name="Uwaga 3" xfId="52575" hidden="1"/>
    <cellStyle name="Uwaga 3" xfId="46800" hidden="1"/>
    <cellStyle name="Uwaga 3" xfId="45873" hidden="1"/>
    <cellStyle name="Uwaga 3" xfId="44942" hidden="1"/>
    <cellStyle name="Uwaga 3" xfId="39141" hidden="1"/>
    <cellStyle name="Uwaga 3" xfId="38210" hidden="1"/>
    <cellStyle name="Uwaga 3" xfId="36732" hidden="1"/>
    <cellStyle name="Uwaga 3" xfId="32421" hidden="1"/>
    <cellStyle name="Uwaga 3" xfId="31519" hidden="1"/>
    <cellStyle name="Uwaga 3" xfId="30926" hidden="1"/>
    <cellStyle name="Uwaga 3" xfId="54668" hidden="1"/>
    <cellStyle name="Uwaga 3" xfId="54667" hidden="1"/>
    <cellStyle name="Uwaga 3" xfId="54666" hidden="1"/>
    <cellStyle name="Uwaga 3" xfId="54653" hidden="1"/>
    <cellStyle name="Uwaga 3" xfId="49253" hidden="1"/>
    <cellStyle name="Uwaga 3" xfId="35790" hidden="1"/>
    <cellStyle name="Uwaga 3" xfId="54646" hidden="1"/>
    <cellStyle name="Uwaga 3" xfId="54477" hidden="1"/>
    <cellStyle name="Uwaga 3" xfId="52591" hidden="1"/>
    <cellStyle name="Uwaga 3" xfId="49195" hidden="1"/>
    <cellStyle name="Uwaga 3" xfId="47714" hidden="1"/>
    <cellStyle name="Uwaga 3" xfId="45831" hidden="1"/>
    <cellStyle name="Uwaga 3" xfId="42465" hidden="1"/>
    <cellStyle name="Uwaga 3" xfId="41589" hidden="1"/>
    <cellStyle name="Uwaga 3" xfId="40985" hidden="1"/>
    <cellStyle name="Uwaga 3" xfId="34302" hidden="1"/>
    <cellStyle name="Uwaga 3" xfId="33344" hidden="1"/>
    <cellStyle name="Uwaga 3" xfId="31532" hidden="1"/>
    <cellStyle name="Uwaga 3" xfId="54642" hidden="1"/>
    <cellStyle name="Uwaga 3" xfId="54639" hidden="1"/>
    <cellStyle name="Uwaga 3" xfId="54635" hidden="1"/>
    <cellStyle name="Uwaga 3" xfId="54628" hidden="1"/>
    <cellStyle name="Uwaga 3" xfId="52621" hidden="1"/>
    <cellStyle name="Uwaga 3" xfId="42524" hidden="1"/>
    <cellStyle name="Uwaga 3" xfId="54622" hidden="1"/>
    <cellStyle name="Uwaga 3" xfId="54621" hidden="1"/>
    <cellStyle name="Uwaga 3" xfId="54620" hidden="1"/>
    <cellStyle name="Uwaga 3" xfId="49227" hidden="1"/>
    <cellStyle name="Uwaga 3" xfId="49198" hidden="1"/>
    <cellStyle name="Uwaga 3" xfId="47745" hidden="1"/>
    <cellStyle name="Uwaga 3" xfId="42467" hidden="1"/>
    <cellStyle name="Uwaga 3" xfId="41587" hidden="1"/>
    <cellStyle name="Uwaga 3" xfId="40987" hidden="1"/>
    <cellStyle name="Uwaga 3" xfId="34855" hidden="1"/>
    <cellStyle name="Uwaga 3" xfId="34304" hidden="1"/>
    <cellStyle name="Uwaga 3" xfId="33375" hidden="1"/>
    <cellStyle name="Uwaga 3" xfId="54618" hidden="1"/>
    <cellStyle name="Uwaga 3" xfId="54617" hidden="1"/>
    <cellStyle name="Uwaga 3" xfId="54616" hidden="1"/>
    <cellStyle name="Uwaga 3" xfId="54603" hidden="1"/>
    <cellStyle name="Uwaga 3" xfId="52624" hidden="1"/>
    <cellStyle name="Uwaga 3" xfId="42527" hidden="1"/>
    <cellStyle name="Uwaga 3" xfId="54596" hidden="1"/>
    <cellStyle name="Uwaga 3" xfId="54482" hidden="1"/>
    <cellStyle name="Uwaga 3" xfId="53524" hidden="1"/>
    <cellStyle name="Uwaga 3" xfId="49201" hidden="1"/>
    <cellStyle name="Uwaga 3" xfId="47748" hidden="1"/>
    <cellStyle name="Uwaga 3" xfId="46792" hidden="1"/>
    <cellStyle name="Uwaga 3" xfId="42470" hidden="1"/>
    <cellStyle name="Uwaga 3" xfId="41584" hidden="1"/>
    <cellStyle name="Uwaga 3" xfId="41019" hidden="1"/>
    <cellStyle name="Uwaga 3" xfId="34852" hidden="1"/>
    <cellStyle name="Uwaga 3" xfId="34278" hidden="1"/>
    <cellStyle name="Uwaga 3" xfId="33349" hidden="1"/>
    <cellStyle name="Uwaga 3" xfId="54593" hidden="1"/>
    <cellStyle name="Uwaga 3" xfId="54591" hidden="1"/>
    <cellStyle name="Uwaga 3" xfId="54589" hidden="1"/>
    <cellStyle name="Uwaga 3" xfId="27726" hidden="1"/>
    <cellStyle name="Uwaga 3" xfId="28714" hidden="1"/>
    <cellStyle name="Uwaga 3" xfId="49261" hidden="1"/>
    <cellStyle name="Uwaga 3" xfId="54572" hidden="1"/>
    <cellStyle name="Uwaga 3" xfId="54571" hidden="1"/>
    <cellStyle name="Uwaga 3" xfId="54570" hidden="1"/>
    <cellStyle name="Uwaga 3" xfId="49233" hidden="1"/>
    <cellStyle name="Uwaga 3" xfId="48310" hidden="1"/>
    <cellStyle name="Uwaga 3" xfId="47722" hidden="1"/>
    <cellStyle name="Uwaga 3" xfId="42473" hidden="1"/>
    <cellStyle name="Uwaga 3" xfId="41022" hidden="1"/>
    <cellStyle name="Uwaga 3" xfId="40093" hidden="1"/>
    <cellStyle name="Uwaga 3" xfId="34849" hidden="1"/>
    <cellStyle name="Uwaga 3" xfId="34281" hidden="1"/>
    <cellStyle name="Uwaga 3" xfId="33381" hidden="1"/>
    <cellStyle name="Uwaga 3" xfId="54568" hidden="1"/>
    <cellStyle name="Uwaga 3" xfId="54567" hidden="1"/>
    <cellStyle name="Uwaga 3" xfId="54566" hidden="1"/>
    <cellStyle name="Uwaga 3" xfId="27723" hidden="1"/>
    <cellStyle name="Uwaga 3" xfId="28711" hidden="1"/>
    <cellStyle name="Uwaga 3" xfId="49264" hidden="1"/>
    <cellStyle name="Uwaga 3" xfId="54547" hidden="1"/>
    <cellStyle name="Uwaga 3" xfId="54545" hidden="1"/>
    <cellStyle name="Uwaga 3" xfId="54488" hidden="1"/>
    <cellStyle name="Uwaga 3" xfId="49236" hidden="1"/>
    <cellStyle name="Uwaga 3" xfId="48307" hidden="1"/>
    <cellStyle name="Uwaga 3" xfId="47725" hidden="1"/>
    <cellStyle name="Uwaga 3" xfId="42476" hidden="1"/>
    <cellStyle name="Uwaga 3" xfId="41578" hidden="1"/>
    <cellStyle name="Uwaga 3" xfId="40996" hidden="1"/>
    <cellStyle name="Uwaga 3" xfId="35744" hidden="1"/>
    <cellStyle name="Uwaga 3" xfId="34313" hidden="1"/>
    <cellStyle name="Uwaga 3" xfId="34284" hidden="1"/>
    <cellStyle name="Uwaga 3" xfId="29991" hidden="1"/>
    <cellStyle name="Uwaga 3" xfId="28679" hidden="1"/>
    <cellStyle name="Uwaga 3" xfId="54542" hidden="1"/>
    <cellStyle name="Uwaga 3" xfId="54531" hidden="1"/>
    <cellStyle name="Uwaga 3" xfId="54529" hidden="1"/>
    <cellStyle name="Uwaga 3" xfId="54528" hidden="1"/>
    <cellStyle name="Uwaga 3" xfId="54524" hidden="1"/>
    <cellStyle name="Uwaga 3" xfId="54522" hidden="1"/>
    <cellStyle name="Uwaga 3" xfId="54520" hidden="1"/>
    <cellStyle name="Uwaga 3" xfId="51672" hidden="1"/>
    <cellStyle name="Uwaga 3" xfId="51096" hidden="1"/>
    <cellStyle name="Uwaga 3" xfId="49239" hidden="1"/>
    <cellStyle name="Uwaga 3" xfId="54462" hidden="1"/>
    <cellStyle name="Uwaga 3" xfId="54491" hidden="1"/>
    <cellStyle name="Uwaga 3" xfId="54519" hidden="1"/>
    <cellStyle name="Uwaga 3" xfId="45901" hidden="1"/>
    <cellStyle name="Uwaga 3" xfId="49267" hidden="1"/>
    <cellStyle name="Uwaga 3" xfId="52633" hidden="1"/>
    <cellStyle name="Uwaga 3" xfId="54538" hidden="1"/>
    <cellStyle name="Uwaga 3" xfId="54539" hidden="1"/>
    <cellStyle name="Uwaga 3" xfId="54540" hidden="1"/>
    <cellStyle name="Uwaga 3" xfId="32448" hidden="1"/>
    <cellStyle name="Uwaga 3" xfId="33355" hidden="1"/>
    <cellStyle name="Uwaga 3" xfId="33384" hidden="1"/>
    <cellStyle name="Uwaga 3" xfId="40067" hidden="1"/>
    <cellStyle name="Uwaga 3" xfId="40096" hidden="1"/>
    <cellStyle name="Uwaga 3" xfId="41025" hidden="1"/>
    <cellStyle name="Uwaga 3" xfId="46798" hidden="1"/>
    <cellStyle name="Uwaga 3" xfId="47754" hidden="1"/>
    <cellStyle name="Uwaga 3" xfId="49207" hidden="1"/>
    <cellStyle name="Uwaga 3" xfId="53559" hidden="1"/>
    <cellStyle name="Uwaga 3" xfId="54544" hidden="1"/>
    <cellStyle name="Uwaga 3" xfId="54546" hidden="1"/>
    <cellStyle name="Uwaga 3" xfId="42533" hidden="1"/>
    <cellStyle name="Uwaga 3" xfId="52630" hidden="1"/>
    <cellStyle name="Uwaga 3" xfId="54553" hidden="1"/>
    <cellStyle name="Uwaga 3" xfId="54562" hidden="1"/>
    <cellStyle name="Uwaga 3" xfId="54564" hidden="1"/>
    <cellStyle name="Uwaga 3" xfId="54565" hidden="1"/>
    <cellStyle name="Uwaga 3" xfId="32416" hidden="1"/>
    <cellStyle name="Uwaga 3" xfId="33352" hidden="1"/>
    <cellStyle name="Uwaga 3" xfId="34310" hidden="1"/>
    <cellStyle name="Uwaga 3" xfId="39136" hidden="1"/>
    <cellStyle name="Uwaga 3" xfId="40993" hidden="1"/>
    <cellStyle name="Uwaga 3" xfId="41581" hidden="1"/>
    <cellStyle name="Uwaga 3" xfId="46795" hidden="1"/>
    <cellStyle name="Uwaga 3" xfId="47751" hidden="1"/>
    <cellStyle name="Uwaga 3" xfId="49204" hidden="1"/>
    <cellStyle name="Uwaga 3" xfId="53556" hidden="1"/>
    <cellStyle name="Uwaga 3" xfId="54485" hidden="1"/>
    <cellStyle name="Uwaga 3" xfId="54569" hidden="1"/>
    <cellStyle name="Uwaga 3" xfId="42530" hidden="1"/>
    <cellStyle name="Uwaga 3" xfId="52627" hidden="1"/>
    <cellStyle name="Uwaga 3" xfId="54578" hidden="1"/>
    <cellStyle name="Uwaga 3" xfId="54587" hidden="1"/>
    <cellStyle name="Uwaga 3" xfId="54590" hidden="1"/>
    <cellStyle name="Uwaga 3" xfId="54592" hidden="1"/>
    <cellStyle name="Uwaga 3" xfId="32413" hidden="1"/>
    <cellStyle name="Uwaga 3" xfId="33378" hidden="1"/>
    <cellStyle name="Uwaga 3" xfId="34307" hidden="1"/>
    <cellStyle name="Uwaga 3" xfId="39133" hidden="1"/>
    <cellStyle name="Uwaga 3" xfId="40090" hidden="1"/>
    <cellStyle name="Uwaga 3" xfId="40990" hidden="1"/>
    <cellStyle name="Uwaga 3" xfId="46820" hidden="1"/>
    <cellStyle name="Uwaga 3" xfId="48313" hidden="1"/>
    <cellStyle name="Uwaga 3" xfId="49230" hidden="1"/>
    <cellStyle name="Uwaga 3" xfId="54453" hidden="1"/>
    <cellStyle name="Uwaga 3" xfId="54595" hidden="1"/>
    <cellStyle name="Uwaga 3" xfId="54597" hidden="1"/>
    <cellStyle name="Uwaga 3" xfId="45892" hidden="1"/>
    <cellStyle name="Uwaga 3" xfId="28717" hidden="1"/>
    <cellStyle name="Uwaga 3" xfId="27729" hidden="1"/>
    <cellStyle name="Uwaga 3" xfId="54612" hidden="1"/>
    <cellStyle name="Uwaga 3" xfId="54614" hidden="1"/>
    <cellStyle name="Uwaga 3" xfId="54615" hidden="1"/>
    <cellStyle name="Uwaga 3" xfId="32410" hidden="1"/>
    <cellStyle name="Uwaga 3" xfId="33346" hidden="1"/>
    <cellStyle name="Uwaga 3" xfId="34275" hidden="1"/>
    <cellStyle name="Uwaga 3" xfId="39130" hidden="1"/>
    <cellStyle name="Uwaga 3" xfId="40087" hidden="1"/>
    <cellStyle name="Uwaga 3" xfId="41016" hidden="1"/>
    <cellStyle name="Uwaga 3" xfId="46789" hidden="1"/>
    <cellStyle name="Uwaga 3" xfId="47716" hidden="1"/>
    <cellStyle name="Uwaga 3" xfId="48316" hidden="1"/>
    <cellStyle name="Uwaga 3" xfId="53550" hidden="1"/>
    <cellStyle name="Uwaga 3" xfId="54479" hidden="1"/>
    <cellStyle name="Uwaga 3" xfId="54619" hidden="1"/>
    <cellStyle name="Uwaga 3" xfId="45889" hidden="1"/>
    <cellStyle name="Uwaga 3" xfId="28720" hidden="1"/>
    <cellStyle name="Uwaga 3" xfId="27732" hidden="1"/>
    <cellStyle name="Uwaga 3" xfId="54638" hidden="1"/>
    <cellStyle name="Uwaga 3" xfId="54641" hidden="1"/>
    <cellStyle name="Uwaga 3" xfId="54643" hidden="1"/>
    <cellStyle name="Uwaga 3" xfId="32437" hidden="1"/>
    <cellStyle name="Uwaga 3" xfId="34273" hidden="1"/>
    <cellStyle name="Uwaga 3" xfId="34857" hidden="1"/>
    <cellStyle name="Uwaga 3" xfId="39128" hidden="1"/>
    <cellStyle name="Uwaga 3" xfId="40085" hidden="1"/>
    <cellStyle name="Uwaga 3" xfId="41014" hidden="1"/>
    <cellStyle name="Uwaga 3" xfId="46815" hidden="1"/>
    <cellStyle name="Uwaga 3" xfId="48319" hidden="1"/>
    <cellStyle name="Uwaga 3" xfId="49225" hidden="1"/>
    <cellStyle name="Uwaga 3" xfId="54448" hidden="1"/>
    <cellStyle name="Uwaga 3" xfId="54645" hidden="1"/>
    <cellStyle name="Uwaga 3" xfId="54647" hidden="1"/>
    <cellStyle name="Uwaga 3" xfId="45887" hidden="1"/>
    <cellStyle name="Uwaga 3" xfId="28722" hidden="1"/>
    <cellStyle name="Uwaga 3" xfId="27734" hidden="1"/>
    <cellStyle name="Uwaga 3" xfId="54660" hidden="1"/>
    <cellStyle name="Uwaga 3" xfId="54663" hidden="1"/>
    <cellStyle name="Uwaga 3" xfId="54665" hidden="1"/>
    <cellStyle name="Uwaga 3" xfId="28681" hidden="1"/>
    <cellStyle name="Uwaga 3" xfId="29993" hidden="1"/>
    <cellStyle name="Uwaga 3" xfId="30956" hidden="1"/>
    <cellStyle name="Uwaga 3" xfId="35746" hidden="1"/>
    <cellStyle name="Uwaga 3" xfId="37632" hidden="1"/>
    <cellStyle name="Uwaga 3" xfId="39112" hidden="1"/>
    <cellStyle name="Uwaga 3" xfId="42507" hidden="1"/>
    <cellStyle name="Uwaga 3" xfId="44364" hidden="1"/>
    <cellStyle name="Uwaga 3" xfId="45844" hidden="1"/>
    <cellStyle name="Uwaga 3" xfId="50166" hidden="1"/>
    <cellStyle name="Uwaga 3" xfId="51124" hidden="1"/>
    <cellStyle name="Uwaga 3" xfId="52604" hidden="1"/>
    <cellStyle name="Uwaga 3" xfId="54680" hidden="1"/>
    <cellStyle name="Uwaga 3" xfId="29260" hidden="1"/>
    <cellStyle name="Uwaga 3" xfId="42535" hidden="1"/>
    <cellStyle name="Uwaga 3" xfId="54687" hidden="1"/>
    <cellStyle name="Uwaga 3" xfId="54691" hidden="1"/>
    <cellStyle name="Uwaga 3" xfId="54693" hidden="1"/>
    <cellStyle name="Uwaga 3" xfId="27782" hidden="1"/>
    <cellStyle name="Uwaga 3" xfId="30923" hidden="1"/>
    <cellStyle name="Uwaga 3" xfId="32418" hidden="1"/>
    <cellStyle name="Uwaga 3" xfId="35743" hidden="1"/>
    <cellStyle name="Uwaga 3" xfId="36729" hidden="1"/>
    <cellStyle name="Uwaga 3" xfId="38213" hidden="1"/>
    <cellStyle name="Uwaga 3" xfId="42504" hidden="1"/>
    <cellStyle name="Uwaga 3" xfId="44945" hidden="1"/>
    <cellStyle name="Uwaga 3" xfId="46797" hidden="1"/>
    <cellStyle name="Uwaga 3" xfId="50163" hidden="1"/>
    <cellStyle name="Uwaga 3" xfId="52572" hidden="1"/>
    <cellStyle name="Uwaga 3" xfId="53558" hidden="1"/>
    <cellStyle name="Uwaga 3" xfId="54704" hidden="1"/>
    <cellStyle name="Uwaga 3" xfId="29257" hidden="1"/>
    <cellStyle name="Uwaga 3" xfId="42532" hidden="1"/>
    <cellStyle name="Uwaga 3" xfId="27724" hidden="1"/>
    <cellStyle name="Uwaga 3" xfId="54713" hidden="1"/>
    <cellStyle name="Uwaga 3" xfId="54716" hidden="1"/>
    <cellStyle name="Uwaga 3" xfId="54724" hidden="1"/>
    <cellStyle name="Uwaga 3" xfId="30018" hidden="1"/>
    <cellStyle name="Uwaga 3" xfId="32415" hidden="1"/>
    <cellStyle name="Uwaga 3" xfId="34850" hidden="1"/>
    <cellStyle name="Uwaga 3" xfId="37626" hidden="1"/>
    <cellStyle name="Uwaga 3" xfId="39135" hidden="1"/>
    <cellStyle name="Uwaga 3" xfId="42472" hidden="1"/>
    <cellStyle name="Uwaga 3" xfId="44387" hidden="1"/>
    <cellStyle name="Uwaga 3" xfId="46794" hidden="1"/>
    <cellStyle name="Uwaga 3" xfId="49203" hidden="1"/>
    <cellStyle name="Uwaga 3" xfId="51089" hidden="1"/>
    <cellStyle name="Uwaga 3" xfId="52598" hidden="1"/>
    <cellStyle name="Uwaga 3" xfId="54728" hidden="1"/>
    <cellStyle name="Uwaga 3" xfId="54733" hidden="1"/>
    <cellStyle name="Uwaga 3" xfId="42529" hidden="1"/>
    <cellStyle name="Uwaga 3" xfId="27727" hidden="1"/>
    <cellStyle name="Uwaga 3" xfId="54739" hidden="1"/>
    <cellStyle name="Uwaga 3" xfId="54743" hidden="1"/>
    <cellStyle name="Uwaga 3" xfId="54749" hidden="1"/>
    <cellStyle name="Uwaga 3" xfId="30015" hidden="1"/>
    <cellStyle name="Uwaga 3" xfId="32412" hidden="1"/>
    <cellStyle name="Uwaga 3" xfId="34277" hidden="1"/>
    <cellStyle name="Uwaga 3" xfId="36694" hidden="1"/>
    <cellStyle name="Uwaga 3" xfId="39103" hidden="1"/>
    <cellStyle name="Uwaga 3" xfId="41018" hidden="1"/>
    <cellStyle name="Uwaga 3" xfId="43426" hidden="1"/>
    <cellStyle name="Uwaga 3" xfId="44951" hidden="1"/>
    <cellStyle name="Uwaga 3" xfId="48314" hidden="1"/>
    <cellStyle name="Uwaga 3" xfId="50186" hidden="1"/>
    <cellStyle name="Uwaga 3" xfId="52595" hidden="1"/>
    <cellStyle name="Uwaga 3" xfId="54751" hidden="1"/>
    <cellStyle name="Uwaga 3" xfId="54755" hidden="1"/>
    <cellStyle name="Uwaga 3" xfId="35794" hidden="1"/>
    <cellStyle name="Uwaga 3" xfId="28718" hidden="1"/>
    <cellStyle name="Uwaga 3" xfId="54761" hidden="1"/>
    <cellStyle name="Uwaga 3" xfId="54766" hidden="1"/>
    <cellStyle name="Uwaga 3" xfId="54772" hidden="1"/>
    <cellStyle name="Uwaga 3" xfId="27791" hidden="1"/>
    <cellStyle name="Uwaga 3" xfId="30914" hidden="1"/>
    <cellStyle name="Uwaga 3" xfId="52605" hidden="1"/>
    <cellStyle name="Uwaga 3" xfId="53533" hidden="1"/>
    <cellStyle name="Uwaga 3" xfId="53562" hidden="1"/>
    <cellStyle name="Uwaga 3" xfId="35804" hidden="1"/>
    <cellStyle name="Uwaga 3" xfId="39170" hidden="1"/>
    <cellStyle name="Uwaga 3" xfId="42536" hidden="1"/>
    <cellStyle name="Uwaga 3" xfId="54535" hidden="1"/>
    <cellStyle name="Uwaga 3" xfId="54536" hidden="1"/>
    <cellStyle name="Uwaga 3" xfId="54537" hidden="1"/>
    <cellStyle name="Uwaga 3" xfId="30954" hidden="1"/>
    <cellStyle name="Uwaga 3" xfId="31521" hidden="1"/>
    <cellStyle name="Uwaga 3" xfId="32419" hidden="1"/>
    <cellStyle name="Uwaga 3" xfId="38212" hidden="1"/>
    <cellStyle name="Uwaga 3" xfId="39110" hidden="1"/>
    <cellStyle name="Uwaga 3" xfId="39139" hidden="1"/>
    <cellStyle name="Uwaga 3" xfId="44944" hidden="1"/>
    <cellStyle name="Uwaga 3" xfId="45871" hidden="1"/>
    <cellStyle name="Uwaga 3" xfId="46826" hidden="1"/>
    <cellStyle name="Uwaga 3" xfId="52573" hidden="1"/>
    <cellStyle name="Uwaga 3" xfId="53530" hidden="1"/>
    <cellStyle name="Uwaga 3" xfId="54459" hidden="1"/>
    <cellStyle name="Uwaga 3" xfId="29258" hidden="1"/>
    <cellStyle name="Uwaga 3" xfId="39167" hidden="1"/>
    <cellStyle name="Uwaga 3" xfId="45898" hidden="1"/>
    <cellStyle name="Uwaga 3" xfId="54559" hidden="1"/>
    <cellStyle name="Uwaga 3" xfId="54561" hidden="1"/>
    <cellStyle name="Uwaga 3" xfId="54563" hidden="1"/>
    <cellStyle name="Uwaga 3" xfId="30921" hidden="1"/>
    <cellStyle name="Uwaga 3" xfId="31524" hidden="1"/>
    <cellStyle name="Uwaga 3" xfId="32445" hidden="1"/>
    <cellStyle name="Uwaga 3" xfId="37656" hidden="1"/>
    <cellStyle name="Uwaga 3" xfId="39107" hidden="1"/>
    <cellStyle name="Uwaga 3" xfId="40064" hidden="1"/>
    <cellStyle name="Uwaga 3" xfId="44947" hidden="1"/>
    <cellStyle name="Uwaga 3" xfId="45868" hidden="1"/>
    <cellStyle name="Uwaga 3" xfId="46823" hidden="1"/>
    <cellStyle name="Uwaga 3" xfId="52570" hidden="1"/>
    <cellStyle name="Uwaga 3" xfId="53527" hidden="1"/>
    <cellStyle name="Uwaga 3" xfId="54456" hidden="1"/>
    <cellStyle name="Uwaga 3" xfId="29255" hidden="1"/>
    <cellStyle name="Uwaga 3" xfId="39164" hidden="1"/>
    <cellStyle name="Uwaga 3" xfId="45895" hidden="1"/>
    <cellStyle name="Uwaga 3" xfId="54584" hidden="1"/>
    <cellStyle name="Uwaga 3" xfId="54586" hidden="1"/>
    <cellStyle name="Uwaga 3" xfId="54588" hidden="1"/>
    <cellStyle name="Uwaga 3" xfId="30918" hidden="1"/>
    <cellStyle name="Uwaga 3" xfId="31527" hidden="1"/>
    <cellStyle name="Uwaga 3" xfId="32442" hidden="1"/>
    <cellStyle name="Uwaga 3" xfId="37653" hidden="1"/>
    <cellStyle name="Uwaga 3" xfId="39104" hidden="1"/>
    <cellStyle name="Uwaga 3" xfId="40061" hidden="1"/>
    <cellStyle name="Uwaga 3" xfId="44950" hidden="1"/>
    <cellStyle name="Uwaga 3" xfId="45865" hidden="1"/>
    <cellStyle name="Uwaga 3" xfId="47719" hidden="1"/>
    <cellStyle name="Uwaga 3" xfId="52567" hidden="1"/>
    <cellStyle name="Uwaga 3" xfId="53553" hidden="1"/>
    <cellStyle name="Uwaga 3" xfId="54594" hidden="1"/>
    <cellStyle name="Uwaga 3" xfId="29252" hidden="1"/>
    <cellStyle name="Uwaga 3" xfId="39161" hidden="1"/>
    <cellStyle name="Uwaga 3" xfId="49258" hidden="1"/>
    <cellStyle name="Uwaga 3" xfId="54609" hidden="1"/>
    <cellStyle name="Uwaga 3" xfId="54611" hidden="1"/>
    <cellStyle name="Uwaga 3" xfId="54613" hidden="1"/>
    <cellStyle name="Uwaga 3" xfId="30915" hidden="1"/>
    <cellStyle name="Uwaga 3" xfId="31530" hidden="1"/>
    <cellStyle name="Uwaga 3" xfId="32439" hidden="1"/>
    <cellStyle name="Uwaga 3" xfId="37650" hidden="1"/>
    <cellStyle name="Uwaga 3" xfId="39101" hidden="1"/>
    <cellStyle name="Uwaga 3" xfId="40058" hidden="1"/>
    <cellStyle name="Uwaga 3" xfId="44953" hidden="1"/>
    <cellStyle name="Uwaga 3" xfId="45862" hidden="1"/>
    <cellStyle name="Uwaga 3" xfId="46817" hidden="1"/>
    <cellStyle name="Uwaga 3" xfId="52564" hidden="1"/>
    <cellStyle name="Uwaga 3" xfId="53521" hidden="1"/>
    <cellStyle name="Uwaga 3" xfId="54450" hidden="1"/>
    <cellStyle name="Uwaga 3" xfId="29249" hidden="1"/>
    <cellStyle name="Uwaga 3" xfId="39158" hidden="1"/>
    <cellStyle name="Uwaga 3" xfId="49255" hidden="1"/>
    <cellStyle name="Uwaga 3" xfId="54634" hidden="1"/>
    <cellStyle name="Uwaga 3" xfId="54637" hidden="1"/>
    <cellStyle name="Uwaga 3" xfId="54640" hidden="1"/>
    <cellStyle name="Uwaga 3" xfId="30912" hidden="1"/>
    <cellStyle name="Uwaga 3" xfId="32408" hidden="1"/>
    <cellStyle name="Uwaga 3" xfId="33373" hidden="1"/>
    <cellStyle name="Uwaga 3" xfId="37648" hidden="1"/>
    <cellStyle name="Uwaga 3" xfId="39099" hidden="1"/>
    <cellStyle name="Uwaga 3" xfId="40056" hidden="1"/>
    <cellStyle name="Uwaga 3" xfId="44955" hidden="1"/>
    <cellStyle name="Uwaga 3" xfId="46787" hidden="1"/>
    <cellStyle name="Uwaga 3" xfId="47743" hidden="1"/>
    <cellStyle name="Uwaga 3" xfId="52562" hidden="1"/>
    <cellStyle name="Uwaga 3" xfId="53548" hidden="1"/>
    <cellStyle name="Uwaga 3" xfId="54644" hidden="1"/>
    <cellStyle name="Uwaga 3" xfId="29247" hidden="1"/>
    <cellStyle name="Uwaga 3" xfId="42522" hidden="1"/>
    <cellStyle name="Uwaga 3" xfId="52619" hidden="1"/>
    <cellStyle name="Uwaga 3" xfId="54657" hidden="1"/>
    <cellStyle name="Uwaga 3" xfId="54661" hidden="1"/>
    <cellStyle name="Uwaga 3" xfId="54664" hidden="1"/>
    <cellStyle name="Uwaga 3" xfId="54672" hidden="1"/>
    <cellStyle name="Uwaga 3" xfId="27779" hidden="1"/>
    <cellStyle name="Uwaga 3" xfId="30024" hidden="1"/>
    <cellStyle name="Uwaga 3" xfId="34286" hidden="1"/>
    <cellStyle name="Uwaga 3" xfId="35775" hidden="1"/>
    <cellStyle name="Uwaga 3" xfId="37661" hidden="1"/>
    <cellStyle name="Uwaga 3" xfId="41027" hidden="1"/>
    <cellStyle name="Uwaga 3" xfId="43435" hidden="1"/>
    <cellStyle name="Uwaga 3" xfId="44393" hidden="1"/>
    <cellStyle name="Uwaga 3" xfId="48305" hidden="1"/>
    <cellStyle name="Uwaga 3" xfId="50195" hidden="1"/>
    <cellStyle name="Uwaga 3" xfId="51673" hidden="1"/>
    <cellStyle name="Uwaga 3" xfId="54677" hidden="1"/>
    <cellStyle name="Uwaga 3" xfId="54682" hidden="1"/>
    <cellStyle name="Uwaga 3" xfId="39169" hidden="1"/>
    <cellStyle name="Uwaga 3" xfId="54684" hidden="1"/>
    <cellStyle name="Uwaga 3" xfId="54688" hidden="1"/>
    <cellStyle name="Uwaga 3" xfId="54692" hidden="1"/>
    <cellStyle name="Uwaga 3" xfId="54698" hidden="1"/>
    <cellStyle name="Uwaga 3" xfId="29990" hidden="1"/>
    <cellStyle name="Uwaga 3" xfId="31522" hidden="1"/>
    <cellStyle name="Uwaga 3" xfId="34283" hidden="1"/>
    <cellStyle name="Uwaga 3" xfId="35772" hidden="1"/>
    <cellStyle name="Uwaga 3" xfId="37658" hidden="1"/>
    <cellStyle name="Uwaga 3" xfId="41024" hidden="1"/>
    <cellStyle name="Uwaga 3" xfId="43461" hidden="1"/>
    <cellStyle name="Uwaga 3" xfId="45841" hidden="1"/>
    <cellStyle name="Uwaga 3" xfId="49206" hidden="1"/>
    <cellStyle name="Uwaga 3" xfId="51121" hidden="1"/>
    <cellStyle name="Uwaga 3" xfId="53529" hidden="1"/>
    <cellStyle name="Uwaga 3" xfId="54701" hidden="1"/>
    <cellStyle name="Uwaga 3" xfId="54706" hidden="1"/>
    <cellStyle name="Uwaga 3" xfId="35800" hidden="1"/>
    <cellStyle name="Uwaga 3" xfId="28712" hidden="1"/>
    <cellStyle name="Uwaga 3" xfId="54711" hidden="1"/>
    <cellStyle name="Uwaga 3" xfId="54714" hidden="1"/>
    <cellStyle name="Uwaga 3" xfId="54721" hidden="1"/>
    <cellStyle name="Uwaga 3" xfId="27785" hidden="1"/>
    <cellStyle name="Uwaga 3" xfId="30950" hidden="1"/>
    <cellStyle name="Uwaga 3" xfId="34280" hidden="1"/>
    <cellStyle name="Uwaga 3" xfId="36697" hidden="1"/>
    <cellStyle name="Uwaga 3" xfId="39106" hidden="1"/>
    <cellStyle name="Uwaga 3" xfId="41021" hidden="1"/>
    <cellStyle name="Uwaga 3" xfId="43458" hidden="1"/>
    <cellStyle name="Uwaga 3" xfId="45867" hidden="1"/>
    <cellStyle name="Uwaga 3" xfId="47750" hidden="1"/>
    <cellStyle name="Uwaga 3" xfId="50160" hidden="1"/>
    <cellStyle name="Uwaga 3" xfId="52569" hidden="1"/>
    <cellStyle name="Uwaga 3" xfId="54726" hidden="1"/>
    <cellStyle name="Uwaga 3" xfId="54731" hidden="1"/>
    <cellStyle name="Uwaga 3" xfId="39163" hidden="1"/>
    <cellStyle name="Uwaga 3" xfId="54734" hidden="1"/>
    <cellStyle name="Uwaga 3" xfId="54738" hidden="1"/>
    <cellStyle name="Uwaga 3" xfId="54742" hidden="1"/>
    <cellStyle name="Uwaga 3" xfId="54747" hidden="1"/>
    <cellStyle name="Uwaga 3" xfId="27758" hidden="1"/>
    <cellStyle name="Uwaga 3" xfId="31528" hidden="1"/>
    <cellStyle name="Uwaga 3" xfId="33377" hidden="1"/>
    <cellStyle name="Uwaga 3" xfId="35766" hidden="1"/>
    <cellStyle name="Uwaga 3" xfId="38219" hidden="1"/>
    <cellStyle name="Uwaga 3" xfId="40989" hidden="1"/>
    <cellStyle name="Uwaga 3" xfId="42498" hidden="1"/>
    <cellStyle name="Uwaga 3" xfId="44384" hidden="1"/>
    <cellStyle name="Uwaga 3" xfId="47747" hidden="1"/>
    <cellStyle name="Uwaga 3" xfId="50157" hidden="1"/>
    <cellStyle name="Uwaga 3" xfId="52566" hidden="1"/>
    <cellStyle name="Uwaga 3" xfId="54750" hidden="1"/>
    <cellStyle name="Uwaga 3" xfId="54754" hidden="1"/>
    <cellStyle name="Uwaga 3" xfId="29251" hidden="1"/>
    <cellStyle name="Uwaga 3" xfId="52623" hidden="1"/>
    <cellStyle name="Uwaga 3" xfId="54760" hidden="1"/>
    <cellStyle name="Uwaga 3" xfId="54764" hidden="1"/>
    <cellStyle name="Uwaga 3" xfId="54771" hidden="1"/>
    <cellStyle name="Uwaga 3" xfId="28669" hidden="1"/>
    <cellStyle name="Uwaga 3" xfId="30012" hidden="1"/>
    <cellStyle name="Uwaga 3" xfId="50196" hidden="1"/>
    <cellStyle name="Uwaga 3" xfId="51125" hidden="1"/>
    <cellStyle name="Uwaga 3" xfId="52576" hidden="1"/>
    <cellStyle name="Uwaga 3" xfId="54526" hidden="1"/>
    <cellStyle name="Uwaga 3" xfId="54527" hidden="1"/>
    <cellStyle name="Uwaga 3" xfId="29261" hidden="1"/>
    <cellStyle name="Uwaga 3" xfId="54532" hidden="1"/>
    <cellStyle name="Uwaga 3" xfId="54533" hidden="1"/>
    <cellStyle name="Uwaga 3" xfId="54534" hidden="1"/>
    <cellStyle name="Uwaga 3" xfId="27751" hidden="1"/>
    <cellStyle name="Uwaga 3" xfId="30022" hidden="1"/>
    <cellStyle name="Uwaga 3" xfId="30924" hidden="1"/>
    <cellStyle name="Uwaga 3" xfId="36730" hidden="1"/>
    <cellStyle name="Uwaga 3" xfId="37630" hidden="1"/>
    <cellStyle name="Uwaga 3" xfId="37659" hidden="1"/>
    <cellStyle name="Uwaga 3" xfId="43462" hidden="1"/>
    <cellStyle name="Uwaga 3" xfId="44391" hidden="1"/>
    <cellStyle name="Uwaga 3" xfId="45842" hidden="1"/>
    <cellStyle name="Uwaga 3" xfId="51093" hidden="1"/>
    <cellStyle name="Uwaga 3" xfId="51675" hidden="1"/>
    <cellStyle name="Uwaga 3" xfId="52602" hidden="1"/>
    <cellStyle name="Uwaga 3" xfId="54550" hidden="1"/>
    <cellStyle name="Uwaga 3" xfId="54552" hidden="1"/>
    <cellStyle name="Uwaga 3" xfId="35801" hidden="1"/>
    <cellStyle name="Uwaga 3" xfId="54556" hidden="1"/>
    <cellStyle name="Uwaga 3" xfId="54558" hidden="1"/>
    <cellStyle name="Uwaga 3" xfId="54560" hidden="1"/>
    <cellStyle name="Uwaga 3" xfId="27754" hidden="1"/>
    <cellStyle name="Uwaga 3" xfId="30019" hidden="1"/>
    <cellStyle name="Uwaga 3" xfId="30951" hidden="1"/>
    <cellStyle name="Uwaga 3" xfId="36698" hidden="1"/>
    <cellStyle name="Uwaga 3" xfId="37627" hidden="1"/>
    <cellStyle name="Uwaga 3" xfId="38215" hidden="1"/>
    <cellStyle name="Uwaga 3" xfId="43459" hidden="1"/>
    <cellStyle name="Uwaga 3" xfId="44388" hidden="1"/>
    <cellStyle name="Uwaga 3" xfId="45839" hidden="1"/>
    <cellStyle name="Uwaga 3" xfId="51090" hidden="1"/>
    <cellStyle name="Uwaga 3" xfId="51678" hidden="1"/>
    <cellStyle name="Uwaga 3" xfId="52599" hidden="1"/>
    <cellStyle name="Uwaga 3" xfId="54575" hidden="1"/>
    <cellStyle name="Uwaga 3" xfId="54577" hidden="1"/>
    <cellStyle name="Uwaga 3" xfId="35798" hidden="1"/>
    <cellStyle name="Uwaga 3" xfId="54581" hidden="1"/>
    <cellStyle name="Uwaga 3" xfId="54583" hidden="1"/>
    <cellStyle name="Uwaga 3" xfId="54585" hidden="1"/>
    <cellStyle name="Uwaga 3" xfId="27757" hidden="1"/>
    <cellStyle name="Uwaga 3" xfId="30016" hidden="1"/>
    <cellStyle name="Uwaga 3" xfId="30948" hidden="1"/>
    <cellStyle name="Uwaga 3" xfId="36695" hidden="1"/>
    <cellStyle name="Uwaga 3" xfId="37624" hidden="1"/>
    <cellStyle name="Uwaga 3" xfId="38218" hidden="1"/>
    <cellStyle name="Uwaga 3" xfId="43456" hidden="1"/>
    <cellStyle name="Uwaga 3" xfId="44385" hidden="1"/>
    <cellStyle name="Uwaga 3" xfId="45836" hidden="1"/>
    <cellStyle name="Uwaga 3" xfId="51087" hidden="1"/>
    <cellStyle name="Uwaga 3" xfId="51681" hidden="1"/>
    <cellStyle name="Uwaga 3" xfId="52596" hidden="1"/>
    <cellStyle name="Uwaga 3" xfId="54600" hidden="1"/>
    <cellStyle name="Uwaga 3" xfId="54602" hidden="1"/>
    <cellStyle name="Uwaga 3" xfId="35795" hidden="1"/>
    <cellStyle name="Uwaga 3" xfId="54606" hidden="1"/>
    <cellStyle name="Uwaga 3" xfId="54608" hidden="1"/>
    <cellStyle name="Uwaga 3" xfId="54610" hidden="1"/>
    <cellStyle name="Uwaga 3" xfId="27760" hidden="1"/>
    <cellStyle name="Uwaga 3" xfId="30013" hidden="1"/>
    <cellStyle name="Uwaga 3" xfId="30945" hidden="1"/>
    <cellStyle name="Uwaga 3" xfId="36692" hidden="1"/>
    <cellStyle name="Uwaga 3" xfId="37621" hidden="1"/>
    <cellStyle name="Uwaga 3" xfId="38221" hidden="1"/>
    <cellStyle name="Uwaga 3" xfId="43453" hidden="1"/>
    <cellStyle name="Uwaga 3" xfId="44382" hidden="1"/>
    <cellStyle name="Uwaga 3" xfId="45833" hidden="1"/>
    <cellStyle name="Uwaga 3" xfId="51084" hidden="1"/>
    <cellStyle name="Uwaga 3" xfId="51684" hidden="1"/>
    <cellStyle name="Uwaga 3" xfId="52593" hidden="1"/>
    <cellStyle name="Uwaga 3" xfId="54625" hidden="1"/>
    <cellStyle name="Uwaga 3" xfId="54627" hidden="1"/>
    <cellStyle name="Uwaga 3" xfId="35792" hidden="1"/>
    <cellStyle name="Uwaga 3" xfId="54631" hidden="1"/>
    <cellStyle name="Uwaga 3" xfId="54633" hidden="1"/>
    <cellStyle name="Uwaga 3" xfId="54636" hidden="1"/>
    <cellStyle name="Uwaga 3" xfId="27763" hidden="1"/>
    <cellStyle name="Uwaga 3" xfId="30010" hidden="1"/>
    <cellStyle name="Uwaga 3" xfId="30942" hidden="1"/>
    <cellStyle name="Uwaga 3" xfId="36690" hidden="1"/>
    <cellStyle name="Uwaga 3" xfId="37619" hidden="1"/>
    <cellStyle name="Uwaga 3" xfId="38223" hidden="1"/>
    <cellStyle name="Uwaga 3" xfId="43451" hidden="1"/>
    <cellStyle name="Uwaga 3" xfId="44380" hidden="1"/>
    <cellStyle name="Uwaga 3" xfId="45860" hidden="1"/>
    <cellStyle name="Uwaga 3" xfId="51082" hidden="1"/>
    <cellStyle name="Uwaga 3" xfId="51686" hidden="1"/>
    <cellStyle name="Uwaga 3" xfId="53519" hidden="1"/>
    <cellStyle name="Uwaga 3" xfId="54650" hidden="1"/>
    <cellStyle name="Uwaga 3" xfId="54652" hidden="1"/>
    <cellStyle name="Uwaga 3" xfId="39156" hidden="1"/>
    <cellStyle name="Uwaga 3" xfId="54655" hidden="1"/>
    <cellStyle name="Uwaga 3" xfId="54658" hidden="1"/>
    <cellStyle name="Uwaga 3" xfId="54662" hidden="1"/>
    <cellStyle name="Uwaga 3" xfId="54670" hidden="1"/>
    <cellStyle name="Uwaga 3" xfId="54673" hidden="1"/>
    <cellStyle name="Uwaga 3" xfId="27749" hidden="1"/>
    <cellStyle name="Uwaga 3" xfId="33357" hidden="1"/>
    <cellStyle name="Uwaga 3" xfId="34315" hidden="1"/>
    <cellStyle name="Uwaga 3" xfId="36703" hidden="1"/>
    <cellStyle name="Uwaga 3" xfId="40098" hidden="1"/>
    <cellStyle name="Uwaga 3" xfId="41576" hidden="1"/>
    <cellStyle name="Uwaga 3" xfId="43464" hidden="1"/>
    <cellStyle name="Uwaga 3" xfId="47727" hidden="1"/>
    <cellStyle name="Uwaga 3" xfId="49209" hidden="1"/>
    <cellStyle name="Uwaga 3" xfId="51095" hidden="1"/>
    <cellStyle name="Uwaga 3" xfId="54490" hidden="1"/>
    <cellStyle name="Uwaga 3" xfId="54678" hidden="1"/>
    <cellStyle name="Uwaga 3" xfId="54683" hidden="1"/>
    <cellStyle name="Uwaga 3" xfId="49266" hidden="1"/>
    <cellStyle name="Uwaga 3" xfId="27721" hidden="1"/>
    <cellStyle name="Uwaga 3" xfId="54689" hidden="1"/>
    <cellStyle name="Uwaga 3" xfId="54695" hidden="1"/>
    <cellStyle name="Uwaga 3" xfId="54699" hidden="1"/>
    <cellStyle name="Uwaga 3" xfId="30021" hidden="1"/>
    <cellStyle name="Uwaga 3" xfId="33354" hidden="1"/>
    <cellStyle name="Uwaga 3" xfId="34312" hidden="1"/>
    <cellStyle name="Uwaga 3" xfId="36700" hidden="1"/>
    <cellStyle name="Uwaga 3" xfId="40095" hidden="1"/>
    <cellStyle name="Uwaga 3" xfId="41579" hidden="1"/>
    <cellStyle name="Uwaga 3" xfId="44361" hidden="1"/>
    <cellStyle name="Uwaga 3" xfId="47724" hidden="1"/>
    <cellStyle name="Uwaga 3" xfId="49235" hidden="1"/>
    <cellStyle name="Uwaga 3" xfId="51676" hidden="1"/>
    <cellStyle name="Uwaga 3" xfId="54487" hidden="1"/>
    <cellStyle name="Uwaga 3" xfId="54703" hidden="1"/>
    <cellStyle name="Uwaga 3" xfId="54708" hidden="1"/>
    <cellStyle name="Uwaga 3" xfId="49263" hidden="1"/>
    <cellStyle name="Uwaga 3" xfId="54709" hidden="1"/>
    <cellStyle name="Uwaga 3" xfId="54712" hidden="1"/>
    <cellStyle name="Uwaga 3" xfId="54720" hidden="1"/>
    <cellStyle name="Uwaga 3" xfId="28675" hidden="1"/>
    <cellStyle name="Uwaga 3" xfId="30920" hidden="1"/>
    <cellStyle name="Uwaga 3" xfId="33351" hidden="1"/>
    <cellStyle name="Uwaga 3" xfId="35740" hidden="1"/>
    <cellStyle name="Uwaga 3" xfId="37655" hidden="1"/>
    <cellStyle name="Uwaga 3" xfId="40092" hidden="1"/>
    <cellStyle name="Uwaga 3" xfId="42501" hidden="1"/>
    <cellStyle name="Uwaga 3" xfId="44948" hidden="1"/>
    <cellStyle name="Uwaga 3" xfId="47721" hidden="1"/>
    <cellStyle name="Uwaga 3" xfId="49232" hidden="1"/>
    <cellStyle name="Uwaga 3" xfId="51679" hidden="1"/>
    <cellStyle name="Uwaga 3" xfId="54725" hidden="1"/>
    <cellStyle name="Uwaga 3" xfId="54730" hidden="1"/>
    <cellStyle name="Uwaga 3" xfId="35797" hidden="1"/>
    <cellStyle name="Uwaga 3" xfId="52626" hidden="1"/>
    <cellStyle name="Uwaga 3" xfId="54736" hidden="1"/>
    <cellStyle name="Uwaga 3" xfId="54741" hidden="1"/>
    <cellStyle name="Uwaga 3" xfId="54746" hidden="1"/>
    <cellStyle name="Uwaga 3" xfId="27788" hidden="1"/>
    <cellStyle name="Uwaga 3" xfId="30947" hidden="1"/>
    <cellStyle name="Uwaga 3" xfId="33348" hidden="1"/>
    <cellStyle name="Uwaga 3" xfId="35737" hidden="1"/>
    <cellStyle name="Uwaga 3" xfId="37652" hidden="1"/>
    <cellStyle name="Uwaga 3" xfId="40089" hidden="1"/>
    <cellStyle name="Uwaga 3" xfId="42469" hidden="1"/>
    <cellStyle name="Uwaga 3" xfId="44355" hidden="1"/>
    <cellStyle name="Uwaga 3" xfId="47718" hidden="1"/>
    <cellStyle name="Uwaga 3" xfId="49229" hidden="1"/>
    <cellStyle name="Uwaga 3" xfId="51682" hidden="1"/>
    <cellStyle name="Uwaga 3" xfId="54481" hidden="1"/>
    <cellStyle name="Uwaga 3" xfId="54753" hidden="1"/>
    <cellStyle name="Uwaga 3" xfId="54758" hidden="1"/>
    <cellStyle name="Uwaga 3" xfId="49257" hidden="1"/>
    <cellStyle name="Uwaga 3" xfId="27730" hidden="1"/>
    <cellStyle name="Uwaga 3" xfId="54763" hidden="1"/>
    <cellStyle name="Uwaga 3" xfId="54770" hidden="1"/>
    <cellStyle name="Uwaga 3" xfId="54774" hidden="1"/>
    <cellStyle name="Uwaga 3" xfId="29981" hidden="1"/>
    <cellStyle name="Uwaga 3" xfId="48304" hidden="1"/>
    <cellStyle name="Uwaga 3" xfId="49210" hidden="1"/>
    <cellStyle name="Uwaga 3" xfId="50167" hidden="1"/>
    <cellStyle name="Uwaga 3" xfId="54521" hidden="1"/>
    <cellStyle name="Uwaga 3" xfId="54523" hidden="1"/>
    <cellStyle name="Uwaga 3" xfId="54525" hidden="1"/>
    <cellStyle name="Uwaga 3" xfId="28708" hidden="1"/>
    <cellStyle name="Uwaga 3" xfId="27720" hidden="1"/>
    <cellStyle name="Uwaga 3" xfId="54530" hidden="1"/>
    <cellStyle name="Uwaga 3" xfId="54541" hidden="1"/>
    <cellStyle name="Uwaga 3" xfId="54543" hidden="1"/>
    <cellStyle name="Uwaga 3" xfId="27781" hidden="1"/>
    <cellStyle name="Uwaga 3" xfId="34846" hidden="1"/>
    <cellStyle name="Uwaga 3" xfId="35773" hidden="1"/>
    <cellStyle name="Uwaga 3" xfId="36701" hidden="1"/>
    <cellStyle name="Uwaga 3" xfId="42505" hidden="1"/>
    <cellStyle name="Uwaga 3" xfId="43433" hidden="1"/>
    <cellStyle name="Uwaga 3" xfId="44362" hidden="1"/>
    <cellStyle name="Uwaga 3" xfId="50164" hidden="1"/>
    <cellStyle name="Uwaga 3" xfId="50193" hidden="1"/>
    <cellStyle name="Uwaga 3" xfId="51122" hidden="1"/>
    <cellStyle name="Uwaga 3" xfId="54548" hidden="1"/>
    <cellStyle name="Uwaga 3" xfId="54549" hidden="1"/>
    <cellStyle name="Uwaga 3" xfId="54551" hidden="1"/>
    <cellStyle name="Uwaga 3" xfId="54554" hidden="1"/>
    <cellStyle name="Uwaga 3" xfId="54555" hidden="1"/>
    <cellStyle name="Uwaga 3" xfId="54557" hidden="1"/>
    <cellStyle name="Uwaga 3" xfId="28676" hidden="1"/>
    <cellStyle name="Uwaga 3" xfId="27784" hidden="1"/>
    <cellStyle name="Uwaga 3" xfId="29988" hidden="1"/>
    <cellStyle name="Uwaga 3" xfId="35741" hidden="1"/>
    <cellStyle name="Uwaga 3" xfId="35770" hidden="1"/>
    <cellStyle name="Uwaga 3" xfId="36727" hidden="1"/>
    <cellStyle name="Uwaga 3" xfId="42502" hidden="1"/>
    <cellStyle name="Uwaga 3" xfId="43430" hidden="1"/>
    <cellStyle name="Uwaga 3" xfId="44359" hidden="1"/>
    <cellStyle name="Uwaga 3" xfId="50161" hidden="1"/>
    <cellStyle name="Uwaga 3" xfId="50190" hidden="1"/>
    <cellStyle name="Uwaga 3" xfId="51119" hidden="1"/>
    <cellStyle name="Uwaga 3" xfId="54573" hidden="1"/>
    <cellStyle name="Uwaga 3" xfId="54574" hidden="1"/>
    <cellStyle name="Uwaga 3" xfId="54576" hidden="1"/>
    <cellStyle name="Uwaga 3" xfId="54579" hidden="1"/>
    <cellStyle name="Uwaga 3" xfId="54580" hidden="1"/>
    <cellStyle name="Uwaga 3" xfId="54582" hidden="1"/>
    <cellStyle name="Uwaga 3" xfId="28673" hidden="1"/>
    <cellStyle name="Uwaga 3" xfId="27787" hidden="1"/>
    <cellStyle name="Uwaga 3" xfId="29985" hidden="1"/>
    <cellStyle name="Uwaga 3" xfId="35738" hidden="1"/>
    <cellStyle name="Uwaga 3" xfId="35767" hidden="1"/>
    <cellStyle name="Uwaga 3" xfId="36724" hidden="1"/>
    <cellStyle name="Uwaga 3" xfId="42499" hidden="1"/>
    <cellStyle name="Uwaga 3" xfId="43427" hidden="1"/>
    <cellStyle name="Uwaga 3" xfId="44356" hidden="1"/>
    <cellStyle name="Uwaga 3" xfId="50158" hidden="1"/>
    <cellStyle name="Uwaga 3" xfId="50187" hidden="1"/>
    <cellStyle name="Uwaga 3" xfId="51116" hidden="1"/>
    <cellStyle name="Uwaga 3" xfId="54598" hidden="1"/>
    <cellStyle name="Uwaga 3" xfId="54599" hidden="1"/>
    <cellStyle name="Uwaga 3" xfId="54601" hidden="1"/>
    <cellStyle name="Uwaga 3" xfId="54604" hidden="1"/>
    <cellStyle name="Uwaga 3" xfId="54605" hidden="1"/>
    <cellStyle name="Uwaga 3" xfId="54607" hidden="1"/>
    <cellStyle name="Uwaga 3" xfId="28670" hidden="1"/>
    <cellStyle name="Uwaga 3" xfId="27790" hidden="1"/>
    <cellStyle name="Uwaga 3" xfId="29982" hidden="1"/>
    <cellStyle name="Uwaga 3" xfId="35735" hidden="1"/>
    <cellStyle name="Uwaga 3" xfId="35764" hidden="1"/>
    <cellStyle name="Uwaga 3" xfId="36721" hidden="1"/>
    <cellStyle name="Uwaga 3" xfId="42496" hidden="1"/>
    <cellStyle name="Uwaga 3" xfId="43424" hidden="1"/>
    <cellStyle name="Uwaga 3" xfId="44353" hidden="1"/>
    <cellStyle name="Uwaga 3" xfId="50155" hidden="1"/>
    <cellStyle name="Uwaga 3" xfId="50184" hidden="1"/>
    <cellStyle name="Uwaga 3" xfId="51113" hidden="1"/>
    <cellStyle name="Uwaga 3" xfId="54623" hidden="1"/>
    <cellStyle name="Uwaga 3" xfId="54624" hidden="1"/>
    <cellStyle name="Uwaga 3" xfId="54626" hidden="1"/>
    <cellStyle name="Uwaga 3" xfId="54629" hidden="1"/>
    <cellStyle name="Uwaga 3" xfId="54630" hidden="1"/>
    <cellStyle name="Uwaga 3" xfId="54632" hidden="1"/>
    <cellStyle name="Uwaga 3" xfId="28667" hidden="1"/>
    <cellStyle name="Uwaga 3" xfId="27793" hidden="1"/>
    <cellStyle name="Uwaga 3" xfId="29979" hidden="1"/>
    <cellStyle name="Uwaga 3" xfId="35733" hidden="1"/>
    <cellStyle name="Uwaga 3" xfId="35762" hidden="1"/>
    <cellStyle name="Uwaga 3" xfId="36719" hidden="1"/>
    <cellStyle name="Uwaga 3" xfId="42494" hidden="1"/>
    <cellStyle name="Uwaga 3" xfId="43422" hidden="1"/>
    <cellStyle name="Uwaga 3" xfId="44351" hidden="1"/>
    <cellStyle name="Uwaga 3" xfId="50153" hidden="1"/>
    <cellStyle name="Uwaga 3" xfId="50182" hidden="1"/>
    <cellStyle name="Uwaga 3" xfId="51111" hidden="1"/>
    <cellStyle name="Uwaga 3" xfId="54648" hidden="1"/>
    <cellStyle name="Uwaga 3" xfId="54649" hidden="1"/>
    <cellStyle name="Uwaga 3" xfId="54651" hidden="1"/>
    <cellStyle name="Uwaga 3" xfId="54654" hidden="1"/>
    <cellStyle name="Uwaga 3" xfId="54656" hidden="1"/>
    <cellStyle name="Uwaga 3" xfId="54659" hidden="1"/>
    <cellStyle name="Uwaga 3" xfId="54669" hidden="1"/>
    <cellStyle name="Uwaga 3" xfId="54671" hidden="1"/>
    <cellStyle name="Uwaga 3" xfId="54674" hidden="1"/>
    <cellStyle name="Uwaga 3" xfId="32450" hidden="1"/>
    <cellStyle name="Uwaga 3" xfId="33386" hidden="1"/>
    <cellStyle name="Uwaga 3" xfId="34844" hidden="1"/>
    <cellStyle name="Uwaga 3" xfId="40069" hidden="1"/>
    <cellStyle name="Uwaga 3" xfId="40998" hidden="1"/>
    <cellStyle name="Uwaga 3" xfId="42478" hidden="1"/>
    <cellStyle name="Uwaga 3" xfId="46828" hidden="1"/>
    <cellStyle name="Uwaga 3" xfId="47756" hidden="1"/>
    <cellStyle name="Uwaga 3" xfId="49238" hidden="1"/>
    <cellStyle name="Uwaga 3" xfId="54461" hidden="1"/>
    <cellStyle name="Uwaga 3" xfId="54675" hidden="1"/>
    <cellStyle name="Uwaga 3" xfId="54679" hidden="1"/>
    <cellStyle name="Uwaga 3" xfId="45900" hidden="1"/>
    <cellStyle name="Uwaga 3" xfId="28709" hidden="1"/>
    <cellStyle name="Uwaga 3" xfId="54686" hidden="1"/>
    <cellStyle name="Uwaga 3" xfId="54694" hidden="1"/>
    <cellStyle name="Uwaga 3" xfId="54696" hidden="1"/>
    <cellStyle name="Uwaga 3" xfId="28678" hidden="1"/>
    <cellStyle name="Uwaga 3" xfId="32447" hidden="1"/>
    <cellStyle name="Uwaga 3" xfId="33383" hidden="1"/>
    <cellStyle name="Uwaga 3" xfId="34847" hidden="1"/>
    <cellStyle name="Uwaga 3" xfId="40066" hidden="1"/>
    <cellStyle name="Uwaga 3" xfId="40995" hidden="1"/>
    <cellStyle name="Uwaga 3" xfId="43432" hidden="1"/>
    <cellStyle name="Uwaga 3" xfId="46825" hidden="1"/>
    <cellStyle name="Uwaga 3" xfId="47753" hidden="1"/>
    <cellStyle name="Uwaga 3" xfId="50192" hidden="1"/>
    <cellStyle name="Uwaga 3" xfId="54458" hidden="1"/>
    <cellStyle name="Uwaga 3" xfId="54700" hidden="1"/>
    <cellStyle name="Uwaga 3" xfId="54705" hidden="1"/>
    <cellStyle name="Uwaga 3" xfId="45897" hidden="1"/>
    <cellStyle name="Uwaga 3" xfId="52629" hidden="1"/>
    <cellStyle name="Uwaga 3" xfId="54710" hidden="1"/>
    <cellStyle name="Uwaga 3" xfId="54719" hidden="1"/>
    <cellStyle name="Uwaga 3" xfId="54722" hidden="1"/>
    <cellStyle name="Uwaga 3" xfId="27755" hidden="1"/>
    <cellStyle name="Uwaga 3" xfId="32444" hidden="1"/>
    <cellStyle name="Uwaga 3" xfId="34309" hidden="1"/>
    <cellStyle name="Uwaga 3" xfId="36726" hidden="1"/>
    <cellStyle name="Uwaga 3" xfId="40063" hidden="1"/>
    <cellStyle name="Uwaga 3" xfId="41582" hidden="1"/>
    <cellStyle name="Uwaga 3" xfId="44358" hidden="1"/>
    <cellStyle name="Uwaga 3" xfId="46822" hidden="1"/>
    <cellStyle name="Uwaga 3" xfId="48311" hidden="1"/>
    <cellStyle name="Uwaga 3" xfId="50189" hidden="1"/>
    <cellStyle name="Uwaga 3" xfId="54484" hidden="1"/>
    <cellStyle name="Uwaga 3" xfId="54729" hidden="1"/>
    <cellStyle name="Uwaga 3" xfId="29254" hidden="1"/>
    <cellStyle name="Uwaga 3" xfId="49260" hidden="1"/>
    <cellStyle name="Uwaga 3" xfId="54735" hidden="1"/>
    <cellStyle name="Uwaga 3" xfId="54740" hidden="1"/>
    <cellStyle name="Uwaga 3" xfId="54745" hidden="1"/>
    <cellStyle name="Uwaga 3" xfId="28672" hidden="1"/>
    <cellStyle name="Uwaga 3" xfId="30917" hidden="1"/>
    <cellStyle name="Uwaga 3" xfId="32441" hidden="1"/>
    <cellStyle name="Uwaga 3" xfId="34853" hidden="1"/>
    <cellStyle name="Uwaga 3" xfId="37623" hidden="1"/>
    <cellStyle name="Uwaga 3" xfId="40060" hidden="1"/>
    <cellStyle name="Uwaga 3" xfId="41585" hidden="1"/>
    <cellStyle name="Uwaga 3" xfId="43455" hidden="1"/>
    <cellStyle name="Uwaga 3" xfId="46819" hidden="1"/>
    <cellStyle name="Uwaga 3" xfId="49200" hidden="1"/>
    <cellStyle name="Uwaga 3" xfId="51115" hidden="1"/>
    <cellStyle name="Uwaga 3" xfId="54452" hidden="1"/>
    <cellStyle name="Uwaga 3" xfId="54752" hidden="1"/>
    <cellStyle name="Uwaga 3" xfId="54757" hidden="1"/>
    <cellStyle name="Uwaga 3" xfId="45891" hidden="1"/>
    <cellStyle name="Uwaga 3" xfId="54759" hidden="1"/>
    <cellStyle name="Uwaga 3" xfId="54762" hidden="1"/>
    <cellStyle name="Uwaga 3" xfId="54769" hidden="1"/>
    <cellStyle name="Uwaga 3" xfId="54773" hidden="1"/>
    <cellStyle name="Uwaga 3" xfId="27761" hidden="1"/>
    <cellStyle name="Warning Text" xfId="14" builtinId="11" customBuiltin="1"/>
  </cellStyles>
  <dxfs count="0"/>
  <tableStyles count="0" defaultTableStyle="TableStyleMedium2" defaultPivotStyle="PivotStyleLight16"/>
  <colors>
    <mruColors>
      <color rgb="FFFFFF00"/>
      <color rgb="FFCCE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2035980</xdr:colOff>
      <xdr:row>0</xdr:row>
      <xdr:rowOff>28575</xdr:rowOff>
    </xdr:from>
    <xdr:to>
      <xdr:col>1</xdr:col>
      <xdr:colOff>3435897</xdr:colOff>
      <xdr:row>0</xdr:row>
      <xdr:rowOff>326376</xdr:rowOff>
    </xdr:to>
    <xdr:pic>
      <xdr:nvPicPr>
        <xdr:cNvPr id="2" name="Picture 1" descr="BoE_PRA_logo_A4.jpg"/>
        <xdr:cNvPicPr/>
      </xdr:nvPicPr>
      <xdr:blipFill>
        <a:blip xmlns:r="http://schemas.openxmlformats.org/officeDocument/2006/relationships" r:embed="rId1" cstate="print"/>
        <a:stretch>
          <a:fillRect/>
        </a:stretch>
      </xdr:blipFill>
      <xdr:spPr>
        <a:xfrm>
          <a:off x="5724272" y="28575"/>
          <a:ext cx="1399917" cy="297801"/>
        </a:xfrm>
        <a:prstGeom prst="rect">
          <a:avLst/>
        </a:prstGeom>
      </xdr:spPr>
    </xdr:pic>
    <xdr:clientData/>
  </xdr:twoCellAnchor>
  <xdr:oneCellAnchor>
    <xdr:from>
      <xdr:col>0</xdr:col>
      <xdr:colOff>360589</xdr:colOff>
      <xdr:row>2</xdr:row>
      <xdr:rowOff>122463</xdr:rowOff>
    </xdr:from>
    <xdr:ext cx="2576731" cy="264560"/>
    <xdr:sp macro="" textlink="">
      <xdr:nvSpPr>
        <xdr:cNvPr id="3" name="TextBox 2"/>
        <xdr:cNvSpPr txBox="1"/>
      </xdr:nvSpPr>
      <xdr:spPr>
        <a:xfrm>
          <a:off x="360589" y="768803"/>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402844</xdr:colOff>
      <xdr:row>0</xdr:row>
      <xdr:rowOff>294409</xdr:rowOff>
    </xdr:to>
    <xdr:pic>
      <xdr:nvPicPr>
        <xdr:cNvPr id="2" name="Picture 1" descr="BoE_PRA_logo_A4.jpg"/>
        <xdr:cNvPicPr/>
      </xdr:nvPicPr>
      <xdr:blipFill>
        <a:blip xmlns:r="http://schemas.openxmlformats.org/officeDocument/2006/relationships" r:embed="rId1" cstate="print"/>
        <a:stretch>
          <a:fillRect/>
        </a:stretch>
      </xdr:blipFill>
      <xdr:spPr>
        <a:xfrm>
          <a:off x="5102679" y="0"/>
          <a:ext cx="1695522" cy="294409"/>
        </a:xfrm>
        <a:prstGeom prst="rect">
          <a:avLst/>
        </a:prstGeom>
      </xdr:spPr>
    </xdr:pic>
    <xdr:clientData/>
  </xdr:twoCellAnchor>
  <xdr:oneCellAnchor>
    <xdr:from>
      <xdr:col>6</xdr:col>
      <xdr:colOff>149679</xdr:colOff>
      <xdr:row>0</xdr:row>
      <xdr:rowOff>170090</xdr:rowOff>
    </xdr:from>
    <xdr:ext cx="2576731" cy="264560"/>
    <xdr:sp macro="" textlink="">
      <xdr:nvSpPr>
        <xdr:cNvPr id="3" name="TextBox 2"/>
        <xdr:cNvSpPr txBox="1"/>
      </xdr:nvSpPr>
      <xdr:spPr>
        <a:xfrm>
          <a:off x="7191376" y="17009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224517</xdr:colOff>
      <xdr:row>2</xdr:row>
      <xdr:rowOff>156481</xdr:rowOff>
    </xdr:from>
    <xdr:ext cx="2576731" cy="264560"/>
    <xdr:sp macro="" textlink="">
      <xdr:nvSpPr>
        <xdr:cNvPr id="3" name="TextBox 2"/>
        <xdr:cNvSpPr txBox="1"/>
      </xdr:nvSpPr>
      <xdr:spPr>
        <a:xfrm>
          <a:off x="224517" y="85725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51954</xdr:rowOff>
    </xdr:from>
    <xdr:to>
      <xdr:col>1</xdr:col>
      <xdr:colOff>1670577</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0" y="51954"/>
          <a:ext cx="1670577" cy="294409"/>
        </a:xfrm>
        <a:prstGeom prst="rect">
          <a:avLst/>
        </a:prstGeom>
      </xdr:spPr>
    </xdr:pic>
    <xdr:clientData/>
  </xdr:twoCellAnchor>
  <xdr:oneCellAnchor>
    <xdr:from>
      <xdr:col>1</xdr:col>
      <xdr:colOff>2436812</xdr:colOff>
      <xdr:row>0</xdr:row>
      <xdr:rowOff>301625</xdr:rowOff>
    </xdr:from>
    <xdr:ext cx="2576731" cy="264560"/>
    <xdr:sp macro="" textlink="">
      <xdr:nvSpPr>
        <xdr:cNvPr id="3" name="TextBox 2"/>
        <xdr:cNvSpPr txBox="1"/>
      </xdr:nvSpPr>
      <xdr:spPr>
        <a:xfrm>
          <a:off x="3095625" y="301625"/>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537482</xdr:colOff>
      <xdr:row>2</xdr:row>
      <xdr:rowOff>142874</xdr:rowOff>
    </xdr:from>
    <xdr:ext cx="2576731" cy="264560"/>
    <xdr:sp macro="" textlink="">
      <xdr:nvSpPr>
        <xdr:cNvPr id="3" name="TextBox 2"/>
        <xdr:cNvSpPr txBox="1"/>
      </xdr:nvSpPr>
      <xdr:spPr>
        <a:xfrm>
          <a:off x="537482" y="843643"/>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51954</xdr:rowOff>
    </xdr:from>
    <xdr:to>
      <xdr:col>1</xdr:col>
      <xdr:colOff>1670577</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0" y="51954"/>
          <a:ext cx="1670577" cy="294409"/>
        </a:xfrm>
        <a:prstGeom prst="rect">
          <a:avLst/>
        </a:prstGeom>
      </xdr:spPr>
    </xdr:pic>
    <xdr:clientData/>
  </xdr:twoCellAnchor>
  <xdr:oneCellAnchor>
    <xdr:from>
      <xdr:col>2</xdr:col>
      <xdr:colOff>911678</xdr:colOff>
      <xdr:row>1</xdr:row>
      <xdr:rowOff>54428</xdr:rowOff>
    </xdr:from>
    <xdr:ext cx="2576731" cy="264560"/>
    <xdr:sp macro="" textlink="">
      <xdr:nvSpPr>
        <xdr:cNvPr id="3" name="TextBox 2"/>
        <xdr:cNvSpPr txBox="1"/>
      </xdr:nvSpPr>
      <xdr:spPr>
        <a:xfrm>
          <a:off x="5340804" y="435428"/>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5</xdr:col>
      <xdr:colOff>1197427</xdr:colOff>
      <xdr:row>0</xdr:row>
      <xdr:rowOff>54429</xdr:rowOff>
    </xdr:from>
    <xdr:to>
      <xdr:col>7</xdr:col>
      <xdr:colOff>455003</xdr:colOff>
      <xdr:row>0</xdr:row>
      <xdr:rowOff>348838</xdr:rowOff>
    </xdr:to>
    <xdr:pic>
      <xdr:nvPicPr>
        <xdr:cNvPr id="2" name="Picture 1" descr="BoE_PRA_logo_A4.jpg"/>
        <xdr:cNvPicPr/>
      </xdr:nvPicPr>
      <xdr:blipFill>
        <a:blip xmlns:r="http://schemas.openxmlformats.org/officeDocument/2006/relationships" r:embed="rId1" cstate="print"/>
        <a:stretch>
          <a:fillRect/>
        </a:stretch>
      </xdr:blipFill>
      <xdr:spPr>
        <a:xfrm>
          <a:off x="8741227" y="54429"/>
          <a:ext cx="1670576" cy="294409"/>
        </a:xfrm>
        <a:prstGeom prst="rect">
          <a:avLst/>
        </a:prstGeom>
      </xdr:spPr>
    </xdr:pic>
    <xdr:clientData/>
  </xdr:twoCellAnchor>
  <xdr:oneCellAnchor>
    <xdr:from>
      <xdr:col>3</xdr:col>
      <xdr:colOff>0</xdr:colOff>
      <xdr:row>1</xdr:row>
      <xdr:rowOff>0</xdr:rowOff>
    </xdr:from>
    <xdr:ext cx="2576731" cy="264560"/>
    <xdr:sp macro="" textlink="">
      <xdr:nvSpPr>
        <xdr:cNvPr id="3" name="TextBox 2"/>
        <xdr:cNvSpPr txBox="1"/>
      </xdr:nvSpPr>
      <xdr:spPr>
        <a:xfrm>
          <a:off x="5230813" y="38100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402844</xdr:colOff>
      <xdr:row>0</xdr:row>
      <xdr:rowOff>294409</xdr:rowOff>
    </xdr:to>
    <xdr:pic>
      <xdr:nvPicPr>
        <xdr:cNvPr id="2" name="Picture 1" descr="BoE_PRA_logo_A4.jpg"/>
        <xdr:cNvPicPr/>
      </xdr:nvPicPr>
      <xdr:blipFill>
        <a:blip xmlns:r="http://schemas.openxmlformats.org/officeDocument/2006/relationships" r:embed="rId1" cstate="print"/>
        <a:stretch>
          <a:fillRect/>
        </a:stretch>
      </xdr:blipFill>
      <xdr:spPr>
        <a:xfrm>
          <a:off x="10273393" y="0"/>
          <a:ext cx="1695522" cy="294409"/>
        </a:xfrm>
        <a:prstGeom prst="rect">
          <a:avLst/>
        </a:prstGeom>
      </xdr:spPr>
    </xdr:pic>
    <xdr:clientData/>
  </xdr:twoCellAnchor>
  <xdr:oneCellAnchor>
    <xdr:from>
      <xdr:col>3</xdr:col>
      <xdr:colOff>564697</xdr:colOff>
      <xdr:row>0</xdr:row>
      <xdr:rowOff>129267</xdr:rowOff>
    </xdr:from>
    <xdr:ext cx="2576731" cy="264560"/>
    <xdr:sp macro="" textlink="">
      <xdr:nvSpPr>
        <xdr:cNvPr id="3" name="TextBox 2"/>
        <xdr:cNvSpPr txBox="1"/>
      </xdr:nvSpPr>
      <xdr:spPr>
        <a:xfrm>
          <a:off x="5667376" y="129267"/>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421821</xdr:colOff>
      <xdr:row>2</xdr:row>
      <xdr:rowOff>170088</xdr:rowOff>
    </xdr:from>
    <xdr:ext cx="2576731" cy="264560"/>
    <xdr:sp macro="" textlink="">
      <xdr:nvSpPr>
        <xdr:cNvPr id="3" name="TextBox 2"/>
        <xdr:cNvSpPr txBox="1"/>
      </xdr:nvSpPr>
      <xdr:spPr>
        <a:xfrm>
          <a:off x="421821" y="870857"/>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69272</xdr:rowOff>
    </xdr:from>
    <xdr:to>
      <xdr:col>2</xdr:col>
      <xdr:colOff>233827</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535437" y="69272"/>
          <a:ext cx="1707027" cy="294409"/>
        </a:xfrm>
        <a:prstGeom prst="rect">
          <a:avLst/>
        </a:prstGeom>
      </xdr:spPr>
    </xdr:pic>
    <xdr:clientData/>
  </xdr:twoCellAnchor>
  <xdr:oneCellAnchor>
    <xdr:from>
      <xdr:col>4</xdr:col>
      <xdr:colOff>0</xdr:colOff>
      <xdr:row>2</xdr:row>
      <xdr:rowOff>0</xdr:rowOff>
    </xdr:from>
    <xdr:ext cx="2576731" cy="264560"/>
    <xdr:sp macro="" textlink="">
      <xdr:nvSpPr>
        <xdr:cNvPr id="3" name="TextBox 2"/>
        <xdr:cNvSpPr txBox="1"/>
      </xdr:nvSpPr>
      <xdr:spPr>
        <a:xfrm>
          <a:off x="5562600" y="66675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170090</xdr:colOff>
      <xdr:row>2</xdr:row>
      <xdr:rowOff>108857</xdr:rowOff>
    </xdr:from>
    <xdr:ext cx="2576731" cy="264560"/>
    <xdr:sp macro="" textlink="">
      <xdr:nvSpPr>
        <xdr:cNvPr id="3" name="TextBox 2"/>
        <xdr:cNvSpPr txBox="1"/>
      </xdr:nvSpPr>
      <xdr:spPr>
        <a:xfrm>
          <a:off x="170090" y="809626"/>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1297018</xdr:colOff>
      <xdr:row>0</xdr:row>
      <xdr:rowOff>54429</xdr:rowOff>
    </xdr:from>
    <xdr:to>
      <xdr:col>5</xdr:col>
      <xdr:colOff>1436495</xdr:colOff>
      <xdr:row>0</xdr:row>
      <xdr:rowOff>346983</xdr:rowOff>
    </xdr:to>
    <xdr:pic>
      <xdr:nvPicPr>
        <xdr:cNvPr id="2" name="Picture 1" descr="BoE_PRA_logo_A4.jpg"/>
        <xdr:cNvPicPr/>
      </xdr:nvPicPr>
      <xdr:blipFill>
        <a:blip xmlns:r="http://schemas.openxmlformats.org/officeDocument/2006/relationships" r:embed="rId1" cstate="print"/>
        <a:stretch>
          <a:fillRect/>
        </a:stretch>
      </xdr:blipFill>
      <xdr:spPr>
        <a:xfrm>
          <a:off x="7440644" y="54429"/>
          <a:ext cx="1741037" cy="292554"/>
        </a:xfrm>
        <a:prstGeom prst="rect">
          <a:avLst/>
        </a:prstGeom>
      </xdr:spPr>
    </xdr:pic>
    <xdr:clientData/>
  </xdr:twoCellAnchor>
  <xdr:oneCellAnchor>
    <xdr:from>
      <xdr:col>2</xdr:col>
      <xdr:colOff>0</xdr:colOff>
      <xdr:row>2</xdr:row>
      <xdr:rowOff>0</xdr:rowOff>
    </xdr:from>
    <xdr:ext cx="2576731" cy="264560"/>
    <xdr:sp macro="" textlink="">
      <xdr:nvSpPr>
        <xdr:cNvPr id="3" name="TextBox 2"/>
        <xdr:cNvSpPr txBox="1"/>
      </xdr:nvSpPr>
      <xdr:spPr>
        <a:xfrm>
          <a:off x="3633107" y="653143"/>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69272</xdr:rowOff>
    </xdr:from>
    <xdr:to>
      <xdr:col>2</xdr:col>
      <xdr:colOff>233827</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383037" y="69272"/>
          <a:ext cx="1707027" cy="294409"/>
        </a:xfrm>
        <a:prstGeom prst="rect">
          <a:avLst/>
        </a:prstGeom>
      </xdr:spPr>
    </xdr:pic>
    <xdr:clientData/>
  </xdr:twoCellAnchor>
  <xdr:oneCellAnchor>
    <xdr:from>
      <xdr:col>4</xdr:col>
      <xdr:colOff>0</xdr:colOff>
      <xdr:row>2</xdr:row>
      <xdr:rowOff>0</xdr:rowOff>
    </xdr:from>
    <xdr:ext cx="2576731" cy="264560"/>
    <xdr:sp macro="" textlink="">
      <xdr:nvSpPr>
        <xdr:cNvPr id="3" name="TextBox 2"/>
        <xdr:cNvSpPr txBox="1"/>
      </xdr:nvSpPr>
      <xdr:spPr>
        <a:xfrm>
          <a:off x="5610226" y="66675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210911</xdr:colOff>
      <xdr:row>2</xdr:row>
      <xdr:rowOff>95250</xdr:rowOff>
    </xdr:from>
    <xdr:ext cx="2576731" cy="264560"/>
    <xdr:sp macro="" textlink="">
      <xdr:nvSpPr>
        <xdr:cNvPr id="3" name="TextBox 2"/>
        <xdr:cNvSpPr txBox="1"/>
      </xdr:nvSpPr>
      <xdr:spPr>
        <a:xfrm>
          <a:off x="210911" y="796019"/>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69272</xdr:rowOff>
    </xdr:from>
    <xdr:to>
      <xdr:col>2</xdr:col>
      <xdr:colOff>233827</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383037" y="69272"/>
          <a:ext cx="1707027" cy="294409"/>
        </a:xfrm>
        <a:prstGeom prst="rect">
          <a:avLst/>
        </a:prstGeom>
      </xdr:spPr>
    </xdr:pic>
    <xdr:clientData/>
  </xdr:twoCellAnchor>
  <xdr:oneCellAnchor>
    <xdr:from>
      <xdr:col>4</xdr:col>
      <xdr:colOff>790575</xdr:colOff>
      <xdr:row>1</xdr:row>
      <xdr:rowOff>104775</xdr:rowOff>
    </xdr:from>
    <xdr:ext cx="2576731" cy="264560"/>
    <xdr:sp macro="" textlink="">
      <xdr:nvSpPr>
        <xdr:cNvPr id="3" name="TextBox 2"/>
        <xdr:cNvSpPr txBox="1"/>
      </xdr:nvSpPr>
      <xdr:spPr>
        <a:xfrm>
          <a:off x="6562725" y="504825"/>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769937</xdr:colOff>
      <xdr:row>2</xdr:row>
      <xdr:rowOff>158750</xdr:rowOff>
    </xdr:from>
    <xdr:ext cx="2576731" cy="264560"/>
    <xdr:sp macro="" textlink="">
      <xdr:nvSpPr>
        <xdr:cNvPr id="4" name="TextBox 3"/>
        <xdr:cNvSpPr txBox="1"/>
      </xdr:nvSpPr>
      <xdr:spPr>
        <a:xfrm>
          <a:off x="769937" y="865188"/>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69272</xdr:rowOff>
    </xdr:from>
    <xdr:to>
      <xdr:col>2</xdr:col>
      <xdr:colOff>233827</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383037" y="69272"/>
          <a:ext cx="1707027" cy="294409"/>
        </a:xfrm>
        <a:prstGeom prst="rect">
          <a:avLst/>
        </a:prstGeom>
      </xdr:spPr>
    </xdr:pic>
    <xdr:clientData/>
  </xdr:twoCellAnchor>
  <xdr:oneCellAnchor>
    <xdr:from>
      <xdr:col>4</xdr:col>
      <xdr:colOff>0</xdr:colOff>
      <xdr:row>2</xdr:row>
      <xdr:rowOff>0</xdr:rowOff>
    </xdr:from>
    <xdr:ext cx="2576731" cy="264560"/>
    <xdr:sp macro="" textlink="">
      <xdr:nvSpPr>
        <xdr:cNvPr id="3" name="TextBox 2"/>
        <xdr:cNvSpPr txBox="1"/>
      </xdr:nvSpPr>
      <xdr:spPr>
        <a:xfrm>
          <a:off x="5772150" y="66675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95250</xdr:colOff>
      <xdr:row>2</xdr:row>
      <xdr:rowOff>68036</xdr:rowOff>
    </xdr:from>
    <xdr:ext cx="2576731" cy="264560"/>
    <xdr:sp macro="" textlink="">
      <xdr:nvSpPr>
        <xdr:cNvPr id="3" name="TextBox 2"/>
        <xdr:cNvSpPr txBox="1"/>
      </xdr:nvSpPr>
      <xdr:spPr>
        <a:xfrm>
          <a:off x="95250" y="768805"/>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69272</xdr:rowOff>
    </xdr:from>
    <xdr:to>
      <xdr:col>2</xdr:col>
      <xdr:colOff>259227</xdr:colOff>
      <xdr:row>0</xdr:row>
      <xdr:rowOff>363681</xdr:rowOff>
    </xdr:to>
    <xdr:pic>
      <xdr:nvPicPr>
        <xdr:cNvPr id="2" name="Picture 1" descr="BoE_PRA_logo_A4.jpg"/>
        <xdr:cNvPicPr/>
      </xdr:nvPicPr>
      <xdr:blipFill>
        <a:blip xmlns:r="http://schemas.openxmlformats.org/officeDocument/2006/relationships" r:embed="rId1" cstate="print"/>
        <a:stretch>
          <a:fillRect/>
        </a:stretch>
      </xdr:blipFill>
      <xdr:spPr>
        <a:xfrm>
          <a:off x="5383037" y="69272"/>
          <a:ext cx="1732427" cy="294409"/>
        </a:xfrm>
        <a:prstGeom prst="rect">
          <a:avLst/>
        </a:prstGeom>
      </xdr:spPr>
    </xdr:pic>
    <xdr:clientData/>
  </xdr:twoCellAnchor>
  <xdr:oneCellAnchor>
    <xdr:from>
      <xdr:col>2</xdr:col>
      <xdr:colOff>578304</xdr:colOff>
      <xdr:row>0</xdr:row>
      <xdr:rowOff>326571</xdr:rowOff>
    </xdr:from>
    <xdr:ext cx="2576731" cy="264560"/>
    <xdr:sp macro="" textlink="">
      <xdr:nvSpPr>
        <xdr:cNvPr id="3" name="TextBox 2"/>
        <xdr:cNvSpPr txBox="1"/>
      </xdr:nvSpPr>
      <xdr:spPr>
        <a:xfrm>
          <a:off x="2075090" y="326571"/>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1514436</xdr:colOff>
      <xdr:row>0</xdr:row>
      <xdr:rowOff>68036</xdr:rowOff>
    </xdr:from>
    <xdr:to>
      <xdr:col>3</xdr:col>
      <xdr:colOff>5935</xdr:colOff>
      <xdr:row>0</xdr:row>
      <xdr:rowOff>360590</xdr:rowOff>
    </xdr:to>
    <xdr:pic>
      <xdr:nvPicPr>
        <xdr:cNvPr id="2" name="Picture 1" descr="BoE_PRA_logo_A4.jpg"/>
        <xdr:cNvPicPr/>
      </xdr:nvPicPr>
      <xdr:blipFill>
        <a:blip xmlns:r="http://schemas.openxmlformats.org/officeDocument/2006/relationships" r:embed="rId1" cstate="print"/>
        <a:stretch>
          <a:fillRect/>
        </a:stretch>
      </xdr:blipFill>
      <xdr:spPr>
        <a:xfrm>
          <a:off x="7153236" y="68036"/>
          <a:ext cx="1602999" cy="292554"/>
        </a:xfrm>
        <a:prstGeom prst="rect">
          <a:avLst/>
        </a:prstGeom>
      </xdr:spPr>
    </xdr:pic>
    <xdr:clientData/>
  </xdr:twoCellAnchor>
  <xdr:oneCellAnchor>
    <xdr:from>
      <xdr:col>0</xdr:col>
      <xdr:colOff>47625</xdr:colOff>
      <xdr:row>1</xdr:row>
      <xdr:rowOff>231321</xdr:rowOff>
    </xdr:from>
    <xdr:ext cx="2576731" cy="264560"/>
    <xdr:sp macro="" textlink="">
      <xdr:nvSpPr>
        <xdr:cNvPr id="3" name="TextBox 2"/>
        <xdr:cNvSpPr txBox="1"/>
      </xdr:nvSpPr>
      <xdr:spPr>
        <a:xfrm>
          <a:off x="47625" y="619125"/>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1351152</xdr:colOff>
      <xdr:row>0</xdr:row>
      <xdr:rowOff>53482</xdr:rowOff>
    </xdr:from>
    <xdr:to>
      <xdr:col>2</xdr:col>
      <xdr:colOff>1422212</xdr:colOff>
      <xdr:row>0</xdr:row>
      <xdr:rowOff>350438</xdr:rowOff>
    </xdr:to>
    <xdr:pic>
      <xdr:nvPicPr>
        <xdr:cNvPr id="2" name="Picture 1" descr="BoE_PRA_logo_A4.jpg"/>
        <xdr:cNvPicPr/>
      </xdr:nvPicPr>
      <xdr:blipFill>
        <a:blip xmlns:r="http://schemas.openxmlformats.org/officeDocument/2006/relationships" r:embed="rId1" cstate="print"/>
        <a:stretch>
          <a:fillRect/>
        </a:stretch>
      </xdr:blipFill>
      <xdr:spPr>
        <a:xfrm>
          <a:off x="6483446" y="53482"/>
          <a:ext cx="1667897" cy="296956"/>
        </a:xfrm>
        <a:prstGeom prst="rect">
          <a:avLst/>
        </a:prstGeom>
      </xdr:spPr>
    </xdr:pic>
    <xdr:clientData/>
  </xdr:twoCellAnchor>
  <xdr:oneCellAnchor>
    <xdr:from>
      <xdr:col>0</xdr:col>
      <xdr:colOff>0</xdr:colOff>
      <xdr:row>2</xdr:row>
      <xdr:rowOff>0</xdr:rowOff>
    </xdr:from>
    <xdr:ext cx="2576731" cy="264560"/>
    <xdr:sp macro="" textlink="">
      <xdr:nvSpPr>
        <xdr:cNvPr id="3" name="TextBox 2"/>
        <xdr:cNvSpPr txBox="1"/>
      </xdr:nvSpPr>
      <xdr:spPr>
        <a:xfrm>
          <a:off x="0" y="66675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312902</xdr:colOff>
      <xdr:row>0</xdr:row>
      <xdr:rowOff>56030</xdr:rowOff>
    </xdr:from>
    <xdr:to>
      <xdr:col>2</xdr:col>
      <xdr:colOff>2025464</xdr:colOff>
      <xdr:row>0</xdr:row>
      <xdr:rowOff>352986</xdr:rowOff>
    </xdr:to>
    <xdr:pic>
      <xdr:nvPicPr>
        <xdr:cNvPr id="2" name="Picture 1" descr="BoE_PRA_logo_A4.jpg"/>
        <xdr:cNvPicPr/>
      </xdr:nvPicPr>
      <xdr:blipFill>
        <a:blip xmlns:r="http://schemas.openxmlformats.org/officeDocument/2006/relationships" r:embed="rId1" cstate="print"/>
        <a:stretch>
          <a:fillRect/>
        </a:stretch>
      </xdr:blipFill>
      <xdr:spPr>
        <a:xfrm>
          <a:off x="5557255" y="56030"/>
          <a:ext cx="1712562" cy="296956"/>
        </a:xfrm>
        <a:prstGeom prst="rect">
          <a:avLst/>
        </a:prstGeom>
      </xdr:spPr>
    </xdr:pic>
    <xdr:clientData/>
  </xdr:twoCellAnchor>
  <xdr:oneCellAnchor>
    <xdr:from>
      <xdr:col>0</xdr:col>
      <xdr:colOff>1868365</xdr:colOff>
      <xdr:row>2</xdr:row>
      <xdr:rowOff>80596</xdr:rowOff>
    </xdr:from>
    <xdr:ext cx="2576731" cy="264560"/>
    <xdr:sp macro="" textlink="">
      <xdr:nvSpPr>
        <xdr:cNvPr id="3" name="TextBox 2"/>
        <xdr:cNvSpPr txBox="1"/>
      </xdr:nvSpPr>
      <xdr:spPr>
        <a:xfrm>
          <a:off x="1868365" y="732693"/>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1228983</xdr:colOff>
      <xdr:row>0</xdr:row>
      <xdr:rowOff>0</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7801233" y="0"/>
          <a:ext cx="1533267" cy="295275"/>
        </a:xfrm>
        <a:prstGeom prst="rect">
          <a:avLst/>
        </a:prstGeom>
      </xdr:spPr>
    </xdr:pic>
    <xdr:clientData/>
  </xdr:oneCellAnchor>
  <xdr:oneCellAnchor>
    <xdr:from>
      <xdr:col>3</xdr:col>
      <xdr:colOff>1228983</xdr:colOff>
      <xdr:row>0</xdr:row>
      <xdr:rowOff>0</xdr:rowOff>
    </xdr:from>
    <xdr:ext cx="1533267" cy="295275"/>
    <xdr:pic>
      <xdr:nvPicPr>
        <xdr:cNvPr id="3" name="Picture 2" descr="BoE_PRA_logo_A4.jpg"/>
        <xdr:cNvPicPr/>
      </xdr:nvPicPr>
      <xdr:blipFill>
        <a:blip xmlns:r="http://schemas.openxmlformats.org/officeDocument/2006/relationships" r:embed="rId1" cstate="print"/>
        <a:stretch>
          <a:fillRect/>
        </a:stretch>
      </xdr:blipFill>
      <xdr:spPr>
        <a:xfrm>
          <a:off x="7801233" y="0"/>
          <a:ext cx="1533267" cy="295275"/>
        </a:xfrm>
        <a:prstGeom prst="rect">
          <a:avLst/>
        </a:prstGeom>
      </xdr:spPr>
    </xdr:pic>
    <xdr:clientData/>
  </xdr:oneCellAnchor>
  <xdr:oneCellAnchor>
    <xdr:from>
      <xdr:col>0</xdr:col>
      <xdr:colOff>4626429</xdr:colOff>
      <xdr:row>1</xdr:row>
      <xdr:rowOff>231320</xdr:rowOff>
    </xdr:from>
    <xdr:ext cx="2576731" cy="264560"/>
    <xdr:sp macro="" textlink="">
      <xdr:nvSpPr>
        <xdr:cNvPr id="5" name="TextBox 4"/>
        <xdr:cNvSpPr txBox="1"/>
      </xdr:nvSpPr>
      <xdr:spPr>
        <a:xfrm>
          <a:off x="4626429" y="523874"/>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203911</xdr:colOff>
      <xdr:row>0</xdr:row>
      <xdr:rowOff>45358</xdr:rowOff>
    </xdr:from>
    <xdr:ext cx="1533267" cy="295275"/>
    <xdr:pic>
      <xdr:nvPicPr>
        <xdr:cNvPr id="2" name="Picture 1" descr="BoE_PRA_logo_A4.jpg"/>
        <xdr:cNvPicPr/>
      </xdr:nvPicPr>
      <xdr:blipFill>
        <a:blip xmlns:r="http://schemas.openxmlformats.org/officeDocument/2006/relationships" r:embed="rId1" cstate="print"/>
        <a:stretch>
          <a:fillRect/>
        </a:stretch>
      </xdr:blipFill>
      <xdr:spPr>
        <a:xfrm>
          <a:off x="203911" y="45358"/>
          <a:ext cx="1533267" cy="295275"/>
        </a:xfrm>
        <a:prstGeom prst="rect">
          <a:avLst/>
        </a:prstGeom>
      </xdr:spPr>
    </xdr:pic>
    <xdr:clientData/>
  </xdr:oneCellAnchor>
  <xdr:oneCellAnchor>
    <xdr:from>
      <xdr:col>0</xdr:col>
      <xdr:colOff>489857</xdr:colOff>
      <xdr:row>2</xdr:row>
      <xdr:rowOff>170088</xdr:rowOff>
    </xdr:from>
    <xdr:ext cx="2576731" cy="264560"/>
    <xdr:sp macro="" textlink="">
      <xdr:nvSpPr>
        <xdr:cNvPr id="3" name="TextBox 2"/>
        <xdr:cNvSpPr txBox="1"/>
      </xdr:nvSpPr>
      <xdr:spPr>
        <a:xfrm>
          <a:off x="489857" y="870857"/>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51954</xdr:rowOff>
    </xdr:from>
    <xdr:to>
      <xdr:col>1</xdr:col>
      <xdr:colOff>1670577</xdr:colOff>
      <xdr:row>0</xdr:row>
      <xdr:rowOff>346363</xdr:rowOff>
    </xdr:to>
    <xdr:pic>
      <xdr:nvPicPr>
        <xdr:cNvPr id="2" name="Picture 1" descr="BoE_PRA_logo_A4.jpg"/>
        <xdr:cNvPicPr/>
      </xdr:nvPicPr>
      <xdr:blipFill>
        <a:blip xmlns:r="http://schemas.openxmlformats.org/officeDocument/2006/relationships" r:embed="rId1" cstate="print"/>
        <a:stretch>
          <a:fillRect/>
        </a:stretch>
      </xdr:blipFill>
      <xdr:spPr>
        <a:xfrm>
          <a:off x="5936065" y="51954"/>
          <a:ext cx="1672391" cy="294409"/>
        </a:xfrm>
        <a:prstGeom prst="rect">
          <a:avLst/>
        </a:prstGeom>
      </xdr:spPr>
    </xdr:pic>
    <xdr:clientData/>
  </xdr:twoCellAnchor>
  <xdr:oneCellAnchor>
    <xdr:from>
      <xdr:col>2</xdr:col>
      <xdr:colOff>0</xdr:colOff>
      <xdr:row>1</xdr:row>
      <xdr:rowOff>0</xdr:rowOff>
    </xdr:from>
    <xdr:ext cx="2576731" cy="264560"/>
    <xdr:sp macro="" textlink="">
      <xdr:nvSpPr>
        <xdr:cNvPr id="3" name="TextBox 2"/>
        <xdr:cNvSpPr txBox="1"/>
      </xdr:nvSpPr>
      <xdr:spPr>
        <a:xfrm>
          <a:off x="4429126" y="381000"/>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36286</xdr:colOff>
      <xdr:row>0</xdr:row>
      <xdr:rowOff>54429</xdr:rowOff>
    </xdr:from>
    <xdr:to>
      <xdr:col>7</xdr:col>
      <xdr:colOff>500363</xdr:colOff>
      <xdr:row>0</xdr:row>
      <xdr:rowOff>348838</xdr:rowOff>
    </xdr:to>
    <xdr:pic>
      <xdr:nvPicPr>
        <xdr:cNvPr id="2" name="Picture 1" descr="BoE_PRA_logo_A4.jpg"/>
        <xdr:cNvPicPr/>
      </xdr:nvPicPr>
      <xdr:blipFill>
        <a:blip xmlns:r="http://schemas.openxmlformats.org/officeDocument/2006/relationships" r:embed="rId1" cstate="print"/>
        <a:stretch>
          <a:fillRect/>
        </a:stretch>
      </xdr:blipFill>
      <xdr:spPr>
        <a:xfrm>
          <a:off x="7732486" y="54429"/>
          <a:ext cx="1670577" cy="294409"/>
        </a:xfrm>
        <a:prstGeom prst="rect">
          <a:avLst/>
        </a:prstGeom>
      </xdr:spPr>
    </xdr:pic>
    <xdr:clientData/>
  </xdr:twoCellAnchor>
  <xdr:oneCellAnchor>
    <xdr:from>
      <xdr:col>3</xdr:col>
      <xdr:colOff>340179</xdr:colOff>
      <xdr:row>0</xdr:row>
      <xdr:rowOff>224518</xdr:rowOff>
    </xdr:from>
    <xdr:ext cx="2576731" cy="264560"/>
    <xdr:sp macro="" textlink="">
      <xdr:nvSpPr>
        <xdr:cNvPr id="3" name="TextBox 2"/>
        <xdr:cNvSpPr txBox="1"/>
      </xdr:nvSpPr>
      <xdr:spPr>
        <a:xfrm>
          <a:off x="4503965" y="224518"/>
          <a:ext cx="2576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Draft - subject to completion</a:t>
          </a:r>
          <a:r>
            <a:rPr lang="en-GB" sz="1100" baseline="0"/>
            <a:t> in May 2022</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G32"/>
  <sheetViews>
    <sheetView showGridLines="0" zoomScale="70" zoomScaleNormal="70" workbookViewId="0">
      <selection activeCell="C15" sqref="C15"/>
    </sheetView>
  </sheetViews>
  <sheetFormatPr defaultColWidth="9.140625" defaultRowHeight="15"/>
  <cols>
    <col min="1" max="1" width="51.5703125" style="17" customWidth="1"/>
    <col min="2" max="2" width="51.5703125" style="33" customWidth="1"/>
    <col min="3" max="3" width="21.5703125" style="17" customWidth="1"/>
    <col min="4" max="16384" width="9.140625" style="17"/>
  </cols>
  <sheetData>
    <row r="1" spans="1:7" s="29" customFormat="1" ht="30" customHeight="1">
      <c r="A1" s="27" t="s">
        <v>348</v>
      </c>
      <c r="B1" s="28"/>
    </row>
    <row r="2" spans="1:7" ht="21" customHeight="1">
      <c r="A2" s="30" t="s">
        <v>0</v>
      </c>
      <c r="B2" s="48" t="s">
        <v>19</v>
      </c>
    </row>
    <row r="3" spans="1:7" ht="21" customHeight="1">
      <c r="B3" s="44" t="s">
        <v>17</v>
      </c>
    </row>
    <row r="4" spans="1:7" ht="21" customHeight="1">
      <c r="B4" s="43" t="s">
        <v>18</v>
      </c>
    </row>
    <row r="6" spans="1:7">
      <c r="A6" s="49" t="s">
        <v>5</v>
      </c>
      <c r="B6" s="148"/>
    </row>
    <row r="7" spans="1:7">
      <c r="A7" s="49" t="s">
        <v>953</v>
      </c>
      <c r="B7" s="45"/>
    </row>
    <row r="8" spans="1:7">
      <c r="A8" s="49" t="s">
        <v>1</v>
      </c>
      <c r="B8" s="45"/>
      <c r="G8" s="31"/>
    </row>
    <row r="9" spans="1:7">
      <c r="A9" s="49" t="s">
        <v>53</v>
      </c>
      <c r="B9" s="45"/>
    </row>
    <row r="10" spans="1:7">
      <c r="A10" s="49" t="s">
        <v>241</v>
      </c>
      <c r="B10" s="147"/>
    </row>
    <row r="11" spans="1:7">
      <c r="A11" s="32"/>
    </row>
    <row r="12" spans="1:7">
      <c r="A12" s="49" t="s">
        <v>11</v>
      </c>
      <c r="B12" s="46">
        <v>44561</v>
      </c>
      <c r="C12" s="34"/>
    </row>
    <row r="13" spans="1:7">
      <c r="A13" s="32"/>
    </row>
    <row r="14" spans="1:7">
      <c r="A14" s="49" t="s">
        <v>6</v>
      </c>
      <c r="B14" s="45"/>
    </row>
    <row r="15" spans="1:7">
      <c r="A15" s="49" t="s">
        <v>7</v>
      </c>
      <c r="B15" s="94"/>
    </row>
    <row r="16" spans="1:7">
      <c r="A16" s="49" t="s">
        <v>8</v>
      </c>
      <c r="B16" s="152"/>
    </row>
    <row r="17" spans="1:2">
      <c r="A17" s="32"/>
    </row>
    <row r="18" spans="1:2">
      <c r="A18" s="49" t="s">
        <v>315</v>
      </c>
      <c r="B18" s="45"/>
    </row>
    <row r="19" spans="1:2">
      <c r="A19" s="49" t="s">
        <v>316</v>
      </c>
      <c r="B19" s="45"/>
    </row>
    <row r="20" spans="1:2">
      <c r="A20" s="36"/>
      <c r="B20" s="37"/>
    </row>
    <row r="21" spans="1:2">
      <c r="A21" s="49" t="s">
        <v>314</v>
      </c>
      <c r="B21" s="45"/>
    </row>
    <row r="22" spans="1:2">
      <c r="A22" s="32"/>
    </row>
    <row r="23" spans="1:2">
      <c r="A23" s="71" t="s">
        <v>23</v>
      </c>
      <c r="B23" s="72"/>
    </row>
    <row r="24" spans="1:2">
      <c r="A24" s="49" t="s">
        <v>24</v>
      </c>
      <c r="B24" s="49" t="s">
        <v>9</v>
      </c>
    </row>
    <row r="25" spans="1:2">
      <c r="A25" s="47"/>
      <c r="B25" s="45"/>
    </row>
    <row r="26" spans="1:2">
      <c r="A26" s="47"/>
      <c r="B26" s="45"/>
    </row>
    <row r="27" spans="1:2">
      <c r="A27" s="47"/>
      <c r="B27" s="45"/>
    </row>
    <row r="28" spans="1:2">
      <c r="A28" s="47"/>
      <c r="B28" s="45"/>
    </row>
    <row r="29" spans="1:2">
      <c r="A29" s="47"/>
      <c r="B29" s="45"/>
    </row>
    <row r="30" spans="1:2">
      <c r="A30" s="47"/>
      <c r="B30" s="45"/>
    </row>
    <row r="32" spans="1:2">
      <c r="A32" s="35"/>
    </row>
  </sheetData>
  <dataConsolidate/>
  <customSheetViews>
    <customSheetView guid="{D0779E51-DCFF-49C6-B9BF-88595CCD561F}" showGridLines="0" fitToPage="1">
      <selection activeCell="F26" sqref="F26"/>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F6802C74-4A13-4305-AE0A-79380F4E4554}" showGridLines="0" fitToPage="1">
      <selection activeCell="F26" sqref="F26"/>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Variables!$A$2:$A$3</xm:f>
          </x14:formula1>
          <xm:sqref>B7</xm:sqref>
        </x14:dataValidation>
        <x14:dataValidation type="list" allowBlank="1" showInputMessage="1" showErrorMessage="1">
          <x14:formula1>
            <xm:f>Variables!$E$1:$E$3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1"/>
  <sheetViews>
    <sheetView showGridLines="0" zoomScale="70" zoomScaleNormal="70" workbookViewId="0">
      <selection activeCell="F17" sqref="F17"/>
    </sheetView>
  </sheetViews>
  <sheetFormatPr defaultRowHeight="15"/>
  <cols>
    <col min="1" max="3" width="23.85546875" customWidth="1"/>
  </cols>
  <sheetData>
    <row r="1" spans="1:3" ht="30" customHeight="1">
      <c r="A1" s="27" t="s">
        <v>348</v>
      </c>
      <c r="B1" s="3"/>
    </row>
    <row r="2" spans="1:3" ht="19.5" customHeight="1">
      <c r="A2" s="10" t="s">
        <v>482</v>
      </c>
      <c r="C2" s="335" t="s">
        <v>525</v>
      </c>
    </row>
    <row r="3" spans="1:3">
      <c r="A3" s="323" t="s">
        <v>6646</v>
      </c>
    </row>
    <row r="4" spans="1:3">
      <c r="A4" s="323"/>
    </row>
    <row r="5" spans="1:3">
      <c r="A5" s="324" t="s">
        <v>6643</v>
      </c>
    </row>
    <row r="6" spans="1:3">
      <c r="A6" s="323" t="s">
        <v>6644</v>
      </c>
    </row>
    <row r="8" spans="1:3">
      <c r="A8" s="200" t="s">
        <v>6655</v>
      </c>
    </row>
    <row r="10" spans="1:3">
      <c r="A10" s="49" t="s">
        <v>548</v>
      </c>
      <c r="B10" s="49" t="s">
        <v>559</v>
      </c>
      <c r="C10" s="49" t="s">
        <v>560</v>
      </c>
    </row>
    <row r="11" spans="1:3">
      <c r="A11" s="272" t="s">
        <v>561</v>
      </c>
      <c r="B11" s="272" t="s">
        <v>562</v>
      </c>
      <c r="C11" s="359">
        <v>41.362638519999997</v>
      </c>
    </row>
    <row r="12" spans="1:3">
      <c r="A12" s="272" t="s">
        <v>561</v>
      </c>
      <c r="B12" s="272" t="s">
        <v>563</v>
      </c>
      <c r="C12" s="359">
        <v>56.433638240000001</v>
      </c>
    </row>
    <row r="13" spans="1:3">
      <c r="A13" s="272" t="s">
        <v>561</v>
      </c>
      <c r="B13" s="272" t="s">
        <v>564</v>
      </c>
      <c r="C13" s="359">
        <v>45.678957429999997</v>
      </c>
    </row>
    <row r="14" spans="1:3">
      <c r="A14" s="272" t="s">
        <v>561</v>
      </c>
      <c r="B14" s="272" t="s">
        <v>565</v>
      </c>
      <c r="C14" s="359">
        <v>49.671544580000003</v>
      </c>
    </row>
    <row r="15" spans="1:3">
      <c r="A15" s="272" t="s">
        <v>561</v>
      </c>
      <c r="B15" s="272" t="s">
        <v>566</v>
      </c>
      <c r="C15" s="359">
        <v>40.548327960000002</v>
      </c>
    </row>
    <row r="16" spans="1:3">
      <c r="A16" s="272" t="s">
        <v>561</v>
      </c>
      <c r="B16" s="272" t="s">
        <v>567</v>
      </c>
      <c r="C16" s="359">
        <v>49.484137660000002</v>
      </c>
    </row>
    <row r="17" spans="1:3">
      <c r="A17" s="272" t="s">
        <v>561</v>
      </c>
      <c r="B17" s="272" t="s">
        <v>568</v>
      </c>
      <c r="C17" s="359">
        <v>42.365112789999998</v>
      </c>
    </row>
    <row r="18" spans="1:3">
      <c r="A18" s="272" t="s">
        <v>561</v>
      </c>
      <c r="B18" s="272" t="s">
        <v>569</v>
      </c>
      <c r="C18" s="359">
        <v>55.287522070000001</v>
      </c>
    </row>
    <row r="19" spans="1:3">
      <c r="A19" s="272" t="s">
        <v>561</v>
      </c>
      <c r="B19" s="272" t="s">
        <v>570</v>
      </c>
      <c r="C19" s="359">
        <v>51.907820979999997</v>
      </c>
    </row>
    <row r="20" spans="1:3">
      <c r="A20" s="272" t="s">
        <v>561</v>
      </c>
      <c r="B20" s="272" t="s">
        <v>571</v>
      </c>
      <c r="C20" s="359">
        <v>43.405666709999998</v>
      </c>
    </row>
    <row r="21" spans="1:3">
      <c r="A21" s="272" t="s">
        <v>561</v>
      </c>
      <c r="B21" s="272" t="s">
        <v>572</v>
      </c>
      <c r="C21" s="359">
        <v>53.772394640000002</v>
      </c>
    </row>
    <row r="22" spans="1:3">
      <c r="A22" s="272" t="s">
        <v>561</v>
      </c>
      <c r="B22" s="272" t="s">
        <v>573</v>
      </c>
      <c r="C22" s="359">
        <v>51.4151156</v>
      </c>
    </row>
    <row r="23" spans="1:3">
      <c r="A23" s="272" t="s">
        <v>561</v>
      </c>
      <c r="B23" s="272" t="s">
        <v>574</v>
      </c>
      <c r="C23" s="359">
        <v>55.155336140000003</v>
      </c>
    </row>
    <row r="24" spans="1:3">
      <c r="A24" s="272" t="s">
        <v>561</v>
      </c>
      <c r="B24" s="272" t="s">
        <v>575</v>
      </c>
      <c r="C24" s="359">
        <v>40.874138530000003</v>
      </c>
    </row>
    <row r="25" spans="1:3">
      <c r="A25" s="272" t="s">
        <v>561</v>
      </c>
      <c r="B25" s="272" t="s">
        <v>576</v>
      </c>
      <c r="C25" s="359">
        <v>42.729196829999999</v>
      </c>
    </row>
    <row r="26" spans="1:3">
      <c r="A26" s="272" t="s">
        <v>561</v>
      </c>
      <c r="B26" s="272" t="s">
        <v>577</v>
      </c>
      <c r="C26" s="359">
        <v>50.949853910000002</v>
      </c>
    </row>
    <row r="27" spans="1:3">
      <c r="A27" s="272" t="s">
        <v>561</v>
      </c>
      <c r="B27" s="272" t="s">
        <v>578</v>
      </c>
      <c r="C27" s="359">
        <v>44.520325270000001</v>
      </c>
    </row>
    <row r="28" spans="1:3">
      <c r="A28" s="272" t="s">
        <v>561</v>
      </c>
      <c r="B28" s="272" t="s">
        <v>579</v>
      </c>
      <c r="C28" s="359">
        <v>49.663844519999998</v>
      </c>
    </row>
    <row r="29" spans="1:3">
      <c r="A29" s="272" t="s">
        <v>561</v>
      </c>
      <c r="B29" s="272" t="s">
        <v>580</v>
      </c>
      <c r="C29" s="359">
        <v>60.330807780000001</v>
      </c>
    </row>
    <row r="30" spans="1:3">
      <c r="A30" s="272" t="s">
        <v>561</v>
      </c>
      <c r="B30" s="272" t="s">
        <v>581</v>
      </c>
      <c r="C30" s="359">
        <v>40.415009869999999</v>
      </c>
    </row>
    <row r="31" spans="1:3">
      <c r="A31" s="272" t="s">
        <v>561</v>
      </c>
      <c r="B31" s="272" t="s">
        <v>582</v>
      </c>
      <c r="C31" s="359">
        <v>41.646047439999997</v>
      </c>
    </row>
    <row r="32" spans="1:3">
      <c r="A32" s="272" t="s">
        <v>561</v>
      </c>
      <c r="B32" s="272" t="s">
        <v>583</v>
      </c>
      <c r="C32" s="359">
        <v>40.448618670000002</v>
      </c>
    </row>
    <row r="33" spans="1:3">
      <c r="A33" s="272" t="s">
        <v>561</v>
      </c>
      <c r="B33" s="272" t="s">
        <v>584</v>
      </c>
      <c r="C33" s="359">
        <v>46.466980710000001</v>
      </c>
    </row>
    <row r="34" spans="1:3">
      <c r="A34" s="272" t="s">
        <v>561</v>
      </c>
      <c r="B34" s="272" t="s">
        <v>585</v>
      </c>
      <c r="C34" s="359">
        <v>41.056952090000003</v>
      </c>
    </row>
    <row r="35" spans="1:3">
      <c r="A35" s="272" t="s">
        <v>561</v>
      </c>
      <c r="B35" s="272" t="s">
        <v>586</v>
      </c>
      <c r="C35" s="359">
        <v>46.50034789</v>
      </c>
    </row>
    <row r="36" spans="1:3">
      <c r="A36" s="272" t="s">
        <v>561</v>
      </c>
      <c r="B36" s="272" t="s">
        <v>587</v>
      </c>
      <c r="C36" s="359">
        <v>62.124807109999999</v>
      </c>
    </row>
    <row r="37" spans="1:3">
      <c r="A37" s="272" t="s">
        <v>561</v>
      </c>
      <c r="B37" s="272" t="s">
        <v>588</v>
      </c>
      <c r="C37" s="359">
        <v>40.262471769999998</v>
      </c>
    </row>
    <row r="38" spans="1:3">
      <c r="A38" s="272" t="s">
        <v>561</v>
      </c>
      <c r="B38" s="272" t="s">
        <v>589</v>
      </c>
      <c r="C38" s="359">
        <v>44.127880779999998</v>
      </c>
    </row>
    <row r="39" spans="1:3">
      <c r="A39" s="272" t="s">
        <v>561</v>
      </c>
      <c r="B39" s="272" t="s">
        <v>590</v>
      </c>
      <c r="C39" s="359">
        <v>43.46033748</v>
      </c>
    </row>
    <row r="40" spans="1:3">
      <c r="A40" s="272" t="s">
        <v>591</v>
      </c>
      <c r="B40" s="272" t="s">
        <v>592</v>
      </c>
      <c r="C40" s="359">
        <v>48.952686730000003</v>
      </c>
    </row>
    <row r="41" spans="1:3">
      <c r="A41" s="272" t="s">
        <v>591</v>
      </c>
      <c r="B41" s="272" t="s">
        <v>593</v>
      </c>
      <c r="C41" s="359">
        <v>40.337356990000004</v>
      </c>
    </row>
    <row r="42" spans="1:3">
      <c r="A42" s="272" t="s">
        <v>591</v>
      </c>
      <c r="B42" s="272" t="s">
        <v>594</v>
      </c>
      <c r="C42" s="359">
        <v>55.525422579999997</v>
      </c>
    </row>
    <row r="43" spans="1:3">
      <c r="A43" s="272" t="s">
        <v>591</v>
      </c>
      <c r="B43" s="272" t="s">
        <v>595</v>
      </c>
      <c r="C43" s="359">
        <v>41.896004570000002</v>
      </c>
    </row>
    <row r="44" spans="1:3">
      <c r="A44" s="272" t="s">
        <v>596</v>
      </c>
      <c r="B44" s="272" t="s">
        <v>592</v>
      </c>
      <c r="C44" s="359">
        <v>40.1579628</v>
      </c>
    </row>
    <row r="45" spans="1:3">
      <c r="A45" s="272" t="s">
        <v>596</v>
      </c>
      <c r="B45" s="272" t="s">
        <v>597</v>
      </c>
      <c r="C45" s="359">
        <v>42.536733920000003</v>
      </c>
    </row>
    <row r="46" spans="1:3">
      <c r="A46" s="272" t="s">
        <v>596</v>
      </c>
      <c r="B46" s="272" t="s">
        <v>598</v>
      </c>
      <c r="C46" s="359">
        <v>48.90869387</v>
      </c>
    </row>
    <row r="47" spans="1:3">
      <c r="A47" s="272" t="s">
        <v>596</v>
      </c>
      <c r="B47" s="272" t="s">
        <v>599</v>
      </c>
      <c r="C47" s="359">
        <v>42.679783319999999</v>
      </c>
    </row>
    <row r="48" spans="1:3">
      <c r="A48" s="272" t="s">
        <v>596</v>
      </c>
      <c r="B48" s="272" t="s">
        <v>600</v>
      </c>
      <c r="C48" s="359">
        <v>40.573362420000002</v>
      </c>
    </row>
    <row r="49" spans="1:3">
      <c r="A49" s="272" t="s">
        <v>596</v>
      </c>
      <c r="B49" s="272" t="s">
        <v>601</v>
      </c>
      <c r="C49" s="359">
        <v>43.578066190000001</v>
      </c>
    </row>
    <row r="50" spans="1:3">
      <c r="A50" s="272" t="s">
        <v>596</v>
      </c>
      <c r="B50" s="272" t="s">
        <v>602</v>
      </c>
      <c r="C50" s="359">
        <v>40.797670629999999</v>
      </c>
    </row>
    <row r="51" spans="1:3">
      <c r="A51" s="272" t="s">
        <v>596</v>
      </c>
      <c r="B51" s="272" t="s">
        <v>603</v>
      </c>
      <c r="C51" s="359">
        <v>40.543070899999996</v>
      </c>
    </row>
    <row r="52" spans="1:3">
      <c r="A52" s="272" t="s">
        <v>604</v>
      </c>
      <c r="B52" s="272" t="s">
        <v>605</v>
      </c>
      <c r="C52" s="359">
        <v>70.455866189999995</v>
      </c>
    </row>
    <row r="53" spans="1:3">
      <c r="A53" s="272" t="s">
        <v>604</v>
      </c>
      <c r="B53" s="272" t="s">
        <v>606</v>
      </c>
      <c r="C53" s="359">
        <v>81.473980699999998</v>
      </c>
    </row>
    <row r="54" spans="1:3">
      <c r="A54" s="272" t="s">
        <v>604</v>
      </c>
      <c r="B54" s="272" t="s">
        <v>607</v>
      </c>
      <c r="C54" s="359">
        <v>90.272189839999996</v>
      </c>
    </row>
    <row r="55" spans="1:3">
      <c r="A55" s="272" t="s">
        <v>604</v>
      </c>
      <c r="B55" s="272" t="s">
        <v>608</v>
      </c>
      <c r="C55" s="359">
        <v>88.525580820000002</v>
      </c>
    </row>
    <row r="56" spans="1:3">
      <c r="A56" s="272" t="s">
        <v>604</v>
      </c>
      <c r="B56" s="272" t="s">
        <v>609</v>
      </c>
      <c r="C56" s="359">
        <v>79.007891310000005</v>
      </c>
    </row>
    <row r="57" spans="1:3">
      <c r="A57" s="272" t="s">
        <v>604</v>
      </c>
      <c r="B57" s="272" t="s">
        <v>610</v>
      </c>
      <c r="C57" s="359">
        <v>60.491120940000002</v>
      </c>
    </row>
    <row r="58" spans="1:3">
      <c r="A58" s="272" t="s">
        <v>604</v>
      </c>
      <c r="B58" s="272" t="s">
        <v>611</v>
      </c>
      <c r="C58" s="359">
        <v>41.821736999999999</v>
      </c>
    </row>
    <row r="59" spans="1:3">
      <c r="A59" s="272" t="s">
        <v>604</v>
      </c>
      <c r="B59" s="272" t="s">
        <v>612</v>
      </c>
      <c r="C59" s="359">
        <v>40.411847379999998</v>
      </c>
    </row>
    <row r="60" spans="1:3">
      <c r="A60" s="272" t="s">
        <v>604</v>
      </c>
      <c r="B60" s="272" t="s">
        <v>613</v>
      </c>
      <c r="C60" s="359">
        <v>114.338877</v>
      </c>
    </row>
    <row r="61" spans="1:3">
      <c r="A61" s="272" t="s">
        <v>604</v>
      </c>
      <c r="B61" s="272" t="s">
        <v>614</v>
      </c>
      <c r="C61" s="359">
        <v>125.1605545</v>
      </c>
    </row>
    <row r="62" spans="1:3">
      <c r="A62" s="272" t="s">
        <v>604</v>
      </c>
      <c r="B62" s="272" t="s">
        <v>615</v>
      </c>
      <c r="C62" s="359">
        <v>45.988922510000002</v>
      </c>
    </row>
    <row r="63" spans="1:3">
      <c r="A63" s="272" t="s">
        <v>604</v>
      </c>
      <c r="B63" s="272" t="s">
        <v>616</v>
      </c>
      <c r="C63" s="359">
        <v>61.928332740000002</v>
      </c>
    </row>
    <row r="64" spans="1:3">
      <c r="A64" s="272" t="s">
        <v>604</v>
      </c>
      <c r="B64" s="272" t="s">
        <v>617</v>
      </c>
      <c r="C64" s="359">
        <v>91.37251483</v>
      </c>
    </row>
    <row r="65" spans="1:3">
      <c r="A65" s="272" t="s">
        <v>604</v>
      </c>
      <c r="B65" s="272" t="s">
        <v>618</v>
      </c>
      <c r="C65" s="359">
        <v>68.113651320000002</v>
      </c>
    </row>
    <row r="66" spans="1:3">
      <c r="A66" s="272" t="s">
        <v>604</v>
      </c>
      <c r="B66" s="272" t="s">
        <v>619</v>
      </c>
      <c r="C66" s="359">
        <v>50.85415407</v>
      </c>
    </row>
    <row r="67" spans="1:3">
      <c r="A67" s="272" t="s">
        <v>604</v>
      </c>
      <c r="B67" s="272" t="s">
        <v>620</v>
      </c>
      <c r="C67" s="359">
        <v>67.613578099999998</v>
      </c>
    </row>
    <row r="68" spans="1:3">
      <c r="A68" s="272" t="s">
        <v>604</v>
      </c>
      <c r="B68" s="272" t="s">
        <v>621</v>
      </c>
      <c r="C68" s="359">
        <v>74.312627070000005</v>
      </c>
    </row>
    <row r="69" spans="1:3">
      <c r="A69" s="272" t="s">
        <v>604</v>
      </c>
      <c r="B69" s="272" t="s">
        <v>622</v>
      </c>
      <c r="C69" s="359">
        <v>74.311521949999999</v>
      </c>
    </row>
    <row r="70" spans="1:3">
      <c r="A70" s="272" t="s">
        <v>604</v>
      </c>
      <c r="B70" s="272" t="s">
        <v>623</v>
      </c>
      <c r="C70" s="359">
        <v>41.600536349999999</v>
      </c>
    </row>
    <row r="71" spans="1:3">
      <c r="A71" s="272" t="s">
        <v>604</v>
      </c>
      <c r="B71" s="272" t="s">
        <v>624</v>
      </c>
      <c r="C71" s="359">
        <v>59.344659149999998</v>
      </c>
    </row>
    <row r="72" spans="1:3">
      <c r="A72" s="272" t="s">
        <v>604</v>
      </c>
      <c r="B72" s="272" t="s">
        <v>625</v>
      </c>
      <c r="C72" s="359">
        <v>119.3581672</v>
      </c>
    </row>
    <row r="73" spans="1:3">
      <c r="A73" s="272" t="s">
        <v>604</v>
      </c>
      <c r="B73" s="272" t="s">
        <v>626</v>
      </c>
      <c r="C73" s="359">
        <v>46.001955299999999</v>
      </c>
    </row>
    <row r="74" spans="1:3">
      <c r="A74" s="272" t="s">
        <v>604</v>
      </c>
      <c r="B74" s="272" t="s">
        <v>627</v>
      </c>
      <c r="C74" s="359">
        <v>104.54845690000001</v>
      </c>
    </row>
    <row r="75" spans="1:3">
      <c r="A75" s="272" t="s">
        <v>604</v>
      </c>
      <c r="B75" s="272" t="s">
        <v>628</v>
      </c>
      <c r="C75" s="359">
        <v>41.16175243</v>
      </c>
    </row>
    <row r="76" spans="1:3">
      <c r="A76" s="272" t="s">
        <v>604</v>
      </c>
      <c r="B76" s="272" t="s">
        <v>629</v>
      </c>
      <c r="C76" s="359">
        <v>105.82574769999999</v>
      </c>
    </row>
    <row r="77" spans="1:3">
      <c r="A77" s="272" t="s">
        <v>604</v>
      </c>
      <c r="B77" s="272" t="s">
        <v>630</v>
      </c>
      <c r="C77" s="359">
        <v>101.7535123</v>
      </c>
    </row>
    <row r="78" spans="1:3">
      <c r="A78" s="272" t="s">
        <v>604</v>
      </c>
      <c r="B78" s="272" t="s">
        <v>631</v>
      </c>
      <c r="C78" s="359">
        <v>61.767229980000003</v>
      </c>
    </row>
    <row r="79" spans="1:3">
      <c r="A79" s="272" t="s">
        <v>604</v>
      </c>
      <c r="B79" s="272" t="s">
        <v>632</v>
      </c>
      <c r="C79" s="359">
        <v>60.717214069999997</v>
      </c>
    </row>
    <row r="80" spans="1:3">
      <c r="A80" s="272" t="s">
        <v>604</v>
      </c>
      <c r="B80" s="272" t="s">
        <v>633</v>
      </c>
      <c r="C80" s="359">
        <v>44.950958040000003</v>
      </c>
    </row>
    <row r="81" spans="1:3">
      <c r="A81" s="272" t="s">
        <v>604</v>
      </c>
      <c r="B81" s="272" t="s">
        <v>634</v>
      </c>
      <c r="C81" s="359">
        <v>98.136691010000007</v>
      </c>
    </row>
    <row r="82" spans="1:3">
      <c r="A82" s="272" t="s">
        <v>604</v>
      </c>
      <c r="B82" s="272" t="s">
        <v>635</v>
      </c>
      <c r="C82" s="359">
        <v>51.558304300000003</v>
      </c>
    </row>
    <row r="83" spans="1:3">
      <c r="A83" s="272" t="s">
        <v>604</v>
      </c>
      <c r="B83" s="272" t="s">
        <v>636</v>
      </c>
      <c r="C83" s="359">
        <v>64.635412299999999</v>
      </c>
    </row>
    <row r="84" spans="1:3">
      <c r="A84" s="272" t="s">
        <v>604</v>
      </c>
      <c r="B84" s="272" t="s">
        <v>637</v>
      </c>
      <c r="C84" s="359">
        <v>56.374131769999998</v>
      </c>
    </row>
    <row r="85" spans="1:3">
      <c r="A85" s="272" t="s">
        <v>604</v>
      </c>
      <c r="B85" s="272" t="s">
        <v>638</v>
      </c>
      <c r="C85" s="359">
        <v>48.964241489999999</v>
      </c>
    </row>
    <row r="86" spans="1:3">
      <c r="A86" s="272" t="s">
        <v>604</v>
      </c>
      <c r="B86" s="272" t="s">
        <v>639</v>
      </c>
      <c r="C86" s="359">
        <v>81.130619969999998</v>
      </c>
    </row>
    <row r="87" spans="1:3">
      <c r="A87" s="272" t="s">
        <v>604</v>
      </c>
      <c r="B87" s="272" t="s">
        <v>640</v>
      </c>
      <c r="C87" s="359">
        <v>44.202140210000003</v>
      </c>
    </row>
    <row r="88" spans="1:3">
      <c r="A88" s="272" t="s">
        <v>604</v>
      </c>
      <c r="B88" s="272" t="s">
        <v>641</v>
      </c>
      <c r="C88" s="359">
        <v>80.412751819999997</v>
      </c>
    </row>
    <row r="89" spans="1:3">
      <c r="A89" s="272" t="s">
        <v>604</v>
      </c>
      <c r="B89" s="272" t="s">
        <v>642</v>
      </c>
      <c r="C89" s="359">
        <v>40.679078019999999</v>
      </c>
    </row>
    <row r="90" spans="1:3">
      <c r="A90" s="272" t="s">
        <v>604</v>
      </c>
      <c r="B90" s="272" t="s">
        <v>643</v>
      </c>
      <c r="C90" s="359">
        <v>43.781049369999998</v>
      </c>
    </row>
    <row r="91" spans="1:3">
      <c r="A91" s="272" t="s">
        <v>604</v>
      </c>
      <c r="B91" s="272" t="s">
        <v>644</v>
      </c>
      <c r="C91" s="359">
        <v>113.7896121</v>
      </c>
    </row>
    <row r="92" spans="1:3">
      <c r="A92" s="272" t="s">
        <v>604</v>
      </c>
      <c r="B92" s="272" t="s">
        <v>645</v>
      </c>
      <c r="C92" s="359">
        <v>42.793189699999999</v>
      </c>
    </row>
    <row r="93" spans="1:3">
      <c r="A93" s="272" t="s">
        <v>604</v>
      </c>
      <c r="B93" s="272" t="s">
        <v>646</v>
      </c>
      <c r="C93" s="359">
        <v>91.663748720000001</v>
      </c>
    </row>
    <row r="94" spans="1:3">
      <c r="A94" s="272" t="s">
        <v>604</v>
      </c>
      <c r="B94" s="272" t="s">
        <v>647</v>
      </c>
      <c r="C94" s="359">
        <v>60.189683930000001</v>
      </c>
    </row>
    <row r="95" spans="1:3">
      <c r="A95" s="272" t="s">
        <v>604</v>
      </c>
      <c r="B95" s="272" t="s">
        <v>648</v>
      </c>
      <c r="C95" s="359">
        <v>50.075360590000003</v>
      </c>
    </row>
    <row r="96" spans="1:3">
      <c r="A96" s="272" t="s">
        <v>604</v>
      </c>
      <c r="B96" s="272" t="s">
        <v>575</v>
      </c>
      <c r="C96" s="359">
        <v>83.207258550000006</v>
      </c>
    </row>
    <row r="97" spans="1:3">
      <c r="A97" s="272" t="s">
        <v>604</v>
      </c>
      <c r="B97" s="272" t="s">
        <v>649</v>
      </c>
      <c r="C97" s="359">
        <v>51.40526346</v>
      </c>
    </row>
    <row r="98" spans="1:3">
      <c r="A98" s="272" t="s">
        <v>604</v>
      </c>
      <c r="B98" s="272" t="s">
        <v>650</v>
      </c>
      <c r="C98" s="359">
        <v>68.923538260000001</v>
      </c>
    </row>
    <row r="99" spans="1:3">
      <c r="A99" s="272" t="s">
        <v>604</v>
      </c>
      <c r="B99" s="272" t="s">
        <v>651</v>
      </c>
      <c r="C99" s="359">
        <v>44.818689820000003</v>
      </c>
    </row>
    <row r="100" spans="1:3">
      <c r="A100" s="272" t="s">
        <v>604</v>
      </c>
      <c r="B100" s="272" t="s">
        <v>580</v>
      </c>
      <c r="C100" s="359">
        <v>40.986342200000003</v>
      </c>
    </row>
    <row r="101" spans="1:3">
      <c r="A101" s="272" t="s">
        <v>604</v>
      </c>
      <c r="B101" s="272" t="s">
        <v>652</v>
      </c>
      <c r="C101" s="359">
        <v>54.284814920000002</v>
      </c>
    </row>
    <row r="102" spans="1:3">
      <c r="A102" s="272" t="s">
        <v>604</v>
      </c>
      <c r="B102" s="272" t="s">
        <v>653</v>
      </c>
      <c r="C102" s="359">
        <v>72.977762999999996</v>
      </c>
    </row>
    <row r="103" spans="1:3">
      <c r="A103" s="272" t="s">
        <v>604</v>
      </c>
      <c r="B103" s="272" t="s">
        <v>654</v>
      </c>
      <c r="C103" s="359">
        <v>55.678518599999997</v>
      </c>
    </row>
    <row r="104" spans="1:3">
      <c r="A104" s="272" t="s">
        <v>604</v>
      </c>
      <c r="B104" s="272" t="s">
        <v>583</v>
      </c>
      <c r="C104" s="359">
        <v>106.2202001</v>
      </c>
    </row>
    <row r="105" spans="1:3">
      <c r="A105" s="272" t="s">
        <v>604</v>
      </c>
      <c r="B105" s="272" t="s">
        <v>655</v>
      </c>
      <c r="C105" s="359">
        <v>108.8952671</v>
      </c>
    </row>
    <row r="106" spans="1:3">
      <c r="A106" s="272" t="s">
        <v>604</v>
      </c>
      <c r="B106" s="272" t="s">
        <v>656</v>
      </c>
      <c r="C106" s="359">
        <v>48.558513040000001</v>
      </c>
    </row>
    <row r="107" spans="1:3">
      <c r="A107" s="272" t="s">
        <v>604</v>
      </c>
      <c r="B107" s="272" t="s">
        <v>657</v>
      </c>
      <c r="C107" s="359">
        <v>97.761449110000001</v>
      </c>
    </row>
    <row r="108" spans="1:3">
      <c r="A108" s="272" t="s">
        <v>604</v>
      </c>
      <c r="B108" s="272" t="s">
        <v>658</v>
      </c>
      <c r="C108" s="359">
        <v>42.091467690000002</v>
      </c>
    </row>
    <row r="109" spans="1:3">
      <c r="A109" s="272" t="s">
        <v>604</v>
      </c>
      <c r="B109" s="272" t="s">
        <v>659</v>
      </c>
      <c r="C109" s="359">
        <v>58.712219990000001</v>
      </c>
    </row>
    <row r="110" spans="1:3">
      <c r="A110" s="272" t="s">
        <v>604</v>
      </c>
      <c r="B110" s="272" t="s">
        <v>660</v>
      </c>
      <c r="C110" s="359">
        <v>64.587690140000007</v>
      </c>
    </row>
    <row r="111" spans="1:3">
      <c r="A111" s="272" t="s">
        <v>604</v>
      </c>
      <c r="B111" s="272" t="s">
        <v>661</v>
      </c>
      <c r="C111" s="359">
        <v>46.020360660000001</v>
      </c>
    </row>
    <row r="112" spans="1:3">
      <c r="A112" s="272" t="s">
        <v>604</v>
      </c>
      <c r="B112" s="272" t="s">
        <v>662</v>
      </c>
      <c r="C112" s="359">
        <v>40.319381710000002</v>
      </c>
    </row>
    <row r="113" spans="1:3">
      <c r="A113" s="272" t="s">
        <v>604</v>
      </c>
      <c r="B113" s="272" t="s">
        <v>663</v>
      </c>
      <c r="C113" s="359">
        <v>77.206434470000005</v>
      </c>
    </row>
    <row r="114" spans="1:3">
      <c r="A114" s="272" t="s">
        <v>604</v>
      </c>
      <c r="B114" s="272" t="s">
        <v>664</v>
      </c>
      <c r="C114" s="359">
        <v>41.095853169999998</v>
      </c>
    </row>
    <row r="115" spans="1:3">
      <c r="A115" s="272" t="s">
        <v>604</v>
      </c>
      <c r="B115" s="272" t="s">
        <v>665</v>
      </c>
      <c r="C115" s="359">
        <v>61.641967100000002</v>
      </c>
    </row>
    <row r="116" spans="1:3">
      <c r="A116" s="272" t="s">
        <v>604</v>
      </c>
      <c r="B116" s="272" t="s">
        <v>666</v>
      </c>
      <c r="C116" s="359">
        <v>44.832783149999997</v>
      </c>
    </row>
    <row r="117" spans="1:3">
      <c r="A117" s="272" t="s">
        <v>604</v>
      </c>
      <c r="B117" s="272" t="s">
        <v>667</v>
      </c>
      <c r="C117" s="359">
        <v>47.169316449999997</v>
      </c>
    </row>
    <row r="118" spans="1:3">
      <c r="A118" s="272" t="s">
        <v>604</v>
      </c>
      <c r="B118" s="272" t="s">
        <v>668</v>
      </c>
      <c r="C118" s="359">
        <v>92.289568869999997</v>
      </c>
    </row>
    <row r="119" spans="1:3">
      <c r="A119" s="272" t="s">
        <v>604</v>
      </c>
      <c r="B119" s="272" t="s">
        <v>669</v>
      </c>
      <c r="C119" s="359">
        <v>101.2033959</v>
      </c>
    </row>
    <row r="120" spans="1:3">
      <c r="A120" s="272" t="s">
        <v>604</v>
      </c>
      <c r="B120" s="272" t="s">
        <v>670</v>
      </c>
      <c r="C120" s="359">
        <v>114.86272580000001</v>
      </c>
    </row>
    <row r="121" spans="1:3">
      <c r="A121" s="272" t="s">
        <v>604</v>
      </c>
      <c r="B121" s="272" t="s">
        <v>671</v>
      </c>
      <c r="C121" s="359">
        <v>77.971349770000003</v>
      </c>
    </row>
    <row r="122" spans="1:3">
      <c r="A122" s="272" t="s">
        <v>604</v>
      </c>
      <c r="B122" s="272" t="s">
        <v>589</v>
      </c>
      <c r="C122" s="359">
        <v>98.806110540000006</v>
      </c>
    </row>
    <row r="123" spans="1:3">
      <c r="A123" s="272" t="s">
        <v>604</v>
      </c>
      <c r="B123" s="272" t="s">
        <v>672</v>
      </c>
      <c r="C123" s="359">
        <v>53.033277390000002</v>
      </c>
    </row>
    <row r="124" spans="1:3">
      <c r="A124" s="272" t="s">
        <v>604</v>
      </c>
      <c r="B124" s="272" t="s">
        <v>673</v>
      </c>
      <c r="C124" s="359">
        <v>77.377903200000006</v>
      </c>
    </row>
    <row r="125" spans="1:3">
      <c r="A125" s="272" t="s">
        <v>604</v>
      </c>
      <c r="B125" s="272" t="s">
        <v>674</v>
      </c>
      <c r="C125" s="359">
        <v>106.1776078</v>
      </c>
    </row>
    <row r="126" spans="1:3">
      <c r="A126" s="272" t="s">
        <v>604</v>
      </c>
      <c r="B126" s="272" t="s">
        <v>675</v>
      </c>
      <c r="C126" s="359">
        <v>99.546808380000002</v>
      </c>
    </row>
    <row r="127" spans="1:3">
      <c r="A127" s="272" t="s">
        <v>604</v>
      </c>
      <c r="B127" s="272" t="s">
        <v>676</v>
      </c>
      <c r="C127" s="359">
        <v>91.235308090000004</v>
      </c>
    </row>
    <row r="128" spans="1:3">
      <c r="A128" s="272" t="s">
        <v>604</v>
      </c>
      <c r="B128" s="272" t="s">
        <v>677</v>
      </c>
      <c r="C128" s="359">
        <v>98.63061055</v>
      </c>
    </row>
    <row r="129" spans="1:3">
      <c r="A129" s="272" t="s">
        <v>604</v>
      </c>
      <c r="B129" s="272" t="s">
        <v>678</v>
      </c>
      <c r="C129" s="359">
        <v>40.342914929999999</v>
      </c>
    </row>
    <row r="130" spans="1:3">
      <c r="A130" s="272" t="s">
        <v>604</v>
      </c>
      <c r="B130" s="272" t="s">
        <v>679</v>
      </c>
      <c r="C130" s="359">
        <v>70.888759269999994</v>
      </c>
    </row>
    <row r="131" spans="1:3">
      <c r="A131" s="272" t="s">
        <v>604</v>
      </c>
      <c r="B131" s="272" t="s">
        <v>680</v>
      </c>
      <c r="C131" s="359">
        <v>52.857740419999999</v>
      </c>
    </row>
    <row r="132" spans="1:3">
      <c r="A132" s="272" t="s">
        <v>604</v>
      </c>
      <c r="B132" s="272" t="s">
        <v>681</v>
      </c>
      <c r="C132" s="359">
        <v>60.143194450000003</v>
      </c>
    </row>
    <row r="133" spans="1:3">
      <c r="A133" s="272" t="s">
        <v>604</v>
      </c>
      <c r="B133" s="272" t="s">
        <v>682</v>
      </c>
      <c r="C133" s="359">
        <v>48.945224090000004</v>
      </c>
    </row>
    <row r="134" spans="1:3">
      <c r="A134" s="272" t="s">
        <v>604</v>
      </c>
      <c r="B134" s="272" t="s">
        <v>683</v>
      </c>
      <c r="C134" s="359">
        <v>68.323468430000005</v>
      </c>
    </row>
    <row r="135" spans="1:3">
      <c r="A135" s="272" t="s">
        <v>604</v>
      </c>
      <c r="B135" s="272" t="s">
        <v>684</v>
      </c>
      <c r="C135" s="359">
        <v>56.40251456</v>
      </c>
    </row>
    <row r="136" spans="1:3">
      <c r="A136" s="272" t="s">
        <v>604</v>
      </c>
      <c r="B136" s="272" t="s">
        <v>685</v>
      </c>
      <c r="C136" s="359">
        <v>85.656851540000005</v>
      </c>
    </row>
    <row r="137" spans="1:3">
      <c r="A137" s="272" t="s">
        <v>604</v>
      </c>
      <c r="B137" s="272" t="s">
        <v>686</v>
      </c>
      <c r="C137" s="359">
        <v>50.741672579999999</v>
      </c>
    </row>
    <row r="138" spans="1:3">
      <c r="A138" s="272" t="s">
        <v>604</v>
      </c>
      <c r="B138" s="272" t="s">
        <v>687</v>
      </c>
      <c r="C138" s="359">
        <v>99.943315369999993</v>
      </c>
    </row>
    <row r="139" spans="1:3">
      <c r="A139" s="272" t="s">
        <v>604</v>
      </c>
      <c r="B139" s="272" t="s">
        <v>688</v>
      </c>
      <c r="C139" s="359">
        <v>51.868544249999999</v>
      </c>
    </row>
    <row r="140" spans="1:3">
      <c r="A140" s="272" t="s">
        <v>689</v>
      </c>
      <c r="B140" s="272" t="s">
        <v>690</v>
      </c>
      <c r="C140" s="359">
        <v>42.413468399999999</v>
      </c>
    </row>
    <row r="141" spans="1:3">
      <c r="A141" s="272" t="s">
        <v>689</v>
      </c>
      <c r="B141" s="272" t="s">
        <v>691</v>
      </c>
      <c r="C141" s="359">
        <v>55.76511</v>
      </c>
    </row>
    <row r="142" spans="1:3">
      <c r="A142" s="272" t="s">
        <v>689</v>
      </c>
      <c r="B142" s="272" t="s">
        <v>692</v>
      </c>
      <c r="C142" s="359">
        <v>69.731719330000004</v>
      </c>
    </row>
    <row r="143" spans="1:3">
      <c r="A143" s="272" t="s">
        <v>689</v>
      </c>
      <c r="B143" s="272" t="s">
        <v>693</v>
      </c>
      <c r="C143" s="359">
        <v>58.804592079999999</v>
      </c>
    </row>
    <row r="144" spans="1:3">
      <c r="A144" s="272" t="s">
        <v>689</v>
      </c>
      <c r="B144" s="272" t="s">
        <v>694</v>
      </c>
      <c r="C144" s="359">
        <v>77.234267470000006</v>
      </c>
    </row>
    <row r="145" spans="1:3">
      <c r="A145" s="272" t="s">
        <v>689</v>
      </c>
      <c r="B145" s="272" t="s">
        <v>695</v>
      </c>
      <c r="C145" s="359">
        <v>40.326018699999999</v>
      </c>
    </row>
    <row r="146" spans="1:3">
      <c r="A146" s="272" t="s">
        <v>689</v>
      </c>
      <c r="B146" s="272" t="s">
        <v>696</v>
      </c>
      <c r="C146" s="359">
        <v>75.824455830000005</v>
      </c>
    </row>
    <row r="147" spans="1:3">
      <c r="A147" s="272" t="s">
        <v>689</v>
      </c>
      <c r="B147" s="272" t="s">
        <v>697</v>
      </c>
      <c r="C147" s="359">
        <v>76.673246289999994</v>
      </c>
    </row>
    <row r="148" spans="1:3">
      <c r="A148" s="272" t="s">
        <v>689</v>
      </c>
      <c r="B148" s="272" t="s">
        <v>698</v>
      </c>
      <c r="C148" s="359">
        <v>58.766180990000002</v>
      </c>
    </row>
    <row r="149" spans="1:3">
      <c r="A149" s="272" t="s">
        <v>689</v>
      </c>
      <c r="B149" s="272" t="s">
        <v>699</v>
      </c>
      <c r="C149" s="359">
        <v>47.657505880000002</v>
      </c>
    </row>
    <row r="150" spans="1:3">
      <c r="A150" s="272" t="s">
        <v>689</v>
      </c>
      <c r="B150" s="272" t="s">
        <v>700</v>
      </c>
      <c r="C150" s="359">
        <v>68.640757019999995</v>
      </c>
    </row>
    <row r="151" spans="1:3">
      <c r="A151" s="272" t="s">
        <v>689</v>
      </c>
      <c r="B151" s="272" t="s">
        <v>701</v>
      </c>
      <c r="C151" s="359">
        <v>44.020465729999998</v>
      </c>
    </row>
    <row r="152" spans="1:3">
      <c r="A152" s="272" t="s">
        <v>689</v>
      </c>
      <c r="B152" s="272" t="s">
        <v>599</v>
      </c>
      <c r="C152" s="359">
        <v>60.877559159999997</v>
      </c>
    </row>
    <row r="153" spans="1:3">
      <c r="A153" s="272" t="s">
        <v>689</v>
      </c>
      <c r="B153" s="272" t="s">
        <v>702</v>
      </c>
      <c r="C153" s="359">
        <v>48.180038529999997</v>
      </c>
    </row>
    <row r="154" spans="1:3">
      <c r="A154" s="272" t="s">
        <v>689</v>
      </c>
      <c r="B154" s="272" t="s">
        <v>703</v>
      </c>
      <c r="C154" s="359">
        <v>40.682804910000002</v>
      </c>
    </row>
    <row r="155" spans="1:3">
      <c r="A155" s="272" t="s">
        <v>689</v>
      </c>
      <c r="B155" s="272" t="s">
        <v>635</v>
      </c>
      <c r="C155" s="359">
        <v>41.962606860000001</v>
      </c>
    </row>
    <row r="156" spans="1:3">
      <c r="A156" s="272" t="s">
        <v>689</v>
      </c>
      <c r="B156" s="272" t="s">
        <v>704</v>
      </c>
      <c r="C156" s="359">
        <v>40.117107390000001</v>
      </c>
    </row>
    <row r="157" spans="1:3">
      <c r="A157" s="272" t="s">
        <v>689</v>
      </c>
      <c r="B157" s="272" t="s">
        <v>705</v>
      </c>
      <c r="C157" s="359">
        <v>60.951052480000001</v>
      </c>
    </row>
    <row r="158" spans="1:3">
      <c r="A158" s="272" t="s">
        <v>689</v>
      </c>
      <c r="B158" s="272" t="s">
        <v>706</v>
      </c>
      <c r="C158" s="359">
        <v>74.906884169999998</v>
      </c>
    </row>
    <row r="159" spans="1:3">
      <c r="A159" s="272" t="s">
        <v>689</v>
      </c>
      <c r="B159" s="272" t="s">
        <v>707</v>
      </c>
      <c r="C159" s="359">
        <v>67.158189370000002</v>
      </c>
    </row>
    <row r="160" spans="1:3">
      <c r="A160" s="272" t="s">
        <v>689</v>
      </c>
      <c r="B160" s="272" t="s">
        <v>708</v>
      </c>
      <c r="C160" s="359">
        <v>40.599877800000002</v>
      </c>
    </row>
    <row r="161" spans="1:3">
      <c r="A161" s="272" t="s">
        <v>689</v>
      </c>
      <c r="B161" s="272" t="s">
        <v>709</v>
      </c>
      <c r="C161" s="359">
        <v>40.103450010000003</v>
      </c>
    </row>
    <row r="162" spans="1:3">
      <c r="A162" s="272" t="s">
        <v>689</v>
      </c>
      <c r="B162" s="272" t="s">
        <v>710</v>
      </c>
      <c r="C162" s="359">
        <v>74.807434369999996</v>
      </c>
    </row>
    <row r="163" spans="1:3">
      <c r="A163" s="272" t="s">
        <v>689</v>
      </c>
      <c r="B163" s="272" t="s">
        <v>711</v>
      </c>
      <c r="C163" s="359">
        <v>41.08516487</v>
      </c>
    </row>
    <row r="164" spans="1:3">
      <c r="A164" s="272" t="s">
        <v>689</v>
      </c>
      <c r="B164" s="272" t="s">
        <v>712</v>
      </c>
      <c r="C164" s="359">
        <v>49.287806160000002</v>
      </c>
    </row>
    <row r="165" spans="1:3">
      <c r="A165" s="272" t="s">
        <v>689</v>
      </c>
      <c r="B165" s="272" t="s">
        <v>713</v>
      </c>
      <c r="C165" s="359">
        <v>61.13523266</v>
      </c>
    </row>
    <row r="166" spans="1:3">
      <c r="A166" s="272" t="s">
        <v>689</v>
      </c>
      <c r="B166" s="272" t="s">
        <v>714</v>
      </c>
      <c r="C166" s="359">
        <v>52.99394917</v>
      </c>
    </row>
    <row r="167" spans="1:3">
      <c r="A167" s="272" t="s">
        <v>689</v>
      </c>
      <c r="B167" s="272" t="s">
        <v>715</v>
      </c>
      <c r="C167" s="359">
        <v>53.81602711</v>
      </c>
    </row>
    <row r="168" spans="1:3">
      <c r="A168" s="272" t="s">
        <v>689</v>
      </c>
      <c r="B168" s="272" t="s">
        <v>716</v>
      </c>
      <c r="C168" s="359">
        <v>79.056968319999996</v>
      </c>
    </row>
    <row r="169" spans="1:3">
      <c r="A169" s="272" t="s">
        <v>689</v>
      </c>
      <c r="B169" s="272" t="s">
        <v>717</v>
      </c>
      <c r="C169" s="359">
        <v>51.378223730000002</v>
      </c>
    </row>
    <row r="170" spans="1:3">
      <c r="A170" s="272" t="s">
        <v>689</v>
      </c>
      <c r="B170" s="272" t="s">
        <v>718</v>
      </c>
      <c r="C170" s="359">
        <v>73.091221910000002</v>
      </c>
    </row>
    <row r="171" spans="1:3">
      <c r="A171" s="272" t="s">
        <v>689</v>
      </c>
      <c r="B171" s="272" t="s">
        <v>574</v>
      </c>
      <c r="C171" s="359">
        <v>58.242876260000003</v>
      </c>
    </row>
    <row r="172" spans="1:3">
      <c r="A172" s="272" t="s">
        <v>689</v>
      </c>
      <c r="B172" s="272" t="s">
        <v>719</v>
      </c>
      <c r="C172" s="359">
        <v>49.184416579999997</v>
      </c>
    </row>
    <row r="173" spans="1:3">
      <c r="A173" s="272" t="s">
        <v>689</v>
      </c>
      <c r="B173" s="272" t="s">
        <v>720</v>
      </c>
      <c r="C173" s="359">
        <v>61.808448290000001</v>
      </c>
    </row>
    <row r="174" spans="1:3">
      <c r="A174" s="272" t="s">
        <v>689</v>
      </c>
      <c r="B174" s="272" t="s">
        <v>721</v>
      </c>
      <c r="C174" s="359">
        <v>42.439797319999997</v>
      </c>
    </row>
    <row r="175" spans="1:3">
      <c r="A175" s="272" t="s">
        <v>689</v>
      </c>
      <c r="B175" s="272" t="s">
        <v>651</v>
      </c>
      <c r="C175" s="359">
        <v>40.760410049999997</v>
      </c>
    </row>
    <row r="176" spans="1:3">
      <c r="A176" s="272" t="s">
        <v>689</v>
      </c>
      <c r="B176" s="272" t="s">
        <v>722</v>
      </c>
      <c r="C176" s="359">
        <v>74.925756100000001</v>
      </c>
    </row>
    <row r="177" spans="1:3">
      <c r="A177" s="272" t="s">
        <v>689</v>
      </c>
      <c r="B177" s="272" t="s">
        <v>723</v>
      </c>
      <c r="C177" s="359">
        <v>43.378883309999999</v>
      </c>
    </row>
    <row r="178" spans="1:3">
      <c r="A178" s="272" t="s">
        <v>689</v>
      </c>
      <c r="B178" s="272" t="s">
        <v>724</v>
      </c>
      <c r="C178" s="359">
        <v>62.875796549999997</v>
      </c>
    </row>
    <row r="179" spans="1:3">
      <c r="A179" s="272" t="s">
        <v>689</v>
      </c>
      <c r="B179" s="272" t="s">
        <v>725</v>
      </c>
      <c r="C179" s="359">
        <v>64.508865499999999</v>
      </c>
    </row>
    <row r="180" spans="1:3">
      <c r="A180" s="272" t="s">
        <v>689</v>
      </c>
      <c r="B180" s="272" t="s">
        <v>726</v>
      </c>
      <c r="C180" s="359">
        <v>76.109193689999998</v>
      </c>
    </row>
    <row r="181" spans="1:3">
      <c r="A181" s="272" t="s">
        <v>689</v>
      </c>
      <c r="B181" s="272" t="s">
        <v>584</v>
      </c>
      <c r="C181" s="359">
        <v>61.386561909999998</v>
      </c>
    </row>
    <row r="182" spans="1:3">
      <c r="A182" s="272" t="s">
        <v>689</v>
      </c>
      <c r="B182" s="272" t="s">
        <v>727</v>
      </c>
      <c r="C182" s="359">
        <v>47.400812139999999</v>
      </c>
    </row>
    <row r="183" spans="1:3">
      <c r="A183" s="272" t="s">
        <v>689</v>
      </c>
      <c r="B183" s="272" t="s">
        <v>728</v>
      </c>
      <c r="C183" s="359">
        <v>57.094756220000001</v>
      </c>
    </row>
    <row r="184" spans="1:3">
      <c r="A184" s="272" t="s">
        <v>689</v>
      </c>
      <c r="B184" s="272" t="s">
        <v>729</v>
      </c>
      <c r="C184" s="359">
        <v>68.641736359999996</v>
      </c>
    </row>
    <row r="185" spans="1:3">
      <c r="A185" s="272" t="s">
        <v>689</v>
      </c>
      <c r="B185" s="272" t="s">
        <v>730</v>
      </c>
      <c r="C185" s="359">
        <v>50.832229910000002</v>
      </c>
    </row>
    <row r="186" spans="1:3">
      <c r="A186" s="272" t="s">
        <v>689</v>
      </c>
      <c r="B186" s="272" t="s">
        <v>586</v>
      </c>
      <c r="C186" s="359">
        <v>52.931688129999998</v>
      </c>
    </row>
    <row r="187" spans="1:3">
      <c r="A187" s="272" t="s">
        <v>689</v>
      </c>
      <c r="B187" s="272" t="s">
        <v>731</v>
      </c>
      <c r="C187" s="359">
        <v>43.208402839999998</v>
      </c>
    </row>
    <row r="188" spans="1:3">
      <c r="A188" s="272" t="s">
        <v>689</v>
      </c>
      <c r="B188" s="272" t="s">
        <v>587</v>
      </c>
      <c r="C188" s="359">
        <v>46.921101229999998</v>
      </c>
    </row>
    <row r="189" spans="1:3">
      <c r="A189" s="272" t="s">
        <v>689</v>
      </c>
      <c r="B189" s="272" t="s">
        <v>732</v>
      </c>
      <c r="C189" s="359">
        <v>75.619897820000006</v>
      </c>
    </row>
    <row r="190" spans="1:3">
      <c r="A190" s="272" t="s">
        <v>689</v>
      </c>
      <c r="B190" s="272" t="s">
        <v>733</v>
      </c>
      <c r="C190" s="359">
        <v>51.427394769999999</v>
      </c>
    </row>
    <row r="191" spans="1:3">
      <c r="A191" s="272" t="s">
        <v>689</v>
      </c>
      <c r="B191" s="272" t="s">
        <v>734</v>
      </c>
      <c r="C191" s="359">
        <v>44.784503950000001</v>
      </c>
    </row>
    <row r="192" spans="1:3">
      <c r="A192" s="272" t="s">
        <v>689</v>
      </c>
      <c r="B192" s="272" t="s">
        <v>735</v>
      </c>
      <c r="C192" s="359">
        <v>48.261069220000003</v>
      </c>
    </row>
    <row r="193" spans="1:3">
      <c r="A193" s="272" t="s">
        <v>689</v>
      </c>
      <c r="B193" s="272" t="s">
        <v>736</v>
      </c>
      <c r="C193" s="359">
        <v>49.174970250000001</v>
      </c>
    </row>
    <row r="194" spans="1:3">
      <c r="A194" s="272" t="s">
        <v>689</v>
      </c>
      <c r="B194" s="272" t="s">
        <v>737</v>
      </c>
      <c r="C194" s="359">
        <v>45.571914499999998</v>
      </c>
    </row>
    <row r="195" spans="1:3">
      <c r="A195" s="272" t="s">
        <v>689</v>
      </c>
      <c r="B195" s="272" t="s">
        <v>738</v>
      </c>
      <c r="C195" s="359">
        <v>74.05023937</v>
      </c>
    </row>
    <row r="196" spans="1:3">
      <c r="A196" s="272" t="s">
        <v>689</v>
      </c>
      <c r="B196" s="272" t="s">
        <v>739</v>
      </c>
      <c r="C196" s="359">
        <v>69.692181360000006</v>
      </c>
    </row>
    <row r="197" spans="1:3">
      <c r="A197" s="272" t="s">
        <v>689</v>
      </c>
      <c r="B197" s="272" t="s">
        <v>740</v>
      </c>
      <c r="C197" s="359">
        <v>72.240122380000003</v>
      </c>
    </row>
    <row r="198" spans="1:3">
      <c r="A198" s="272" t="s">
        <v>689</v>
      </c>
      <c r="B198" s="272" t="s">
        <v>741</v>
      </c>
      <c r="C198" s="359">
        <v>68.686919459999999</v>
      </c>
    </row>
    <row r="199" spans="1:3">
      <c r="A199" s="272" t="s">
        <v>689</v>
      </c>
      <c r="B199" s="272" t="s">
        <v>679</v>
      </c>
      <c r="C199" s="359">
        <v>40.853694009999998</v>
      </c>
    </row>
    <row r="200" spans="1:3">
      <c r="A200" s="272" t="s">
        <v>689</v>
      </c>
      <c r="B200" s="272" t="s">
        <v>742</v>
      </c>
      <c r="C200" s="359">
        <v>51.36006587</v>
      </c>
    </row>
    <row r="201" spans="1:3">
      <c r="A201" s="272" t="s">
        <v>689</v>
      </c>
      <c r="B201" s="272" t="s">
        <v>595</v>
      </c>
      <c r="C201" s="359">
        <v>70.704009150000005</v>
      </c>
    </row>
    <row r="202" spans="1:3">
      <c r="A202" s="272" t="s">
        <v>689</v>
      </c>
      <c r="B202" s="272" t="s">
        <v>684</v>
      </c>
      <c r="C202" s="359">
        <v>63.393838529999996</v>
      </c>
    </row>
    <row r="203" spans="1:3">
      <c r="A203" s="272" t="s">
        <v>689</v>
      </c>
      <c r="B203" s="272" t="s">
        <v>743</v>
      </c>
      <c r="C203" s="359">
        <v>41.65059368</v>
      </c>
    </row>
    <row r="204" spans="1:3">
      <c r="A204" s="272" t="s">
        <v>689</v>
      </c>
      <c r="B204" s="272" t="s">
        <v>744</v>
      </c>
      <c r="C204" s="359">
        <v>42.607587709999997</v>
      </c>
    </row>
    <row r="205" spans="1:3">
      <c r="A205" s="272" t="s">
        <v>745</v>
      </c>
      <c r="B205" s="272" t="s">
        <v>746</v>
      </c>
      <c r="C205" s="359">
        <v>65.425644030000001</v>
      </c>
    </row>
    <row r="206" spans="1:3">
      <c r="A206" s="272" t="s">
        <v>745</v>
      </c>
      <c r="B206" s="272" t="s">
        <v>747</v>
      </c>
      <c r="C206" s="359">
        <v>56.328930309999997</v>
      </c>
    </row>
    <row r="207" spans="1:3">
      <c r="A207" s="272" t="s">
        <v>745</v>
      </c>
      <c r="B207" s="272" t="s">
        <v>748</v>
      </c>
      <c r="C207" s="359">
        <v>69.485200480000003</v>
      </c>
    </row>
    <row r="208" spans="1:3">
      <c r="A208" s="272" t="s">
        <v>745</v>
      </c>
      <c r="B208" s="272" t="s">
        <v>749</v>
      </c>
      <c r="C208" s="359">
        <v>46.87005869</v>
      </c>
    </row>
    <row r="209" spans="1:3">
      <c r="A209" s="272" t="s">
        <v>745</v>
      </c>
      <c r="B209" s="272" t="s">
        <v>750</v>
      </c>
      <c r="C209" s="359">
        <v>45.533201740000003</v>
      </c>
    </row>
    <row r="210" spans="1:3">
      <c r="A210" s="272" t="s">
        <v>745</v>
      </c>
      <c r="B210" s="272" t="s">
        <v>751</v>
      </c>
      <c r="C210" s="359">
        <v>61.858422570000002</v>
      </c>
    </row>
    <row r="211" spans="1:3">
      <c r="A211" s="272" t="s">
        <v>745</v>
      </c>
      <c r="B211" s="272" t="s">
        <v>752</v>
      </c>
      <c r="C211" s="359">
        <v>48.930973799999997</v>
      </c>
    </row>
    <row r="212" spans="1:3">
      <c r="A212" s="272" t="s">
        <v>745</v>
      </c>
      <c r="B212" s="272" t="s">
        <v>753</v>
      </c>
      <c r="C212" s="359">
        <v>40.955857870000003</v>
      </c>
    </row>
    <row r="213" spans="1:3">
      <c r="A213" s="272" t="s">
        <v>745</v>
      </c>
      <c r="B213" s="272" t="s">
        <v>754</v>
      </c>
      <c r="C213" s="359">
        <v>41.498982519999998</v>
      </c>
    </row>
    <row r="214" spans="1:3">
      <c r="A214" s="272" t="s">
        <v>745</v>
      </c>
      <c r="B214" s="272" t="s">
        <v>755</v>
      </c>
      <c r="C214" s="359">
        <v>53.985680969999997</v>
      </c>
    </row>
    <row r="215" spans="1:3">
      <c r="A215" s="272" t="s">
        <v>745</v>
      </c>
      <c r="B215" s="272" t="s">
        <v>756</v>
      </c>
      <c r="C215" s="359">
        <v>44.719324370000002</v>
      </c>
    </row>
    <row r="216" spans="1:3">
      <c r="A216" s="272" t="s">
        <v>745</v>
      </c>
      <c r="B216" s="272" t="s">
        <v>757</v>
      </c>
      <c r="C216" s="359">
        <v>40.326682869999999</v>
      </c>
    </row>
    <row r="217" spans="1:3">
      <c r="A217" s="272" t="s">
        <v>745</v>
      </c>
      <c r="B217" s="272" t="s">
        <v>699</v>
      </c>
      <c r="C217" s="359">
        <v>59.946683800000002</v>
      </c>
    </row>
    <row r="218" spans="1:3">
      <c r="A218" s="272" t="s">
        <v>745</v>
      </c>
      <c r="B218" s="272" t="s">
        <v>627</v>
      </c>
      <c r="C218" s="359">
        <v>40.91031546</v>
      </c>
    </row>
    <row r="219" spans="1:3">
      <c r="A219" s="272" t="s">
        <v>745</v>
      </c>
      <c r="B219" s="272" t="s">
        <v>758</v>
      </c>
      <c r="C219" s="359">
        <v>44.260865199999998</v>
      </c>
    </row>
    <row r="220" spans="1:3">
      <c r="A220" s="272" t="s">
        <v>745</v>
      </c>
      <c r="B220" s="272" t="s">
        <v>599</v>
      </c>
      <c r="C220" s="359">
        <v>57.350904999999997</v>
      </c>
    </row>
    <row r="221" spans="1:3">
      <c r="A221" s="272" t="s">
        <v>745</v>
      </c>
      <c r="B221" s="272" t="s">
        <v>703</v>
      </c>
      <c r="C221" s="359">
        <v>60.888137049999997</v>
      </c>
    </row>
    <row r="222" spans="1:3">
      <c r="A222" s="272" t="s">
        <v>745</v>
      </c>
      <c r="B222" s="272" t="s">
        <v>759</v>
      </c>
      <c r="C222" s="359">
        <v>49.988553080000003</v>
      </c>
    </row>
    <row r="223" spans="1:3">
      <c r="A223" s="272" t="s">
        <v>745</v>
      </c>
      <c r="B223" s="272" t="s">
        <v>635</v>
      </c>
      <c r="C223" s="359">
        <v>41.788837209999997</v>
      </c>
    </row>
    <row r="224" spans="1:3">
      <c r="A224" s="272" t="s">
        <v>745</v>
      </c>
      <c r="B224" s="272" t="s">
        <v>704</v>
      </c>
      <c r="C224" s="359">
        <v>43.149666029999999</v>
      </c>
    </row>
    <row r="225" spans="1:3">
      <c r="A225" s="272" t="s">
        <v>745</v>
      </c>
      <c r="B225" s="272" t="s">
        <v>638</v>
      </c>
      <c r="C225" s="359">
        <v>69.776481610000005</v>
      </c>
    </row>
    <row r="226" spans="1:3">
      <c r="A226" s="272" t="s">
        <v>745</v>
      </c>
      <c r="B226" s="272" t="s">
        <v>760</v>
      </c>
      <c r="C226" s="359">
        <v>41.890686729999999</v>
      </c>
    </row>
    <row r="227" spans="1:3">
      <c r="A227" s="272" t="s">
        <v>745</v>
      </c>
      <c r="B227" s="272" t="s">
        <v>761</v>
      </c>
      <c r="C227" s="359">
        <v>52.706624349999998</v>
      </c>
    </row>
    <row r="228" spans="1:3">
      <c r="A228" s="272" t="s">
        <v>745</v>
      </c>
      <c r="B228" s="272" t="s">
        <v>716</v>
      </c>
      <c r="C228" s="359">
        <v>49.442510409999997</v>
      </c>
    </row>
    <row r="229" spans="1:3">
      <c r="A229" s="272" t="s">
        <v>745</v>
      </c>
      <c r="B229" s="272" t="s">
        <v>762</v>
      </c>
      <c r="C229" s="359">
        <v>40.28856468</v>
      </c>
    </row>
    <row r="230" spans="1:3">
      <c r="A230" s="272" t="s">
        <v>745</v>
      </c>
      <c r="B230" s="272" t="s">
        <v>574</v>
      </c>
      <c r="C230" s="359">
        <v>67.356505639999995</v>
      </c>
    </row>
    <row r="231" spans="1:3">
      <c r="A231" s="272" t="s">
        <v>745</v>
      </c>
      <c r="B231" s="272" t="s">
        <v>763</v>
      </c>
      <c r="C231" s="359">
        <v>42.984226040000003</v>
      </c>
    </row>
    <row r="232" spans="1:3">
      <c r="A232" s="272" t="s">
        <v>745</v>
      </c>
      <c r="B232" s="272" t="s">
        <v>764</v>
      </c>
      <c r="C232" s="359">
        <v>64.100003419999993</v>
      </c>
    </row>
    <row r="233" spans="1:3">
      <c r="A233" s="272" t="s">
        <v>745</v>
      </c>
      <c r="B233" s="272" t="s">
        <v>765</v>
      </c>
      <c r="C233" s="359">
        <v>40.489824480000003</v>
      </c>
    </row>
    <row r="234" spans="1:3">
      <c r="A234" s="272" t="s">
        <v>745</v>
      </c>
      <c r="B234" s="272" t="s">
        <v>586</v>
      </c>
      <c r="C234" s="359">
        <v>40.532991240000001</v>
      </c>
    </row>
    <row r="235" spans="1:3">
      <c r="A235" s="272" t="s">
        <v>745</v>
      </c>
      <c r="B235" s="272" t="s">
        <v>766</v>
      </c>
      <c r="C235" s="359">
        <v>40.22589035</v>
      </c>
    </row>
    <row r="236" spans="1:3">
      <c r="A236" s="272" t="s">
        <v>745</v>
      </c>
      <c r="B236" s="272" t="s">
        <v>767</v>
      </c>
      <c r="C236" s="359">
        <v>53.020817260000001</v>
      </c>
    </row>
    <row r="237" spans="1:3">
      <c r="A237" s="272" t="s">
        <v>745</v>
      </c>
      <c r="B237" s="272" t="s">
        <v>768</v>
      </c>
      <c r="C237" s="359">
        <v>55.928060840000001</v>
      </c>
    </row>
    <row r="238" spans="1:3">
      <c r="A238" s="272" t="s">
        <v>745</v>
      </c>
      <c r="B238" s="272" t="s">
        <v>682</v>
      </c>
      <c r="C238" s="359">
        <v>48.698203489999997</v>
      </c>
    </row>
    <row r="239" spans="1:3">
      <c r="A239" s="272" t="s">
        <v>745</v>
      </c>
      <c r="B239" s="272" t="s">
        <v>595</v>
      </c>
      <c r="C239" s="359">
        <v>71.027070850000001</v>
      </c>
    </row>
    <row r="240" spans="1:3">
      <c r="A240" s="272" t="s">
        <v>745</v>
      </c>
      <c r="B240" s="272" t="s">
        <v>769</v>
      </c>
      <c r="C240" s="359">
        <v>58.610739780000003</v>
      </c>
    </row>
    <row r="241" spans="1:3">
      <c r="A241" s="272" t="s">
        <v>770</v>
      </c>
      <c r="B241" s="272" t="s">
        <v>771</v>
      </c>
      <c r="C241" s="359">
        <v>40.784529769999999</v>
      </c>
    </row>
    <row r="242" spans="1:3">
      <c r="A242" s="272" t="s">
        <v>770</v>
      </c>
      <c r="B242" s="272" t="s">
        <v>772</v>
      </c>
      <c r="C242" s="359">
        <v>40.681928630000002</v>
      </c>
    </row>
    <row r="243" spans="1:3">
      <c r="A243" s="272" t="s">
        <v>770</v>
      </c>
      <c r="B243" s="272" t="s">
        <v>773</v>
      </c>
      <c r="C243" s="359">
        <v>53.396666850000003</v>
      </c>
    </row>
    <row r="244" spans="1:3">
      <c r="A244" s="272" t="s">
        <v>770</v>
      </c>
      <c r="B244" s="272" t="s">
        <v>774</v>
      </c>
      <c r="C244" s="359">
        <v>49.699730430000002</v>
      </c>
    </row>
    <row r="245" spans="1:3">
      <c r="A245" s="272" t="s">
        <v>770</v>
      </c>
      <c r="B245" s="272" t="s">
        <v>775</v>
      </c>
      <c r="C245" s="359">
        <v>61.214671500000001</v>
      </c>
    </row>
    <row r="246" spans="1:3">
      <c r="A246" s="272" t="s">
        <v>770</v>
      </c>
      <c r="B246" s="272" t="s">
        <v>776</v>
      </c>
      <c r="C246" s="359">
        <v>41.165607170000001</v>
      </c>
    </row>
    <row r="247" spans="1:3">
      <c r="A247" s="272" t="s">
        <v>770</v>
      </c>
      <c r="B247" s="272" t="s">
        <v>777</v>
      </c>
      <c r="C247" s="359">
        <v>54.270916909999997</v>
      </c>
    </row>
    <row r="248" spans="1:3">
      <c r="A248" s="272" t="s">
        <v>770</v>
      </c>
      <c r="B248" s="272" t="s">
        <v>778</v>
      </c>
      <c r="C248" s="359">
        <v>92.509809090000005</v>
      </c>
    </row>
    <row r="249" spans="1:3">
      <c r="A249" s="272" t="s">
        <v>770</v>
      </c>
      <c r="B249" s="272" t="s">
        <v>702</v>
      </c>
      <c r="C249" s="359">
        <v>44.080487830000003</v>
      </c>
    </row>
    <row r="250" spans="1:3">
      <c r="A250" s="272" t="s">
        <v>770</v>
      </c>
      <c r="B250" s="272" t="s">
        <v>779</v>
      </c>
      <c r="C250" s="359">
        <v>50.623480610000001</v>
      </c>
    </row>
    <row r="251" spans="1:3">
      <c r="A251" s="272" t="s">
        <v>770</v>
      </c>
      <c r="B251" s="272" t="s">
        <v>780</v>
      </c>
      <c r="C251" s="359">
        <v>46.076226560000002</v>
      </c>
    </row>
    <row r="252" spans="1:3">
      <c r="A252" s="272" t="s">
        <v>770</v>
      </c>
      <c r="B252" s="272" t="s">
        <v>781</v>
      </c>
      <c r="C252" s="359">
        <v>41.61794957</v>
      </c>
    </row>
    <row r="253" spans="1:3">
      <c r="A253" s="272" t="s">
        <v>770</v>
      </c>
      <c r="B253" s="272" t="s">
        <v>782</v>
      </c>
      <c r="C253" s="359">
        <v>92.769736129999998</v>
      </c>
    </row>
    <row r="254" spans="1:3">
      <c r="A254" s="272" t="s">
        <v>770</v>
      </c>
      <c r="B254" s="272" t="s">
        <v>783</v>
      </c>
      <c r="C254" s="359">
        <v>46.974724670000001</v>
      </c>
    </row>
    <row r="255" spans="1:3">
      <c r="A255" s="272" t="s">
        <v>770</v>
      </c>
      <c r="B255" s="272" t="s">
        <v>784</v>
      </c>
      <c r="C255" s="359">
        <v>53.833620920000001</v>
      </c>
    </row>
    <row r="256" spans="1:3">
      <c r="A256" s="272" t="s">
        <v>770</v>
      </c>
      <c r="B256" s="272" t="s">
        <v>785</v>
      </c>
      <c r="C256" s="359">
        <v>40.992200169999997</v>
      </c>
    </row>
    <row r="257" spans="1:3">
      <c r="A257" s="272" t="s">
        <v>770</v>
      </c>
      <c r="B257" s="272" t="s">
        <v>575</v>
      </c>
      <c r="C257" s="359">
        <v>46.359031119999997</v>
      </c>
    </row>
    <row r="258" spans="1:3">
      <c r="A258" s="272" t="s">
        <v>770</v>
      </c>
      <c r="B258" s="272" t="s">
        <v>786</v>
      </c>
      <c r="C258" s="359">
        <v>41.493424920000002</v>
      </c>
    </row>
    <row r="259" spans="1:3">
      <c r="A259" s="272" t="s">
        <v>770</v>
      </c>
      <c r="B259" s="272" t="s">
        <v>723</v>
      </c>
      <c r="C259" s="359">
        <v>71.648483290000001</v>
      </c>
    </row>
    <row r="260" spans="1:3">
      <c r="A260" s="272" t="s">
        <v>770</v>
      </c>
      <c r="B260" s="272" t="s">
        <v>787</v>
      </c>
      <c r="C260" s="359">
        <v>80.706647070000002</v>
      </c>
    </row>
    <row r="261" spans="1:3">
      <c r="A261" s="272" t="s">
        <v>770</v>
      </c>
      <c r="B261" s="272" t="s">
        <v>788</v>
      </c>
      <c r="C261" s="359">
        <v>41.323872799999997</v>
      </c>
    </row>
    <row r="262" spans="1:3">
      <c r="A262" s="272" t="s">
        <v>770</v>
      </c>
      <c r="B262" s="272" t="s">
        <v>733</v>
      </c>
      <c r="C262" s="359">
        <v>41.064402219999998</v>
      </c>
    </row>
    <row r="263" spans="1:3">
      <c r="A263" s="272" t="s">
        <v>770</v>
      </c>
      <c r="B263" s="272" t="s">
        <v>789</v>
      </c>
      <c r="C263" s="359">
        <v>46.154706910000002</v>
      </c>
    </row>
    <row r="264" spans="1:3">
      <c r="A264" s="272" t="s">
        <v>770</v>
      </c>
      <c r="B264" s="272" t="s">
        <v>790</v>
      </c>
      <c r="C264" s="359">
        <v>42.648478799999999</v>
      </c>
    </row>
    <row r="265" spans="1:3">
      <c r="A265" s="272" t="s">
        <v>770</v>
      </c>
      <c r="B265" s="272" t="s">
        <v>679</v>
      </c>
      <c r="C265" s="359">
        <v>46.026899409999999</v>
      </c>
    </row>
    <row r="266" spans="1:3">
      <c r="A266" s="272" t="s">
        <v>770</v>
      </c>
      <c r="B266" s="272" t="s">
        <v>791</v>
      </c>
      <c r="C266" s="359">
        <v>46.682464090000003</v>
      </c>
    </row>
    <row r="267" spans="1:3">
      <c r="A267" s="272" t="s">
        <v>770</v>
      </c>
      <c r="B267" s="272" t="s">
        <v>792</v>
      </c>
      <c r="C267" s="359">
        <v>56.130982690000003</v>
      </c>
    </row>
    <row r="268" spans="1:3">
      <c r="A268" s="272" t="s">
        <v>793</v>
      </c>
      <c r="B268" s="272" t="s">
        <v>565</v>
      </c>
      <c r="C268" s="359">
        <v>58.621813869999997</v>
      </c>
    </row>
    <row r="269" spans="1:3">
      <c r="A269" s="272" t="s">
        <v>793</v>
      </c>
      <c r="B269" s="272" t="s">
        <v>794</v>
      </c>
      <c r="C269" s="359">
        <v>40.153366089999999</v>
      </c>
    </row>
    <row r="270" spans="1:3">
      <c r="A270" s="272" t="s">
        <v>793</v>
      </c>
      <c r="B270" s="272" t="s">
        <v>795</v>
      </c>
      <c r="C270" s="359">
        <v>41.257240199999998</v>
      </c>
    </row>
    <row r="271" spans="1:3">
      <c r="A271" s="272" t="s">
        <v>793</v>
      </c>
      <c r="B271" s="272" t="s">
        <v>796</v>
      </c>
      <c r="C271" s="359">
        <v>40.434511180000001</v>
      </c>
    </row>
    <row r="272" spans="1:3">
      <c r="A272" s="272" t="s">
        <v>793</v>
      </c>
      <c r="B272" s="272" t="s">
        <v>638</v>
      </c>
      <c r="C272" s="359">
        <v>46.09282108</v>
      </c>
    </row>
    <row r="273" spans="1:3">
      <c r="A273" s="272" t="s">
        <v>793</v>
      </c>
      <c r="B273" s="272" t="s">
        <v>797</v>
      </c>
      <c r="C273" s="359">
        <v>40.85981726</v>
      </c>
    </row>
    <row r="274" spans="1:3">
      <c r="A274" s="272" t="s">
        <v>793</v>
      </c>
      <c r="B274" s="272" t="s">
        <v>708</v>
      </c>
      <c r="C274" s="359">
        <v>41.56691232</v>
      </c>
    </row>
    <row r="275" spans="1:3">
      <c r="A275" s="272" t="s">
        <v>793</v>
      </c>
      <c r="B275" s="272" t="s">
        <v>798</v>
      </c>
      <c r="C275" s="359">
        <v>45.005046120000003</v>
      </c>
    </row>
    <row r="276" spans="1:3">
      <c r="A276" s="272" t="s">
        <v>793</v>
      </c>
      <c r="B276" s="272" t="s">
        <v>572</v>
      </c>
      <c r="C276" s="359">
        <v>65.302781719999999</v>
      </c>
    </row>
    <row r="277" spans="1:3">
      <c r="A277" s="272" t="s">
        <v>793</v>
      </c>
      <c r="B277" s="272" t="s">
        <v>799</v>
      </c>
      <c r="C277" s="359">
        <v>57.449064929999999</v>
      </c>
    </row>
    <row r="278" spans="1:3">
      <c r="A278" s="272" t="s">
        <v>793</v>
      </c>
      <c r="B278" s="272" t="s">
        <v>800</v>
      </c>
      <c r="C278" s="359">
        <v>52.012281649999998</v>
      </c>
    </row>
    <row r="279" spans="1:3">
      <c r="A279" s="272" t="s">
        <v>793</v>
      </c>
      <c r="B279" s="272" t="s">
        <v>595</v>
      </c>
      <c r="C279" s="359">
        <v>53.131165369999998</v>
      </c>
    </row>
    <row r="280" spans="1:3">
      <c r="A280" s="272" t="s">
        <v>801</v>
      </c>
      <c r="B280" s="272" t="s">
        <v>802</v>
      </c>
      <c r="C280" s="359">
        <v>47.406300459999997</v>
      </c>
    </row>
    <row r="281" spans="1:3">
      <c r="A281" s="272" t="s">
        <v>801</v>
      </c>
      <c r="B281" s="272" t="s">
        <v>607</v>
      </c>
      <c r="C281" s="359">
        <v>67.795394229999999</v>
      </c>
    </row>
    <row r="282" spans="1:3">
      <c r="A282" s="272" t="s">
        <v>801</v>
      </c>
      <c r="B282" s="272" t="s">
        <v>803</v>
      </c>
      <c r="C282" s="359">
        <v>43.75708976</v>
      </c>
    </row>
    <row r="283" spans="1:3">
      <c r="A283" s="272" t="s">
        <v>801</v>
      </c>
      <c r="B283" s="272" t="s">
        <v>804</v>
      </c>
      <c r="C283" s="359">
        <v>56.82223037</v>
      </c>
    </row>
    <row r="284" spans="1:3">
      <c r="A284" s="272" t="s">
        <v>801</v>
      </c>
      <c r="B284" s="272" t="s">
        <v>805</v>
      </c>
      <c r="C284" s="359">
        <v>53.050891010000001</v>
      </c>
    </row>
    <row r="285" spans="1:3">
      <c r="A285" s="272" t="s">
        <v>801</v>
      </c>
      <c r="B285" s="272" t="s">
        <v>806</v>
      </c>
      <c r="C285" s="359">
        <v>54.060379339999997</v>
      </c>
    </row>
    <row r="286" spans="1:3">
      <c r="A286" s="272" t="s">
        <v>801</v>
      </c>
      <c r="B286" s="272" t="s">
        <v>562</v>
      </c>
      <c r="C286" s="359">
        <v>60.6846678</v>
      </c>
    </row>
    <row r="287" spans="1:3">
      <c r="A287" s="272" t="s">
        <v>801</v>
      </c>
      <c r="B287" s="272" t="s">
        <v>749</v>
      </c>
      <c r="C287" s="359">
        <v>64.932629120000001</v>
      </c>
    </row>
    <row r="288" spans="1:3">
      <c r="A288" s="272" t="s">
        <v>801</v>
      </c>
      <c r="B288" s="272" t="s">
        <v>807</v>
      </c>
      <c r="C288" s="359">
        <v>89.128633249999993</v>
      </c>
    </row>
    <row r="289" spans="1:3">
      <c r="A289" s="272" t="s">
        <v>801</v>
      </c>
      <c r="B289" s="272" t="s">
        <v>808</v>
      </c>
      <c r="C289" s="359">
        <v>67.574350730000006</v>
      </c>
    </row>
    <row r="290" spans="1:3">
      <c r="A290" s="272" t="s">
        <v>801</v>
      </c>
      <c r="B290" s="272" t="s">
        <v>809</v>
      </c>
      <c r="C290" s="359">
        <v>59.935091399999997</v>
      </c>
    </row>
    <row r="291" spans="1:3">
      <c r="A291" s="272" t="s">
        <v>801</v>
      </c>
      <c r="B291" s="272" t="s">
        <v>614</v>
      </c>
      <c r="C291" s="359">
        <v>44.722441869999997</v>
      </c>
    </row>
    <row r="292" spans="1:3">
      <c r="A292" s="272" t="s">
        <v>801</v>
      </c>
      <c r="B292" s="272" t="s">
        <v>810</v>
      </c>
      <c r="C292" s="359">
        <v>68.125953240000001</v>
      </c>
    </row>
    <row r="293" spans="1:3">
      <c r="A293" s="272" t="s">
        <v>801</v>
      </c>
      <c r="B293" s="272" t="s">
        <v>811</v>
      </c>
      <c r="C293" s="359">
        <v>48.786946440000001</v>
      </c>
    </row>
    <row r="294" spans="1:3">
      <c r="A294" s="272" t="s">
        <v>801</v>
      </c>
      <c r="B294" s="272" t="s">
        <v>812</v>
      </c>
      <c r="C294" s="359">
        <v>58.26463253</v>
      </c>
    </row>
    <row r="295" spans="1:3">
      <c r="A295" s="272" t="s">
        <v>801</v>
      </c>
      <c r="B295" s="272" t="s">
        <v>813</v>
      </c>
      <c r="C295" s="359">
        <v>58.403464530000001</v>
      </c>
    </row>
    <row r="296" spans="1:3">
      <c r="A296" s="272" t="s">
        <v>801</v>
      </c>
      <c r="B296" s="272" t="s">
        <v>696</v>
      </c>
      <c r="C296" s="359">
        <v>97.256434990000002</v>
      </c>
    </row>
    <row r="297" spans="1:3">
      <c r="A297" s="272" t="s">
        <v>801</v>
      </c>
      <c r="B297" s="272" t="s">
        <v>814</v>
      </c>
      <c r="C297" s="359">
        <v>52.553755580000001</v>
      </c>
    </row>
    <row r="298" spans="1:3">
      <c r="A298" s="272" t="s">
        <v>801</v>
      </c>
      <c r="B298" s="272" t="s">
        <v>815</v>
      </c>
      <c r="C298" s="359">
        <v>47.348714829999999</v>
      </c>
    </row>
    <row r="299" spans="1:3">
      <c r="A299" s="272" t="s">
        <v>801</v>
      </c>
      <c r="B299" s="272" t="s">
        <v>775</v>
      </c>
      <c r="C299" s="359">
        <v>40.705104370000001</v>
      </c>
    </row>
    <row r="300" spans="1:3">
      <c r="A300" s="272" t="s">
        <v>801</v>
      </c>
      <c r="B300" s="272" t="s">
        <v>816</v>
      </c>
      <c r="C300" s="359">
        <v>41.892261310000002</v>
      </c>
    </row>
    <row r="301" spans="1:3">
      <c r="A301" s="272" t="s">
        <v>801</v>
      </c>
      <c r="B301" s="272" t="s">
        <v>817</v>
      </c>
      <c r="C301" s="359">
        <v>75.086189480000002</v>
      </c>
    </row>
    <row r="302" spans="1:3">
      <c r="A302" s="272" t="s">
        <v>801</v>
      </c>
      <c r="B302" s="272" t="s">
        <v>818</v>
      </c>
      <c r="C302" s="359">
        <v>41.21774216</v>
      </c>
    </row>
    <row r="303" spans="1:3">
      <c r="A303" s="272" t="s">
        <v>801</v>
      </c>
      <c r="B303" s="272" t="s">
        <v>627</v>
      </c>
      <c r="C303" s="359">
        <v>45.482758920000002</v>
      </c>
    </row>
    <row r="304" spans="1:3">
      <c r="A304" s="272" t="s">
        <v>801</v>
      </c>
      <c r="B304" s="272" t="s">
        <v>819</v>
      </c>
      <c r="C304" s="359">
        <v>68.852786010000003</v>
      </c>
    </row>
    <row r="305" spans="1:3">
      <c r="A305" s="272" t="s">
        <v>801</v>
      </c>
      <c r="B305" s="272" t="s">
        <v>820</v>
      </c>
      <c r="C305" s="359">
        <v>59.74498097</v>
      </c>
    </row>
    <row r="306" spans="1:3">
      <c r="A306" s="272" t="s">
        <v>801</v>
      </c>
      <c r="B306" s="272" t="s">
        <v>821</v>
      </c>
      <c r="C306" s="359">
        <v>41.466780749999998</v>
      </c>
    </row>
    <row r="307" spans="1:3">
      <c r="A307" s="272" t="s">
        <v>801</v>
      </c>
      <c r="B307" s="272" t="s">
        <v>822</v>
      </c>
      <c r="C307" s="359">
        <v>40.617658900000002</v>
      </c>
    </row>
    <row r="308" spans="1:3">
      <c r="A308" s="272" t="s">
        <v>801</v>
      </c>
      <c r="B308" s="272" t="s">
        <v>569</v>
      </c>
      <c r="C308" s="359">
        <v>85.655471520000006</v>
      </c>
    </row>
    <row r="309" spans="1:3">
      <c r="A309" s="272" t="s">
        <v>801</v>
      </c>
      <c r="B309" s="272" t="s">
        <v>823</v>
      </c>
      <c r="C309" s="359">
        <v>44.657834000000001</v>
      </c>
    </row>
    <row r="310" spans="1:3">
      <c r="A310" s="272" t="s">
        <v>801</v>
      </c>
      <c r="B310" s="272" t="s">
        <v>635</v>
      </c>
      <c r="C310" s="359">
        <v>73.468753000000007</v>
      </c>
    </row>
    <row r="311" spans="1:3">
      <c r="A311" s="272" t="s">
        <v>801</v>
      </c>
      <c r="B311" s="272" t="s">
        <v>593</v>
      </c>
      <c r="C311" s="359">
        <v>44.140325400000002</v>
      </c>
    </row>
    <row r="312" spans="1:3">
      <c r="A312" s="272" t="s">
        <v>801</v>
      </c>
      <c r="B312" s="272" t="s">
        <v>824</v>
      </c>
      <c r="C312" s="359">
        <v>94.502441719999993</v>
      </c>
    </row>
    <row r="313" spans="1:3">
      <c r="A313" s="272" t="s">
        <v>801</v>
      </c>
      <c r="B313" s="272" t="s">
        <v>825</v>
      </c>
      <c r="C313" s="359">
        <v>90.121489609999998</v>
      </c>
    </row>
    <row r="314" spans="1:3">
      <c r="A314" s="272" t="s">
        <v>801</v>
      </c>
      <c r="B314" s="272" t="s">
        <v>826</v>
      </c>
      <c r="C314" s="359">
        <v>42.474644939999997</v>
      </c>
    </row>
    <row r="315" spans="1:3">
      <c r="A315" s="272" t="s">
        <v>801</v>
      </c>
      <c r="B315" s="272" t="s">
        <v>827</v>
      </c>
      <c r="C315" s="359">
        <v>85.616440030000007</v>
      </c>
    </row>
    <row r="316" spans="1:3">
      <c r="A316" s="272" t="s">
        <v>801</v>
      </c>
      <c r="B316" s="272" t="s">
        <v>638</v>
      </c>
      <c r="C316" s="359">
        <v>44.902285229999997</v>
      </c>
    </row>
    <row r="317" spans="1:3">
      <c r="A317" s="272" t="s">
        <v>801</v>
      </c>
      <c r="B317" s="272" t="s">
        <v>828</v>
      </c>
      <c r="C317" s="359">
        <v>42.239255159999999</v>
      </c>
    </row>
    <row r="318" spans="1:3">
      <c r="A318" s="272" t="s">
        <v>801</v>
      </c>
      <c r="B318" s="272" t="s">
        <v>640</v>
      </c>
      <c r="C318" s="359">
        <v>58.927028</v>
      </c>
    </row>
    <row r="319" spans="1:3">
      <c r="A319" s="272" t="s">
        <v>801</v>
      </c>
      <c r="B319" s="272" t="s">
        <v>829</v>
      </c>
      <c r="C319" s="359">
        <v>40.531879629999999</v>
      </c>
    </row>
    <row r="320" spans="1:3">
      <c r="A320" s="272" t="s">
        <v>801</v>
      </c>
      <c r="B320" s="272" t="s">
        <v>830</v>
      </c>
      <c r="C320" s="359">
        <v>50.03793005</v>
      </c>
    </row>
    <row r="321" spans="1:3">
      <c r="A321" s="272" t="s">
        <v>801</v>
      </c>
      <c r="B321" s="272" t="s">
        <v>831</v>
      </c>
      <c r="C321" s="359">
        <v>40.290925979999997</v>
      </c>
    </row>
    <row r="322" spans="1:3">
      <c r="A322" s="272" t="s">
        <v>801</v>
      </c>
      <c r="B322" s="272" t="s">
        <v>832</v>
      </c>
      <c r="C322" s="359">
        <v>75.51492614</v>
      </c>
    </row>
    <row r="323" spans="1:3">
      <c r="A323" s="272" t="s">
        <v>801</v>
      </c>
      <c r="B323" s="272" t="s">
        <v>711</v>
      </c>
      <c r="C323" s="359">
        <v>56.00832552</v>
      </c>
    </row>
    <row r="324" spans="1:3">
      <c r="A324" s="272" t="s">
        <v>801</v>
      </c>
      <c r="B324" s="272" t="s">
        <v>575</v>
      </c>
      <c r="C324" s="359">
        <v>44.035396419999998</v>
      </c>
    </row>
    <row r="325" spans="1:3">
      <c r="A325" s="272" t="s">
        <v>801</v>
      </c>
      <c r="B325" s="272" t="s">
        <v>833</v>
      </c>
      <c r="C325" s="359">
        <v>40.776162810000002</v>
      </c>
    </row>
    <row r="326" spans="1:3">
      <c r="A326" s="272" t="s">
        <v>801</v>
      </c>
      <c r="B326" s="272" t="s">
        <v>834</v>
      </c>
      <c r="C326" s="359">
        <v>41.900612870000003</v>
      </c>
    </row>
    <row r="327" spans="1:3">
      <c r="A327" s="272" t="s">
        <v>801</v>
      </c>
      <c r="B327" s="272" t="s">
        <v>835</v>
      </c>
      <c r="C327" s="359">
        <v>47.718793339999998</v>
      </c>
    </row>
    <row r="328" spans="1:3">
      <c r="A328" s="272" t="s">
        <v>801</v>
      </c>
      <c r="B328" s="272" t="s">
        <v>836</v>
      </c>
      <c r="C328" s="359">
        <v>58.672160349999999</v>
      </c>
    </row>
    <row r="329" spans="1:3">
      <c r="A329" s="272" t="s">
        <v>801</v>
      </c>
      <c r="B329" s="272" t="s">
        <v>651</v>
      </c>
      <c r="C329" s="359">
        <v>43.45268428</v>
      </c>
    </row>
    <row r="330" spans="1:3">
      <c r="A330" s="272" t="s">
        <v>801</v>
      </c>
      <c r="B330" s="272" t="s">
        <v>837</v>
      </c>
      <c r="C330" s="359">
        <v>40.019199370000003</v>
      </c>
    </row>
    <row r="331" spans="1:3">
      <c r="A331" s="272" t="s">
        <v>801</v>
      </c>
      <c r="B331" s="272" t="s">
        <v>653</v>
      </c>
      <c r="C331" s="359">
        <v>51.790080600000003</v>
      </c>
    </row>
    <row r="332" spans="1:3">
      <c r="A332" s="272" t="s">
        <v>801</v>
      </c>
      <c r="B332" s="272" t="s">
        <v>583</v>
      </c>
      <c r="C332" s="359">
        <v>83.118586390000004</v>
      </c>
    </row>
    <row r="333" spans="1:3">
      <c r="A333" s="272" t="s">
        <v>801</v>
      </c>
      <c r="B333" s="272" t="s">
        <v>838</v>
      </c>
      <c r="C333" s="359">
        <v>52.223487560000002</v>
      </c>
    </row>
    <row r="334" spans="1:3">
      <c r="A334" s="272" t="s">
        <v>801</v>
      </c>
      <c r="B334" s="272" t="s">
        <v>839</v>
      </c>
      <c r="C334" s="359">
        <v>53.201180049999998</v>
      </c>
    </row>
    <row r="335" spans="1:3">
      <c r="A335" s="272" t="s">
        <v>801</v>
      </c>
      <c r="B335" s="272" t="s">
        <v>840</v>
      </c>
      <c r="C335" s="359">
        <v>45.17228574</v>
      </c>
    </row>
    <row r="336" spans="1:3">
      <c r="A336" s="272" t="s">
        <v>801</v>
      </c>
      <c r="B336" s="272" t="s">
        <v>660</v>
      </c>
      <c r="C336" s="359">
        <v>41.832679990000003</v>
      </c>
    </row>
    <row r="337" spans="1:3">
      <c r="A337" s="272" t="s">
        <v>801</v>
      </c>
      <c r="B337" s="272" t="s">
        <v>841</v>
      </c>
      <c r="C337" s="359">
        <v>44.804869500000002</v>
      </c>
    </row>
    <row r="338" spans="1:3">
      <c r="A338" s="272" t="s">
        <v>801</v>
      </c>
      <c r="B338" s="272" t="s">
        <v>842</v>
      </c>
      <c r="C338" s="359">
        <v>86.86160916</v>
      </c>
    </row>
    <row r="339" spans="1:3">
      <c r="A339" s="272" t="s">
        <v>801</v>
      </c>
      <c r="B339" s="272" t="s">
        <v>843</v>
      </c>
      <c r="C339" s="359">
        <v>40.030161540000002</v>
      </c>
    </row>
    <row r="340" spans="1:3">
      <c r="A340" s="272" t="s">
        <v>801</v>
      </c>
      <c r="B340" s="272" t="s">
        <v>844</v>
      </c>
      <c r="C340" s="359">
        <v>65.396412740000002</v>
      </c>
    </row>
    <row r="341" spans="1:3">
      <c r="A341" s="272" t="s">
        <v>801</v>
      </c>
      <c r="B341" s="272" t="s">
        <v>845</v>
      </c>
      <c r="C341" s="359">
        <v>42.446612160000001</v>
      </c>
    </row>
    <row r="342" spans="1:3">
      <c r="A342" s="272" t="s">
        <v>801</v>
      </c>
      <c r="B342" s="272" t="s">
        <v>846</v>
      </c>
      <c r="C342" s="359">
        <v>48.494590690000003</v>
      </c>
    </row>
    <row r="343" spans="1:3">
      <c r="A343" s="272" t="s">
        <v>801</v>
      </c>
      <c r="B343" s="272" t="s">
        <v>847</v>
      </c>
      <c r="C343" s="359">
        <v>40.255073889999998</v>
      </c>
    </row>
    <row r="344" spans="1:3">
      <c r="A344" s="272" t="s">
        <v>801</v>
      </c>
      <c r="B344" s="272" t="s">
        <v>848</v>
      </c>
      <c r="C344" s="359">
        <v>95.912600530000006</v>
      </c>
    </row>
    <row r="345" spans="1:3">
      <c r="A345" s="272" t="s">
        <v>801</v>
      </c>
      <c r="B345" s="272" t="s">
        <v>849</v>
      </c>
      <c r="C345" s="359">
        <v>91.813779139999994</v>
      </c>
    </row>
    <row r="346" spans="1:3">
      <c r="A346" s="272" t="s">
        <v>801</v>
      </c>
      <c r="B346" s="272" t="s">
        <v>850</v>
      </c>
      <c r="C346" s="359">
        <v>42.001930389999998</v>
      </c>
    </row>
    <row r="347" spans="1:3">
      <c r="A347" s="272" t="s">
        <v>801</v>
      </c>
      <c r="B347" s="272" t="s">
        <v>851</v>
      </c>
      <c r="C347" s="359">
        <v>73.372109480000006</v>
      </c>
    </row>
    <row r="348" spans="1:3">
      <c r="A348" s="272" t="s">
        <v>801</v>
      </c>
      <c r="B348" s="272" t="s">
        <v>852</v>
      </c>
      <c r="C348" s="359">
        <v>71.220338859999998</v>
      </c>
    </row>
    <row r="349" spans="1:3">
      <c r="A349" s="272" t="s">
        <v>801</v>
      </c>
      <c r="B349" s="272" t="s">
        <v>853</v>
      </c>
      <c r="C349" s="359">
        <v>59.250762139999999</v>
      </c>
    </row>
    <row r="350" spans="1:3">
      <c r="A350" s="272" t="s">
        <v>801</v>
      </c>
      <c r="B350" s="272" t="s">
        <v>671</v>
      </c>
      <c r="C350" s="359">
        <v>49.029313379999998</v>
      </c>
    </row>
    <row r="351" spans="1:3">
      <c r="A351" s="272" t="s">
        <v>801</v>
      </c>
      <c r="B351" s="272" t="s">
        <v>854</v>
      </c>
      <c r="C351" s="359">
        <v>63.114946860000003</v>
      </c>
    </row>
    <row r="352" spans="1:3">
      <c r="A352" s="272" t="s">
        <v>801</v>
      </c>
      <c r="B352" s="272" t="s">
        <v>855</v>
      </c>
      <c r="C352" s="359">
        <v>74.732139369999999</v>
      </c>
    </row>
    <row r="353" spans="1:3">
      <c r="A353" s="272" t="s">
        <v>801</v>
      </c>
      <c r="B353" s="272" t="s">
        <v>856</v>
      </c>
      <c r="C353" s="359">
        <v>51.270886400000002</v>
      </c>
    </row>
    <row r="354" spans="1:3">
      <c r="A354" s="272" t="s">
        <v>801</v>
      </c>
      <c r="B354" s="272" t="s">
        <v>857</v>
      </c>
      <c r="C354" s="359">
        <v>46.64973543</v>
      </c>
    </row>
    <row r="355" spans="1:3">
      <c r="A355" s="272" t="s">
        <v>801</v>
      </c>
      <c r="B355" s="272" t="s">
        <v>858</v>
      </c>
      <c r="C355" s="359">
        <v>79.606585330000001</v>
      </c>
    </row>
    <row r="356" spans="1:3">
      <c r="A356" s="272" t="s">
        <v>801</v>
      </c>
      <c r="B356" s="272" t="s">
        <v>859</v>
      </c>
      <c r="C356" s="359">
        <v>40.539966200000002</v>
      </c>
    </row>
    <row r="357" spans="1:3">
      <c r="A357" s="272" t="s">
        <v>801</v>
      </c>
      <c r="B357" s="272" t="s">
        <v>860</v>
      </c>
      <c r="C357" s="359">
        <v>40.411006720000003</v>
      </c>
    </row>
    <row r="358" spans="1:3">
      <c r="A358" s="272" t="s">
        <v>801</v>
      </c>
      <c r="B358" s="272" t="s">
        <v>861</v>
      </c>
      <c r="C358" s="359">
        <v>54.081065150000001</v>
      </c>
    </row>
    <row r="359" spans="1:3">
      <c r="A359" s="272" t="s">
        <v>801</v>
      </c>
      <c r="B359" s="272" t="s">
        <v>862</v>
      </c>
      <c r="C359" s="359">
        <v>40.547144680000002</v>
      </c>
    </row>
    <row r="360" spans="1:3">
      <c r="A360" s="272" t="s">
        <v>801</v>
      </c>
      <c r="B360" s="272" t="s">
        <v>863</v>
      </c>
      <c r="C360" s="359">
        <v>79.192038530000005</v>
      </c>
    </row>
    <row r="361" spans="1:3">
      <c r="A361" s="272" t="s">
        <v>801</v>
      </c>
      <c r="B361" s="272" t="s">
        <v>682</v>
      </c>
      <c r="C361" s="359">
        <v>42.157464990000001</v>
      </c>
    </row>
    <row r="362" spans="1:3">
      <c r="A362" s="272" t="s">
        <v>801</v>
      </c>
      <c r="B362" s="272" t="s">
        <v>595</v>
      </c>
      <c r="C362" s="359">
        <v>65.652730590000004</v>
      </c>
    </row>
    <row r="363" spans="1:3">
      <c r="A363" s="272" t="s">
        <v>801</v>
      </c>
      <c r="B363" s="272" t="s">
        <v>864</v>
      </c>
      <c r="C363" s="359">
        <v>50.505962680000003</v>
      </c>
    </row>
    <row r="364" spans="1:3">
      <c r="A364" s="272" t="s">
        <v>801</v>
      </c>
      <c r="B364" s="272" t="s">
        <v>865</v>
      </c>
      <c r="C364" s="359">
        <v>44.27227293</v>
      </c>
    </row>
    <row r="365" spans="1:3">
      <c r="A365" s="272" t="s">
        <v>801</v>
      </c>
      <c r="B365" s="272" t="s">
        <v>866</v>
      </c>
      <c r="C365" s="359">
        <v>53.568192770000003</v>
      </c>
    </row>
    <row r="366" spans="1:3">
      <c r="A366" s="272" t="s">
        <v>801</v>
      </c>
      <c r="B366" s="272" t="s">
        <v>867</v>
      </c>
      <c r="C366" s="359">
        <v>91.627717050000001</v>
      </c>
    </row>
    <row r="367" spans="1:3">
      <c r="A367" s="272" t="s">
        <v>868</v>
      </c>
      <c r="B367" s="272" t="s">
        <v>869</v>
      </c>
      <c r="C367" s="359">
        <v>64.638515569999996</v>
      </c>
    </row>
    <row r="368" spans="1:3">
      <c r="A368" s="272" t="s">
        <v>868</v>
      </c>
      <c r="B368" s="272" t="s">
        <v>771</v>
      </c>
      <c r="C368" s="359">
        <v>42.866344669999997</v>
      </c>
    </row>
    <row r="369" spans="1:3">
      <c r="A369" s="272" t="s">
        <v>868</v>
      </c>
      <c r="B369" s="272" t="s">
        <v>870</v>
      </c>
      <c r="C369" s="359">
        <v>79.84809688</v>
      </c>
    </row>
    <row r="370" spans="1:3">
      <c r="A370" s="272" t="s">
        <v>868</v>
      </c>
      <c r="B370" s="272" t="s">
        <v>871</v>
      </c>
      <c r="C370" s="359">
        <v>76.09812359</v>
      </c>
    </row>
    <row r="371" spans="1:3">
      <c r="A371" s="272" t="s">
        <v>868</v>
      </c>
      <c r="B371" s="272" t="s">
        <v>872</v>
      </c>
      <c r="C371" s="359">
        <v>77.192952700000006</v>
      </c>
    </row>
    <row r="372" spans="1:3">
      <c r="A372" s="272" t="s">
        <v>868</v>
      </c>
      <c r="B372" s="272" t="s">
        <v>873</v>
      </c>
      <c r="C372" s="359">
        <v>65.848887779999998</v>
      </c>
    </row>
    <row r="373" spans="1:3">
      <c r="A373" s="272" t="s">
        <v>868</v>
      </c>
      <c r="B373" s="272" t="s">
        <v>874</v>
      </c>
      <c r="C373" s="359">
        <v>83.668092400000006</v>
      </c>
    </row>
    <row r="374" spans="1:3">
      <c r="A374" s="272" t="s">
        <v>868</v>
      </c>
      <c r="B374" s="272" t="s">
        <v>566</v>
      </c>
      <c r="C374" s="359">
        <v>85.234560810000005</v>
      </c>
    </row>
    <row r="375" spans="1:3">
      <c r="A375" s="272" t="s">
        <v>868</v>
      </c>
      <c r="B375" s="272" t="s">
        <v>875</v>
      </c>
      <c r="C375" s="359">
        <v>79.854583880000007</v>
      </c>
    </row>
    <row r="376" spans="1:3">
      <c r="A376" s="272" t="s">
        <v>868</v>
      </c>
      <c r="B376" s="272" t="s">
        <v>703</v>
      </c>
      <c r="C376" s="359">
        <v>86.545530299999996</v>
      </c>
    </row>
    <row r="377" spans="1:3">
      <c r="A377" s="272" t="s">
        <v>868</v>
      </c>
      <c r="B377" s="272" t="s">
        <v>876</v>
      </c>
      <c r="C377" s="359">
        <v>80.482234329999997</v>
      </c>
    </row>
    <row r="378" spans="1:3">
      <c r="A378" s="272" t="s">
        <v>868</v>
      </c>
      <c r="B378" s="272" t="s">
        <v>877</v>
      </c>
      <c r="C378" s="359">
        <v>53.352793439999999</v>
      </c>
    </row>
    <row r="379" spans="1:3">
      <c r="A379" s="272" t="s">
        <v>868</v>
      </c>
      <c r="B379" s="272" t="s">
        <v>878</v>
      </c>
      <c r="C379" s="359">
        <v>75.479339199999998</v>
      </c>
    </row>
    <row r="380" spans="1:3">
      <c r="A380" s="272" t="s">
        <v>868</v>
      </c>
      <c r="B380" s="272" t="s">
        <v>879</v>
      </c>
      <c r="C380" s="359">
        <v>47.070805630000002</v>
      </c>
    </row>
    <row r="381" spans="1:3">
      <c r="A381" s="272" t="s">
        <v>868</v>
      </c>
      <c r="B381" s="272" t="s">
        <v>708</v>
      </c>
      <c r="C381" s="359">
        <v>74.111630059999996</v>
      </c>
    </row>
    <row r="382" spans="1:3">
      <c r="A382" s="272" t="s">
        <v>868</v>
      </c>
      <c r="B382" s="272" t="s">
        <v>880</v>
      </c>
      <c r="C382" s="359">
        <v>48.988914999999999</v>
      </c>
    </row>
    <row r="383" spans="1:3">
      <c r="A383" s="272" t="s">
        <v>868</v>
      </c>
      <c r="B383" s="272" t="s">
        <v>710</v>
      </c>
      <c r="C383" s="359">
        <v>72.793069099999997</v>
      </c>
    </row>
    <row r="384" spans="1:3">
      <c r="A384" s="272" t="s">
        <v>868</v>
      </c>
      <c r="B384" s="272" t="s">
        <v>715</v>
      </c>
      <c r="C384" s="359">
        <v>74.513997829999994</v>
      </c>
    </row>
    <row r="385" spans="1:3">
      <c r="A385" s="272" t="s">
        <v>868</v>
      </c>
      <c r="B385" s="272" t="s">
        <v>716</v>
      </c>
      <c r="C385" s="359">
        <v>42.079638680000002</v>
      </c>
    </row>
    <row r="386" spans="1:3">
      <c r="A386" s="272" t="s">
        <v>868</v>
      </c>
      <c r="B386" s="272" t="s">
        <v>881</v>
      </c>
      <c r="C386" s="359">
        <v>82.080496210000007</v>
      </c>
    </row>
    <row r="387" spans="1:3">
      <c r="A387" s="272" t="s">
        <v>868</v>
      </c>
      <c r="B387" s="272" t="s">
        <v>578</v>
      </c>
      <c r="C387" s="359">
        <v>72.865747200000001</v>
      </c>
    </row>
    <row r="388" spans="1:3">
      <c r="A388" s="272" t="s">
        <v>868</v>
      </c>
      <c r="B388" s="272" t="s">
        <v>650</v>
      </c>
      <c r="C388" s="359">
        <v>70.904374739999994</v>
      </c>
    </row>
    <row r="389" spans="1:3">
      <c r="A389" s="272" t="s">
        <v>868</v>
      </c>
      <c r="B389" s="272" t="s">
        <v>882</v>
      </c>
      <c r="C389" s="359">
        <v>75.304390749999996</v>
      </c>
    </row>
    <row r="390" spans="1:3">
      <c r="A390" s="272" t="s">
        <v>868</v>
      </c>
      <c r="B390" s="272" t="s">
        <v>723</v>
      </c>
      <c r="C390" s="359">
        <v>69.835492489999993</v>
      </c>
    </row>
    <row r="391" spans="1:3">
      <c r="A391" s="272" t="s">
        <v>868</v>
      </c>
      <c r="B391" s="272" t="s">
        <v>883</v>
      </c>
      <c r="C391" s="359">
        <v>79.204230530000004</v>
      </c>
    </row>
    <row r="392" spans="1:3">
      <c r="A392" s="272" t="s">
        <v>868</v>
      </c>
      <c r="B392" s="272" t="s">
        <v>581</v>
      </c>
      <c r="C392" s="359">
        <v>68.666245399999994</v>
      </c>
    </row>
    <row r="393" spans="1:3">
      <c r="A393" s="272" t="s">
        <v>868</v>
      </c>
      <c r="B393" s="272" t="s">
        <v>884</v>
      </c>
      <c r="C393" s="359">
        <v>79.32489606</v>
      </c>
    </row>
    <row r="394" spans="1:3">
      <c r="A394" s="272" t="s">
        <v>868</v>
      </c>
      <c r="B394" s="272" t="s">
        <v>764</v>
      </c>
      <c r="C394" s="359">
        <v>90.26853079</v>
      </c>
    </row>
    <row r="395" spans="1:3">
      <c r="A395" s="272" t="s">
        <v>868</v>
      </c>
      <c r="B395" s="272" t="s">
        <v>885</v>
      </c>
      <c r="C395" s="359">
        <v>51.409333949999997</v>
      </c>
    </row>
    <row r="396" spans="1:3">
      <c r="A396" s="272" t="s">
        <v>868</v>
      </c>
      <c r="B396" s="272" t="s">
        <v>886</v>
      </c>
      <c r="C396" s="359">
        <v>69.411026579999998</v>
      </c>
    </row>
    <row r="397" spans="1:3">
      <c r="A397" s="272" t="s">
        <v>868</v>
      </c>
      <c r="B397" s="272" t="s">
        <v>887</v>
      </c>
      <c r="C397" s="359">
        <v>66.458033499999999</v>
      </c>
    </row>
    <row r="398" spans="1:3">
      <c r="A398" s="272" t="s">
        <v>868</v>
      </c>
      <c r="B398" s="272" t="s">
        <v>726</v>
      </c>
      <c r="C398" s="359">
        <v>82.528497819999998</v>
      </c>
    </row>
    <row r="399" spans="1:3">
      <c r="A399" s="272" t="s">
        <v>868</v>
      </c>
      <c r="B399" s="272" t="s">
        <v>584</v>
      </c>
      <c r="C399" s="359">
        <v>43.694261439999998</v>
      </c>
    </row>
    <row r="400" spans="1:3">
      <c r="A400" s="272" t="s">
        <v>868</v>
      </c>
      <c r="B400" s="272" t="s">
        <v>888</v>
      </c>
      <c r="C400" s="359">
        <v>78.383499599999993</v>
      </c>
    </row>
    <row r="401" spans="1:3">
      <c r="A401" s="272" t="s">
        <v>868</v>
      </c>
      <c r="B401" s="272" t="s">
        <v>689</v>
      </c>
      <c r="C401" s="359">
        <v>78.246496480000005</v>
      </c>
    </row>
    <row r="402" spans="1:3">
      <c r="A402" s="272" t="s">
        <v>868</v>
      </c>
      <c r="B402" s="272" t="s">
        <v>889</v>
      </c>
      <c r="C402" s="359">
        <v>53.4233051</v>
      </c>
    </row>
    <row r="403" spans="1:3">
      <c r="A403" s="272" t="s">
        <v>868</v>
      </c>
      <c r="B403" s="272" t="s">
        <v>890</v>
      </c>
      <c r="C403" s="359">
        <v>76.661908999999994</v>
      </c>
    </row>
    <row r="404" spans="1:3">
      <c r="A404" s="272" t="s">
        <v>868</v>
      </c>
      <c r="B404" s="272" t="s">
        <v>891</v>
      </c>
      <c r="C404" s="359">
        <v>62.493234749999999</v>
      </c>
    </row>
    <row r="405" spans="1:3">
      <c r="A405" s="272" t="s">
        <v>868</v>
      </c>
      <c r="B405" s="272" t="s">
        <v>892</v>
      </c>
      <c r="C405" s="359">
        <v>60.013896170000002</v>
      </c>
    </row>
    <row r="406" spans="1:3">
      <c r="A406" s="272" t="s">
        <v>868</v>
      </c>
      <c r="B406" s="272" t="s">
        <v>893</v>
      </c>
      <c r="C406" s="359">
        <v>73.601096749999996</v>
      </c>
    </row>
    <row r="407" spans="1:3">
      <c r="A407" s="272" t="s">
        <v>868</v>
      </c>
      <c r="B407" s="272" t="s">
        <v>894</v>
      </c>
      <c r="C407" s="359">
        <v>88.411114319999996</v>
      </c>
    </row>
    <row r="408" spans="1:3">
      <c r="A408" s="272" t="s">
        <v>868</v>
      </c>
      <c r="B408" s="272" t="s">
        <v>668</v>
      </c>
      <c r="C408" s="359">
        <v>60.64774594</v>
      </c>
    </row>
    <row r="409" spans="1:3">
      <c r="A409" s="272" t="s">
        <v>868</v>
      </c>
      <c r="B409" s="272" t="s">
        <v>895</v>
      </c>
      <c r="C409" s="359">
        <v>80.425945979999995</v>
      </c>
    </row>
    <row r="410" spans="1:3">
      <c r="A410" s="272" t="s">
        <v>868</v>
      </c>
      <c r="B410" s="272" t="s">
        <v>896</v>
      </c>
      <c r="C410" s="359">
        <v>81.341621200000006</v>
      </c>
    </row>
    <row r="411" spans="1:3">
      <c r="A411" s="272" t="s">
        <v>868</v>
      </c>
      <c r="B411" s="272" t="s">
        <v>897</v>
      </c>
      <c r="C411" s="359">
        <v>90.021176370000006</v>
      </c>
    </row>
    <row r="412" spans="1:3">
      <c r="A412" s="272" t="s">
        <v>868</v>
      </c>
      <c r="B412" s="272" t="s">
        <v>898</v>
      </c>
      <c r="C412" s="359">
        <v>65.701762740000007</v>
      </c>
    </row>
    <row r="413" spans="1:3">
      <c r="A413" s="272" t="s">
        <v>868</v>
      </c>
      <c r="B413" s="272" t="s">
        <v>899</v>
      </c>
      <c r="C413" s="359">
        <v>57.490937029999998</v>
      </c>
    </row>
    <row r="414" spans="1:3">
      <c r="A414" s="272" t="s">
        <v>868</v>
      </c>
      <c r="B414" s="272" t="s">
        <v>900</v>
      </c>
      <c r="C414" s="359">
        <v>80.798959429999996</v>
      </c>
    </row>
    <row r="415" spans="1:3">
      <c r="A415" s="272" t="s">
        <v>868</v>
      </c>
      <c r="B415" s="272" t="s">
        <v>901</v>
      </c>
      <c r="C415" s="359">
        <v>66.9166436</v>
      </c>
    </row>
    <row r="416" spans="1:3">
      <c r="A416" s="272" t="s">
        <v>868</v>
      </c>
      <c r="B416" s="272" t="s">
        <v>684</v>
      </c>
      <c r="C416" s="359">
        <v>61.443835069999999</v>
      </c>
    </row>
    <row r="417" spans="1:3">
      <c r="A417" s="272" t="s">
        <v>868</v>
      </c>
      <c r="B417" s="272" t="s">
        <v>902</v>
      </c>
      <c r="C417" s="359">
        <v>68.932291899999996</v>
      </c>
    </row>
    <row r="418" spans="1:3">
      <c r="A418" s="272" t="s">
        <v>868</v>
      </c>
      <c r="B418" s="272" t="s">
        <v>903</v>
      </c>
      <c r="C418" s="359">
        <v>77.615765769999996</v>
      </c>
    </row>
    <row r="419" spans="1:3">
      <c r="A419" s="272" t="s">
        <v>868</v>
      </c>
      <c r="B419" s="272" t="s">
        <v>904</v>
      </c>
      <c r="C419" s="359">
        <v>76.855580930000002</v>
      </c>
    </row>
    <row r="420" spans="1:3">
      <c r="A420" s="272" t="s">
        <v>868</v>
      </c>
      <c r="B420" s="272" t="s">
        <v>743</v>
      </c>
      <c r="C420" s="359">
        <v>72.534381170000003</v>
      </c>
    </row>
    <row r="421" spans="1:3">
      <c r="A421" s="272" t="s">
        <v>868</v>
      </c>
      <c r="B421" s="272" t="s">
        <v>603</v>
      </c>
      <c r="C421" s="359">
        <v>82.877042579999994</v>
      </c>
    </row>
  </sheetData>
  <pageMargins left="0.36" right="0.16" top="0.75" bottom="0.75" header="0.3" footer="0.3"/>
  <pageSetup scale="56"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100"/>
  <sheetViews>
    <sheetView showGridLines="0" zoomScale="70" zoomScaleNormal="70" workbookViewId="0">
      <selection activeCell="A4" sqref="A4"/>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483</v>
      </c>
      <c r="G2" s="48" t="s">
        <v>19</v>
      </c>
    </row>
    <row r="3" spans="1:25" ht="21">
      <c r="B3" s="4"/>
      <c r="G3" s="44" t="s">
        <v>17</v>
      </c>
    </row>
    <row r="4" spans="1:25">
      <c r="A4" s="5"/>
      <c r="B4" s="5"/>
      <c r="G4" s="58" t="s">
        <v>18</v>
      </c>
    </row>
    <row r="5" spans="1:25">
      <c r="A5" s="2"/>
      <c r="B5" s="2"/>
      <c r="C5" s="2"/>
      <c r="D5" s="2"/>
    </row>
    <row r="6" spans="1:25">
      <c r="A6" s="49" t="s">
        <v>5</v>
      </c>
      <c r="B6" s="381" t="str">
        <f>IF('Firm Info'!$B$6="","",'Firm Info'!$B$6)</f>
        <v/>
      </c>
      <c r="C6" s="381"/>
    </row>
    <row r="7" spans="1:25">
      <c r="A7" s="73" t="s">
        <v>48</v>
      </c>
      <c r="B7" s="382" t="str">
        <f>IF('Firm Info'!$B$12="","", TEXT('Firm Info'!$B$12,"dd/mm/yyyy"))</f>
        <v>31/12/2021</v>
      </c>
      <c r="C7" s="382"/>
    </row>
    <row r="8" spans="1:25">
      <c r="A8" s="313" t="s">
        <v>524</v>
      </c>
      <c r="B8" s="382" t="s">
        <v>484</v>
      </c>
      <c r="C8" s="382"/>
      <c r="D8" s="2"/>
    </row>
    <row r="9" spans="1:25" ht="14.65" customHeight="1">
      <c r="A9" s="396" t="s">
        <v>532</v>
      </c>
      <c r="B9" s="397"/>
      <c r="C9" s="398"/>
      <c r="D9" s="93" t="s">
        <v>284</v>
      </c>
    </row>
    <row r="10" spans="1:25">
      <c r="A10" s="399"/>
      <c r="B10" s="400"/>
      <c r="C10" s="401"/>
      <c r="D10" s="5" t="s">
        <v>10</v>
      </c>
    </row>
    <row r="11" spans="1:25">
      <c r="A11" s="399"/>
      <c r="B11" s="400"/>
      <c r="C11" s="401"/>
      <c r="D11" s="5" t="s">
        <v>356</v>
      </c>
    </row>
    <row r="12" spans="1:25">
      <c r="A12" s="402"/>
      <c r="B12" s="403"/>
      <c r="C12" s="404"/>
      <c r="D12" s="5" t="s">
        <v>357</v>
      </c>
      <c r="E12" s="9"/>
      <c r="F12" s="9"/>
      <c r="G12" s="9"/>
    </row>
    <row r="13" spans="1:25">
      <c r="A13" s="49" t="s">
        <v>535</v>
      </c>
      <c r="B13" s="77"/>
      <c r="E13" s="92"/>
      <c r="F13" s="92"/>
      <c r="G13" s="9"/>
    </row>
    <row r="14" spans="1:25" ht="30">
      <c r="A14" s="11" t="s">
        <v>38</v>
      </c>
      <c r="B14" s="11"/>
      <c r="C14" s="196" t="s">
        <v>50</v>
      </c>
      <c r="D14" s="195" t="s">
        <v>386</v>
      </c>
      <c r="E14" s="195" t="s">
        <v>526</v>
      </c>
      <c r="F14" s="195" t="s">
        <v>387</v>
      </c>
      <c r="G14" s="195" t="s">
        <v>388</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9">
        <f>'2022 Projection '!D16</f>
        <v>0</v>
      </c>
      <c r="D16" s="77"/>
      <c r="E16" s="77"/>
      <c r="F16" s="77"/>
      <c r="G16" s="199">
        <f>SUM(C16:F16)</f>
        <v>0</v>
      </c>
      <c r="J16" s="302" t="s">
        <v>12</v>
      </c>
      <c r="K16" s="221" t="s">
        <v>426</v>
      </c>
      <c r="L16" s="221" t="s">
        <v>427</v>
      </c>
      <c r="M16" s="221" t="s">
        <v>428</v>
      </c>
      <c r="X16" s="171" t="s">
        <v>59</v>
      </c>
      <c r="Y16" s="163" t="s">
        <v>359</v>
      </c>
    </row>
    <row r="17" spans="1:25">
      <c r="A17" s="154" t="s">
        <v>26</v>
      </c>
      <c r="B17" s="304" t="s">
        <v>61</v>
      </c>
      <c r="C17" s="199">
        <f>'2022 Projection '!D17</f>
        <v>0</v>
      </c>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9">
        <f>'2022 Projection '!D18</f>
        <v>0</v>
      </c>
      <c r="D18" s="77"/>
      <c r="E18" s="77"/>
      <c r="F18" s="77"/>
      <c r="G18" s="199">
        <f t="shared" si="0"/>
        <v>0</v>
      </c>
      <c r="J18" s="316" t="str">
        <f>IF(Reinsurers!A13="","",Reinsurers!A13)</f>
        <v/>
      </c>
      <c r="K18" s="77"/>
      <c r="L18" s="296"/>
      <c r="M18" s="296"/>
      <c r="X18" s="171" t="s">
        <v>63</v>
      </c>
      <c r="Y18" s="163" t="s">
        <v>320</v>
      </c>
    </row>
    <row r="19" spans="1:25">
      <c r="A19" s="85" t="s">
        <v>246</v>
      </c>
      <c r="B19" s="304" t="s">
        <v>65</v>
      </c>
      <c r="C19" s="156">
        <f>SUM(C16:C18)</f>
        <v>0</v>
      </c>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9">
        <f>'2022 Projection '!D20</f>
        <v>0</v>
      </c>
      <c r="D20" s="77"/>
      <c r="E20" s="77"/>
      <c r="F20" s="77"/>
      <c r="G20" s="199">
        <f t="shared" si="0"/>
        <v>0</v>
      </c>
      <c r="J20" s="316" t="str">
        <f>IF(Reinsurers!A15="","",Reinsurers!A15)</f>
        <v/>
      </c>
      <c r="K20" s="77"/>
      <c r="L20" s="296"/>
      <c r="M20" s="296"/>
      <c r="X20" s="171" t="s">
        <v>67</v>
      </c>
      <c r="Y20" s="163" t="s">
        <v>346</v>
      </c>
    </row>
    <row r="21" spans="1:25">
      <c r="A21" s="154" t="s">
        <v>28</v>
      </c>
      <c r="B21" s="304" t="s">
        <v>69</v>
      </c>
      <c r="C21" s="199">
        <f>'2022 Projection '!D21</f>
        <v>0</v>
      </c>
      <c r="D21" s="77"/>
      <c r="E21" s="77"/>
      <c r="F21" s="77"/>
      <c r="G21" s="199">
        <f t="shared" si="0"/>
        <v>0</v>
      </c>
      <c r="J21" s="316" t="str">
        <f>IF(Reinsurers!A16="","",Reinsurers!A16)</f>
        <v/>
      </c>
      <c r="K21" s="77"/>
      <c r="L21" s="296"/>
      <c r="M21" s="296"/>
      <c r="X21" s="171" t="s">
        <v>69</v>
      </c>
      <c r="Y21" s="163" t="s">
        <v>364</v>
      </c>
    </row>
    <row r="22" spans="1:25">
      <c r="A22" s="85" t="s">
        <v>361</v>
      </c>
      <c r="B22" s="304" t="s">
        <v>71</v>
      </c>
      <c r="C22" s="156">
        <f>SUM(C20:C21)</f>
        <v>0</v>
      </c>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9">
        <f>'2022 Projection '!D24</f>
        <v>0</v>
      </c>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9">
        <f>'2022 Projection '!D25</f>
        <v>0</v>
      </c>
      <c r="D25" s="77"/>
      <c r="E25" s="77"/>
      <c r="F25" s="77"/>
      <c r="G25" s="199">
        <f t="shared" si="3"/>
        <v>0</v>
      </c>
      <c r="J25" s="316" t="str">
        <f>IF(Reinsurers!A20="","",Reinsurers!A20)</f>
        <v/>
      </c>
      <c r="K25" s="77"/>
      <c r="L25" s="296"/>
      <c r="M25" s="296"/>
      <c r="X25" s="171" t="s">
        <v>75</v>
      </c>
      <c r="Y25" s="163" t="s">
        <v>363</v>
      </c>
    </row>
    <row r="26" spans="1:25">
      <c r="A26" s="155" t="s">
        <v>30</v>
      </c>
      <c r="B26" s="304" t="s">
        <v>76</v>
      </c>
      <c r="C26" s="199">
        <f>'2022 Projection '!D26</f>
        <v>0</v>
      </c>
      <c r="D26" s="77"/>
      <c r="E26" s="77"/>
      <c r="F26" s="77"/>
      <c r="G26" s="199">
        <f t="shared" si="3"/>
        <v>0</v>
      </c>
      <c r="J26" s="316" t="str">
        <f>IF(Reinsurers!A21="","",Reinsurers!A21)</f>
        <v/>
      </c>
      <c r="K26" s="77"/>
      <c r="L26" s="296"/>
      <c r="M26" s="296"/>
      <c r="X26" s="171" t="s">
        <v>76</v>
      </c>
      <c r="Y26" s="163" t="s">
        <v>321</v>
      </c>
    </row>
    <row r="27" spans="1:25">
      <c r="A27" s="155" t="s">
        <v>31</v>
      </c>
      <c r="B27" s="304" t="s">
        <v>77</v>
      </c>
      <c r="C27" s="199">
        <f>'2022 Projection '!D27</f>
        <v>0</v>
      </c>
      <c r="D27" s="77"/>
      <c r="E27" s="77"/>
      <c r="F27" s="77"/>
      <c r="G27" s="199">
        <f t="shared" si="3"/>
        <v>0</v>
      </c>
      <c r="J27" s="316" t="str">
        <f>IF(Reinsurers!A22="","",Reinsurers!A22)</f>
        <v/>
      </c>
      <c r="K27" s="77"/>
      <c r="L27" s="296"/>
      <c r="M27" s="296"/>
      <c r="X27" s="171" t="s">
        <v>77</v>
      </c>
      <c r="Y27" s="158" t="s">
        <v>322</v>
      </c>
    </row>
    <row r="28" spans="1:25" ht="30">
      <c r="A28" s="172" t="s">
        <v>380</v>
      </c>
      <c r="B28" s="304" t="s">
        <v>78</v>
      </c>
      <c r="C28" s="199">
        <f>'2022 Projection '!D28</f>
        <v>0</v>
      </c>
      <c r="D28" s="77"/>
      <c r="E28" s="77"/>
      <c r="F28" s="77"/>
      <c r="G28" s="199">
        <f t="shared" si="3"/>
        <v>0</v>
      </c>
      <c r="J28" s="316" t="str">
        <f>IF(Reinsurers!A23="","",Reinsurers!A23)</f>
        <v/>
      </c>
      <c r="K28" s="77"/>
      <c r="L28" s="296"/>
      <c r="M28" s="296"/>
      <c r="X28" s="171" t="s">
        <v>78</v>
      </c>
      <c r="Y28" s="163" t="s">
        <v>365</v>
      </c>
    </row>
    <row r="29" spans="1:25">
      <c r="A29" s="85" t="s">
        <v>280</v>
      </c>
      <c r="B29" s="304" t="s">
        <v>80</v>
      </c>
      <c r="C29" s="156">
        <f>SUM(C24:C28)</f>
        <v>0</v>
      </c>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9">
        <f>'2022 Projection '!D30</f>
        <v>0</v>
      </c>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9">
        <f>'2022 Projection '!D31</f>
        <v>0</v>
      </c>
      <c r="D31" s="77"/>
      <c r="E31" s="77"/>
      <c r="F31" s="77"/>
      <c r="G31" s="199">
        <f t="shared" si="5"/>
        <v>0</v>
      </c>
      <c r="J31" s="316" t="str">
        <f>IF(Reinsurers!A26="","",Reinsurers!A26)</f>
        <v/>
      </c>
      <c r="K31" s="77"/>
      <c r="L31" s="296"/>
      <c r="M31" s="296"/>
      <c r="X31" s="171" t="s">
        <v>82</v>
      </c>
      <c r="Y31" s="163" t="s">
        <v>379</v>
      </c>
    </row>
    <row r="32" spans="1:25">
      <c r="A32" s="85" t="s">
        <v>247</v>
      </c>
      <c r="B32" s="304" t="s">
        <v>83</v>
      </c>
      <c r="C32" s="156">
        <f>SUM(C30:C31)</f>
        <v>0</v>
      </c>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57">
        <f>+C32+C29+C22+C19</f>
        <v>0</v>
      </c>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9">
        <f>'2022 Projection '!D37</f>
        <v>0</v>
      </c>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9">
        <f>'2022 Projection '!D38</f>
        <v>0</v>
      </c>
      <c r="D38" s="77"/>
      <c r="E38" s="77"/>
      <c r="F38" s="77"/>
      <c r="G38" s="199">
        <f t="shared" si="8"/>
        <v>0</v>
      </c>
      <c r="J38" s="316" t="str">
        <f>IF(Reinsurers!A33="","",Reinsurers!A33)</f>
        <v/>
      </c>
      <c r="K38" s="77"/>
      <c r="L38" s="296"/>
      <c r="M38" s="296"/>
      <c r="X38" s="171" t="s">
        <v>88</v>
      </c>
      <c r="Y38" s="158" t="s">
        <v>323</v>
      </c>
    </row>
    <row r="39" spans="1:25">
      <c r="A39" s="89" t="s">
        <v>251</v>
      </c>
      <c r="B39" s="304" t="s">
        <v>90</v>
      </c>
      <c r="C39" s="199">
        <f>'2022 Projection '!D39</f>
        <v>0</v>
      </c>
      <c r="D39" s="77"/>
      <c r="E39" s="77"/>
      <c r="F39" s="77"/>
      <c r="G39" s="199">
        <f t="shared" si="8"/>
        <v>0</v>
      </c>
      <c r="J39" s="316" t="str">
        <f>IF(Reinsurers!A34="","",Reinsurers!A34)</f>
        <v/>
      </c>
      <c r="K39" s="77"/>
      <c r="L39" s="296"/>
      <c r="M39" s="296"/>
      <c r="X39" s="171" t="s">
        <v>90</v>
      </c>
      <c r="Y39" s="163" t="s">
        <v>324</v>
      </c>
    </row>
    <row r="40" spans="1:25">
      <c r="A40" s="88" t="s">
        <v>252</v>
      </c>
      <c r="B40" s="304" t="s">
        <v>91</v>
      </c>
      <c r="C40" s="156">
        <f>SUM(C37:C39)</f>
        <v>0</v>
      </c>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9">
        <f>'2022 Projection '!D41</f>
        <v>0</v>
      </c>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9">
        <f>'2022 Projection '!D42</f>
        <v>0</v>
      </c>
      <c r="D42" s="77"/>
      <c r="E42" s="77"/>
      <c r="F42" s="77"/>
      <c r="G42" s="199">
        <f t="shared" si="10"/>
        <v>0</v>
      </c>
      <c r="J42" s="316" t="str">
        <f>IF(Reinsurers!A37="","",Reinsurers!A37)</f>
        <v/>
      </c>
      <c r="K42" s="77"/>
      <c r="L42" s="296"/>
      <c r="M42" s="296"/>
      <c r="X42" s="171" t="s">
        <v>95</v>
      </c>
      <c r="Y42" s="158" t="s">
        <v>325</v>
      </c>
    </row>
    <row r="43" spans="1:25">
      <c r="A43" s="159" t="s">
        <v>253</v>
      </c>
      <c r="B43" s="304" t="s">
        <v>96</v>
      </c>
      <c r="C43" s="199">
        <f>'2022 Projection '!D43</f>
        <v>0</v>
      </c>
      <c r="D43" s="77"/>
      <c r="E43" s="77"/>
      <c r="F43" s="77"/>
      <c r="G43" s="199">
        <f t="shared" si="10"/>
        <v>0</v>
      </c>
      <c r="J43" s="316" t="str">
        <f>IF(Reinsurers!A38="","",Reinsurers!A38)</f>
        <v/>
      </c>
      <c r="K43" s="77"/>
      <c r="L43" s="296"/>
      <c r="M43" s="296"/>
      <c r="X43" s="171" t="s">
        <v>96</v>
      </c>
      <c r="Y43" s="158" t="s">
        <v>375</v>
      </c>
    </row>
    <row r="44" spans="1:25">
      <c r="A44" s="88" t="s">
        <v>254</v>
      </c>
      <c r="B44" s="304" t="s">
        <v>97</v>
      </c>
      <c r="C44" s="156">
        <f>SUM(C41:C43)</f>
        <v>0</v>
      </c>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9">
        <f>'2022 Projection '!D45</f>
        <v>0</v>
      </c>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9">
        <f>'2022 Projection '!D46</f>
        <v>0</v>
      </c>
      <c r="D46" s="77"/>
      <c r="E46" s="77"/>
      <c r="F46" s="77"/>
      <c r="G46" s="199">
        <f t="shared" si="12"/>
        <v>0</v>
      </c>
      <c r="J46" s="316" t="str">
        <f>IF(Reinsurers!A41="","",Reinsurers!A41)</f>
        <v/>
      </c>
      <c r="K46" s="77"/>
      <c r="L46" s="296"/>
      <c r="M46" s="296"/>
      <c r="X46" s="171" t="s">
        <v>100</v>
      </c>
      <c r="Y46" s="163" t="s">
        <v>369</v>
      </c>
    </row>
    <row r="47" spans="1:25">
      <c r="A47" s="154" t="s">
        <v>35</v>
      </c>
      <c r="B47" s="304" t="s">
        <v>101</v>
      </c>
      <c r="C47" s="199">
        <f>'2022 Projection '!D47</f>
        <v>0</v>
      </c>
      <c r="D47" s="77"/>
      <c r="E47" s="77"/>
      <c r="F47" s="77"/>
      <c r="G47" s="199">
        <f t="shared" si="12"/>
        <v>0</v>
      </c>
      <c r="J47" s="316" t="str">
        <f>IF(Reinsurers!A42="","",Reinsurers!A42)</f>
        <v/>
      </c>
      <c r="K47" s="77"/>
      <c r="L47" s="296"/>
      <c r="M47" s="296"/>
      <c r="X47" s="171" t="s">
        <v>101</v>
      </c>
      <c r="Y47" s="163" t="s">
        <v>333</v>
      </c>
    </row>
    <row r="48" spans="1:25">
      <c r="A48" s="189" t="s">
        <v>376</v>
      </c>
      <c r="B48" s="304" t="s">
        <v>102</v>
      </c>
      <c r="C48" s="199">
        <f>'2022 Projection '!D48</f>
        <v>0</v>
      </c>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9">
        <f>'2022 Projection '!D49</f>
        <v>0</v>
      </c>
      <c r="D49" s="82"/>
      <c r="E49" s="82"/>
      <c r="F49" s="82"/>
      <c r="G49" s="199">
        <f t="shared" si="12"/>
        <v>0</v>
      </c>
      <c r="J49" s="316" t="str">
        <f>IF(Reinsurers!A44="","",Reinsurers!A44)</f>
        <v/>
      </c>
      <c r="K49" s="77"/>
      <c r="L49" s="296"/>
      <c r="M49" s="296"/>
      <c r="X49" s="171" t="s">
        <v>103</v>
      </c>
      <c r="Y49" s="168"/>
    </row>
    <row r="50" spans="1:25">
      <c r="A50" s="85" t="s">
        <v>255</v>
      </c>
      <c r="B50" s="304" t="s">
        <v>104</v>
      </c>
      <c r="C50" s="156">
        <f>SUM(C45:C49)</f>
        <v>0</v>
      </c>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9">
        <f>'2022 Projection '!D51</f>
        <v>0</v>
      </c>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9">
        <f>'2022 Projection '!D53</f>
        <v>0</v>
      </c>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9">
        <f>'2022 Projection '!D55</f>
        <v>0</v>
      </c>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9">
        <f>'2022 Projection '!D56</f>
        <v>0</v>
      </c>
      <c r="D56" s="77"/>
      <c r="E56" s="77"/>
      <c r="F56" s="77"/>
      <c r="G56" s="199">
        <f t="shared" si="16"/>
        <v>0</v>
      </c>
      <c r="J56" s="316" t="str">
        <f>IF(Reinsurers!A51="","",Reinsurers!A51)</f>
        <v/>
      </c>
      <c r="K56" s="77"/>
      <c r="L56" s="296"/>
      <c r="M56" s="296"/>
      <c r="X56" s="171" t="s">
        <v>109</v>
      </c>
      <c r="Y56" s="168"/>
    </row>
    <row r="57" spans="1:25">
      <c r="A57" s="85" t="s">
        <v>256</v>
      </c>
      <c r="B57" s="304" t="s">
        <v>111</v>
      </c>
      <c r="C57" s="156">
        <f>SUM(C51:C56)</f>
        <v>0</v>
      </c>
      <c r="D57" s="156">
        <f t="shared" ref="D57:G57" si="17">SUM(D51:D56)</f>
        <v>0</v>
      </c>
      <c r="E57" s="156">
        <f t="shared" si="17"/>
        <v>0</v>
      </c>
      <c r="F57" s="156">
        <f t="shared" si="17"/>
        <v>0</v>
      </c>
      <c r="G57" s="156">
        <f t="shared" si="17"/>
        <v>0</v>
      </c>
      <c r="X57" s="171" t="s">
        <v>111</v>
      </c>
      <c r="Y57" s="158"/>
    </row>
    <row r="58" spans="1:25">
      <c r="A58" s="90" t="s">
        <v>257</v>
      </c>
      <c r="B58" s="304" t="s">
        <v>112</v>
      </c>
      <c r="C58" s="157">
        <f>+C40+C44+C50+C57</f>
        <v>0</v>
      </c>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80">
        <f>+C58+C33</f>
        <v>0</v>
      </c>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9">
        <f>'2022 Projection '!D63</f>
        <v>0</v>
      </c>
      <c r="D63" s="82"/>
      <c r="E63" s="82"/>
      <c r="F63" s="82"/>
      <c r="G63" s="199">
        <f t="shared" ref="G63:G64" si="20">SUM(C63:F63)</f>
        <v>0</v>
      </c>
      <c r="X63" s="171" t="s">
        <v>116</v>
      </c>
      <c r="Y63" s="163" t="s">
        <v>341</v>
      </c>
    </row>
    <row r="64" spans="1:25">
      <c r="A64" s="89" t="s">
        <v>382</v>
      </c>
      <c r="B64" s="304" t="s">
        <v>118</v>
      </c>
      <c r="C64" s="199">
        <f>'2022 Projection '!D64</f>
        <v>0</v>
      </c>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9">
        <f>'2022 Projection '!D66</f>
        <v>0</v>
      </c>
      <c r="D66" s="77"/>
      <c r="E66" s="77"/>
      <c r="F66" s="77"/>
      <c r="G66" s="199">
        <f t="shared" ref="G66:G68" si="21">SUM(C66:F66)</f>
        <v>0</v>
      </c>
      <c r="X66" s="171" t="s">
        <v>122</v>
      </c>
      <c r="Y66" s="168"/>
    </row>
    <row r="67" spans="1:25">
      <c r="A67" s="155" t="s">
        <v>261</v>
      </c>
      <c r="B67" s="304" t="s">
        <v>326</v>
      </c>
      <c r="C67" s="199">
        <f>'2022 Projection '!D67</f>
        <v>0</v>
      </c>
      <c r="D67" s="77"/>
      <c r="E67" s="77"/>
      <c r="F67" s="77"/>
      <c r="G67" s="199">
        <f t="shared" si="21"/>
        <v>0</v>
      </c>
      <c r="X67" s="171" t="s">
        <v>326</v>
      </c>
      <c r="Y67" s="168"/>
    </row>
    <row r="68" spans="1:25">
      <c r="A68" s="155" t="s">
        <v>262</v>
      </c>
      <c r="B68" s="304" t="s">
        <v>327</v>
      </c>
      <c r="C68" s="199">
        <f>'2022 Projection '!D68</f>
        <v>0</v>
      </c>
      <c r="D68" s="77"/>
      <c r="E68" s="77"/>
      <c r="F68" s="77"/>
      <c r="G68" s="199">
        <f t="shared" si="21"/>
        <v>0</v>
      </c>
      <c r="X68" s="171" t="s">
        <v>327</v>
      </c>
      <c r="Y68" s="168"/>
    </row>
    <row r="69" spans="1:25">
      <c r="A69" s="90" t="s">
        <v>263</v>
      </c>
      <c r="B69" s="304" t="s">
        <v>328</v>
      </c>
      <c r="C69" s="156">
        <f>SUM(C63:C68)</f>
        <v>0</v>
      </c>
      <c r="D69" s="156">
        <f t="shared" ref="D69:G69" si="22">SUM(D63:D68)</f>
        <v>0</v>
      </c>
      <c r="E69" s="156">
        <f t="shared" si="22"/>
        <v>0</v>
      </c>
      <c r="F69" s="156">
        <f t="shared" si="22"/>
        <v>0</v>
      </c>
      <c r="G69" s="156">
        <f t="shared" si="22"/>
        <v>0</v>
      </c>
      <c r="X69" s="171" t="s">
        <v>328</v>
      </c>
      <c r="Y69" s="158"/>
    </row>
    <row r="70" spans="1:25">
      <c r="A70" s="90" t="s">
        <v>264</v>
      </c>
      <c r="B70" s="309" t="s">
        <v>329</v>
      </c>
      <c r="C70" s="156">
        <f>+C69+C60</f>
        <v>0</v>
      </c>
      <c r="D70" s="156">
        <f t="shared" ref="D70:G70" si="23">+D69+D60</f>
        <v>0</v>
      </c>
      <c r="E70" s="156">
        <f t="shared" si="23"/>
        <v>0</v>
      </c>
      <c r="F70" s="156">
        <f t="shared" si="23"/>
        <v>0</v>
      </c>
      <c r="G70" s="156">
        <f t="shared" si="23"/>
        <v>0</v>
      </c>
      <c r="X70" s="177" t="s">
        <v>329</v>
      </c>
      <c r="Y70" s="158"/>
    </row>
    <row r="71" spans="1:25">
      <c r="A71" s="176" t="s">
        <v>265</v>
      </c>
      <c r="B71" s="309" t="s">
        <v>330</v>
      </c>
      <c r="C71" s="199">
        <f>'2022 Projection '!D71</f>
        <v>0</v>
      </c>
      <c r="D71" s="77"/>
      <c r="E71" s="77"/>
      <c r="F71" s="77"/>
      <c r="G71" s="199">
        <f t="shared" ref="G71:G73" si="24">SUM(C71:F71)</f>
        <v>0</v>
      </c>
      <c r="X71" s="177" t="s">
        <v>330</v>
      </c>
      <c r="Y71" s="178" t="s">
        <v>372</v>
      </c>
    </row>
    <row r="72" spans="1:25">
      <c r="A72" s="176" t="s">
        <v>266</v>
      </c>
      <c r="B72" s="309" t="s">
        <v>331</v>
      </c>
      <c r="C72" s="199">
        <f>'2022 Projection '!D72</f>
        <v>0</v>
      </c>
      <c r="D72" s="77"/>
      <c r="E72" s="77"/>
      <c r="F72" s="77"/>
      <c r="G72" s="199">
        <f t="shared" si="24"/>
        <v>0</v>
      </c>
      <c r="X72" s="177" t="s">
        <v>331</v>
      </c>
      <c r="Y72" s="178" t="s">
        <v>373</v>
      </c>
    </row>
    <row r="73" spans="1:25">
      <c r="A73" s="176" t="s">
        <v>267</v>
      </c>
      <c r="B73" s="304" t="s">
        <v>332</v>
      </c>
      <c r="C73" s="199">
        <f>'2022 Projection '!D73</f>
        <v>0</v>
      </c>
      <c r="D73" s="77"/>
      <c r="E73" s="77"/>
      <c r="F73" s="77"/>
      <c r="G73" s="199">
        <f t="shared" si="24"/>
        <v>0</v>
      </c>
      <c r="J73" s="111"/>
      <c r="K73" s="111"/>
      <c r="L73" s="111"/>
      <c r="X73" s="171" t="s">
        <v>332</v>
      </c>
      <c r="Y73" s="175" t="s">
        <v>374</v>
      </c>
    </row>
    <row r="74" spans="1:25">
      <c r="A74" s="90" t="s">
        <v>268</v>
      </c>
      <c r="B74" s="304" t="s">
        <v>123</v>
      </c>
      <c r="C74" s="156">
        <f>SUM(C70:C73)</f>
        <v>0</v>
      </c>
      <c r="D74" s="156">
        <f t="shared" ref="D74:G74" si="25">SUM(D70:D73)</f>
        <v>0</v>
      </c>
      <c r="E74" s="156">
        <f t="shared" si="25"/>
        <v>0</v>
      </c>
      <c r="F74" s="156">
        <f t="shared" si="25"/>
        <v>0</v>
      </c>
      <c r="G74" s="156">
        <f t="shared" si="25"/>
        <v>0</v>
      </c>
      <c r="J74" s="111"/>
      <c r="K74" s="111"/>
      <c r="L74" s="111"/>
      <c r="X74" s="171" t="s">
        <v>123</v>
      </c>
      <c r="Y74" s="158"/>
    </row>
    <row r="75" spans="1:25">
      <c r="A75" s="90" t="s">
        <v>269</v>
      </c>
      <c r="B75" s="304" t="s">
        <v>125</v>
      </c>
      <c r="C75" s="157">
        <f>'2021 balance sheet'!H28</f>
        <v>0</v>
      </c>
      <c r="D75" s="194"/>
      <c r="E75" s="194"/>
      <c r="F75" s="194"/>
      <c r="G75" s="157">
        <f>C75</f>
        <v>0</v>
      </c>
      <c r="J75" s="179"/>
      <c r="K75" s="181"/>
      <c r="L75" s="179"/>
      <c r="X75" s="171" t="s">
        <v>125</v>
      </c>
      <c r="Y75" s="158"/>
    </row>
    <row r="76" spans="1:25">
      <c r="A76" s="155" t="s">
        <v>285</v>
      </c>
      <c r="B76" s="304" t="s">
        <v>126</v>
      </c>
      <c r="C76" s="199">
        <f>'2022 Projection '!D76</f>
        <v>0</v>
      </c>
      <c r="D76" s="77"/>
      <c r="E76" s="77"/>
      <c r="F76" s="77"/>
      <c r="G76" s="199">
        <f t="shared" ref="G76:G79" si="26">SUM(C76:F76)</f>
        <v>0</v>
      </c>
      <c r="J76" s="179"/>
      <c r="K76" s="111"/>
      <c r="L76" s="179"/>
      <c r="X76" s="171" t="s">
        <v>126</v>
      </c>
      <c r="Y76" s="158" t="s">
        <v>339</v>
      </c>
    </row>
    <row r="77" spans="1:25">
      <c r="A77" s="155" t="s">
        <v>270</v>
      </c>
      <c r="B77" s="304" t="s">
        <v>127</v>
      </c>
      <c r="C77" s="199">
        <f>'2022 Projection '!D77</f>
        <v>0</v>
      </c>
      <c r="D77" s="77"/>
      <c r="E77" s="77"/>
      <c r="F77" s="77"/>
      <c r="G77" s="199">
        <f t="shared" si="26"/>
        <v>0</v>
      </c>
      <c r="J77" s="179"/>
      <c r="K77" s="182"/>
      <c r="L77" s="180"/>
      <c r="X77" s="171" t="s">
        <v>127</v>
      </c>
      <c r="Y77" s="158" t="s">
        <v>337</v>
      </c>
    </row>
    <row r="78" spans="1:25">
      <c r="A78" s="155" t="s">
        <v>271</v>
      </c>
      <c r="B78" s="304" t="s">
        <v>128</v>
      </c>
      <c r="C78" s="199">
        <f>'2022 Projection '!D78</f>
        <v>0</v>
      </c>
      <c r="D78" s="77"/>
      <c r="E78" s="77"/>
      <c r="F78" s="77"/>
      <c r="G78" s="199">
        <f t="shared" si="26"/>
        <v>0</v>
      </c>
      <c r="J78" s="111"/>
      <c r="K78" s="111"/>
      <c r="L78" s="111"/>
      <c r="X78" s="171" t="s">
        <v>128</v>
      </c>
      <c r="Y78" s="158" t="s">
        <v>338</v>
      </c>
    </row>
    <row r="79" spans="1:25" ht="30">
      <c r="A79" s="91" t="s">
        <v>272</v>
      </c>
      <c r="B79" s="304" t="s">
        <v>129</v>
      </c>
      <c r="C79" s="199">
        <f>'2022 Projection '!D79</f>
        <v>0</v>
      </c>
      <c r="D79" s="77"/>
      <c r="E79" s="77"/>
      <c r="F79" s="77"/>
      <c r="G79" s="199">
        <f t="shared" si="26"/>
        <v>0</v>
      </c>
      <c r="X79" s="171" t="s">
        <v>129</v>
      </c>
      <c r="Y79" s="158" t="s">
        <v>340</v>
      </c>
    </row>
    <row r="80" spans="1:25">
      <c r="A80" s="162" t="s">
        <v>273</v>
      </c>
      <c r="B80" s="304" t="s">
        <v>130</v>
      </c>
      <c r="C80" s="156">
        <f>SUM(C74:C79)</f>
        <v>0</v>
      </c>
      <c r="D80" s="194"/>
      <c r="E80" s="194"/>
      <c r="F80" s="194"/>
      <c r="G80" s="156">
        <f>SUM(G74:G79)</f>
        <v>0</v>
      </c>
      <c r="X80" s="171" t="s">
        <v>130</v>
      </c>
      <c r="Y80" s="158"/>
    </row>
    <row r="81" spans="1:25">
      <c r="A81" s="83" t="s">
        <v>274</v>
      </c>
      <c r="B81" s="310"/>
      <c r="C81" s="79"/>
      <c r="D81" s="79"/>
      <c r="E81" s="79"/>
      <c r="F81" s="79"/>
      <c r="G81" s="79"/>
      <c r="J81" s="111"/>
      <c r="K81" s="111"/>
      <c r="L81" s="111"/>
      <c r="M81" s="111"/>
    </row>
    <row r="82" spans="1:25">
      <c r="A82" s="86" t="s">
        <v>275</v>
      </c>
      <c r="B82" s="304" t="s">
        <v>131</v>
      </c>
      <c r="C82" s="80">
        <f>'2021 balance sheet'!H29</f>
        <v>0</v>
      </c>
      <c r="D82" s="194"/>
      <c r="E82" s="194"/>
      <c r="F82" s="194"/>
      <c r="G82" s="80">
        <f>C82</f>
        <v>0</v>
      </c>
      <c r="J82" s="111"/>
      <c r="K82" s="111"/>
      <c r="L82" s="111"/>
      <c r="X82" s="171" t="s">
        <v>131</v>
      </c>
      <c r="Y82" s="158"/>
    </row>
    <row r="83" spans="1:25">
      <c r="A83" s="87" t="s">
        <v>276</v>
      </c>
      <c r="B83" s="304" t="s">
        <v>132</v>
      </c>
      <c r="C83" s="199">
        <f>'2022 Projection '!D83</f>
        <v>0</v>
      </c>
      <c r="D83" s="77"/>
      <c r="E83" s="77"/>
      <c r="F83" s="77"/>
      <c r="G83" s="199">
        <f t="shared" ref="G83" si="27">SUM(C83:F83)</f>
        <v>0</v>
      </c>
      <c r="J83" s="179"/>
      <c r="K83" s="181"/>
      <c r="L83" s="179"/>
      <c r="M83" s="183"/>
      <c r="X83" s="171" t="s">
        <v>132</v>
      </c>
      <c r="Y83" s="163" t="s">
        <v>385</v>
      </c>
    </row>
    <row r="84" spans="1:25">
      <c r="A84" s="86" t="s">
        <v>277</v>
      </c>
      <c r="B84" s="304" t="s">
        <v>133</v>
      </c>
      <c r="C84" s="156">
        <f>SUM(C82:C83)</f>
        <v>0</v>
      </c>
      <c r="D84" s="194"/>
      <c r="E84" s="194"/>
      <c r="F84" s="194"/>
      <c r="G84" s="156">
        <f>SUM(G82:G83)</f>
        <v>0</v>
      </c>
      <c r="J84" s="179"/>
      <c r="K84" s="111"/>
      <c r="L84" s="179"/>
      <c r="X84" s="171" t="s">
        <v>133</v>
      </c>
      <c r="Y84" s="158"/>
    </row>
    <row r="85" spans="1:25">
      <c r="A85" s="84"/>
      <c r="B85" s="310"/>
      <c r="C85" s="81"/>
      <c r="D85" s="81"/>
      <c r="E85" s="81"/>
      <c r="F85" s="81"/>
      <c r="G85" s="81"/>
      <c r="J85" s="180"/>
      <c r="K85" s="182"/>
      <c r="L85" s="180"/>
      <c r="M85" s="183"/>
    </row>
    <row r="86" spans="1:25">
      <c r="A86" s="86" t="s">
        <v>278</v>
      </c>
      <c r="B86" s="304" t="s">
        <v>135</v>
      </c>
      <c r="C86" s="156">
        <f>-C80+C75</f>
        <v>0</v>
      </c>
      <c r="D86" s="156"/>
      <c r="E86" s="156"/>
      <c r="F86" s="156"/>
      <c r="G86" s="156">
        <f t="shared" ref="G86" si="28">-G80+G75</f>
        <v>0</v>
      </c>
      <c r="J86" s="111"/>
      <c r="K86" s="111"/>
      <c r="L86" s="111"/>
      <c r="X86" s="184"/>
      <c r="Y86" s="191"/>
    </row>
    <row r="87" spans="1:25">
      <c r="A87" s="83"/>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62"/>
  <sheetViews>
    <sheetView showGridLines="0" zoomScale="60" zoomScaleNormal="60" workbookViewId="0">
      <selection activeCell="B2" sqref="B2"/>
    </sheetView>
  </sheetViews>
  <sheetFormatPr defaultColWidth="9.140625" defaultRowHeight="15" customHeight="1"/>
  <cols>
    <col min="1" max="1" width="9.140625" style="3"/>
    <col min="2" max="2" width="86" style="3" customWidth="1"/>
    <col min="3" max="5" width="17.5703125" style="3" customWidth="1"/>
    <col min="6" max="6" width="15" style="3" customWidth="1"/>
    <col min="7" max="16384" width="9.140625" style="3"/>
  </cols>
  <sheetData>
    <row r="1" spans="2:5" ht="30" customHeight="1">
      <c r="B1" s="10"/>
      <c r="C1" s="1" t="s">
        <v>980</v>
      </c>
    </row>
    <row r="2" spans="2:5" ht="19.899999999999999" customHeight="1">
      <c r="B2" s="5" t="s">
        <v>10</v>
      </c>
    </row>
    <row r="3" spans="2:5" ht="19.899999999999999" customHeight="1">
      <c r="B3" s="5"/>
    </row>
    <row r="4" spans="2:5">
      <c r="B4" s="49" t="s">
        <v>416</v>
      </c>
      <c r="C4" s="77"/>
    </row>
    <row r="5" spans="2:5">
      <c r="B5" s="49" t="s">
        <v>522</v>
      </c>
      <c r="C5" s="77"/>
    </row>
    <row r="6" spans="2:5">
      <c r="B6" s="49" t="s">
        <v>418</v>
      </c>
      <c r="C6" s="77"/>
      <c r="D6" s="218"/>
    </row>
    <row r="7" spans="2:5">
      <c r="B7" s="49" t="s">
        <v>954</v>
      </c>
      <c r="C7" s="77"/>
      <c r="D7" s="219" t="s">
        <v>422</v>
      </c>
    </row>
    <row r="8" spans="2:5" ht="19.899999999999999" customHeight="1">
      <c r="B8" s="280" t="s">
        <v>485</v>
      </c>
    </row>
    <row r="10" spans="2:5">
      <c r="B10" s="315"/>
      <c r="C10" s="281" t="s">
        <v>486</v>
      </c>
      <c r="D10" s="281" t="s">
        <v>487</v>
      </c>
      <c r="E10" s="282" t="s">
        <v>2</v>
      </c>
    </row>
    <row r="11" spans="2:5" ht="15" customHeight="1">
      <c r="B11" s="315" t="s">
        <v>488</v>
      </c>
      <c r="C11" s="283"/>
      <c r="D11" s="283"/>
      <c r="E11" s="284">
        <f t="shared" ref="E11:E18" si="0">SUM(C11:D11)</f>
        <v>0</v>
      </c>
    </row>
    <row r="12" spans="2:5">
      <c r="B12" s="315" t="s">
        <v>489</v>
      </c>
      <c r="C12" s="283"/>
      <c r="D12" s="283"/>
      <c r="E12" s="284">
        <f t="shared" si="0"/>
        <v>0</v>
      </c>
    </row>
    <row r="13" spans="2:5" ht="14.25" customHeight="1">
      <c r="B13" s="351" t="s">
        <v>955</v>
      </c>
      <c r="C13" s="283"/>
      <c r="D13" s="283"/>
      <c r="E13" s="284">
        <f t="shared" si="0"/>
        <v>0</v>
      </c>
    </row>
    <row r="14" spans="2:5">
      <c r="B14" s="315" t="s">
        <v>490</v>
      </c>
      <c r="C14" s="283"/>
      <c r="D14" s="283"/>
      <c r="E14" s="284">
        <f t="shared" si="0"/>
        <v>0</v>
      </c>
    </row>
    <row r="15" spans="2:5">
      <c r="B15" s="315" t="s">
        <v>491</v>
      </c>
      <c r="C15" s="283"/>
      <c r="D15" s="283"/>
      <c r="E15" s="284">
        <f t="shared" si="0"/>
        <v>0</v>
      </c>
    </row>
    <row r="16" spans="2:5">
      <c r="B16" s="315" t="s">
        <v>492</v>
      </c>
      <c r="C16" s="283"/>
      <c r="D16" s="283"/>
      <c r="E16" s="284">
        <f t="shared" si="0"/>
        <v>0</v>
      </c>
    </row>
    <row r="17" spans="2:7">
      <c r="B17" s="315" t="s">
        <v>415</v>
      </c>
      <c r="C17" s="283"/>
      <c r="D17" s="283"/>
      <c r="E17" s="284">
        <f t="shared" si="0"/>
        <v>0</v>
      </c>
    </row>
    <row r="18" spans="2:7">
      <c r="B18" s="315" t="s">
        <v>409</v>
      </c>
      <c r="C18" s="283"/>
      <c r="D18" s="283"/>
      <c r="E18" s="284">
        <f t="shared" si="0"/>
        <v>0</v>
      </c>
    </row>
    <row r="19" spans="2:7">
      <c r="B19" s="285" t="s">
        <v>493</v>
      </c>
      <c r="C19" s="286">
        <f>SUM(C11:C18)+C27+C31</f>
        <v>0</v>
      </c>
      <c r="D19" s="286">
        <f>SUM(D11:D18)+D27+D31</f>
        <v>0</v>
      </c>
      <c r="E19" s="286">
        <f>SUM(E11:E18)+E27+E31</f>
        <v>0</v>
      </c>
    </row>
    <row r="20" spans="2:7" ht="30">
      <c r="B20" s="287" t="s">
        <v>494</v>
      </c>
      <c r="C20" s="286"/>
      <c r="D20" s="286"/>
      <c r="E20" s="284"/>
      <c r="F20" s="295" t="s">
        <v>6664</v>
      </c>
      <c r="G20" s="295"/>
    </row>
    <row r="21" spans="2:7">
      <c r="B21" s="49" t="s">
        <v>495</v>
      </c>
      <c r="C21" s="286"/>
      <c r="D21" s="286"/>
      <c r="E21" s="284"/>
    </row>
    <row r="22" spans="2:7">
      <c r="B22" s="288"/>
    </row>
    <row r="23" spans="2:7">
      <c r="B23" s="354" t="s">
        <v>496</v>
      </c>
    </row>
    <row r="24" spans="2:7">
      <c r="B24" s="351" t="s">
        <v>497</v>
      </c>
      <c r="C24" s="283"/>
      <c r="D24" s="283"/>
      <c r="E24" s="284">
        <f>SUM(C24:D24)</f>
        <v>0</v>
      </c>
      <c r="F24" s="8"/>
    </row>
    <row r="25" spans="2:7">
      <c r="B25" s="351" t="s">
        <v>498</v>
      </c>
      <c r="C25" s="283"/>
      <c r="D25" s="283"/>
      <c r="E25" s="284">
        <f>SUM(C25:D25)</f>
        <v>0</v>
      </c>
      <c r="F25" s="8"/>
    </row>
    <row r="26" spans="2:7">
      <c r="B26" s="351" t="s">
        <v>499</v>
      </c>
      <c r="C26" s="283"/>
      <c r="D26" s="283"/>
      <c r="E26" s="284">
        <f>SUM(C26:D26)</f>
        <v>0</v>
      </c>
      <c r="F26" s="8"/>
    </row>
    <row r="27" spans="2:7">
      <c r="B27" s="285" t="s">
        <v>500</v>
      </c>
      <c r="C27" s="286">
        <f>SUM(C24:C26)</f>
        <v>0</v>
      </c>
      <c r="D27" s="286">
        <f>SUM(D24:D26)</f>
        <v>0</v>
      </c>
      <c r="E27" s="284">
        <f>SUM(C27:D27)</f>
        <v>0</v>
      </c>
      <c r="F27" s="8"/>
    </row>
    <row r="28" spans="2:7">
      <c r="B28" s="49" t="s">
        <v>501</v>
      </c>
      <c r="C28" s="286"/>
      <c r="D28" s="286"/>
      <c r="E28" s="286"/>
      <c r="F28" s="8"/>
    </row>
    <row r="29" spans="2:7">
      <c r="F29" s="8"/>
    </row>
    <row r="30" spans="2:7">
      <c r="B30" s="354" t="s">
        <v>502</v>
      </c>
      <c r="F30" s="8"/>
    </row>
    <row r="31" spans="2:7">
      <c r="B31" s="315" t="s">
        <v>502</v>
      </c>
      <c r="C31" s="283"/>
      <c r="D31" s="283"/>
      <c r="E31" s="284">
        <f>SUM(C31:D31)</f>
        <v>0</v>
      </c>
    </row>
    <row r="32" spans="2:7">
      <c r="B32" s="16"/>
      <c r="C32" s="291"/>
      <c r="D32" s="291"/>
      <c r="E32" s="79"/>
      <c r="F32" s="8"/>
    </row>
    <row r="33" spans="2:4">
      <c r="B33" s="280" t="s">
        <v>503</v>
      </c>
    </row>
    <row r="34" spans="2:4">
      <c r="B34" s="280"/>
    </row>
    <row r="35" spans="2:4">
      <c r="B35" s="315"/>
      <c r="C35" s="281" t="s">
        <v>486</v>
      </c>
      <c r="D35" s="282" t="s">
        <v>487</v>
      </c>
    </row>
    <row r="36" spans="2:4" ht="14.65" customHeight="1">
      <c r="B36" s="315" t="s">
        <v>504</v>
      </c>
      <c r="C36" s="283"/>
      <c r="D36" s="77"/>
    </row>
    <row r="37" spans="2:4">
      <c r="B37" s="315" t="s">
        <v>505</v>
      </c>
      <c r="C37" s="283"/>
      <c r="D37" s="77"/>
    </row>
    <row r="38" spans="2:4">
      <c r="B38" s="315" t="s">
        <v>506</v>
      </c>
      <c r="C38" s="283"/>
      <c r="D38" s="77"/>
    </row>
    <row r="39" spans="2:4">
      <c r="B39" s="315" t="s">
        <v>507</v>
      </c>
      <c r="C39" s="283"/>
      <c r="D39" s="77"/>
    </row>
    <row r="40" spans="2:4">
      <c r="B40" s="315" t="s">
        <v>508</v>
      </c>
      <c r="C40" s="283"/>
      <c r="D40" s="77"/>
    </row>
    <row r="42" spans="2:4">
      <c r="B42" s="280" t="s">
        <v>509</v>
      </c>
    </row>
    <row r="44" spans="2:4" ht="15" customHeight="1">
      <c r="B44" s="315"/>
      <c r="C44" s="282" t="s">
        <v>510</v>
      </c>
      <c r="D44" s="292"/>
    </row>
    <row r="45" spans="2:4" ht="15" customHeight="1">
      <c r="B45" s="315" t="s">
        <v>511</v>
      </c>
      <c r="C45" s="77"/>
      <c r="D45" s="293"/>
    </row>
    <row r="46" spans="2:4" ht="15" customHeight="1">
      <c r="B46" s="294" t="s">
        <v>512</v>
      </c>
      <c r="C46" s="77"/>
      <c r="D46" s="293"/>
    </row>
    <row r="47" spans="2:4" ht="15" customHeight="1">
      <c r="B47" s="315" t="s">
        <v>513</v>
      </c>
      <c r="C47" s="77"/>
    </row>
    <row r="48" spans="2:4" ht="15" customHeight="1">
      <c r="B48" s="16"/>
      <c r="C48" s="293"/>
      <c r="D48" s="293"/>
    </row>
    <row r="49" spans="2:9" ht="15" customHeight="1">
      <c r="B49" s="200" t="s">
        <v>514</v>
      </c>
      <c r="D49" s="293"/>
    </row>
    <row r="50" spans="2:9" ht="15" customHeight="1">
      <c r="D50" s="293"/>
    </row>
    <row r="51" spans="2:9" ht="15" customHeight="1">
      <c r="B51" s="315" t="s">
        <v>515</v>
      </c>
      <c r="C51" s="282" t="s">
        <v>510</v>
      </c>
      <c r="D51" s="293"/>
      <c r="E51" s="295"/>
    </row>
    <row r="52" spans="2:9" ht="53.25" customHeight="1">
      <c r="B52" s="315" t="s">
        <v>516</v>
      </c>
      <c r="C52" s="296"/>
      <c r="D52" s="293"/>
    </row>
    <row r="53" spans="2:9" ht="15" customHeight="1">
      <c r="B53" s="297" t="s">
        <v>517</v>
      </c>
      <c r="C53" s="296"/>
    </row>
    <row r="54" spans="2:9" ht="15" customHeight="1">
      <c r="B54" s="297" t="s">
        <v>518</v>
      </c>
      <c r="C54" s="296"/>
    </row>
    <row r="55" spans="2:9" ht="15" customHeight="1">
      <c r="B55" s="297" t="s">
        <v>519</v>
      </c>
      <c r="C55" s="296"/>
    </row>
    <row r="56" spans="2:9" ht="15" customHeight="1">
      <c r="B56" s="315" t="s">
        <v>520</v>
      </c>
      <c r="C56" s="296"/>
    </row>
    <row r="58" spans="2:9">
      <c r="B58" s="354" t="s">
        <v>6660</v>
      </c>
      <c r="C58" s="298"/>
      <c r="D58" s="298"/>
    </row>
    <row r="59" spans="2:9" ht="15" customHeight="1">
      <c r="B59" s="289"/>
      <c r="C59" s="298"/>
      <c r="D59" s="298"/>
    </row>
    <row r="60" spans="2:9" ht="15" customHeight="1">
      <c r="B60" s="290"/>
      <c r="C60" s="357" t="s">
        <v>486</v>
      </c>
      <c r="D60" s="298"/>
    </row>
    <row r="61" spans="2:9" ht="35.25" customHeight="1">
      <c r="B61" s="356" t="s">
        <v>521</v>
      </c>
      <c r="C61" s="299"/>
      <c r="D61" s="19" t="s">
        <v>6661</v>
      </c>
    </row>
    <row r="62" spans="2:9" ht="15" customHeight="1">
      <c r="B62" s="16"/>
      <c r="C62" s="336"/>
      <c r="D62" s="336"/>
      <c r="E62" s="336"/>
      <c r="F62" s="336"/>
      <c r="G62" s="336"/>
      <c r="H62" s="336"/>
      <c r="I62" s="336"/>
    </row>
  </sheetData>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00"/>
  <sheetViews>
    <sheetView showGridLines="0" zoomScale="70" zoomScaleNormal="70" workbookViewId="0">
      <selection activeCell="A4" sqref="A4"/>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905</v>
      </c>
      <c r="G2" s="48" t="s">
        <v>19</v>
      </c>
    </row>
    <row r="3" spans="1:25" ht="21">
      <c r="B3" s="4"/>
      <c r="G3" s="44" t="s">
        <v>17</v>
      </c>
    </row>
    <row r="4" spans="1:25">
      <c r="A4" s="5"/>
      <c r="B4" s="5"/>
      <c r="G4" s="58" t="s">
        <v>18</v>
      </c>
    </row>
    <row r="5" spans="1:25">
      <c r="A5" s="2"/>
      <c r="B5" s="2"/>
      <c r="C5" s="2"/>
      <c r="D5" s="2"/>
    </row>
    <row r="6" spans="1:25">
      <c r="A6" s="49" t="s">
        <v>5</v>
      </c>
      <c r="B6" s="381" t="str">
        <f>IF('Firm Info'!$B$6="","",'Firm Info'!$B$6)</f>
        <v/>
      </c>
      <c r="C6" s="381"/>
    </row>
    <row r="7" spans="1:25">
      <c r="A7" s="73" t="s">
        <v>48</v>
      </c>
      <c r="B7" s="382" t="str">
        <f>IF('Firm Info'!$B$12="","", TEXT('Firm Info'!$B$12,"dd/mm/yyyy"))</f>
        <v>31/12/2021</v>
      </c>
      <c r="C7" s="382"/>
    </row>
    <row r="8" spans="1:25">
      <c r="A8" s="313" t="s">
        <v>524</v>
      </c>
      <c r="B8" s="405" t="s">
        <v>533</v>
      </c>
      <c r="C8" s="406"/>
      <c r="D8" s="2"/>
    </row>
    <row r="9" spans="1:25" ht="14.65" customHeight="1">
      <c r="A9" s="383" t="s">
        <v>534</v>
      </c>
      <c r="B9" s="383"/>
      <c r="C9" s="383"/>
      <c r="D9" s="93" t="s">
        <v>284</v>
      </c>
    </row>
    <row r="10" spans="1:25">
      <c r="A10" s="383"/>
      <c r="B10" s="383"/>
      <c r="C10" s="383"/>
      <c r="D10" s="5" t="s">
        <v>10</v>
      </c>
    </row>
    <row r="11" spans="1:25">
      <c r="A11" s="383"/>
      <c r="B11" s="383"/>
      <c r="C11" s="383"/>
      <c r="D11" s="5" t="s">
        <v>356</v>
      </c>
    </row>
    <row r="12" spans="1:25">
      <c r="A12" s="383"/>
      <c r="B12" s="383"/>
      <c r="C12" s="383"/>
      <c r="D12" s="5" t="s">
        <v>357</v>
      </c>
      <c r="E12" s="9"/>
      <c r="F12" s="9"/>
      <c r="G12" s="9"/>
    </row>
    <row r="13" spans="1:25">
      <c r="A13" s="49" t="s">
        <v>535</v>
      </c>
      <c r="B13" s="77"/>
      <c r="E13" s="92"/>
      <c r="F13" s="92"/>
      <c r="G13" s="9"/>
    </row>
    <row r="14" spans="1:25" ht="30">
      <c r="A14" s="11" t="s">
        <v>38</v>
      </c>
      <c r="B14" s="11"/>
      <c r="C14" s="196" t="s">
        <v>50</v>
      </c>
      <c r="D14" s="195" t="s">
        <v>386</v>
      </c>
      <c r="E14" s="195" t="s">
        <v>526</v>
      </c>
      <c r="F14" s="195" t="s">
        <v>387</v>
      </c>
      <c r="G14" s="195" t="s">
        <v>388</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9">
        <f>'2022 Projection '!D16</f>
        <v>0</v>
      </c>
      <c r="D16" s="77"/>
      <c r="E16" s="77"/>
      <c r="F16" s="77"/>
      <c r="G16" s="199">
        <f>SUM(C16:F16)</f>
        <v>0</v>
      </c>
      <c r="J16" s="302" t="s">
        <v>12</v>
      </c>
      <c r="K16" s="221" t="s">
        <v>426</v>
      </c>
      <c r="L16" s="221" t="s">
        <v>427</v>
      </c>
      <c r="M16" s="221" t="s">
        <v>428</v>
      </c>
      <c r="X16" s="171" t="s">
        <v>59</v>
      </c>
      <c r="Y16" s="163" t="s">
        <v>359</v>
      </c>
    </row>
    <row r="17" spans="1:25">
      <c r="A17" s="154" t="s">
        <v>26</v>
      </c>
      <c r="B17" s="304" t="s">
        <v>61</v>
      </c>
      <c r="C17" s="199">
        <f>'2022 Projection '!D17</f>
        <v>0</v>
      </c>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9">
        <f>'2022 Projection '!D18</f>
        <v>0</v>
      </c>
      <c r="D18" s="77"/>
      <c r="E18" s="77"/>
      <c r="F18" s="77"/>
      <c r="G18" s="199">
        <f t="shared" si="0"/>
        <v>0</v>
      </c>
      <c r="J18" s="316" t="str">
        <f>IF(Reinsurers!A13="","",Reinsurers!A13)</f>
        <v/>
      </c>
      <c r="K18" s="77"/>
      <c r="L18" s="296"/>
      <c r="M18" s="296"/>
      <c r="X18" s="171" t="s">
        <v>63</v>
      </c>
      <c r="Y18" s="163" t="s">
        <v>320</v>
      </c>
    </row>
    <row r="19" spans="1:25">
      <c r="A19" s="85" t="s">
        <v>246</v>
      </c>
      <c r="B19" s="304" t="s">
        <v>65</v>
      </c>
      <c r="C19" s="156">
        <f>SUM(C16:C18)</f>
        <v>0</v>
      </c>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9">
        <f>'2022 Projection '!D20</f>
        <v>0</v>
      </c>
      <c r="D20" s="77"/>
      <c r="E20" s="77"/>
      <c r="F20" s="77"/>
      <c r="G20" s="199">
        <f t="shared" si="0"/>
        <v>0</v>
      </c>
      <c r="J20" s="316" t="str">
        <f>IF(Reinsurers!A15="","",Reinsurers!A15)</f>
        <v/>
      </c>
      <c r="K20" s="77"/>
      <c r="L20" s="296"/>
      <c r="M20" s="296"/>
      <c r="X20" s="171" t="s">
        <v>67</v>
      </c>
      <c r="Y20" s="163" t="s">
        <v>346</v>
      </c>
    </row>
    <row r="21" spans="1:25">
      <c r="A21" s="154" t="s">
        <v>28</v>
      </c>
      <c r="B21" s="304" t="s">
        <v>69</v>
      </c>
      <c r="C21" s="199">
        <f>'2022 Projection '!D21</f>
        <v>0</v>
      </c>
      <c r="D21" s="77"/>
      <c r="E21" s="77"/>
      <c r="F21" s="77"/>
      <c r="G21" s="199">
        <f t="shared" si="0"/>
        <v>0</v>
      </c>
      <c r="J21" s="316" t="str">
        <f>IF(Reinsurers!A16="","",Reinsurers!A16)</f>
        <v/>
      </c>
      <c r="K21" s="77"/>
      <c r="L21" s="296"/>
      <c r="M21" s="296"/>
      <c r="X21" s="171" t="s">
        <v>69</v>
      </c>
      <c r="Y21" s="163" t="s">
        <v>364</v>
      </c>
    </row>
    <row r="22" spans="1:25">
      <c r="A22" s="85" t="s">
        <v>361</v>
      </c>
      <c r="B22" s="304" t="s">
        <v>71</v>
      </c>
      <c r="C22" s="156">
        <f>SUM(C20:C21)</f>
        <v>0</v>
      </c>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9">
        <f>'2022 Projection '!D24</f>
        <v>0</v>
      </c>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9">
        <f>'2022 Projection '!D25</f>
        <v>0</v>
      </c>
      <c r="D25" s="77"/>
      <c r="E25" s="77"/>
      <c r="F25" s="77"/>
      <c r="G25" s="199">
        <f t="shared" si="3"/>
        <v>0</v>
      </c>
      <c r="J25" s="316" t="str">
        <f>IF(Reinsurers!A20="","",Reinsurers!A20)</f>
        <v/>
      </c>
      <c r="K25" s="77"/>
      <c r="L25" s="296"/>
      <c r="M25" s="296"/>
      <c r="X25" s="171" t="s">
        <v>75</v>
      </c>
      <c r="Y25" s="163" t="s">
        <v>363</v>
      </c>
    </row>
    <row r="26" spans="1:25">
      <c r="A26" s="155" t="s">
        <v>30</v>
      </c>
      <c r="B26" s="304" t="s">
        <v>76</v>
      </c>
      <c r="C26" s="199">
        <f>'2022 Projection '!D26</f>
        <v>0</v>
      </c>
      <c r="D26" s="77"/>
      <c r="E26" s="77"/>
      <c r="F26" s="77"/>
      <c r="G26" s="199">
        <f t="shared" si="3"/>
        <v>0</v>
      </c>
      <c r="J26" s="316" t="str">
        <f>IF(Reinsurers!A21="","",Reinsurers!A21)</f>
        <v/>
      </c>
      <c r="K26" s="77"/>
      <c r="L26" s="296"/>
      <c r="M26" s="296"/>
      <c r="X26" s="171" t="s">
        <v>76</v>
      </c>
      <c r="Y26" s="163" t="s">
        <v>321</v>
      </c>
    </row>
    <row r="27" spans="1:25">
      <c r="A27" s="155" t="s">
        <v>31</v>
      </c>
      <c r="B27" s="304" t="s">
        <v>77</v>
      </c>
      <c r="C27" s="199">
        <f>'2022 Projection '!D27</f>
        <v>0</v>
      </c>
      <c r="D27" s="77"/>
      <c r="E27" s="77"/>
      <c r="F27" s="77"/>
      <c r="G27" s="199">
        <f t="shared" si="3"/>
        <v>0</v>
      </c>
      <c r="J27" s="316" t="str">
        <f>IF(Reinsurers!A22="","",Reinsurers!A22)</f>
        <v/>
      </c>
      <c r="K27" s="77"/>
      <c r="L27" s="296"/>
      <c r="M27" s="296"/>
      <c r="X27" s="171" t="s">
        <v>77</v>
      </c>
      <c r="Y27" s="158" t="s">
        <v>322</v>
      </c>
    </row>
    <row r="28" spans="1:25" ht="30">
      <c r="A28" s="172" t="s">
        <v>380</v>
      </c>
      <c r="B28" s="304" t="s">
        <v>78</v>
      </c>
      <c r="C28" s="199">
        <f>'2022 Projection '!D28</f>
        <v>0</v>
      </c>
      <c r="D28" s="77"/>
      <c r="E28" s="77"/>
      <c r="F28" s="77"/>
      <c r="G28" s="199">
        <f t="shared" si="3"/>
        <v>0</v>
      </c>
      <c r="J28" s="316" t="str">
        <f>IF(Reinsurers!A23="","",Reinsurers!A23)</f>
        <v/>
      </c>
      <c r="K28" s="77"/>
      <c r="L28" s="296"/>
      <c r="M28" s="296"/>
      <c r="X28" s="171" t="s">
        <v>78</v>
      </c>
      <c r="Y28" s="163" t="s">
        <v>365</v>
      </c>
    </row>
    <row r="29" spans="1:25">
      <c r="A29" s="85" t="s">
        <v>280</v>
      </c>
      <c r="B29" s="304" t="s">
        <v>80</v>
      </c>
      <c r="C29" s="156">
        <f>SUM(C24:C28)</f>
        <v>0</v>
      </c>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9">
        <f>'2022 Projection '!D30</f>
        <v>0</v>
      </c>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9">
        <f>'2022 Projection '!D31</f>
        <v>0</v>
      </c>
      <c r="D31" s="77"/>
      <c r="E31" s="77"/>
      <c r="F31" s="77"/>
      <c r="G31" s="199">
        <f t="shared" si="5"/>
        <v>0</v>
      </c>
      <c r="J31" s="316" t="str">
        <f>IF(Reinsurers!A26="","",Reinsurers!A26)</f>
        <v/>
      </c>
      <c r="K31" s="77"/>
      <c r="L31" s="296"/>
      <c r="M31" s="296"/>
      <c r="X31" s="171" t="s">
        <v>82</v>
      </c>
      <c r="Y31" s="163" t="s">
        <v>379</v>
      </c>
    </row>
    <row r="32" spans="1:25">
      <c r="A32" s="85" t="s">
        <v>247</v>
      </c>
      <c r="B32" s="304" t="s">
        <v>83</v>
      </c>
      <c r="C32" s="156">
        <f>SUM(C30:C31)</f>
        <v>0</v>
      </c>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57">
        <f>+C32+C29+C22+C19</f>
        <v>0</v>
      </c>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9">
        <f>'2022 Projection '!D37</f>
        <v>0</v>
      </c>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9">
        <f>'2022 Projection '!D38</f>
        <v>0</v>
      </c>
      <c r="D38" s="77"/>
      <c r="E38" s="77"/>
      <c r="F38" s="77"/>
      <c r="G38" s="199">
        <f t="shared" si="8"/>
        <v>0</v>
      </c>
      <c r="J38" s="316" t="str">
        <f>IF(Reinsurers!A33="","",Reinsurers!A33)</f>
        <v/>
      </c>
      <c r="K38" s="77"/>
      <c r="L38" s="296"/>
      <c r="M38" s="296"/>
      <c r="X38" s="171" t="s">
        <v>88</v>
      </c>
      <c r="Y38" s="158" t="s">
        <v>323</v>
      </c>
    </row>
    <row r="39" spans="1:25">
      <c r="A39" s="89" t="s">
        <v>251</v>
      </c>
      <c r="B39" s="304" t="s">
        <v>90</v>
      </c>
      <c r="C39" s="199">
        <f>'2022 Projection '!D39</f>
        <v>0</v>
      </c>
      <c r="D39" s="77"/>
      <c r="E39" s="77"/>
      <c r="F39" s="77"/>
      <c r="G39" s="199">
        <f t="shared" si="8"/>
        <v>0</v>
      </c>
      <c r="J39" s="316" t="str">
        <f>IF(Reinsurers!A34="","",Reinsurers!A34)</f>
        <v/>
      </c>
      <c r="K39" s="77"/>
      <c r="L39" s="296"/>
      <c r="M39" s="296"/>
      <c r="X39" s="171" t="s">
        <v>90</v>
      </c>
      <c r="Y39" s="163" t="s">
        <v>324</v>
      </c>
    </row>
    <row r="40" spans="1:25">
      <c r="A40" s="88" t="s">
        <v>252</v>
      </c>
      <c r="B40" s="304" t="s">
        <v>91</v>
      </c>
      <c r="C40" s="156">
        <f>SUM(C37:C39)</f>
        <v>0</v>
      </c>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9">
        <f>'2022 Projection '!D41</f>
        <v>0</v>
      </c>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9">
        <f>'2022 Projection '!D42</f>
        <v>0</v>
      </c>
      <c r="D42" s="77"/>
      <c r="E42" s="77"/>
      <c r="F42" s="77"/>
      <c r="G42" s="199">
        <f t="shared" si="10"/>
        <v>0</v>
      </c>
      <c r="J42" s="316" t="str">
        <f>IF(Reinsurers!A37="","",Reinsurers!A37)</f>
        <v/>
      </c>
      <c r="K42" s="77"/>
      <c r="L42" s="296"/>
      <c r="M42" s="296"/>
      <c r="X42" s="171" t="s">
        <v>95</v>
      </c>
      <c r="Y42" s="158" t="s">
        <v>325</v>
      </c>
    </row>
    <row r="43" spans="1:25">
      <c r="A43" s="159" t="s">
        <v>253</v>
      </c>
      <c r="B43" s="304" t="s">
        <v>96</v>
      </c>
      <c r="C43" s="199">
        <f>'2022 Projection '!D43</f>
        <v>0</v>
      </c>
      <c r="D43" s="77"/>
      <c r="E43" s="77"/>
      <c r="F43" s="77"/>
      <c r="G43" s="199">
        <f t="shared" si="10"/>
        <v>0</v>
      </c>
      <c r="J43" s="316" t="str">
        <f>IF(Reinsurers!A38="","",Reinsurers!A38)</f>
        <v/>
      </c>
      <c r="K43" s="77"/>
      <c r="L43" s="296"/>
      <c r="M43" s="296"/>
      <c r="X43" s="171" t="s">
        <v>96</v>
      </c>
      <c r="Y43" s="158" t="s">
        <v>375</v>
      </c>
    </row>
    <row r="44" spans="1:25">
      <c r="A44" s="88" t="s">
        <v>254</v>
      </c>
      <c r="B44" s="304" t="s">
        <v>97</v>
      </c>
      <c r="C44" s="156">
        <f>SUM(C41:C43)</f>
        <v>0</v>
      </c>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9">
        <f>'2022 Projection '!D45</f>
        <v>0</v>
      </c>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9">
        <f>'2022 Projection '!D46</f>
        <v>0</v>
      </c>
      <c r="D46" s="77"/>
      <c r="E46" s="77"/>
      <c r="F46" s="77"/>
      <c r="G46" s="199">
        <f t="shared" si="12"/>
        <v>0</v>
      </c>
      <c r="J46" s="316" t="str">
        <f>IF(Reinsurers!A41="","",Reinsurers!A41)</f>
        <v/>
      </c>
      <c r="K46" s="77"/>
      <c r="L46" s="296"/>
      <c r="M46" s="296"/>
      <c r="X46" s="171" t="s">
        <v>100</v>
      </c>
      <c r="Y46" s="163" t="s">
        <v>369</v>
      </c>
    </row>
    <row r="47" spans="1:25">
      <c r="A47" s="154" t="s">
        <v>35</v>
      </c>
      <c r="B47" s="304" t="s">
        <v>101</v>
      </c>
      <c r="C47" s="199">
        <f>'2022 Projection '!D47</f>
        <v>0</v>
      </c>
      <c r="D47" s="77"/>
      <c r="E47" s="77"/>
      <c r="F47" s="77"/>
      <c r="G47" s="199">
        <f t="shared" si="12"/>
        <v>0</v>
      </c>
      <c r="J47" s="316" t="str">
        <f>IF(Reinsurers!A42="","",Reinsurers!A42)</f>
        <v/>
      </c>
      <c r="K47" s="77"/>
      <c r="L47" s="296"/>
      <c r="M47" s="296"/>
      <c r="X47" s="171" t="s">
        <v>101</v>
      </c>
      <c r="Y47" s="163" t="s">
        <v>333</v>
      </c>
    </row>
    <row r="48" spans="1:25">
      <c r="A48" s="189" t="s">
        <v>376</v>
      </c>
      <c r="B48" s="304" t="s">
        <v>102</v>
      </c>
      <c r="C48" s="199">
        <f>'2022 Projection '!D48</f>
        <v>0</v>
      </c>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9">
        <f>'2022 Projection '!D49</f>
        <v>0</v>
      </c>
      <c r="D49" s="82"/>
      <c r="E49" s="82"/>
      <c r="F49" s="82"/>
      <c r="G49" s="199">
        <f t="shared" si="12"/>
        <v>0</v>
      </c>
      <c r="J49" s="316" t="str">
        <f>IF(Reinsurers!A44="","",Reinsurers!A44)</f>
        <v/>
      </c>
      <c r="K49" s="77"/>
      <c r="L49" s="296"/>
      <c r="M49" s="296"/>
      <c r="X49" s="171" t="s">
        <v>103</v>
      </c>
      <c r="Y49" s="168"/>
    </row>
    <row r="50" spans="1:25">
      <c r="A50" s="85" t="s">
        <v>255</v>
      </c>
      <c r="B50" s="304" t="s">
        <v>104</v>
      </c>
      <c r="C50" s="156">
        <f>SUM(C45:C49)</f>
        <v>0</v>
      </c>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9">
        <f>'2022 Projection '!D51</f>
        <v>0</v>
      </c>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9">
        <f>'2022 Projection '!D53</f>
        <v>0</v>
      </c>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9">
        <f>'2022 Projection '!D55</f>
        <v>0</v>
      </c>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9">
        <f>'2022 Projection '!D56</f>
        <v>0</v>
      </c>
      <c r="D56" s="77"/>
      <c r="E56" s="77"/>
      <c r="F56" s="77"/>
      <c r="G56" s="199">
        <f t="shared" si="16"/>
        <v>0</v>
      </c>
      <c r="J56" s="316" t="str">
        <f>IF(Reinsurers!A51="","",Reinsurers!A51)</f>
        <v/>
      </c>
      <c r="K56" s="77"/>
      <c r="L56" s="296"/>
      <c r="M56" s="296"/>
      <c r="X56" s="171" t="s">
        <v>109</v>
      </c>
      <c r="Y56" s="168"/>
    </row>
    <row r="57" spans="1:25">
      <c r="A57" s="85" t="s">
        <v>256</v>
      </c>
      <c r="B57" s="304" t="s">
        <v>111</v>
      </c>
      <c r="C57" s="156">
        <f>SUM(C51:C56)</f>
        <v>0</v>
      </c>
      <c r="D57" s="156">
        <f t="shared" ref="D57:G57" si="17">SUM(D51:D56)</f>
        <v>0</v>
      </c>
      <c r="E57" s="156">
        <f t="shared" si="17"/>
        <v>0</v>
      </c>
      <c r="F57" s="156">
        <f t="shared" si="17"/>
        <v>0</v>
      </c>
      <c r="G57" s="156">
        <f t="shared" si="17"/>
        <v>0</v>
      </c>
      <c r="X57" s="171" t="s">
        <v>111</v>
      </c>
      <c r="Y57" s="158"/>
    </row>
    <row r="58" spans="1:25">
      <c r="A58" s="90" t="s">
        <v>257</v>
      </c>
      <c r="B58" s="304" t="s">
        <v>112</v>
      </c>
      <c r="C58" s="157">
        <f>+C40+C44+C50+C57</f>
        <v>0</v>
      </c>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80">
        <f>+C58+C33</f>
        <v>0</v>
      </c>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9">
        <f>'2022 Projection '!D63</f>
        <v>0</v>
      </c>
      <c r="D63" s="82"/>
      <c r="E63" s="82"/>
      <c r="F63" s="82"/>
      <c r="G63" s="199">
        <f t="shared" ref="G63:G64" si="20">SUM(C63:F63)</f>
        <v>0</v>
      </c>
      <c r="X63" s="171" t="s">
        <v>116</v>
      </c>
      <c r="Y63" s="163" t="s">
        <v>341</v>
      </c>
    </row>
    <row r="64" spans="1:25">
      <c r="A64" s="89" t="s">
        <v>382</v>
      </c>
      <c r="B64" s="304" t="s">
        <v>118</v>
      </c>
      <c r="C64" s="199">
        <f>'2022 Projection '!D64</f>
        <v>0</v>
      </c>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9">
        <f>'2022 Projection '!D66</f>
        <v>0</v>
      </c>
      <c r="D66" s="77"/>
      <c r="E66" s="77"/>
      <c r="F66" s="77"/>
      <c r="G66" s="199">
        <f t="shared" ref="G66:G68" si="21">SUM(C66:F66)</f>
        <v>0</v>
      </c>
      <c r="X66" s="171" t="s">
        <v>122</v>
      </c>
      <c r="Y66" s="168"/>
    </row>
    <row r="67" spans="1:25">
      <c r="A67" s="155" t="s">
        <v>261</v>
      </c>
      <c r="B67" s="304" t="s">
        <v>326</v>
      </c>
      <c r="C67" s="199">
        <f>'2022 Projection '!D67</f>
        <v>0</v>
      </c>
      <c r="D67" s="77"/>
      <c r="E67" s="77"/>
      <c r="F67" s="77"/>
      <c r="G67" s="199">
        <f t="shared" si="21"/>
        <v>0</v>
      </c>
      <c r="X67" s="171" t="s">
        <v>326</v>
      </c>
      <c r="Y67" s="168"/>
    </row>
    <row r="68" spans="1:25">
      <c r="A68" s="155" t="s">
        <v>262</v>
      </c>
      <c r="B68" s="304" t="s">
        <v>327</v>
      </c>
      <c r="C68" s="199">
        <f>'2022 Projection '!D68</f>
        <v>0</v>
      </c>
      <c r="D68" s="77"/>
      <c r="E68" s="77"/>
      <c r="F68" s="77"/>
      <c r="G68" s="199">
        <f t="shared" si="21"/>
        <v>0</v>
      </c>
      <c r="X68" s="171" t="s">
        <v>327</v>
      </c>
      <c r="Y68" s="168"/>
    </row>
    <row r="69" spans="1:25">
      <c r="A69" s="90" t="s">
        <v>263</v>
      </c>
      <c r="B69" s="304" t="s">
        <v>328</v>
      </c>
      <c r="C69" s="156">
        <f>SUM(C63:C68)</f>
        <v>0</v>
      </c>
      <c r="D69" s="156">
        <f t="shared" ref="D69:G69" si="22">SUM(D63:D68)</f>
        <v>0</v>
      </c>
      <c r="E69" s="156">
        <f t="shared" si="22"/>
        <v>0</v>
      </c>
      <c r="F69" s="156">
        <f t="shared" si="22"/>
        <v>0</v>
      </c>
      <c r="G69" s="156">
        <f t="shared" si="22"/>
        <v>0</v>
      </c>
      <c r="X69" s="171" t="s">
        <v>328</v>
      </c>
      <c r="Y69" s="158"/>
    </row>
    <row r="70" spans="1:25">
      <c r="A70" s="90" t="s">
        <v>264</v>
      </c>
      <c r="B70" s="309" t="s">
        <v>329</v>
      </c>
      <c r="C70" s="156">
        <f>+C69+C60</f>
        <v>0</v>
      </c>
      <c r="D70" s="156">
        <f t="shared" ref="D70:G70" si="23">+D69+D60</f>
        <v>0</v>
      </c>
      <c r="E70" s="156">
        <f t="shared" si="23"/>
        <v>0</v>
      </c>
      <c r="F70" s="156">
        <f t="shared" si="23"/>
        <v>0</v>
      </c>
      <c r="G70" s="156">
        <f t="shared" si="23"/>
        <v>0</v>
      </c>
      <c r="X70" s="177" t="s">
        <v>329</v>
      </c>
      <c r="Y70" s="158"/>
    </row>
    <row r="71" spans="1:25">
      <c r="A71" s="176" t="s">
        <v>265</v>
      </c>
      <c r="B71" s="309" t="s">
        <v>330</v>
      </c>
      <c r="C71" s="199">
        <f>'2022 Projection '!D71</f>
        <v>0</v>
      </c>
      <c r="D71" s="77"/>
      <c r="E71" s="77"/>
      <c r="F71" s="77"/>
      <c r="G71" s="199">
        <f t="shared" ref="G71:G73" si="24">SUM(C71:F71)</f>
        <v>0</v>
      </c>
      <c r="X71" s="177" t="s">
        <v>330</v>
      </c>
      <c r="Y71" s="178" t="s">
        <v>372</v>
      </c>
    </row>
    <row r="72" spans="1:25">
      <c r="A72" s="176" t="s">
        <v>266</v>
      </c>
      <c r="B72" s="309" t="s">
        <v>331</v>
      </c>
      <c r="C72" s="199">
        <f>'2022 Projection '!D72</f>
        <v>0</v>
      </c>
      <c r="D72" s="77"/>
      <c r="E72" s="77"/>
      <c r="F72" s="77"/>
      <c r="G72" s="199">
        <f t="shared" si="24"/>
        <v>0</v>
      </c>
      <c r="X72" s="177" t="s">
        <v>331</v>
      </c>
      <c r="Y72" s="178" t="s">
        <v>373</v>
      </c>
    </row>
    <row r="73" spans="1:25">
      <c r="A73" s="176" t="s">
        <v>267</v>
      </c>
      <c r="B73" s="304" t="s">
        <v>332</v>
      </c>
      <c r="C73" s="199">
        <f>'2022 Projection '!D73</f>
        <v>0</v>
      </c>
      <c r="D73" s="77"/>
      <c r="E73" s="77"/>
      <c r="F73" s="77"/>
      <c r="G73" s="199">
        <f t="shared" si="24"/>
        <v>0</v>
      </c>
      <c r="J73" s="111"/>
      <c r="K73" s="111"/>
      <c r="L73" s="111"/>
      <c r="X73" s="171" t="s">
        <v>332</v>
      </c>
      <c r="Y73" s="175" t="s">
        <v>374</v>
      </c>
    </row>
    <row r="74" spans="1:25">
      <c r="A74" s="90" t="s">
        <v>268</v>
      </c>
      <c r="B74" s="304" t="s">
        <v>123</v>
      </c>
      <c r="C74" s="156">
        <f>SUM(C70:C73)</f>
        <v>0</v>
      </c>
      <c r="D74" s="156">
        <f t="shared" ref="D74:G74" si="25">SUM(D70:D73)</f>
        <v>0</v>
      </c>
      <c r="E74" s="156">
        <f t="shared" si="25"/>
        <v>0</v>
      </c>
      <c r="F74" s="156">
        <f t="shared" si="25"/>
        <v>0</v>
      </c>
      <c r="G74" s="156">
        <f t="shared" si="25"/>
        <v>0</v>
      </c>
      <c r="J74" s="111"/>
      <c r="K74" s="111"/>
      <c r="L74" s="111"/>
      <c r="X74" s="171" t="s">
        <v>123</v>
      </c>
      <c r="Y74" s="158"/>
    </row>
    <row r="75" spans="1:25">
      <c r="A75" s="90" t="s">
        <v>269</v>
      </c>
      <c r="B75" s="304" t="s">
        <v>125</v>
      </c>
      <c r="C75" s="157">
        <f>'2021 balance sheet'!H28</f>
        <v>0</v>
      </c>
      <c r="D75" s="194"/>
      <c r="E75" s="194"/>
      <c r="F75" s="194"/>
      <c r="G75" s="157">
        <f>C75</f>
        <v>0</v>
      </c>
      <c r="J75" s="179"/>
      <c r="K75" s="181"/>
      <c r="L75" s="179"/>
      <c r="X75" s="171" t="s">
        <v>125</v>
      </c>
      <c r="Y75" s="158"/>
    </row>
    <row r="76" spans="1:25">
      <c r="A76" s="155" t="s">
        <v>285</v>
      </c>
      <c r="B76" s="304" t="s">
        <v>126</v>
      </c>
      <c r="C76" s="199">
        <f>'2022 Projection '!D76</f>
        <v>0</v>
      </c>
      <c r="D76" s="77"/>
      <c r="E76" s="77"/>
      <c r="F76" s="77"/>
      <c r="G76" s="199">
        <f t="shared" ref="G76:G79" si="26">SUM(C76:F76)</f>
        <v>0</v>
      </c>
      <c r="J76" s="179"/>
      <c r="K76" s="111"/>
      <c r="L76" s="179"/>
      <c r="X76" s="171" t="s">
        <v>126</v>
      </c>
      <c r="Y76" s="158" t="s">
        <v>339</v>
      </c>
    </row>
    <row r="77" spans="1:25">
      <c r="A77" s="155" t="s">
        <v>270</v>
      </c>
      <c r="B77" s="304" t="s">
        <v>127</v>
      </c>
      <c r="C77" s="199">
        <f>'2022 Projection '!D77</f>
        <v>0</v>
      </c>
      <c r="D77" s="77"/>
      <c r="E77" s="77"/>
      <c r="F77" s="77"/>
      <c r="G77" s="199">
        <f t="shared" si="26"/>
        <v>0</v>
      </c>
      <c r="J77" s="179"/>
      <c r="K77" s="182"/>
      <c r="L77" s="180"/>
      <c r="X77" s="171" t="s">
        <v>127</v>
      </c>
      <c r="Y77" s="158" t="s">
        <v>337</v>
      </c>
    </row>
    <row r="78" spans="1:25">
      <c r="A78" s="155" t="s">
        <v>271</v>
      </c>
      <c r="B78" s="304" t="s">
        <v>128</v>
      </c>
      <c r="C78" s="199">
        <f>'2022 Projection '!D78</f>
        <v>0</v>
      </c>
      <c r="D78" s="77"/>
      <c r="E78" s="77"/>
      <c r="F78" s="77"/>
      <c r="G78" s="199">
        <f t="shared" si="26"/>
        <v>0</v>
      </c>
      <c r="J78" s="111"/>
      <c r="K78" s="111"/>
      <c r="L78" s="111"/>
      <c r="X78" s="171" t="s">
        <v>128</v>
      </c>
      <c r="Y78" s="158" t="s">
        <v>338</v>
      </c>
    </row>
    <row r="79" spans="1:25" ht="30">
      <c r="A79" s="91" t="s">
        <v>272</v>
      </c>
      <c r="B79" s="304" t="s">
        <v>129</v>
      </c>
      <c r="C79" s="199">
        <f>'2022 Projection '!D79</f>
        <v>0</v>
      </c>
      <c r="D79" s="77"/>
      <c r="E79" s="77"/>
      <c r="F79" s="77"/>
      <c r="G79" s="199">
        <f t="shared" si="26"/>
        <v>0</v>
      </c>
      <c r="X79" s="171" t="s">
        <v>129</v>
      </c>
      <c r="Y79" s="158" t="s">
        <v>340</v>
      </c>
    </row>
    <row r="80" spans="1:25">
      <c r="A80" s="162" t="s">
        <v>273</v>
      </c>
      <c r="B80" s="304" t="s">
        <v>130</v>
      </c>
      <c r="C80" s="156">
        <f>SUM(C74:C79)</f>
        <v>0</v>
      </c>
      <c r="D80" s="194"/>
      <c r="E80" s="194"/>
      <c r="F80" s="194"/>
      <c r="G80" s="156">
        <f>SUM(G74:G79)</f>
        <v>0</v>
      </c>
      <c r="X80" s="171" t="s">
        <v>130</v>
      </c>
      <c r="Y80" s="158"/>
    </row>
    <row r="81" spans="1:25">
      <c r="A81" s="83" t="s">
        <v>274</v>
      </c>
      <c r="B81" s="310"/>
      <c r="C81" s="79"/>
      <c r="D81" s="79"/>
      <c r="E81" s="79"/>
      <c r="F81" s="79"/>
      <c r="G81" s="79"/>
      <c r="J81" s="111"/>
      <c r="K81" s="111"/>
      <c r="L81" s="111"/>
      <c r="M81" s="111"/>
    </row>
    <row r="82" spans="1:25">
      <c r="A82" s="86" t="s">
        <v>275</v>
      </c>
      <c r="B82" s="304" t="s">
        <v>131</v>
      </c>
      <c r="C82" s="80">
        <f>'2021 balance sheet'!H29</f>
        <v>0</v>
      </c>
      <c r="D82" s="194"/>
      <c r="E82" s="194"/>
      <c r="F82" s="194"/>
      <c r="G82" s="80">
        <f>C82</f>
        <v>0</v>
      </c>
      <c r="J82" s="111"/>
      <c r="K82" s="111"/>
      <c r="L82" s="111"/>
      <c r="X82" s="171" t="s">
        <v>131</v>
      </c>
      <c r="Y82" s="158"/>
    </row>
    <row r="83" spans="1:25">
      <c r="A83" s="87" t="s">
        <v>276</v>
      </c>
      <c r="B83" s="304" t="s">
        <v>132</v>
      </c>
      <c r="C83" s="199">
        <f>'2022 Projection '!D83</f>
        <v>0</v>
      </c>
      <c r="D83" s="77"/>
      <c r="E83" s="77"/>
      <c r="F83" s="77"/>
      <c r="G83" s="199">
        <f t="shared" ref="G83" si="27">SUM(C83:F83)</f>
        <v>0</v>
      </c>
      <c r="J83" s="179"/>
      <c r="K83" s="181"/>
      <c r="L83" s="179"/>
      <c r="M83" s="183"/>
      <c r="X83" s="171" t="s">
        <v>132</v>
      </c>
      <c r="Y83" s="163" t="s">
        <v>385</v>
      </c>
    </row>
    <row r="84" spans="1:25">
      <c r="A84" s="86" t="s">
        <v>277</v>
      </c>
      <c r="B84" s="304" t="s">
        <v>133</v>
      </c>
      <c r="C84" s="156">
        <f>SUM(C82:C83)</f>
        <v>0</v>
      </c>
      <c r="D84" s="194"/>
      <c r="E84" s="194"/>
      <c r="F84" s="194"/>
      <c r="G84" s="156">
        <f>SUM(G82:G83)</f>
        <v>0</v>
      </c>
      <c r="J84" s="179"/>
      <c r="K84" s="111"/>
      <c r="L84" s="179"/>
      <c r="X84" s="171" t="s">
        <v>133</v>
      </c>
      <c r="Y84" s="158"/>
    </row>
    <row r="85" spans="1:25">
      <c r="A85" s="84"/>
      <c r="B85" s="310"/>
      <c r="C85" s="81"/>
      <c r="D85" s="81"/>
      <c r="E85" s="81"/>
      <c r="F85" s="81"/>
      <c r="G85" s="81"/>
      <c r="J85" s="180"/>
      <c r="K85" s="182"/>
      <c r="L85" s="180"/>
      <c r="M85" s="183"/>
    </row>
    <row r="86" spans="1:25">
      <c r="A86" s="86" t="s">
        <v>278</v>
      </c>
      <c r="B86" s="304" t="s">
        <v>135</v>
      </c>
      <c r="C86" s="156">
        <f>-C80+C75</f>
        <v>0</v>
      </c>
      <c r="D86" s="156"/>
      <c r="E86" s="156"/>
      <c r="F86" s="156"/>
      <c r="G86" s="156">
        <f t="shared" ref="G86" si="28">-G80+G75</f>
        <v>0</v>
      </c>
      <c r="J86" s="111"/>
      <c r="K86" s="111"/>
      <c r="L86" s="111"/>
      <c r="X86" s="184"/>
      <c r="Y86" s="191"/>
    </row>
    <row r="87" spans="1:25">
      <c r="A87" s="83"/>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G57"/>
  <sheetViews>
    <sheetView showGridLines="0" zoomScale="70" zoomScaleNormal="70" workbookViewId="0">
      <selection activeCell="E2" sqref="E2"/>
    </sheetView>
  </sheetViews>
  <sheetFormatPr defaultColWidth="9.140625" defaultRowHeight="15" customHeight="1"/>
  <cols>
    <col min="1" max="1" width="9.140625" style="3"/>
    <col min="2" max="2" width="52.7109375" style="3" customWidth="1"/>
    <col min="3" max="5" width="17.5703125" style="3" customWidth="1"/>
    <col min="6" max="6" width="15" style="3" customWidth="1"/>
    <col min="7" max="16384" width="9.140625" style="3"/>
  </cols>
  <sheetData>
    <row r="1" spans="2:6" ht="30" customHeight="1">
      <c r="B1" s="10"/>
      <c r="C1" s="1" t="s">
        <v>981</v>
      </c>
    </row>
    <row r="2" spans="2:6" ht="19.899999999999999" customHeight="1">
      <c r="B2" s="5" t="s">
        <v>10</v>
      </c>
    </row>
    <row r="3" spans="2:6" ht="19.899999999999999" customHeight="1">
      <c r="B3" s="5"/>
    </row>
    <row r="4" spans="2:6">
      <c r="B4" s="49" t="s">
        <v>978</v>
      </c>
      <c r="C4" s="77"/>
    </row>
    <row r="5" spans="2:6">
      <c r="B5" s="49" t="s">
        <v>522</v>
      </c>
      <c r="C5" s="77"/>
    </row>
    <row r="6" spans="2:6">
      <c r="B6" s="49" t="s">
        <v>418</v>
      </c>
      <c r="C6" s="77"/>
      <c r="D6" s="218"/>
    </row>
    <row r="7" spans="2:6">
      <c r="B7" s="49" t="s">
        <v>954</v>
      </c>
      <c r="C7" s="77"/>
      <c r="D7" s="219" t="s">
        <v>422</v>
      </c>
    </row>
    <row r="8" spans="2:6" ht="19.899999999999999" customHeight="1">
      <c r="B8" s="280" t="s">
        <v>485</v>
      </c>
    </row>
    <row r="10" spans="2:6">
      <c r="B10" s="315"/>
      <c r="C10" s="281" t="s">
        <v>906</v>
      </c>
      <c r="D10" s="281" t="s">
        <v>6666</v>
      </c>
      <c r="E10" s="281" t="s">
        <v>907</v>
      </c>
      <c r="F10" s="282" t="s">
        <v>2</v>
      </c>
    </row>
    <row r="11" spans="2:6" ht="15" customHeight="1">
      <c r="B11" s="315" t="s">
        <v>488</v>
      </c>
      <c r="C11" s="283"/>
      <c r="D11" s="318">
        <f>'A3 Event 2 Loss Reporting'!B$12+'A3 Event 2 Loss Reporting'!B$19</f>
        <v>0</v>
      </c>
      <c r="E11" s="283"/>
      <c r="F11" s="284">
        <f>SUM(C11:E11)</f>
        <v>0</v>
      </c>
    </row>
    <row r="12" spans="2:6">
      <c r="B12" s="315" t="s">
        <v>489</v>
      </c>
      <c r="C12" s="283"/>
      <c r="D12" s="318">
        <f>'A3 Event 2 Loss Reporting'!C$12+'A3 Event 2 Loss Reporting'!C$19</f>
        <v>0</v>
      </c>
      <c r="E12" s="283"/>
      <c r="F12" s="284">
        <f>SUM(C12:E12)</f>
        <v>0</v>
      </c>
    </row>
    <row r="13" spans="2:6" ht="14.25" customHeight="1">
      <c r="B13" s="351" t="s">
        <v>955</v>
      </c>
      <c r="C13" s="283"/>
      <c r="D13" s="318">
        <f>'A3 Event 2 Loss Reporting'!D$12+'A3 Event 2 Loss Reporting'!D$19</f>
        <v>0</v>
      </c>
      <c r="E13" s="283"/>
      <c r="F13" s="284">
        <f t="shared" ref="F13:F17" si="0">SUM(C13:E13)</f>
        <v>0</v>
      </c>
    </row>
    <row r="14" spans="2:6">
      <c r="B14" s="315" t="s">
        <v>490</v>
      </c>
      <c r="C14" s="283"/>
      <c r="D14" s="318">
        <f>'A3 Event 2 Loss Reporting'!E$12+'A3 Event 2 Loss Reporting'!E$19</f>
        <v>0</v>
      </c>
      <c r="E14" s="283"/>
      <c r="F14" s="284">
        <f t="shared" si="0"/>
        <v>0</v>
      </c>
    </row>
    <row r="15" spans="2:6">
      <c r="B15" s="315" t="s">
        <v>491</v>
      </c>
      <c r="C15" s="283"/>
      <c r="D15" s="318">
        <f>'A3 Event 2 Loss Reporting'!F$12+'A3 Event 2 Loss Reporting'!F$19</f>
        <v>0</v>
      </c>
      <c r="E15" s="283"/>
      <c r="F15" s="284">
        <f t="shared" si="0"/>
        <v>0</v>
      </c>
    </row>
    <row r="16" spans="2:6">
      <c r="B16" s="315" t="s">
        <v>492</v>
      </c>
      <c r="C16" s="283"/>
      <c r="D16" s="318">
        <f>'A3 Event 2 Loss Reporting'!G$12+'A3 Event 2 Loss Reporting'!G$19</f>
        <v>0</v>
      </c>
      <c r="E16" s="283"/>
      <c r="F16" s="284">
        <f t="shared" si="0"/>
        <v>0</v>
      </c>
    </row>
    <row r="17" spans="2:7">
      <c r="B17" s="315" t="s">
        <v>415</v>
      </c>
      <c r="C17" s="283"/>
      <c r="D17" s="318">
        <f>'A3 Event 2 Loss Reporting'!H$12+'A3 Event 2 Loss Reporting'!H$19</f>
        <v>0</v>
      </c>
      <c r="E17" s="283"/>
      <c r="F17" s="284">
        <f t="shared" si="0"/>
        <v>0</v>
      </c>
    </row>
    <row r="18" spans="2:7">
      <c r="B18" s="315" t="s">
        <v>409</v>
      </c>
      <c r="C18" s="283"/>
      <c r="D18" s="318">
        <f>'A3 Event 2 Loss Reporting'!I$12+'A3 Event 2 Loss Reporting'!I$19</f>
        <v>0</v>
      </c>
      <c r="E18" s="283"/>
      <c r="F18" s="284">
        <f>SUM(C18:E18)</f>
        <v>0</v>
      </c>
    </row>
    <row r="19" spans="2:7">
      <c r="B19" s="285" t="s">
        <v>493</v>
      </c>
      <c r="C19" s="286">
        <f>SUM(C11:C18)</f>
        <v>0</v>
      </c>
      <c r="D19" s="286">
        <f>'A3 Event 2 Loss Reporting'!J$12+'A3 Event 2 Loss Reporting'!J$19</f>
        <v>0</v>
      </c>
      <c r="E19" s="286">
        <f>SUM(E11:E18)</f>
        <v>0</v>
      </c>
      <c r="F19" s="284">
        <f>SUM(C19:E19)</f>
        <v>0</v>
      </c>
    </row>
    <row r="20" spans="2:7" ht="30">
      <c r="B20" s="287" t="s">
        <v>538</v>
      </c>
      <c r="C20" s="286"/>
      <c r="D20" s="286"/>
      <c r="E20" s="286"/>
      <c r="F20" s="320"/>
      <c r="G20" s="295" t="s">
        <v>6663</v>
      </c>
    </row>
    <row r="21" spans="2:7">
      <c r="B21" s="49" t="s">
        <v>495</v>
      </c>
      <c r="C21" s="286"/>
      <c r="D21" s="286"/>
      <c r="E21" s="286"/>
      <c r="F21" s="320"/>
      <c r="G21" s="8"/>
    </row>
    <row r="22" spans="2:7">
      <c r="B22" s="353" t="s">
        <v>924</v>
      </c>
      <c r="G22" s="8"/>
    </row>
    <row r="23" spans="2:7">
      <c r="B23" s="354" t="s">
        <v>496</v>
      </c>
      <c r="G23" s="8"/>
    </row>
    <row r="24" spans="2:7">
      <c r="B24" s="351" t="s">
        <v>497</v>
      </c>
      <c r="C24" s="283"/>
      <c r="D24" s="283"/>
      <c r="E24" s="283"/>
      <c r="F24" s="284">
        <f>SUM(C24:E24)</f>
        <v>0</v>
      </c>
      <c r="G24" s="8"/>
    </row>
    <row r="25" spans="2:7">
      <c r="B25" s="351" t="s">
        <v>498</v>
      </c>
      <c r="C25" s="283"/>
      <c r="D25" s="283"/>
      <c r="E25" s="283"/>
      <c r="F25" s="284">
        <f>SUM(C25:E25)</f>
        <v>0</v>
      </c>
      <c r="G25" s="8"/>
    </row>
    <row r="26" spans="2:7">
      <c r="B26" s="351" t="s">
        <v>499</v>
      </c>
      <c r="C26" s="283"/>
      <c r="D26" s="283"/>
      <c r="E26" s="283"/>
      <c r="F26" s="284">
        <f>SUM(C26:E26)</f>
        <v>0</v>
      </c>
      <c r="G26" s="8"/>
    </row>
    <row r="27" spans="2:7">
      <c r="B27" s="285" t="s">
        <v>500</v>
      </c>
      <c r="C27" s="286">
        <f>SUM(C24:C26)</f>
        <v>0</v>
      </c>
      <c r="D27" s="286">
        <f>SUM(D24:D26)</f>
        <v>0</v>
      </c>
      <c r="E27" s="286">
        <f>SUM(E24:E26)</f>
        <v>0</v>
      </c>
      <c r="F27" s="284">
        <f>SUM(C27:E27)</f>
        <v>0</v>
      </c>
    </row>
    <row r="28" spans="2:7">
      <c r="B28" s="49" t="s">
        <v>501</v>
      </c>
      <c r="C28" s="286"/>
      <c r="D28" s="286"/>
      <c r="E28" s="286"/>
      <c r="F28" s="286"/>
    </row>
    <row r="30" spans="2:7">
      <c r="B30" s="354" t="s">
        <v>502</v>
      </c>
    </row>
    <row r="31" spans="2:7">
      <c r="B31" s="315" t="s">
        <v>502</v>
      </c>
      <c r="C31" s="283"/>
      <c r="D31" s="283"/>
      <c r="E31" s="77"/>
      <c r="F31" s="284">
        <f>SUM(C31:E31)</f>
        <v>0</v>
      </c>
    </row>
    <row r="32" spans="2:7">
      <c r="B32" s="16"/>
      <c r="C32" s="291"/>
      <c r="D32" s="291"/>
      <c r="E32" s="291"/>
      <c r="F32" s="79"/>
      <c r="G32" s="8"/>
    </row>
    <row r="33" spans="2:5">
      <c r="B33" s="280" t="s">
        <v>503</v>
      </c>
    </row>
    <row r="34" spans="2:5">
      <c r="B34" s="280"/>
    </row>
    <row r="35" spans="2:5">
      <c r="B35" s="315"/>
      <c r="C35" s="281" t="s">
        <v>906</v>
      </c>
      <c r="D35" s="281" t="s">
        <v>908</v>
      </c>
      <c r="E35" s="282" t="s">
        <v>909</v>
      </c>
    </row>
    <row r="36" spans="2:5" ht="14.65" customHeight="1">
      <c r="B36" s="315" t="s">
        <v>910</v>
      </c>
      <c r="C36" s="283"/>
      <c r="D36" s="283"/>
      <c r="E36" s="77"/>
    </row>
    <row r="37" spans="2:5">
      <c r="B37" s="315" t="s">
        <v>541</v>
      </c>
      <c r="C37" s="283"/>
      <c r="D37" s="283"/>
      <c r="E37" s="77"/>
    </row>
    <row r="38" spans="2:5">
      <c r="B38" s="315" t="s">
        <v>911</v>
      </c>
      <c r="C38" s="283"/>
      <c r="D38" s="283"/>
      <c r="E38" s="77"/>
    </row>
    <row r="39" spans="2:5">
      <c r="B39" s="315" t="s">
        <v>542</v>
      </c>
      <c r="C39" s="283"/>
      <c r="D39" s="283"/>
      <c r="E39" s="77"/>
    </row>
    <row r="41" spans="2:5" ht="15" customHeight="1">
      <c r="B41" s="280" t="s">
        <v>509</v>
      </c>
    </row>
    <row r="43" spans="2:5" ht="15" customHeight="1">
      <c r="B43" s="315"/>
      <c r="C43" s="281" t="s">
        <v>906</v>
      </c>
      <c r="D43" s="281" t="s">
        <v>908</v>
      </c>
      <c r="E43" s="282" t="s">
        <v>909</v>
      </c>
    </row>
    <row r="44" spans="2:5" ht="15" customHeight="1">
      <c r="B44" s="315" t="s">
        <v>511</v>
      </c>
      <c r="C44" s="283"/>
      <c r="D44" s="283"/>
      <c r="E44" s="77"/>
    </row>
    <row r="45" spans="2:5" ht="15" customHeight="1">
      <c r="B45" s="294" t="s">
        <v>512</v>
      </c>
      <c r="C45" s="77"/>
      <c r="D45" s="77"/>
      <c r="E45" s="77"/>
    </row>
    <row r="46" spans="2:5" ht="15" customHeight="1">
      <c r="B46" s="315" t="s">
        <v>513</v>
      </c>
      <c r="C46" s="283"/>
      <c r="D46" s="283"/>
      <c r="E46" s="77"/>
    </row>
    <row r="47" spans="2:5" ht="15" customHeight="1">
      <c r="B47" s="16"/>
      <c r="C47" s="293"/>
      <c r="D47" s="293"/>
      <c r="E47" s="293"/>
    </row>
    <row r="48" spans="2:5" ht="15" customHeight="1">
      <c r="B48" s="200" t="s">
        <v>514</v>
      </c>
      <c r="E48" s="293"/>
    </row>
    <row r="49" spans="2:6" ht="15" customHeight="1">
      <c r="E49" s="293"/>
    </row>
    <row r="50" spans="2:6" ht="15" customHeight="1">
      <c r="B50" s="315"/>
      <c r="C50" s="281" t="s">
        <v>906</v>
      </c>
      <c r="D50" s="281" t="s">
        <v>908</v>
      </c>
      <c r="E50" s="282" t="s">
        <v>909</v>
      </c>
      <c r="F50" s="295"/>
    </row>
    <row r="51" spans="2:6" ht="15" customHeight="1">
      <c r="B51" s="315" t="s">
        <v>516</v>
      </c>
      <c r="C51" s="296"/>
      <c r="D51" s="296"/>
      <c r="E51" s="296"/>
    </row>
    <row r="52" spans="2:6" ht="53.25" customHeight="1">
      <c r="B52" s="297" t="s">
        <v>517</v>
      </c>
      <c r="C52" s="296"/>
      <c r="D52" s="296"/>
      <c r="E52" s="296"/>
    </row>
    <row r="53" spans="2:6" ht="15" customHeight="1">
      <c r="B53" s="297" t="s">
        <v>518</v>
      </c>
      <c r="C53" s="296"/>
      <c r="D53" s="296"/>
      <c r="E53" s="296"/>
    </row>
    <row r="54" spans="2:6" ht="15" customHeight="1">
      <c r="B54" s="297" t="s">
        <v>519</v>
      </c>
      <c r="C54" s="296"/>
      <c r="D54" s="296"/>
      <c r="E54" s="296"/>
    </row>
    <row r="55" spans="2:6" ht="15" customHeight="1">
      <c r="B55" s="315" t="s">
        <v>520</v>
      </c>
      <c r="C55" s="296"/>
      <c r="D55" s="296"/>
      <c r="E55" s="296"/>
    </row>
    <row r="56" spans="2:6" ht="15" customHeight="1">
      <c r="B56" s="297" t="s">
        <v>519</v>
      </c>
      <c r="C56" s="296"/>
    </row>
    <row r="57" spans="2:6" ht="15" customHeight="1">
      <c r="B57" s="315" t="s">
        <v>520</v>
      </c>
      <c r="C57" s="296"/>
    </row>
  </sheetData>
  <pageMargins left="0.70866141732283472" right="0.70866141732283472" top="0.74803149606299213" bottom="0.74803149606299213" header="0.31496062992125984" footer="0.31496062992125984"/>
  <pageSetup paperSize="8" scale="51" orientation="landscape" r:id="rId1"/>
  <headerFooter>
    <oddFooter>&amp;R&amp;"-,Italic"Sheet "&amp;A"</oddFooter>
  </headerFooter>
  <rowBreaks count="1" manualBreakCount="1">
    <brk id="4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0"/>
  <sheetViews>
    <sheetView showGridLines="0" zoomScale="60" zoomScaleNormal="60" workbookViewId="0">
      <selection activeCell="D2" sqref="D2"/>
    </sheetView>
  </sheetViews>
  <sheetFormatPr defaultRowHeight="15"/>
  <cols>
    <col min="1" max="1" width="38.85546875" customWidth="1"/>
    <col min="2" max="10" width="17.28515625" customWidth="1"/>
    <col min="11" max="11" width="12.140625" customWidth="1"/>
    <col min="12" max="12" width="2.7109375" customWidth="1"/>
    <col min="13" max="21" width="12.140625" customWidth="1"/>
    <col min="22" max="22" width="2.7109375" customWidth="1"/>
    <col min="23" max="31" width="12.140625" customWidth="1"/>
  </cols>
  <sheetData>
    <row r="1" spans="1:14" ht="30" customHeight="1">
      <c r="A1" s="27" t="s">
        <v>348</v>
      </c>
    </row>
    <row r="2" spans="1:14" ht="19.5" customHeight="1">
      <c r="A2" s="10" t="s">
        <v>482</v>
      </c>
      <c r="B2" s="335" t="s">
        <v>905</v>
      </c>
      <c r="C2" s="279"/>
      <c r="D2" s="279"/>
      <c r="E2" s="279"/>
      <c r="F2" s="279"/>
      <c r="G2" s="386" t="s">
        <v>19</v>
      </c>
      <c r="H2" s="388"/>
    </row>
    <row r="3" spans="1:14" ht="19.5" customHeight="1">
      <c r="A3" s="323" t="s">
        <v>6649</v>
      </c>
      <c r="G3" s="407" t="s">
        <v>17</v>
      </c>
      <c r="H3" s="408"/>
    </row>
    <row r="4" spans="1:14">
      <c r="A4" s="5"/>
      <c r="G4" s="409" t="s">
        <v>18</v>
      </c>
      <c r="H4" s="410"/>
    </row>
    <row r="5" spans="1:14">
      <c r="A5" s="5"/>
      <c r="I5" s="96"/>
      <c r="J5" s="96"/>
      <c r="K5" s="188"/>
    </row>
    <row r="6" spans="1:14">
      <c r="A6" s="5"/>
      <c r="I6" s="96"/>
      <c r="J6" s="96"/>
      <c r="K6" s="188"/>
    </row>
    <row r="7" spans="1:14" ht="19.5" customHeight="1">
      <c r="A7" s="200" t="s">
        <v>6656</v>
      </c>
      <c r="B7" s="193"/>
      <c r="C7" s="193"/>
      <c r="D7" s="193"/>
      <c r="E7" s="193"/>
      <c r="F7" s="193"/>
      <c r="G7" s="193"/>
      <c r="H7" s="193"/>
      <c r="I7" s="193"/>
      <c r="J7" s="193"/>
      <c r="K7" s="188"/>
    </row>
    <row r="8" spans="1:14" ht="19.5" customHeight="1">
      <c r="A8" s="323" t="s">
        <v>912</v>
      </c>
      <c r="B8" s="193"/>
      <c r="C8" s="193"/>
      <c r="D8" s="193"/>
      <c r="E8" s="193"/>
      <c r="F8" s="193"/>
      <c r="G8" s="193"/>
      <c r="H8" s="193"/>
      <c r="I8" s="193"/>
      <c r="J8" s="193"/>
      <c r="K8" s="188"/>
    </row>
    <row r="9" spans="1:14" ht="19.5" customHeight="1">
      <c r="A9" s="329"/>
      <c r="B9" s="193"/>
      <c r="C9" s="193"/>
      <c r="D9" s="193"/>
      <c r="E9" s="193"/>
      <c r="F9" s="193"/>
      <c r="G9" s="193"/>
      <c r="H9" s="193"/>
      <c r="I9" s="193"/>
      <c r="J9" s="193"/>
      <c r="K9" s="188"/>
    </row>
    <row r="10" spans="1:14" ht="19.5" customHeight="1">
      <c r="A10" s="389"/>
      <c r="B10" s="390" t="s">
        <v>913</v>
      </c>
      <c r="C10" s="391"/>
      <c r="D10" s="391"/>
      <c r="E10" s="391"/>
      <c r="F10" s="391"/>
      <c r="G10" s="391"/>
      <c r="H10" s="391"/>
      <c r="I10" s="391"/>
      <c r="J10" s="392"/>
    </row>
    <row r="11" spans="1:14" ht="19.5" customHeight="1">
      <c r="A11" s="389"/>
      <c r="B11" s="282" t="s">
        <v>550</v>
      </c>
      <c r="C11" s="282" t="s">
        <v>551</v>
      </c>
      <c r="D11" s="282" t="s">
        <v>552</v>
      </c>
      <c r="E11" s="282" t="s">
        <v>408</v>
      </c>
      <c r="F11" s="282" t="s">
        <v>491</v>
      </c>
      <c r="G11" s="282" t="s">
        <v>553</v>
      </c>
      <c r="H11" s="282" t="s">
        <v>415</v>
      </c>
      <c r="I11" s="282" t="s">
        <v>409</v>
      </c>
      <c r="J11" s="330" t="s">
        <v>2</v>
      </c>
    </row>
    <row r="12" spans="1:14" ht="19.5" customHeight="1">
      <c r="A12" s="389"/>
      <c r="B12" s="328"/>
      <c r="C12" s="328"/>
      <c r="D12" s="328"/>
      <c r="E12" s="328"/>
      <c r="F12" s="328"/>
      <c r="G12" s="328"/>
      <c r="H12" s="328"/>
      <c r="I12" s="328"/>
      <c r="J12" s="331">
        <f>SUM(B12:I12)</f>
        <v>0</v>
      </c>
    </row>
    <row r="13" spans="1:14" ht="19.5" customHeight="1">
      <c r="A13" s="332"/>
      <c r="B13" s="193"/>
      <c r="C13" s="193"/>
      <c r="D13" s="193"/>
      <c r="E13" s="193"/>
      <c r="F13" s="193"/>
      <c r="G13" s="193"/>
      <c r="H13" s="193"/>
      <c r="I13" s="193"/>
      <c r="J13" s="277"/>
      <c r="K13" s="188"/>
    </row>
    <row r="14" spans="1:14" ht="19.5" customHeight="1">
      <c r="A14" s="200" t="s">
        <v>6657</v>
      </c>
      <c r="B14" s="193"/>
      <c r="C14" s="193"/>
      <c r="D14" s="193"/>
      <c r="E14" s="193"/>
      <c r="F14" s="193"/>
      <c r="G14" s="193"/>
      <c r="H14" s="193"/>
      <c r="I14" s="193"/>
      <c r="J14" s="193"/>
      <c r="K14" s="333"/>
      <c r="L14" s="188"/>
      <c r="M14" s="188"/>
      <c r="N14" s="188"/>
    </row>
    <row r="15" spans="1:14">
      <c r="A15" s="323" t="s">
        <v>914</v>
      </c>
      <c r="B15" s="193"/>
      <c r="C15" s="193"/>
      <c r="D15" s="193"/>
      <c r="E15" s="193"/>
      <c r="F15" s="193"/>
      <c r="G15" s="193"/>
      <c r="H15" s="193"/>
      <c r="I15" s="193"/>
      <c r="J15" s="193"/>
      <c r="K15" s="333"/>
      <c r="L15" s="188"/>
      <c r="M15" s="188"/>
      <c r="N15" s="188"/>
    </row>
    <row r="16" spans="1:14" ht="19.5" customHeight="1">
      <c r="A16" s="329"/>
      <c r="B16" s="193"/>
      <c r="C16" s="193"/>
      <c r="D16" s="193"/>
      <c r="E16" s="193"/>
      <c r="F16" s="193"/>
      <c r="G16" s="193"/>
      <c r="H16" s="193"/>
      <c r="I16" s="193"/>
      <c r="J16" s="193"/>
      <c r="K16" s="333"/>
      <c r="L16" s="188"/>
      <c r="M16" s="188"/>
      <c r="N16" s="188"/>
    </row>
    <row r="17" spans="1:14" ht="19.5" customHeight="1">
      <c r="A17" s="389"/>
      <c r="B17" s="390" t="s">
        <v>915</v>
      </c>
      <c r="C17" s="391"/>
      <c r="D17" s="391"/>
      <c r="E17" s="391"/>
      <c r="F17" s="391"/>
      <c r="G17" s="391"/>
      <c r="H17" s="391"/>
      <c r="I17" s="391"/>
      <c r="J17" s="392"/>
      <c r="K17" s="333"/>
      <c r="L17" s="188"/>
      <c r="M17" s="188"/>
      <c r="N17" s="188"/>
    </row>
    <row r="18" spans="1:14" ht="19.5" customHeight="1">
      <c r="A18" s="389"/>
      <c r="B18" s="282" t="s">
        <v>550</v>
      </c>
      <c r="C18" s="282" t="s">
        <v>551</v>
      </c>
      <c r="D18" s="282" t="s">
        <v>552</v>
      </c>
      <c r="E18" s="282" t="s">
        <v>408</v>
      </c>
      <c r="F18" s="282" t="s">
        <v>491</v>
      </c>
      <c r="G18" s="282" t="s">
        <v>553</v>
      </c>
      <c r="H18" s="282" t="s">
        <v>415</v>
      </c>
      <c r="I18" s="282" t="s">
        <v>409</v>
      </c>
      <c r="J18" s="330" t="s">
        <v>2</v>
      </c>
      <c r="K18" s="333"/>
      <c r="L18" s="188"/>
      <c r="M18" s="188"/>
      <c r="N18" s="188"/>
    </row>
    <row r="19" spans="1:14" ht="19.5" customHeight="1">
      <c r="A19" s="389"/>
      <c r="B19" s="328"/>
      <c r="C19" s="328"/>
      <c r="D19" s="328"/>
      <c r="E19" s="328"/>
      <c r="F19" s="328"/>
      <c r="G19" s="328"/>
      <c r="H19" s="328"/>
      <c r="I19" s="328"/>
      <c r="J19" s="331">
        <f>SUM(B19:I19)</f>
        <v>0</v>
      </c>
      <c r="K19" s="333"/>
      <c r="L19" s="188"/>
      <c r="M19" s="188"/>
      <c r="N19" s="188"/>
    </row>
    <row r="20" spans="1:14" ht="19.5" customHeight="1">
      <c r="A20" s="332"/>
      <c r="B20" s="193"/>
      <c r="C20" s="193"/>
      <c r="D20" s="193"/>
      <c r="E20" s="193"/>
      <c r="F20" s="193"/>
      <c r="G20" s="193"/>
      <c r="H20" s="193"/>
      <c r="I20" s="193"/>
      <c r="J20" s="333"/>
      <c r="K20" s="333"/>
      <c r="L20" s="188"/>
      <c r="M20" s="188"/>
      <c r="N20" s="188"/>
    </row>
    <row r="21" spans="1:14" ht="19.5" customHeight="1">
      <c r="A21" s="200" t="s">
        <v>6658</v>
      </c>
    </row>
    <row r="22" spans="1:14">
      <c r="A22" s="324" t="s">
        <v>916</v>
      </c>
    </row>
    <row r="23" spans="1:14" ht="19.5" customHeight="1">
      <c r="A23" s="325"/>
    </row>
    <row r="24" spans="1:14" ht="19.5" customHeight="1">
      <c r="A24" s="384" t="s">
        <v>917</v>
      </c>
      <c r="B24" s="386" t="s">
        <v>918</v>
      </c>
      <c r="C24" s="387"/>
      <c r="D24" s="387"/>
      <c r="E24" s="387"/>
      <c r="F24" s="387"/>
      <c r="G24" s="387"/>
      <c r="H24" s="387"/>
      <c r="I24" s="387"/>
      <c r="J24" s="388"/>
    </row>
    <row r="25" spans="1:14" ht="19.5" customHeight="1">
      <c r="A25" s="385"/>
      <c r="B25" s="282" t="s">
        <v>550</v>
      </c>
      <c r="C25" s="282" t="s">
        <v>551</v>
      </c>
      <c r="D25" s="282" t="s">
        <v>552</v>
      </c>
      <c r="E25" s="282" t="s">
        <v>408</v>
      </c>
      <c r="F25" s="282" t="s">
        <v>491</v>
      </c>
      <c r="G25" s="282" t="s">
        <v>553</v>
      </c>
      <c r="H25" s="282" t="s">
        <v>415</v>
      </c>
      <c r="I25" s="282" t="s">
        <v>409</v>
      </c>
      <c r="J25" s="326" t="s">
        <v>2</v>
      </c>
    </row>
    <row r="26" spans="1:14" ht="19.5" customHeight="1">
      <c r="A26" s="327" t="s">
        <v>919</v>
      </c>
      <c r="B26" s="328"/>
      <c r="C26" s="328"/>
      <c r="D26" s="328"/>
      <c r="E26" s="328"/>
      <c r="F26" s="328"/>
      <c r="G26" s="328"/>
      <c r="H26" s="328"/>
      <c r="I26" s="328"/>
      <c r="J26" s="331">
        <f t="shared" ref="J26:J30" si="0">SUM(B26:I26)</f>
        <v>0</v>
      </c>
    </row>
    <row r="27" spans="1:14" ht="19.5" customHeight="1">
      <c r="A27" s="327" t="s">
        <v>920</v>
      </c>
      <c r="B27" s="328"/>
      <c r="C27" s="328"/>
      <c r="D27" s="328"/>
      <c r="E27" s="328"/>
      <c r="F27" s="328"/>
      <c r="G27" s="328"/>
      <c r="H27" s="328"/>
      <c r="I27" s="328"/>
      <c r="J27" s="331">
        <f t="shared" si="0"/>
        <v>0</v>
      </c>
    </row>
    <row r="28" spans="1:14" ht="19.5" customHeight="1">
      <c r="A28" s="327" t="s">
        <v>921</v>
      </c>
      <c r="B28" s="328"/>
      <c r="C28" s="328"/>
      <c r="D28" s="328"/>
      <c r="E28" s="328"/>
      <c r="F28" s="328"/>
      <c r="G28" s="328"/>
      <c r="H28" s="328"/>
      <c r="I28" s="328"/>
      <c r="J28" s="331">
        <f t="shared" si="0"/>
        <v>0</v>
      </c>
    </row>
    <row r="29" spans="1:14" ht="19.5" customHeight="1">
      <c r="A29" s="327" t="s">
        <v>922</v>
      </c>
      <c r="B29" s="328"/>
      <c r="C29" s="328"/>
      <c r="D29" s="328"/>
      <c r="E29" s="328"/>
      <c r="F29" s="328"/>
      <c r="G29" s="328"/>
      <c r="H29" s="328"/>
      <c r="I29" s="328"/>
      <c r="J29" s="331">
        <f t="shared" si="0"/>
        <v>0</v>
      </c>
    </row>
    <row r="30" spans="1:14" ht="19.5" customHeight="1">
      <c r="A30" s="327" t="s">
        <v>923</v>
      </c>
      <c r="B30" s="328"/>
      <c r="C30" s="328"/>
      <c r="D30" s="328"/>
      <c r="E30" s="328"/>
      <c r="F30" s="328"/>
      <c r="G30" s="328"/>
      <c r="H30" s="328"/>
      <c r="I30" s="328"/>
      <c r="J30" s="331">
        <f t="shared" si="0"/>
        <v>0</v>
      </c>
    </row>
  </sheetData>
  <mergeCells count="9">
    <mergeCell ref="A24:A25"/>
    <mergeCell ref="B24:J24"/>
    <mergeCell ref="G2:H2"/>
    <mergeCell ref="G3:H3"/>
    <mergeCell ref="G4:H4"/>
    <mergeCell ref="A10:A12"/>
    <mergeCell ref="B10:J10"/>
    <mergeCell ref="A17:A19"/>
    <mergeCell ref="B17:J1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66"/>
  <sheetViews>
    <sheetView showGridLines="0" topLeftCell="A5602" zoomScale="70" zoomScaleNormal="70" workbookViewId="0">
      <selection activeCell="K5616" sqref="K5616"/>
    </sheetView>
  </sheetViews>
  <sheetFormatPr defaultRowHeight="15"/>
  <cols>
    <col min="1" max="2" width="23.85546875" customWidth="1"/>
    <col min="3" max="3" width="23.85546875" style="360" customWidth="1"/>
  </cols>
  <sheetData>
    <row r="1" spans="1:3" ht="30" customHeight="1">
      <c r="A1" s="27" t="s">
        <v>348</v>
      </c>
      <c r="B1" s="3"/>
    </row>
    <row r="2" spans="1:3" ht="19.5" customHeight="1">
      <c r="A2" s="10" t="s">
        <v>482</v>
      </c>
      <c r="C2" s="361" t="s">
        <v>905</v>
      </c>
    </row>
    <row r="3" spans="1:3">
      <c r="A3" s="323" t="s">
        <v>6647</v>
      </c>
    </row>
    <row r="4" spans="1:3">
      <c r="A4" s="323"/>
    </row>
    <row r="5" spans="1:3">
      <c r="A5" s="323" t="s">
        <v>6642</v>
      </c>
    </row>
    <row r="6" spans="1:3">
      <c r="A6" s="323" t="s">
        <v>6645</v>
      </c>
    </row>
    <row r="8" spans="1:3">
      <c r="A8" s="200" t="s">
        <v>6659</v>
      </c>
    </row>
    <row r="10" spans="1:3">
      <c r="A10" s="49" t="s">
        <v>926</v>
      </c>
      <c r="B10" s="49" t="s">
        <v>927</v>
      </c>
      <c r="C10" s="362" t="s">
        <v>928</v>
      </c>
    </row>
    <row r="11" spans="1:3">
      <c r="A11" s="272" t="s">
        <v>986</v>
      </c>
      <c r="B11" s="272" t="str">
        <f>IFERROR(LEFT(A11,(FIND(" ",A11,1)-1)),"")</f>
        <v>AB56</v>
      </c>
      <c r="C11" s="358">
        <v>1.0536059975623999</v>
      </c>
    </row>
    <row r="12" spans="1:3">
      <c r="A12" s="272" t="s">
        <v>987</v>
      </c>
      <c r="B12" s="272" t="str">
        <f t="shared" ref="B12:B75" si="0">IFERROR(LEFT(A12,(FIND(" ",A12,1)-1)),"")</f>
        <v>BH13</v>
      </c>
      <c r="C12" s="358">
        <v>0.53200504336440901</v>
      </c>
    </row>
    <row r="13" spans="1:3">
      <c r="A13" s="272" t="s">
        <v>988</v>
      </c>
      <c r="B13" s="272" t="str">
        <f t="shared" si="0"/>
        <v>BH13</v>
      </c>
      <c r="C13" s="358">
        <v>2.2066804776301798</v>
      </c>
    </row>
    <row r="14" spans="1:3">
      <c r="A14" s="272" t="s">
        <v>989</v>
      </c>
      <c r="B14" s="272" t="str">
        <f t="shared" si="0"/>
        <v>BH13</v>
      </c>
      <c r="C14" s="358">
        <v>0.27444052337806601</v>
      </c>
    </row>
    <row r="15" spans="1:3">
      <c r="A15" s="272" t="s">
        <v>990</v>
      </c>
      <c r="B15" s="272" t="str">
        <f t="shared" si="0"/>
        <v>BH13</v>
      </c>
      <c r="C15" s="358">
        <v>1.06603854386774</v>
      </c>
    </row>
    <row r="16" spans="1:3">
      <c r="A16" s="272" t="s">
        <v>991</v>
      </c>
      <c r="B16" s="272" t="str">
        <f t="shared" si="0"/>
        <v>BH13</v>
      </c>
      <c r="C16" s="358">
        <v>0.37919481935154398</v>
      </c>
    </row>
    <row r="17" spans="1:3">
      <c r="A17" s="272" t="s">
        <v>992</v>
      </c>
      <c r="B17" s="272" t="str">
        <f t="shared" si="0"/>
        <v>BH13</v>
      </c>
      <c r="C17" s="358">
        <v>0.43420869578836602</v>
      </c>
    </row>
    <row r="18" spans="1:3">
      <c r="A18" s="272" t="s">
        <v>993</v>
      </c>
      <c r="B18" s="272" t="str">
        <f t="shared" si="0"/>
        <v>BH13</v>
      </c>
      <c r="C18" s="358">
        <v>1.1035931933609999</v>
      </c>
    </row>
    <row r="19" spans="1:3">
      <c r="A19" s="272" t="s">
        <v>994</v>
      </c>
      <c r="B19" s="272" t="str">
        <f t="shared" si="0"/>
        <v>BH13</v>
      </c>
      <c r="C19" s="358">
        <v>0.725735743182364</v>
      </c>
    </row>
    <row r="20" spans="1:3">
      <c r="A20" s="272" t="s">
        <v>995</v>
      </c>
      <c r="B20" s="272" t="str">
        <f t="shared" si="0"/>
        <v>BH13</v>
      </c>
      <c r="C20" s="358">
        <v>0.662444048246706</v>
      </c>
    </row>
    <row r="21" spans="1:3">
      <c r="A21" s="272" t="s">
        <v>996</v>
      </c>
      <c r="B21" s="272" t="str">
        <f t="shared" si="0"/>
        <v>BH14</v>
      </c>
      <c r="C21" s="358">
        <v>0.58937481872641795</v>
      </c>
    </row>
    <row r="22" spans="1:3">
      <c r="A22" s="272" t="s">
        <v>997</v>
      </c>
      <c r="B22" s="272" t="str">
        <f t="shared" si="0"/>
        <v>BH14</v>
      </c>
      <c r="C22" s="358">
        <v>0.67326024366363202</v>
      </c>
    </row>
    <row r="23" spans="1:3">
      <c r="A23" s="272" t="s">
        <v>998</v>
      </c>
      <c r="B23" s="272" t="str">
        <f t="shared" si="0"/>
        <v>BH14</v>
      </c>
      <c r="C23" s="358">
        <v>0.50152718425266596</v>
      </c>
    </row>
    <row r="24" spans="1:3">
      <c r="A24" s="272" t="s">
        <v>999</v>
      </c>
      <c r="B24" s="272" t="str">
        <f t="shared" si="0"/>
        <v>BH14</v>
      </c>
      <c r="C24" s="358">
        <v>0.39415552344287802</v>
      </c>
    </row>
    <row r="25" spans="1:3">
      <c r="A25" s="272" t="s">
        <v>1000</v>
      </c>
      <c r="B25" s="272" t="str">
        <f t="shared" si="0"/>
        <v>BH14</v>
      </c>
      <c r="C25" s="358">
        <v>1.6046412232749501</v>
      </c>
    </row>
    <row r="26" spans="1:3">
      <c r="A26" s="272" t="s">
        <v>1001</v>
      </c>
      <c r="B26" s="272" t="str">
        <f t="shared" si="0"/>
        <v>BH15</v>
      </c>
      <c r="C26" s="358">
        <v>0.43785016138163702</v>
      </c>
    </row>
    <row r="27" spans="1:3">
      <c r="A27" s="272" t="s">
        <v>1002</v>
      </c>
      <c r="B27" s="272" t="str">
        <f t="shared" si="0"/>
        <v>BH15</v>
      </c>
      <c r="C27" s="358">
        <v>1.1569925402399901</v>
      </c>
    </row>
    <row r="28" spans="1:3">
      <c r="A28" s="272" t="s">
        <v>1003</v>
      </c>
      <c r="B28" s="272" t="str">
        <f t="shared" si="0"/>
        <v>BH15</v>
      </c>
      <c r="C28" s="358">
        <v>0.41285323833725002</v>
      </c>
    </row>
    <row r="29" spans="1:3">
      <c r="A29" s="272" t="s">
        <v>1004</v>
      </c>
      <c r="B29" s="272" t="str">
        <f t="shared" si="0"/>
        <v>BH15</v>
      </c>
      <c r="C29" s="358">
        <v>0.33299356864197199</v>
      </c>
    </row>
    <row r="30" spans="1:3">
      <c r="A30" s="272" t="s">
        <v>1005</v>
      </c>
      <c r="B30" s="272" t="str">
        <f t="shared" si="0"/>
        <v>BH15</v>
      </c>
      <c r="C30" s="358">
        <v>0.31092449511124098</v>
      </c>
    </row>
    <row r="31" spans="1:3">
      <c r="A31" s="272" t="s">
        <v>1006</v>
      </c>
      <c r="B31" s="272" t="str">
        <f t="shared" si="0"/>
        <v>BH15</v>
      </c>
      <c r="C31" s="358">
        <v>0.37737027769717302</v>
      </c>
    </row>
    <row r="32" spans="1:3">
      <c r="A32" s="272" t="s">
        <v>1007</v>
      </c>
      <c r="B32" s="272" t="str">
        <f t="shared" si="0"/>
        <v>BH15</v>
      </c>
      <c r="C32" s="358">
        <v>0.28934387600596601</v>
      </c>
    </row>
    <row r="33" spans="1:3">
      <c r="A33" s="272" t="s">
        <v>1008</v>
      </c>
      <c r="B33" s="272" t="str">
        <f t="shared" si="0"/>
        <v>BH15</v>
      </c>
      <c r="C33" s="358">
        <v>0.44885830349760902</v>
      </c>
    </row>
    <row r="34" spans="1:3">
      <c r="A34" s="272" t="s">
        <v>1009</v>
      </c>
      <c r="B34" s="272" t="str">
        <f t="shared" si="0"/>
        <v>BH15</v>
      </c>
      <c r="C34" s="358">
        <v>0.27625320659520902</v>
      </c>
    </row>
    <row r="35" spans="1:3">
      <c r="A35" s="272" t="s">
        <v>1010</v>
      </c>
      <c r="B35" s="272" t="str">
        <f t="shared" si="0"/>
        <v>BH15</v>
      </c>
      <c r="C35" s="358">
        <v>0.43616386227318499</v>
      </c>
    </row>
    <row r="36" spans="1:3">
      <c r="A36" s="272" t="s">
        <v>1011</v>
      </c>
      <c r="B36" s="272" t="str">
        <f t="shared" si="0"/>
        <v>BH15</v>
      </c>
      <c r="C36" s="358">
        <v>0.26167909470198097</v>
      </c>
    </row>
    <row r="37" spans="1:3">
      <c r="A37" s="272" t="s">
        <v>1012</v>
      </c>
      <c r="B37" s="272" t="str">
        <f t="shared" si="0"/>
        <v>BH15</v>
      </c>
      <c r="C37" s="358">
        <v>0.26643297592085802</v>
      </c>
    </row>
    <row r="38" spans="1:3">
      <c r="A38" s="272" t="s">
        <v>1013</v>
      </c>
      <c r="B38" s="272" t="str">
        <f t="shared" si="0"/>
        <v>BH15</v>
      </c>
      <c r="C38" s="358">
        <v>0.379089140027979</v>
      </c>
    </row>
    <row r="39" spans="1:3">
      <c r="A39" s="272" t="s">
        <v>1014</v>
      </c>
      <c r="B39" s="272" t="str">
        <f t="shared" si="0"/>
        <v>BH15</v>
      </c>
      <c r="C39" s="358">
        <v>0.30668393289752</v>
      </c>
    </row>
    <row r="40" spans="1:3">
      <c r="A40" s="272" t="s">
        <v>1015</v>
      </c>
      <c r="B40" s="272" t="str">
        <f t="shared" si="0"/>
        <v>BH15</v>
      </c>
      <c r="C40" s="358">
        <v>0.217117736763039</v>
      </c>
    </row>
    <row r="41" spans="1:3">
      <c r="A41" s="272" t="s">
        <v>1016</v>
      </c>
      <c r="B41" s="272" t="str">
        <f t="shared" si="0"/>
        <v>BH15</v>
      </c>
      <c r="C41" s="358">
        <v>0.30196614476114497</v>
      </c>
    </row>
    <row r="42" spans="1:3">
      <c r="A42" s="272" t="s">
        <v>1017</v>
      </c>
      <c r="B42" s="272" t="str">
        <f t="shared" si="0"/>
        <v>BH15</v>
      </c>
      <c r="C42" s="358">
        <v>0.262821068627204</v>
      </c>
    </row>
    <row r="43" spans="1:3">
      <c r="A43" s="272" t="s">
        <v>1018</v>
      </c>
      <c r="B43" s="272" t="str">
        <f t="shared" si="0"/>
        <v>BH15</v>
      </c>
      <c r="C43" s="358">
        <v>0.62791197605341498</v>
      </c>
    </row>
    <row r="44" spans="1:3">
      <c r="A44" s="272" t="s">
        <v>1019</v>
      </c>
      <c r="B44" s="272" t="str">
        <f t="shared" si="0"/>
        <v>BH15</v>
      </c>
      <c r="C44" s="358">
        <v>0.27517435371816401</v>
      </c>
    </row>
    <row r="45" spans="1:3">
      <c r="A45" s="272" t="s">
        <v>1020</v>
      </c>
      <c r="B45" s="272" t="str">
        <f t="shared" si="0"/>
        <v>BH15</v>
      </c>
      <c r="C45" s="358">
        <v>0.36346227792429098</v>
      </c>
    </row>
    <row r="46" spans="1:3">
      <c r="A46" s="272" t="s">
        <v>1021</v>
      </c>
      <c r="B46" s="272" t="str">
        <f t="shared" si="0"/>
        <v>BH15</v>
      </c>
      <c r="C46" s="358">
        <v>0.43303331401335798</v>
      </c>
    </row>
    <row r="47" spans="1:3">
      <c r="A47" s="272" t="s">
        <v>1022</v>
      </c>
      <c r="B47" s="272" t="str">
        <f t="shared" si="0"/>
        <v>BH15</v>
      </c>
      <c r="C47" s="358">
        <v>0.238428485701797</v>
      </c>
    </row>
    <row r="48" spans="1:3">
      <c r="A48" s="272" t="s">
        <v>1023</v>
      </c>
      <c r="B48" s="272" t="str">
        <f t="shared" si="0"/>
        <v>BH15</v>
      </c>
      <c r="C48" s="358">
        <v>0.40723254075477799</v>
      </c>
    </row>
    <row r="49" spans="1:3">
      <c r="A49" s="272" t="s">
        <v>1024</v>
      </c>
      <c r="B49" s="272" t="str">
        <f t="shared" si="0"/>
        <v>BH15</v>
      </c>
      <c r="C49" s="358">
        <v>0.42804487802446001</v>
      </c>
    </row>
    <row r="50" spans="1:3">
      <c r="A50" s="272" t="s">
        <v>1025</v>
      </c>
      <c r="B50" s="272" t="str">
        <f t="shared" si="0"/>
        <v>BH15</v>
      </c>
      <c r="C50" s="358">
        <v>0.26030756278795802</v>
      </c>
    </row>
    <row r="51" spans="1:3">
      <c r="A51" s="272" t="s">
        <v>1026</v>
      </c>
      <c r="B51" s="272" t="str">
        <f t="shared" si="0"/>
        <v>BH15</v>
      </c>
      <c r="C51" s="358">
        <v>0.55292073173268397</v>
      </c>
    </row>
    <row r="52" spans="1:3">
      <c r="A52" s="272" t="s">
        <v>1027</v>
      </c>
      <c r="B52" s="272" t="str">
        <f t="shared" si="0"/>
        <v>BH15</v>
      </c>
      <c r="C52" s="358">
        <v>0.31592877914128598</v>
      </c>
    </row>
    <row r="53" spans="1:3">
      <c r="A53" s="272" t="s">
        <v>1028</v>
      </c>
      <c r="B53" s="272" t="str">
        <f t="shared" si="0"/>
        <v>BH15</v>
      </c>
      <c r="C53" s="358">
        <v>0.30355958323789201</v>
      </c>
    </row>
    <row r="54" spans="1:3">
      <c r="A54" s="272" t="s">
        <v>1029</v>
      </c>
      <c r="B54" s="272" t="str">
        <f t="shared" si="0"/>
        <v>BH16</v>
      </c>
      <c r="C54" s="358">
        <v>0.216640981920975</v>
      </c>
    </row>
    <row r="55" spans="1:3">
      <c r="A55" s="272" t="s">
        <v>1030</v>
      </c>
      <c r="B55" s="272" t="str">
        <f t="shared" si="0"/>
        <v>BH19</v>
      </c>
      <c r="C55" s="358">
        <v>0.30936605345041401</v>
      </c>
    </row>
    <row r="56" spans="1:3">
      <c r="A56" s="272" t="s">
        <v>1031</v>
      </c>
      <c r="B56" s="272" t="str">
        <f t="shared" si="0"/>
        <v>BH19</v>
      </c>
      <c r="C56" s="358">
        <v>0.84699823283799203</v>
      </c>
    </row>
    <row r="57" spans="1:3">
      <c r="A57" s="272" t="s">
        <v>1032</v>
      </c>
      <c r="B57" s="272" t="str">
        <f t="shared" si="0"/>
        <v>BH19</v>
      </c>
      <c r="C57" s="358">
        <v>0.30965968568205099</v>
      </c>
    </row>
    <row r="58" spans="1:3">
      <c r="A58" s="272" t="s">
        <v>1033</v>
      </c>
      <c r="B58" s="272" t="str">
        <f t="shared" si="0"/>
        <v>BH19</v>
      </c>
      <c r="C58" s="358">
        <v>0.36045588936772899</v>
      </c>
    </row>
    <row r="59" spans="1:3">
      <c r="A59" s="272" t="s">
        <v>1034</v>
      </c>
      <c r="B59" s="272" t="str">
        <f t="shared" si="0"/>
        <v>BH19</v>
      </c>
      <c r="C59" s="358">
        <v>0.39296002490436299</v>
      </c>
    </row>
    <row r="60" spans="1:3">
      <c r="A60" s="272" t="s">
        <v>1035</v>
      </c>
      <c r="B60" s="272" t="str">
        <f t="shared" si="0"/>
        <v>BH19</v>
      </c>
      <c r="C60" s="358">
        <v>1.42002262409832</v>
      </c>
    </row>
    <row r="61" spans="1:3">
      <c r="A61" s="272" t="s">
        <v>1036</v>
      </c>
      <c r="B61" s="272" t="str">
        <f t="shared" si="0"/>
        <v>BH19</v>
      </c>
      <c r="C61" s="358">
        <v>0.67785419617855702</v>
      </c>
    </row>
    <row r="62" spans="1:3">
      <c r="A62" s="272" t="s">
        <v>1037</v>
      </c>
      <c r="B62" s="272" t="str">
        <f t="shared" si="0"/>
        <v>BH19</v>
      </c>
      <c r="C62" s="358">
        <v>0.38529709075369101</v>
      </c>
    </row>
    <row r="63" spans="1:3">
      <c r="A63" s="272" t="s">
        <v>1038</v>
      </c>
      <c r="B63" s="272" t="str">
        <f t="shared" si="0"/>
        <v>BH19</v>
      </c>
      <c r="C63" s="358">
        <v>0.46722795356527702</v>
      </c>
    </row>
    <row r="64" spans="1:3">
      <c r="A64" s="272" t="s">
        <v>1039</v>
      </c>
      <c r="B64" s="272" t="str">
        <f t="shared" si="0"/>
        <v>BH19</v>
      </c>
      <c r="C64" s="358">
        <v>3.0010957940352201</v>
      </c>
    </row>
    <row r="65" spans="1:3">
      <c r="A65" s="272" t="s">
        <v>1040</v>
      </c>
      <c r="B65" s="272" t="str">
        <f t="shared" si="0"/>
        <v>BH20</v>
      </c>
      <c r="C65" s="358">
        <v>0.67749987105716403</v>
      </c>
    </row>
    <row r="66" spans="1:3">
      <c r="A66" s="272" t="s">
        <v>1041</v>
      </c>
      <c r="B66" s="272" t="str">
        <f t="shared" si="0"/>
        <v>BH20</v>
      </c>
      <c r="C66" s="358">
        <v>0.78368382601488795</v>
      </c>
    </row>
    <row r="67" spans="1:3">
      <c r="A67" s="272" t="s">
        <v>1042</v>
      </c>
      <c r="B67" s="272" t="str">
        <f t="shared" si="0"/>
        <v>BH20</v>
      </c>
      <c r="C67" s="358">
        <v>0.53851850940599399</v>
      </c>
    </row>
    <row r="68" spans="1:3">
      <c r="A68" s="272" t="s">
        <v>1043</v>
      </c>
      <c r="B68" s="272" t="str">
        <f t="shared" si="0"/>
        <v>BH23</v>
      </c>
      <c r="C68" s="358">
        <v>0.45235145932996101</v>
      </c>
    </row>
    <row r="69" spans="1:3">
      <c r="A69" s="272" t="s">
        <v>1044</v>
      </c>
      <c r="B69" s="272" t="str">
        <f t="shared" si="0"/>
        <v>BH23</v>
      </c>
      <c r="C69" s="358">
        <v>0.58015927635971298</v>
      </c>
    </row>
    <row r="70" spans="1:3">
      <c r="A70" s="272" t="s">
        <v>1045</v>
      </c>
      <c r="B70" s="272" t="str">
        <f t="shared" si="0"/>
        <v>BH23</v>
      </c>
      <c r="C70" s="358">
        <v>0.464699780780362</v>
      </c>
    </row>
    <row r="71" spans="1:3">
      <c r="A71" s="272" t="s">
        <v>1046</v>
      </c>
      <c r="B71" s="272" t="str">
        <f t="shared" si="0"/>
        <v>BH23</v>
      </c>
      <c r="C71" s="358">
        <v>0.51664586042495997</v>
      </c>
    </row>
    <row r="72" spans="1:3">
      <c r="A72" s="272" t="s">
        <v>1047</v>
      </c>
      <c r="B72" s="272" t="str">
        <f t="shared" si="0"/>
        <v>BH23</v>
      </c>
      <c r="C72" s="358">
        <v>0.57197283774171304</v>
      </c>
    </row>
    <row r="73" spans="1:3">
      <c r="A73" s="272" t="s">
        <v>1048</v>
      </c>
      <c r="B73" s="272" t="str">
        <f t="shared" si="0"/>
        <v>BH23</v>
      </c>
      <c r="C73" s="358">
        <v>0.43791519202215001</v>
      </c>
    </row>
    <row r="74" spans="1:3">
      <c r="A74" s="272" t="s">
        <v>1049</v>
      </c>
      <c r="B74" s="272" t="str">
        <f t="shared" si="0"/>
        <v>BH23</v>
      </c>
      <c r="C74" s="358">
        <v>0.48964971495440002</v>
      </c>
    </row>
    <row r="75" spans="1:3">
      <c r="A75" s="272" t="s">
        <v>1050</v>
      </c>
      <c r="B75" s="272" t="str">
        <f t="shared" si="0"/>
        <v>BH23</v>
      </c>
      <c r="C75" s="358">
        <v>0.351212923786906</v>
      </c>
    </row>
    <row r="76" spans="1:3">
      <c r="A76" s="272" t="s">
        <v>1051</v>
      </c>
      <c r="B76" s="272" t="str">
        <f t="shared" ref="B76:B139" si="1">IFERROR(LEFT(A76,(FIND(" ",A76,1)-1)),"")</f>
        <v>BH23</v>
      </c>
      <c r="C76" s="358">
        <v>0.41549987953532902</v>
      </c>
    </row>
    <row r="77" spans="1:3">
      <c r="A77" s="272" t="s">
        <v>1052</v>
      </c>
      <c r="B77" s="272" t="str">
        <f t="shared" si="1"/>
        <v>BH23</v>
      </c>
      <c r="C77" s="358">
        <v>0.36652222323894101</v>
      </c>
    </row>
    <row r="78" spans="1:3">
      <c r="A78" s="272" t="s">
        <v>1053</v>
      </c>
      <c r="B78" s="272" t="str">
        <f t="shared" si="1"/>
        <v>BH23</v>
      </c>
      <c r="C78" s="358">
        <v>0.69124515683731402</v>
      </c>
    </row>
    <row r="79" spans="1:3">
      <c r="A79" s="272" t="s">
        <v>1054</v>
      </c>
      <c r="B79" s="272" t="str">
        <f t="shared" si="1"/>
        <v>BH23</v>
      </c>
      <c r="C79" s="358">
        <v>0.60847492198158804</v>
      </c>
    </row>
    <row r="80" spans="1:3">
      <c r="A80" s="272" t="s">
        <v>1055</v>
      </c>
      <c r="B80" s="272" t="str">
        <f t="shared" si="1"/>
        <v>BH23</v>
      </c>
      <c r="C80" s="358">
        <v>1.5996047104068001</v>
      </c>
    </row>
    <row r="81" spans="1:3">
      <c r="A81" s="272" t="s">
        <v>1056</v>
      </c>
      <c r="B81" s="272" t="str">
        <f t="shared" si="1"/>
        <v>BH23</v>
      </c>
      <c r="C81" s="358">
        <v>0.30824839956743699</v>
      </c>
    </row>
    <row r="82" spans="1:3">
      <c r="A82" s="272" t="s">
        <v>1057</v>
      </c>
      <c r="B82" s="272" t="str">
        <f t="shared" si="1"/>
        <v>BH5</v>
      </c>
      <c r="C82" s="358">
        <v>1.21295033700344</v>
      </c>
    </row>
    <row r="83" spans="1:3">
      <c r="A83" s="272" t="s">
        <v>1058</v>
      </c>
      <c r="B83" s="272" t="str">
        <f t="shared" si="1"/>
        <v>BH6</v>
      </c>
      <c r="C83" s="358">
        <v>0.64403865131515703</v>
      </c>
    </row>
    <row r="84" spans="1:3">
      <c r="A84" s="272" t="s">
        <v>1059</v>
      </c>
      <c r="B84" s="272" t="str">
        <f t="shared" si="1"/>
        <v>BH6</v>
      </c>
      <c r="C84" s="358">
        <v>0.90823968752316997</v>
      </c>
    </row>
    <row r="85" spans="1:3">
      <c r="A85" s="272" t="s">
        <v>1060</v>
      </c>
      <c r="B85" s="272" t="str">
        <f t="shared" si="1"/>
        <v>BH6</v>
      </c>
      <c r="C85" s="358">
        <v>0.692941525578609</v>
      </c>
    </row>
    <row r="86" spans="1:3">
      <c r="A86" s="272" t="s">
        <v>1061</v>
      </c>
      <c r="B86" s="272" t="str">
        <f t="shared" si="1"/>
        <v>BH6</v>
      </c>
      <c r="C86" s="358">
        <v>0.44013858154622598</v>
      </c>
    </row>
    <row r="87" spans="1:3">
      <c r="A87" s="272" t="s">
        <v>1062</v>
      </c>
      <c r="B87" s="272" t="str">
        <f t="shared" si="1"/>
        <v>BN17</v>
      </c>
      <c r="C87" s="358">
        <v>0.38831830024719199</v>
      </c>
    </row>
    <row r="88" spans="1:3">
      <c r="A88" s="272" t="s">
        <v>1063</v>
      </c>
      <c r="B88" s="272" t="str">
        <f t="shared" si="1"/>
        <v>BN17</v>
      </c>
      <c r="C88" s="358">
        <v>0.36635321378707802</v>
      </c>
    </row>
    <row r="89" spans="1:3">
      <c r="A89" s="272" t="s">
        <v>1064</v>
      </c>
      <c r="B89" s="272" t="str">
        <f t="shared" si="1"/>
        <v>BN17</v>
      </c>
      <c r="C89" s="358">
        <v>0.67019867897033603</v>
      </c>
    </row>
    <row r="90" spans="1:3">
      <c r="A90" s="272" t="s">
        <v>1065</v>
      </c>
      <c r="B90" s="272" t="str">
        <f t="shared" si="1"/>
        <v>BN17</v>
      </c>
      <c r="C90" s="358">
        <v>0.66582615375518694</v>
      </c>
    </row>
    <row r="91" spans="1:3">
      <c r="A91" s="272" t="s">
        <v>1066</v>
      </c>
      <c r="B91" s="272" t="str">
        <f t="shared" si="1"/>
        <v>BN17</v>
      </c>
      <c r="C91" s="358">
        <v>0.59556182225545196</v>
      </c>
    </row>
    <row r="92" spans="1:3">
      <c r="A92" s="272" t="s">
        <v>1067</v>
      </c>
      <c r="B92" s="272" t="str">
        <f t="shared" si="1"/>
        <v>BN17</v>
      </c>
      <c r="C92" s="358">
        <v>0.39419388771057101</v>
      </c>
    </row>
    <row r="93" spans="1:3">
      <c r="A93" s="272" t="s">
        <v>1068</v>
      </c>
      <c r="B93" s="272" t="str">
        <f t="shared" si="1"/>
        <v>BN17</v>
      </c>
      <c r="C93" s="358">
        <v>0.47396281787327299</v>
      </c>
    </row>
    <row r="94" spans="1:3">
      <c r="A94" s="272" t="s">
        <v>1069</v>
      </c>
      <c r="B94" s="272" t="str">
        <f t="shared" si="1"/>
        <v>BN17</v>
      </c>
      <c r="C94" s="358">
        <v>0.72570121288299505</v>
      </c>
    </row>
    <row r="95" spans="1:3">
      <c r="A95" s="272" t="s">
        <v>1070</v>
      </c>
      <c r="B95" s="272" t="str">
        <f t="shared" si="1"/>
        <v>BN17</v>
      </c>
      <c r="C95" s="358">
        <v>0.248074054718017</v>
      </c>
    </row>
    <row r="96" spans="1:3">
      <c r="A96" s="272" t="s">
        <v>1071</v>
      </c>
      <c r="B96" s="272" t="str">
        <f t="shared" si="1"/>
        <v>BN17</v>
      </c>
      <c r="C96" s="358">
        <v>0.40645742416381803</v>
      </c>
    </row>
    <row r="97" spans="1:3">
      <c r="A97" s="272" t="s">
        <v>1072</v>
      </c>
      <c r="B97" s="272" t="str">
        <f t="shared" si="1"/>
        <v>BN17</v>
      </c>
      <c r="C97" s="358">
        <v>0.37049674987792902</v>
      </c>
    </row>
    <row r="98" spans="1:3">
      <c r="A98" s="272" t="s">
        <v>1073</v>
      </c>
      <c r="B98" s="272" t="str">
        <f t="shared" si="1"/>
        <v>BN17</v>
      </c>
      <c r="C98" s="358">
        <v>0.46682536083719001</v>
      </c>
    </row>
    <row r="99" spans="1:3">
      <c r="A99" s="272" t="s">
        <v>1074</v>
      </c>
      <c r="B99" s="272" t="str">
        <f t="shared" si="1"/>
        <v>BN17</v>
      </c>
      <c r="C99" s="358">
        <v>0.41887474060058499</v>
      </c>
    </row>
    <row r="100" spans="1:3">
      <c r="A100" s="272" t="s">
        <v>1075</v>
      </c>
      <c r="B100" s="272" t="str">
        <f t="shared" si="1"/>
        <v>BN17</v>
      </c>
      <c r="C100" s="358">
        <v>0.39590620994567799</v>
      </c>
    </row>
    <row r="101" spans="1:3">
      <c r="A101" s="272" t="s">
        <v>1076</v>
      </c>
      <c r="B101" s="272" t="str">
        <f t="shared" si="1"/>
        <v>BN17</v>
      </c>
      <c r="C101" s="358">
        <v>0.35870091915130597</v>
      </c>
    </row>
    <row r="102" spans="1:3">
      <c r="A102" s="272" t="s">
        <v>1077</v>
      </c>
      <c r="B102" s="272" t="str">
        <f t="shared" si="1"/>
        <v>BN17</v>
      </c>
      <c r="C102" s="358">
        <v>0.69939184188842696</v>
      </c>
    </row>
    <row r="103" spans="1:3">
      <c r="A103" s="272" t="s">
        <v>1078</v>
      </c>
      <c r="B103" s="272" t="str">
        <f t="shared" si="1"/>
        <v>BN17</v>
      </c>
      <c r="C103" s="358">
        <v>0.50719571113586404</v>
      </c>
    </row>
    <row r="104" spans="1:3">
      <c r="A104" s="272" t="s">
        <v>1079</v>
      </c>
      <c r="B104" s="272" t="str">
        <f t="shared" si="1"/>
        <v>BN17</v>
      </c>
      <c r="C104" s="358">
        <v>0.243714809417724</v>
      </c>
    </row>
    <row r="105" spans="1:3">
      <c r="A105" s="272" t="s">
        <v>1080</v>
      </c>
      <c r="B105" s="272" t="str">
        <f t="shared" si="1"/>
        <v>BN17</v>
      </c>
      <c r="C105" s="358">
        <v>0.41213488578796298</v>
      </c>
    </row>
    <row r="106" spans="1:3">
      <c r="A106" s="272" t="s">
        <v>1081</v>
      </c>
      <c r="B106" s="272" t="str">
        <f t="shared" si="1"/>
        <v>BN17</v>
      </c>
      <c r="C106" s="358">
        <v>0.41570949554443298</v>
      </c>
    </row>
    <row r="107" spans="1:3">
      <c r="A107" s="272" t="s">
        <v>1082</v>
      </c>
      <c r="B107" s="272" t="str">
        <f t="shared" si="1"/>
        <v>BN17</v>
      </c>
      <c r="C107" s="358">
        <v>0.74239060613844099</v>
      </c>
    </row>
    <row r="108" spans="1:3">
      <c r="A108" s="272" t="s">
        <v>1083</v>
      </c>
      <c r="B108" s="272" t="str">
        <f t="shared" si="1"/>
        <v>BN17</v>
      </c>
      <c r="C108" s="358">
        <v>0.72223562002181996</v>
      </c>
    </row>
    <row r="109" spans="1:3">
      <c r="A109" s="272" t="s">
        <v>1084</v>
      </c>
      <c r="B109" s="272" t="str">
        <f t="shared" si="1"/>
        <v>BN17</v>
      </c>
      <c r="C109" s="358">
        <v>0.77236175537109297</v>
      </c>
    </row>
    <row r="110" spans="1:3">
      <c r="A110" s="272" t="s">
        <v>1085</v>
      </c>
      <c r="B110" s="272" t="str">
        <f t="shared" si="1"/>
        <v>BN17</v>
      </c>
      <c r="C110" s="358">
        <v>0.65726959705352705</v>
      </c>
    </row>
    <row r="111" spans="1:3">
      <c r="A111" s="272" t="s">
        <v>1086</v>
      </c>
      <c r="B111" s="272" t="str">
        <f t="shared" si="1"/>
        <v>BN17</v>
      </c>
      <c r="C111" s="358">
        <v>0.36988353729248002</v>
      </c>
    </row>
    <row r="112" spans="1:3">
      <c r="A112" s="272" t="s">
        <v>1087</v>
      </c>
      <c r="B112" s="272" t="str">
        <f t="shared" si="1"/>
        <v>BN17</v>
      </c>
      <c r="C112" s="358">
        <v>0.57750503222147598</v>
      </c>
    </row>
    <row r="113" spans="1:3">
      <c r="A113" s="272" t="s">
        <v>1088</v>
      </c>
      <c r="B113" s="272" t="str">
        <f t="shared" si="1"/>
        <v>BN17</v>
      </c>
      <c r="C113" s="358">
        <v>0.37229243914286297</v>
      </c>
    </row>
    <row r="114" spans="1:3">
      <c r="A114" s="272" t="s">
        <v>1089</v>
      </c>
      <c r="B114" s="272" t="str">
        <f t="shared" si="1"/>
        <v>BN17</v>
      </c>
      <c r="C114" s="358">
        <v>0.73660755157470703</v>
      </c>
    </row>
    <row r="115" spans="1:3">
      <c r="A115" s="272" t="s">
        <v>1090</v>
      </c>
      <c r="B115" s="272" t="str">
        <f t="shared" si="1"/>
        <v>BN17</v>
      </c>
      <c r="C115" s="358">
        <v>0.51634890692574598</v>
      </c>
    </row>
    <row r="116" spans="1:3">
      <c r="A116" s="272" t="s">
        <v>1091</v>
      </c>
      <c r="B116" s="272" t="str">
        <f t="shared" si="1"/>
        <v>BN17</v>
      </c>
      <c r="C116" s="358">
        <v>0.79282140731811501</v>
      </c>
    </row>
    <row r="117" spans="1:3">
      <c r="A117" s="272" t="s">
        <v>1092</v>
      </c>
      <c r="B117" s="272" t="str">
        <f t="shared" si="1"/>
        <v>BN17</v>
      </c>
      <c r="C117" s="358">
        <v>0.26139704386393198</v>
      </c>
    </row>
    <row r="118" spans="1:3">
      <c r="A118" s="272" t="s">
        <v>1093</v>
      </c>
      <c r="B118" s="272" t="str">
        <f t="shared" si="1"/>
        <v>BN17</v>
      </c>
      <c r="C118" s="358">
        <v>0.204257011413574</v>
      </c>
    </row>
    <row r="119" spans="1:3">
      <c r="A119" s="272" t="s">
        <v>1094</v>
      </c>
      <c r="B119" s="272" t="str">
        <f t="shared" si="1"/>
        <v>BN17</v>
      </c>
      <c r="C119" s="358">
        <v>0.30229961872100802</v>
      </c>
    </row>
    <row r="120" spans="1:3">
      <c r="A120" s="272" t="s">
        <v>1095</v>
      </c>
      <c r="B120" s="272" t="str">
        <f t="shared" si="1"/>
        <v>BN17</v>
      </c>
      <c r="C120" s="358">
        <v>1.06755471229553</v>
      </c>
    </row>
    <row r="121" spans="1:3">
      <c r="A121" s="272" t="s">
        <v>1096</v>
      </c>
      <c r="B121" s="272" t="str">
        <f t="shared" si="1"/>
        <v>BN17</v>
      </c>
      <c r="C121" s="358">
        <v>0.63575658798217705</v>
      </c>
    </row>
    <row r="122" spans="1:3">
      <c r="A122" s="272" t="s">
        <v>1097</v>
      </c>
      <c r="B122" s="272" t="str">
        <f t="shared" si="1"/>
        <v>BN17</v>
      </c>
      <c r="C122" s="358">
        <v>0.52026414871215798</v>
      </c>
    </row>
    <row r="123" spans="1:3">
      <c r="A123" s="272" t="s">
        <v>1098</v>
      </c>
      <c r="B123" s="272" t="str">
        <f t="shared" si="1"/>
        <v>BN17</v>
      </c>
      <c r="C123" s="358">
        <v>0.85735246539115895</v>
      </c>
    </row>
    <row r="124" spans="1:3">
      <c r="A124" s="272" t="s">
        <v>1099</v>
      </c>
      <c r="B124" s="272" t="str">
        <f t="shared" si="1"/>
        <v>BN17</v>
      </c>
      <c r="C124" s="358">
        <v>0.27666997909545898</v>
      </c>
    </row>
    <row r="125" spans="1:3">
      <c r="A125" s="272" t="s">
        <v>1100</v>
      </c>
      <c r="B125" s="272" t="str">
        <f t="shared" si="1"/>
        <v>BN17</v>
      </c>
      <c r="C125" s="358">
        <v>0.67115831375122004</v>
      </c>
    </row>
    <row r="126" spans="1:3">
      <c r="A126" s="272" t="s">
        <v>1101</v>
      </c>
      <c r="B126" s="272" t="str">
        <f t="shared" si="1"/>
        <v>BN17</v>
      </c>
      <c r="C126" s="358">
        <v>0.82242560386657704</v>
      </c>
    </row>
    <row r="127" spans="1:3">
      <c r="A127" s="272" t="s">
        <v>1102</v>
      </c>
      <c r="B127" s="272" t="str">
        <f t="shared" si="1"/>
        <v>BN17</v>
      </c>
      <c r="C127" s="358">
        <v>0.20399975776672299</v>
      </c>
    </row>
    <row r="128" spans="1:3">
      <c r="A128" s="272" t="s">
        <v>1103</v>
      </c>
      <c r="B128" s="272" t="str">
        <f t="shared" si="1"/>
        <v>BN17</v>
      </c>
      <c r="C128" s="358">
        <v>0.62671816349029497</v>
      </c>
    </row>
    <row r="129" spans="1:3">
      <c r="A129" s="272" t="s">
        <v>1104</v>
      </c>
      <c r="B129" s="272" t="str">
        <f t="shared" si="1"/>
        <v>BN17</v>
      </c>
      <c r="C129" s="358">
        <v>0.37134432792663502</v>
      </c>
    </row>
    <row r="130" spans="1:3">
      <c r="A130" s="272" t="s">
        <v>1105</v>
      </c>
      <c r="B130" s="272" t="str">
        <f t="shared" si="1"/>
        <v>BS23</v>
      </c>
      <c r="C130" s="358">
        <v>1.4364268630275401</v>
      </c>
    </row>
    <row r="131" spans="1:3">
      <c r="A131" s="272" t="s">
        <v>1106</v>
      </c>
      <c r="B131" s="272" t="str">
        <f t="shared" si="1"/>
        <v>BS23</v>
      </c>
      <c r="C131" s="358">
        <v>0.36006417450282402</v>
      </c>
    </row>
    <row r="132" spans="1:3">
      <c r="A132" s="272" t="s">
        <v>1107</v>
      </c>
      <c r="B132" s="272" t="str">
        <f t="shared" si="1"/>
        <v>BS23</v>
      </c>
      <c r="C132" s="358">
        <v>0.40581304848675298</v>
      </c>
    </row>
    <row r="133" spans="1:3">
      <c r="A133" s="272" t="s">
        <v>1108</v>
      </c>
      <c r="B133" s="272" t="str">
        <f t="shared" si="1"/>
        <v>BS23</v>
      </c>
      <c r="C133" s="358">
        <v>2.4816677804566298</v>
      </c>
    </row>
    <row r="134" spans="1:3">
      <c r="A134" s="272" t="s">
        <v>1109</v>
      </c>
      <c r="B134" s="272" t="str">
        <f t="shared" si="1"/>
        <v>BS23</v>
      </c>
      <c r="C134" s="358">
        <v>0.79735703567934302</v>
      </c>
    </row>
    <row r="135" spans="1:3">
      <c r="A135" s="272" t="s">
        <v>1110</v>
      </c>
      <c r="B135" s="272" t="str">
        <f t="shared" si="1"/>
        <v>BS23</v>
      </c>
      <c r="C135" s="358">
        <v>0.52568174570031501</v>
      </c>
    </row>
    <row r="136" spans="1:3">
      <c r="A136" s="272" t="s">
        <v>1111</v>
      </c>
      <c r="B136" s="272" t="str">
        <f t="shared" si="1"/>
        <v>BS23</v>
      </c>
      <c r="C136" s="358">
        <v>0.47802968241970201</v>
      </c>
    </row>
    <row r="137" spans="1:3">
      <c r="A137" s="272" t="s">
        <v>1112</v>
      </c>
      <c r="B137" s="272" t="str">
        <f t="shared" si="1"/>
        <v>BS23</v>
      </c>
      <c r="C137" s="358">
        <v>0.48509264640976901</v>
      </c>
    </row>
    <row r="138" spans="1:3">
      <c r="A138" s="272" t="s">
        <v>1113</v>
      </c>
      <c r="B138" s="272" t="str">
        <f t="shared" si="1"/>
        <v>BS23</v>
      </c>
      <c r="C138" s="358">
        <v>0.50801341057601301</v>
      </c>
    </row>
    <row r="139" spans="1:3">
      <c r="A139" s="272" t="s">
        <v>1114</v>
      </c>
      <c r="B139" s="272" t="str">
        <f t="shared" si="1"/>
        <v>BS23</v>
      </c>
      <c r="C139" s="358">
        <v>0.63170584128375795</v>
      </c>
    </row>
    <row r="140" spans="1:3">
      <c r="A140" s="272" t="s">
        <v>1115</v>
      </c>
      <c r="B140" s="272" t="str">
        <f t="shared" ref="B140:B203" si="2">IFERROR(LEFT(A140,(FIND(" ",A140,1)-1)),"")</f>
        <v>BS23</v>
      </c>
      <c r="C140" s="358">
        <v>0.52053080207942204</v>
      </c>
    </row>
    <row r="141" spans="1:3">
      <c r="A141" s="272" t="s">
        <v>1116</v>
      </c>
      <c r="B141" s="272" t="str">
        <f t="shared" si="2"/>
        <v>BS23</v>
      </c>
      <c r="C141" s="358">
        <v>0.46426480448145702</v>
      </c>
    </row>
    <row r="142" spans="1:3">
      <c r="A142" s="272" t="s">
        <v>1117</v>
      </c>
      <c r="B142" s="272" t="str">
        <f t="shared" si="2"/>
        <v>BS23</v>
      </c>
      <c r="C142" s="358">
        <v>0.50293424484593696</v>
      </c>
    </row>
    <row r="143" spans="1:3">
      <c r="A143" s="272" t="s">
        <v>1118</v>
      </c>
      <c r="B143" s="272" t="str">
        <f t="shared" si="2"/>
        <v>BS23</v>
      </c>
      <c r="C143" s="358">
        <v>0.20780975369336299</v>
      </c>
    </row>
    <row r="144" spans="1:3">
      <c r="A144" s="272" t="s">
        <v>1119</v>
      </c>
      <c r="B144" s="272" t="str">
        <f t="shared" si="2"/>
        <v>BS23</v>
      </c>
      <c r="C144" s="358">
        <v>0.29436448156119699</v>
      </c>
    </row>
    <row r="145" spans="1:3">
      <c r="A145" s="272" t="s">
        <v>1120</v>
      </c>
      <c r="B145" s="272" t="str">
        <f t="shared" si="2"/>
        <v>BS23</v>
      </c>
      <c r="C145" s="358">
        <v>0.42906776086929499</v>
      </c>
    </row>
    <row r="146" spans="1:3">
      <c r="A146" s="272" t="s">
        <v>1121</v>
      </c>
      <c r="B146" s="272" t="str">
        <f t="shared" si="2"/>
        <v>BS23</v>
      </c>
      <c r="C146" s="358">
        <v>0.605027499935607</v>
      </c>
    </row>
    <row r="147" spans="1:3">
      <c r="A147" s="272" t="s">
        <v>1122</v>
      </c>
      <c r="B147" s="272" t="str">
        <f t="shared" si="2"/>
        <v>BS23</v>
      </c>
      <c r="C147" s="358">
        <v>0.32672674893673997</v>
      </c>
    </row>
    <row r="148" spans="1:3">
      <c r="A148" s="272" t="s">
        <v>1123</v>
      </c>
      <c r="B148" s="272" t="str">
        <f t="shared" si="2"/>
        <v>BS23</v>
      </c>
      <c r="C148" s="358">
        <v>0.28525998926037299</v>
      </c>
    </row>
    <row r="149" spans="1:3">
      <c r="A149" s="272" t="s">
        <v>1124</v>
      </c>
      <c r="B149" s="272" t="str">
        <f t="shared" si="2"/>
        <v>BS23</v>
      </c>
      <c r="C149" s="358">
        <v>0.45009673235698999</v>
      </c>
    </row>
    <row r="150" spans="1:3">
      <c r="A150" s="272" t="s">
        <v>1125</v>
      </c>
      <c r="B150" s="272" t="str">
        <f t="shared" si="2"/>
        <v>BS23</v>
      </c>
      <c r="C150" s="358">
        <v>0.53909474108543098</v>
      </c>
    </row>
    <row r="151" spans="1:3">
      <c r="A151" s="272" t="s">
        <v>1126</v>
      </c>
      <c r="B151" s="272" t="str">
        <f t="shared" si="2"/>
        <v>BS23</v>
      </c>
      <c r="C151" s="358">
        <v>6.6874635429932496</v>
      </c>
    </row>
    <row r="152" spans="1:3">
      <c r="A152" s="272" t="s">
        <v>1127</v>
      </c>
      <c r="B152" s="272" t="str">
        <f t="shared" si="2"/>
        <v>BS23</v>
      </c>
      <c r="C152" s="358">
        <v>0.74690582566394803</v>
      </c>
    </row>
    <row r="153" spans="1:3">
      <c r="A153" s="272" t="s">
        <v>1128</v>
      </c>
      <c r="B153" s="272" t="str">
        <f t="shared" si="2"/>
        <v>BS23</v>
      </c>
      <c r="C153" s="358">
        <v>0.44520487263109498</v>
      </c>
    </row>
    <row r="154" spans="1:3">
      <c r="A154" s="272" t="s">
        <v>1129</v>
      </c>
      <c r="B154" s="272" t="str">
        <f t="shared" si="2"/>
        <v>BS23</v>
      </c>
      <c r="C154" s="358">
        <v>0.816891407458047</v>
      </c>
    </row>
    <row r="155" spans="1:3">
      <c r="A155" s="272" t="s">
        <v>1130</v>
      </c>
      <c r="B155" s="272" t="str">
        <f t="shared" si="2"/>
        <v>BS23</v>
      </c>
      <c r="C155" s="358">
        <v>0.97230721166954504</v>
      </c>
    </row>
    <row r="156" spans="1:3">
      <c r="A156" s="272" t="s">
        <v>1131</v>
      </c>
      <c r="B156" s="272" t="str">
        <f t="shared" si="2"/>
        <v>BS23</v>
      </c>
      <c r="C156" s="358">
        <v>0.88822422413365398</v>
      </c>
    </row>
    <row r="157" spans="1:3">
      <c r="A157" s="272" t="s">
        <v>1132</v>
      </c>
      <c r="B157" s="272" t="str">
        <f t="shared" si="2"/>
        <v>BS23</v>
      </c>
      <c r="C157" s="358">
        <v>0.57771744955462001</v>
      </c>
    </row>
    <row r="158" spans="1:3">
      <c r="A158" s="272" t="s">
        <v>1133</v>
      </c>
      <c r="B158" s="272" t="str">
        <f t="shared" si="2"/>
        <v>BS23</v>
      </c>
      <c r="C158" s="358">
        <v>0.76529262831393696</v>
      </c>
    </row>
    <row r="159" spans="1:3">
      <c r="A159" s="272" t="s">
        <v>1134</v>
      </c>
      <c r="B159" s="272" t="str">
        <f t="shared" si="2"/>
        <v>BS23</v>
      </c>
      <c r="C159" s="358">
        <v>0.59824861797627704</v>
      </c>
    </row>
    <row r="160" spans="1:3">
      <c r="A160" s="272" t="s">
        <v>1135</v>
      </c>
      <c r="B160" s="272" t="str">
        <f t="shared" si="2"/>
        <v>BS23</v>
      </c>
      <c r="C160" s="358">
        <v>0.64401824926740503</v>
      </c>
    </row>
    <row r="161" spans="1:3">
      <c r="A161" s="272" t="s">
        <v>1136</v>
      </c>
      <c r="B161" s="272" t="str">
        <f t="shared" si="2"/>
        <v>BS23</v>
      </c>
      <c r="C161" s="358">
        <v>0.40400026434981301</v>
      </c>
    </row>
    <row r="162" spans="1:3">
      <c r="A162" s="272" t="s">
        <v>1137</v>
      </c>
      <c r="B162" s="272" t="str">
        <f t="shared" si="2"/>
        <v>BS23</v>
      </c>
      <c r="C162" s="358">
        <v>0.28078305296572398</v>
      </c>
    </row>
    <row r="163" spans="1:3">
      <c r="A163" s="272" t="s">
        <v>1138</v>
      </c>
      <c r="B163" s="272" t="str">
        <f t="shared" si="2"/>
        <v>BS23</v>
      </c>
      <c r="C163" s="358">
        <v>0.267473705300936</v>
      </c>
    </row>
    <row r="164" spans="1:3">
      <c r="A164" s="272" t="s">
        <v>1139</v>
      </c>
      <c r="B164" s="272" t="str">
        <f t="shared" si="2"/>
        <v>BS23</v>
      </c>
      <c r="C164" s="358">
        <v>0.32620554552539599</v>
      </c>
    </row>
    <row r="165" spans="1:3">
      <c r="A165" s="272" t="s">
        <v>1140</v>
      </c>
      <c r="B165" s="272" t="str">
        <f t="shared" si="2"/>
        <v>BS23</v>
      </c>
      <c r="C165" s="358">
        <v>0.22222071075606001</v>
      </c>
    </row>
    <row r="166" spans="1:3">
      <c r="A166" s="272" t="s">
        <v>1141</v>
      </c>
      <c r="B166" s="272" t="str">
        <f t="shared" si="2"/>
        <v>BS23</v>
      </c>
      <c r="C166" s="358">
        <v>0.29524787800202901</v>
      </c>
    </row>
    <row r="167" spans="1:3">
      <c r="A167" s="272" t="s">
        <v>1142</v>
      </c>
      <c r="B167" s="272" t="str">
        <f t="shared" si="2"/>
        <v>BS23</v>
      </c>
      <c r="C167" s="358">
        <v>1.28435413575732</v>
      </c>
    </row>
    <row r="168" spans="1:3">
      <c r="A168" s="272" t="s">
        <v>1143</v>
      </c>
      <c r="B168" s="272" t="str">
        <f t="shared" si="2"/>
        <v>BS23</v>
      </c>
      <c r="C168" s="358">
        <v>0.443031600069694</v>
      </c>
    </row>
    <row r="169" spans="1:3">
      <c r="A169" s="272" t="s">
        <v>1144</v>
      </c>
      <c r="B169" s="272" t="str">
        <f t="shared" si="2"/>
        <v>BS23</v>
      </c>
      <c r="C169" s="358">
        <v>0.37193498285375898</v>
      </c>
    </row>
    <row r="170" spans="1:3">
      <c r="A170" s="272" t="s">
        <v>1145</v>
      </c>
      <c r="B170" s="272" t="str">
        <f t="shared" si="2"/>
        <v>BS23</v>
      </c>
      <c r="C170" s="358">
        <v>1.17002531463959</v>
      </c>
    </row>
    <row r="171" spans="1:3">
      <c r="A171" s="272" t="s">
        <v>1146</v>
      </c>
      <c r="B171" s="272" t="str">
        <f t="shared" si="2"/>
        <v>BS23</v>
      </c>
      <c r="C171" s="358">
        <v>0.459170084938819</v>
      </c>
    </row>
    <row r="172" spans="1:3">
      <c r="A172" s="272" t="s">
        <v>1147</v>
      </c>
      <c r="B172" s="272" t="str">
        <f t="shared" si="2"/>
        <v>BS23</v>
      </c>
      <c r="C172" s="358">
        <v>1.79367640101708</v>
      </c>
    </row>
    <row r="173" spans="1:3">
      <c r="A173" s="272" t="s">
        <v>1148</v>
      </c>
      <c r="B173" s="272" t="str">
        <f t="shared" si="2"/>
        <v>BS23</v>
      </c>
      <c r="C173" s="358">
        <v>0.47645784405200597</v>
      </c>
    </row>
    <row r="174" spans="1:3">
      <c r="A174" s="272" t="s">
        <v>1149</v>
      </c>
      <c r="B174" s="272" t="str">
        <f t="shared" si="2"/>
        <v>BS23</v>
      </c>
      <c r="C174" s="358">
        <v>0.56434234874923395</v>
      </c>
    </row>
    <row r="175" spans="1:3">
      <c r="A175" s="272" t="s">
        <v>1150</v>
      </c>
      <c r="B175" s="272" t="str">
        <f t="shared" si="2"/>
        <v>BS23</v>
      </c>
      <c r="C175" s="358">
        <v>0.53268280058781003</v>
      </c>
    </row>
    <row r="176" spans="1:3">
      <c r="A176" s="272" t="s">
        <v>1151</v>
      </c>
      <c r="B176" s="272" t="str">
        <f t="shared" si="2"/>
        <v>BS23</v>
      </c>
      <c r="C176" s="358">
        <v>0.698960504052203</v>
      </c>
    </row>
    <row r="177" spans="1:3">
      <c r="A177" s="272" t="s">
        <v>1152</v>
      </c>
      <c r="B177" s="272" t="str">
        <f t="shared" si="2"/>
        <v>BS24</v>
      </c>
      <c r="C177" s="358">
        <v>0.214474189775088</v>
      </c>
    </row>
    <row r="178" spans="1:3">
      <c r="A178" s="272" t="s">
        <v>1153</v>
      </c>
      <c r="B178" s="272" t="str">
        <f t="shared" si="2"/>
        <v>BT44</v>
      </c>
      <c r="C178" s="358">
        <v>1.7158900201320599</v>
      </c>
    </row>
    <row r="179" spans="1:3">
      <c r="A179" s="272" t="s">
        <v>1154</v>
      </c>
      <c r="B179" s="272" t="str">
        <f t="shared" si="2"/>
        <v>BT47</v>
      </c>
      <c r="C179" s="358">
        <v>1.7753733684478501</v>
      </c>
    </row>
    <row r="180" spans="1:3">
      <c r="A180" s="272" t="s">
        <v>1155</v>
      </c>
      <c r="B180" s="272" t="str">
        <f t="shared" si="2"/>
        <v>BT47</v>
      </c>
      <c r="C180" s="358">
        <v>0.28074338931425102</v>
      </c>
    </row>
    <row r="181" spans="1:3">
      <c r="A181" s="272" t="s">
        <v>1156</v>
      </c>
      <c r="B181" s="272" t="str">
        <f t="shared" si="2"/>
        <v>BT47</v>
      </c>
      <c r="C181" s="358">
        <v>0.95229005864805705</v>
      </c>
    </row>
    <row r="182" spans="1:3">
      <c r="A182" s="272" t="s">
        <v>1157</v>
      </c>
      <c r="B182" s="272" t="str">
        <f t="shared" si="2"/>
        <v>BT47</v>
      </c>
      <c r="C182" s="358">
        <v>1.74392461930271</v>
      </c>
    </row>
    <row r="183" spans="1:3">
      <c r="A183" s="272" t="s">
        <v>1158</v>
      </c>
      <c r="B183" s="272" t="str">
        <f t="shared" si="2"/>
        <v>BT47</v>
      </c>
      <c r="C183" s="358">
        <v>0.53415337104185101</v>
      </c>
    </row>
    <row r="184" spans="1:3">
      <c r="A184" s="272" t="s">
        <v>1159</v>
      </c>
      <c r="B184" s="272" t="str">
        <f t="shared" si="2"/>
        <v>BT47</v>
      </c>
      <c r="C184" s="358">
        <v>1.00819670363773</v>
      </c>
    </row>
    <row r="185" spans="1:3">
      <c r="A185" s="272" t="s">
        <v>1160</v>
      </c>
      <c r="B185" s="272" t="str">
        <f t="shared" si="2"/>
        <v>BT47</v>
      </c>
      <c r="C185" s="358">
        <v>1.55376536149366</v>
      </c>
    </row>
    <row r="186" spans="1:3">
      <c r="A186" s="272" t="s">
        <v>1161</v>
      </c>
      <c r="B186" s="272" t="str">
        <f t="shared" si="2"/>
        <v>BT47</v>
      </c>
      <c r="C186" s="358">
        <v>2.5056223829446602</v>
      </c>
    </row>
    <row r="187" spans="1:3">
      <c r="A187" s="272" t="s">
        <v>1162</v>
      </c>
      <c r="B187" s="272" t="str">
        <f t="shared" si="2"/>
        <v>BT47</v>
      </c>
      <c r="C187" s="358">
        <v>0.62899336118085902</v>
      </c>
    </row>
    <row r="188" spans="1:3">
      <c r="A188" s="272" t="s">
        <v>1163</v>
      </c>
      <c r="B188" s="272" t="str">
        <f t="shared" si="2"/>
        <v>BT47</v>
      </c>
      <c r="C188" s="358">
        <v>0.99260336059911702</v>
      </c>
    </row>
    <row r="189" spans="1:3">
      <c r="A189" s="272" t="s">
        <v>1164</v>
      </c>
      <c r="B189" s="272" t="str">
        <f t="shared" si="2"/>
        <v>BT47</v>
      </c>
      <c r="C189" s="358">
        <v>2.6474851394643202</v>
      </c>
    </row>
    <row r="190" spans="1:3">
      <c r="A190" s="272" t="s">
        <v>1165</v>
      </c>
      <c r="B190" s="272" t="str">
        <f t="shared" si="2"/>
        <v>BT47</v>
      </c>
      <c r="C190" s="358">
        <v>0.39597338793151299</v>
      </c>
    </row>
    <row r="191" spans="1:3">
      <c r="A191" s="272" t="s">
        <v>1166</v>
      </c>
      <c r="B191" s="272" t="str">
        <f t="shared" si="2"/>
        <v>BT47</v>
      </c>
      <c r="C191" s="358">
        <v>0.66148337621076603</v>
      </c>
    </row>
    <row r="192" spans="1:3">
      <c r="A192" s="272" t="s">
        <v>1167</v>
      </c>
      <c r="B192" s="272" t="str">
        <f t="shared" si="2"/>
        <v>BT47</v>
      </c>
      <c r="C192" s="358">
        <v>1.6342833926139599</v>
      </c>
    </row>
    <row r="193" spans="1:3">
      <c r="A193" s="272" t="s">
        <v>1168</v>
      </c>
      <c r="B193" s="272" t="str">
        <f t="shared" si="2"/>
        <v>BT48</v>
      </c>
      <c r="C193" s="358">
        <v>0.36414337513320399</v>
      </c>
    </row>
    <row r="194" spans="1:3">
      <c r="A194" s="272" t="s">
        <v>1169</v>
      </c>
      <c r="B194" s="272" t="str">
        <f t="shared" si="2"/>
        <v>BT48</v>
      </c>
      <c r="C194" s="358">
        <v>0.896783389810341</v>
      </c>
    </row>
    <row r="195" spans="1:3">
      <c r="A195" s="272" t="s">
        <v>1170</v>
      </c>
      <c r="B195" s="272" t="str">
        <f t="shared" si="2"/>
        <v>BT48</v>
      </c>
      <c r="C195" s="358">
        <v>1.6021533896385001</v>
      </c>
    </row>
    <row r="196" spans="1:3">
      <c r="A196" s="272" t="s">
        <v>1171</v>
      </c>
      <c r="B196" s="272" t="str">
        <f t="shared" si="2"/>
        <v>BT49</v>
      </c>
      <c r="C196" s="358">
        <v>0.493605376806803</v>
      </c>
    </row>
    <row r="197" spans="1:3">
      <c r="A197" s="272" t="s">
        <v>1172</v>
      </c>
      <c r="B197" s="272" t="str">
        <f t="shared" si="2"/>
        <v>BT49</v>
      </c>
      <c r="C197" s="358">
        <v>0.82802839476449996</v>
      </c>
    </row>
    <row r="198" spans="1:3">
      <c r="A198" s="272" t="s">
        <v>1173</v>
      </c>
      <c r="B198" s="272" t="str">
        <f t="shared" si="2"/>
        <v>BT49</v>
      </c>
      <c r="C198" s="358">
        <v>0.76557336068512705</v>
      </c>
    </row>
    <row r="199" spans="1:3">
      <c r="A199" s="272" t="s">
        <v>1174</v>
      </c>
      <c r="B199" s="272" t="str">
        <f t="shared" si="2"/>
        <v>BT49</v>
      </c>
      <c r="C199" s="358">
        <v>0.67841336899913496</v>
      </c>
    </row>
    <row r="200" spans="1:3">
      <c r="A200" s="272" t="s">
        <v>1175</v>
      </c>
      <c r="B200" s="272" t="str">
        <f t="shared" si="2"/>
        <v>BT49</v>
      </c>
      <c r="C200" s="358">
        <v>2.12338004739996</v>
      </c>
    </row>
    <row r="201" spans="1:3">
      <c r="A201" s="272" t="s">
        <v>1176</v>
      </c>
      <c r="B201" s="272" t="str">
        <f t="shared" si="2"/>
        <v>BT49</v>
      </c>
      <c r="C201" s="358">
        <v>2.13544236916883</v>
      </c>
    </row>
    <row r="202" spans="1:3">
      <c r="A202" s="272" t="s">
        <v>1177</v>
      </c>
      <c r="B202" s="272" t="str">
        <f t="shared" si="2"/>
        <v>BT49</v>
      </c>
      <c r="C202" s="358">
        <v>0.52871337432249099</v>
      </c>
    </row>
    <row r="203" spans="1:3">
      <c r="A203" s="272" t="s">
        <v>1178</v>
      </c>
      <c r="B203" s="272" t="str">
        <f t="shared" si="2"/>
        <v>BT49</v>
      </c>
      <c r="C203" s="358">
        <v>0.29790338773115199</v>
      </c>
    </row>
    <row r="204" spans="1:3">
      <c r="A204" s="272" t="s">
        <v>1179</v>
      </c>
      <c r="B204" s="272" t="str">
        <f t="shared" ref="B204:B267" si="3">IFERROR(LEFT(A204,(FIND(" ",A204,1)-1)),"")</f>
        <v>BT49</v>
      </c>
      <c r="C204" s="358">
        <v>2.16299906943458</v>
      </c>
    </row>
    <row r="205" spans="1:3">
      <c r="A205" s="272" t="s">
        <v>1180</v>
      </c>
      <c r="B205" s="272" t="str">
        <f t="shared" si="3"/>
        <v>BT49</v>
      </c>
      <c r="C205" s="358">
        <v>1.3643708932493599</v>
      </c>
    </row>
    <row r="206" spans="1:3">
      <c r="A206" s="272" t="s">
        <v>1181</v>
      </c>
      <c r="B206" s="272" t="str">
        <f t="shared" si="3"/>
        <v>BT49</v>
      </c>
      <c r="C206" s="358">
        <v>0.98157766151955606</v>
      </c>
    </row>
    <row r="207" spans="1:3">
      <c r="A207" s="272" t="s">
        <v>1182</v>
      </c>
      <c r="B207" s="272" t="str">
        <f t="shared" si="3"/>
        <v>BT49</v>
      </c>
      <c r="C207" s="358">
        <v>2.4865364353485502</v>
      </c>
    </row>
    <row r="208" spans="1:3">
      <c r="A208" s="272" t="s">
        <v>1183</v>
      </c>
      <c r="B208" s="272" t="str">
        <f t="shared" si="3"/>
        <v>BT49</v>
      </c>
      <c r="C208" s="358">
        <v>1.10517003610794</v>
      </c>
    </row>
    <row r="209" spans="1:3">
      <c r="A209" s="272" t="s">
        <v>1184</v>
      </c>
      <c r="B209" s="272" t="str">
        <f t="shared" si="3"/>
        <v>BT49</v>
      </c>
      <c r="C209" s="358">
        <v>1.82668429681353</v>
      </c>
    </row>
    <row r="210" spans="1:3">
      <c r="A210" s="272" t="s">
        <v>1185</v>
      </c>
      <c r="B210" s="272" t="str">
        <f t="shared" si="3"/>
        <v>BT49</v>
      </c>
      <c r="C210" s="358">
        <v>0.57942339677198396</v>
      </c>
    </row>
    <row r="211" spans="1:3">
      <c r="A211" s="272" t="s">
        <v>1186</v>
      </c>
      <c r="B211" s="272" t="str">
        <f t="shared" si="3"/>
        <v>BT49</v>
      </c>
      <c r="C211" s="358">
        <v>1.3551183630882</v>
      </c>
    </row>
    <row r="212" spans="1:3">
      <c r="A212" s="272" t="s">
        <v>1187</v>
      </c>
      <c r="B212" s="272" t="str">
        <f t="shared" si="3"/>
        <v>BT49</v>
      </c>
      <c r="C212" s="358">
        <v>2.00728341836317</v>
      </c>
    </row>
    <row r="213" spans="1:3">
      <c r="A213" s="272" t="s">
        <v>1188</v>
      </c>
      <c r="B213" s="272" t="str">
        <f t="shared" si="3"/>
        <v>BT49</v>
      </c>
      <c r="C213" s="358">
        <v>2.4618683745322998</v>
      </c>
    </row>
    <row r="214" spans="1:3">
      <c r="A214" s="272" t="s">
        <v>1189</v>
      </c>
      <c r="B214" s="272" t="str">
        <f t="shared" si="3"/>
        <v>BT49</v>
      </c>
      <c r="C214" s="358">
        <v>0.86007586248743695</v>
      </c>
    </row>
    <row r="215" spans="1:3">
      <c r="A215" s="272" t="s">
        <v>1190</v>
      </c>
      <c r="B215" s="272" t="str">
        <f t="shared" si="3"/>
        <v>BT49</v>
      </c>
      <c r="C215" s="358">
        <v>0.20632337160933201</v>
      </c>
    </row>
    <row r="216" spans="1:3">
      <c r="A216" s="272" t="s">
        <v>1191</v>
      </c>
      <c r="B216" s="272" t="str">
        <f t="shared" si="3"/>
        <v>BT51</v>
      </c>
      <c r="C216" s="358">
        <v>0.94541234742910496</v>
      </c>
    </row>
    <row r="217" spans="1:3">
      <c r="A217" s="272" t="s">
        <v>1192</v>
      </c>
      <c r="B217" s="272" t="str">
        <f t="shared" si="3"/>
        <v>BT51</v>
      </c>
      <c r="C217" s="358">
        <v>0.52696208162459302</v>
      </c>
    </row>
    <row r="218" spans="1:3">
      <c r="A218" s="272" t="s">
        <v>1193</v>
      </c>
      <c r="B218" s="272" t="str">
        <f t="shared" si="3"/>
        <v>BT51</v>
      </c>
      <c r="C218" s="358">
        <v>1.02854713050111</v>
      </c>
    </row>
    <row r="219" spans="1:3">
      <c r="A219" s="272" t="s">
        <v>1194</v>
      </c>
      <c r="B219" s="272" t="str">
        <f t="shared" si="3"/>
        <v>BT52</v>
      </c>
      <c r="C219" s="358">
        <v>0.41517766946170598</v>
      </c>
    </row>
    <row r="220" spans="1:3">
      <c r="A220" s="272" t="s">
        <v>1195</v>
      </c>
      <c r="B220" s="272" t="str">
        <f t="shared" si="3"/>
        <v>BT52</v>
      </c>
      <c r="C220" s="358">
        <v>0.52314318964733098</v>
      </c>
    </row>
    <row r="221" spans="1:3">
      <c r="A221" s="272" t="s">
        <v>1196</v>
      </c>
      <c r="B221" s="272" t="str">
        <f t="shared" si="3"/>
        <v>BT53</v>
      </c>
      <c r="C221" s="358">
        <v>0.54801459721506796</v>
      </c>
    </row>
    <row r="222" spans="1:3">
      <c r="A222" s="272" t="s">
        <v>1197</v>
      </c>
      <c r="B222" s="272" t="str">
        <f t="shared" si="3"/>
        <v>BT54</v>
      </c>
      <c r="C222" s="358">
        <v>1.09595839080126</v>
      </c>
    </row>
    <row r="223" spans="1:3">
      <c r="A223" s="272" t="s">
        <v>1198</v>
      </c>
      <c r="B223" s="272" t="str">
        <f t="shared" si="3"/>
        <v>BT54</v>
      </c>
      <c r="C223" s="358">
        <v>1.52614498138427</v>
      </c>
    </row>
    <row r="224" spans="1:3">
      <c r="A224" s="272" t="s">
        <v>1199</v>
      </c>
      <c r="B224" s="272" t="str">
        <f t="shared" si="3"/>
        <v>BT55</v>
      </c>
      <c r="C224" s="358">
        <v>0.54702178097560905</v>
      </c>
    </row>
    <row r="225" spans="1:3">
      <c r="A225" s="272" t="s">
        <v>1200</v>
      </c>
      <c r="B225" s="272" t="str">
        <f t="shared" si="3"/>
        <v>BT82</v>
      </c>
      <c r="C225" s="358">
        <v>0.84624339539392501</v>
      </c>
    </row>
    <row r="226" spans="1:3">
      <c r="A226" s="272" t="s">
        <v>1201</v>
      </c>
      <c r="B226" s="272" t="str">
        <f t="shared" si="3"/>
        <v>BT82</v>
      </c>
      <c r="C226" s="358">
        <v>0.83618339795454</v>
      </c>
    </row>
    <row r="227" spans="1:3">
      <c r="A227" s="272" t="s">
        <v>1202</v>
      </c>
      <c r="B227" s="272" t="str">
        <f t="shared" si="3"/>
        <v>BT82</v>
      </c>
      <c r="C227" s="358">
        <v>0.66569337603919398</v>
      </c>
    </row>
    <row r="228" spans="1:3">
      <c r="A228" s="272" t="s">
        <v>1203</v>
      </c>
      <c r="B228" s="272" t="str">
        <f t="shared" si="3"/>
        <v>BT82</v>
      </c>
      <c r="C228" s="358">
        <v>1.5607583512721801</v>
      </c>
    </row>
    <row r="229" spans="1:3">
      <c r="A229" s="272" t="s">
        <v>1204</v>
      </c>
      <c r="B229" s="272" t="str">
        <f t="shared" si="3"/>
        <v>BT82</v>
      </c>
      <c r="C229" s="358">
        <v>2.1331600437420901</v>
      </c>
    </row>
    <row r="230" spans="1:3">
      <c r="A230" s="272" t="s">
        <v>1205</v>
      </c>
      <c r="B230" s="272" t="str">
        <f t="shared" si="3"/>
        <v>BT82</v>
      </c>
      <c r="C230" s="358">
        <v>1.0796433975158499</v>
      </c>
    </row>
    <row r="231" spans="1:3">
      <c r="A231" s="272" t="s">
        <v>1206</v>
      </c>
      <c r="B231" s="272" t="str">
        <f t="shared" si="3"/>
        <v>BT82</v>
      </c>
      <c r="C231" s="358">
        <v>1.93986011444115</v>
      </c>
    </row>
    <row r="232" spans="1:3">
      <c r="A232" s="272" t="s">
        <v>1207</v>
      </c>
      <c r="B232" s="272" t="str">
        <f t="shared" si="3"/>
        <v>BT82</v>
      </c>
      <c r="C232" s="358">
        <v>1.1768233766017699</v>
      </c>
    </row>
    <row r="233" spans="1:3">
      <c r="A233" s="272" t="s">
        <v>1208</v>
      </c>
      <c r="B233" s="272" t="str">
        <f t="shared" si="3"/>
        <v>BT82</v>
      </c>
      <c r="C233" s="358">
        <v>1.01331671363842</v>
      </c>
    </row>
    <row r="234" spans="1:3">
      <c r="A234" s="272" t="s">
        <v>1209</v>
      </c>
      <c r="B234" s="272" t="str">
        <f t="shared" si="3"/>
        <v>BT82</v>
      </c>
      <c r="C234" s="358">
        <v>0.77705335972182699</v>
      </c>
    </row>
    <row r="235" spans="1:3">
      <c r="A235" s="272" t="s">
        <v>1210</v>
      </c>
      <c r="B235" s="272" t="str">
        <f t="shared" si="3"/>
        <v>BT82</v>
      </c>
      <c r="C235" s="358">
        <v>0.84212671312349696</v>
      </c>
    </row>
    <row r="236" spans="1:3">
      <c r="A236" s="272" t="s">
        <v>1211</v>
      </c>
      <c r="B236" s="272" t="str">
        <f t="shared" si="3"/>
        <v>BT82</v>
      </c>
      <c r="C236" s="358">
        <v>1.1023759086786</v>
      </c>
    </row>
    <row r="237" spans="1:3">
      <c r="A237" s="272" t="s">
        <v>1212</v>
      </c>
      <c r="B237" s="272" t="str">
        <f t="shared" si="3"/>
        <v>BT82</v>
      </c>
      <c r="C237" s="358">
        <v>0.95921337047909405</v>
      </c>
    </row>
    <row r="238" spans="1:3">
      <c r="A238" s="272" t="s">
        <v>1213</v>
      </c>
      <c r="B238" s="272" t="str">
        <f t="shared" si="3"/>
        <v>BT82</v>
      </c>
      <c r="C238" s="358">
        <v>0.40321338531844497</v>
      </c>
    </row>
    <row r="239" spans="1:3">
      <c r="A239" s="272" t="s">
        <v>1214</v>
      </c>
      <c r="B239" s="272" t="str">
        <f t="shared" si="3"/>
        <v>CA14</v>
      </c>
      <c r="C239" s="358">
        <v>0.67567387025132997</v>
      </c>
    </row>
    <row r="240" spans="1:3">
      <c r="A240" s="272" t="s">
        <v>1215</v>
      </c>
      <c r="B240" s="272" t="str">
        <f t="shared" si="3"/>
        <v>CA14</v>
      </c>
      <c r="C240" s="358">
        <v>0.33710155757319399</v>
      </c>
    </row>
    <row r="241" spans="1:3">
      <c r="A241" s="272" t="s">
        <v>1216</v>
      </c>
      <c r="B241" s="272" t="str">
        <f t="shared" si="3"/>
        <v>CA14</v>
      </c>
      <c r="C241" s="358">
        <v>0.35887735075445498</v>
      </c>
    </row>
    <row r="242" spans="1:3">
      <c r="A242" s="272" t="s">
        <v>1217</v>
      </c>
      <c r="B242" s="272" t="str">
        <f t="shared" si="3"/>
        <v>CA14</v>
      </c>
      <c r="C242" s="358">
        <v>0.38963543275773399</v>
      </c>
    </row>
    <row r="243" spans="1:3">
      <c r="A243" s="272" t="s">
        <v>1218</v>
      </c>
      <c r="B243" s="272" t="str">
        <f t="shared" si="3"/>
        <v>CA14</v>
      </c>
      <c r="C243" s="358">
        <v>0.26010364592559898</v>
      </c>
    </row>
    <row r="244" spans="1:3">
      <c r="A244" s="272" t="s">
        <v>1219</v>
      </c>
      <c r="B244" s="272" t="str">
        <f t="shared" si="3"/>
        <v>CA14</v>
      </c>
      <c r="C244" s="358">
        <v>0.35730843940899298</v>
      </c>
    </row>
    <row r="245" spans="1:3">
      <c r="A245" s="272" t="s">
        <v>1220</v>
      </c>
      <c r="B245" s="272" t="str">
        <f t="shared" si="3"/>
        <v>CA14</v>
      </c>
      <c r="C245" s="358">
        <v>1.44732756660813</v>
      </c>
    </row>
    <row r="246" spans="1:3">
      <c r="A246" s="272" t="s">
        <v>1221</v>
      </c>
      <c r="B246" s="272" t="str">
        <f t="shared" si="3"/>
        <v>CA15</v>
      </c>
      <c r="C246" s="358">
        <v>0.26781483459853</v>
      </c>
    </row>
    <row r="247" spans="1:3">
      <c r="A247" s="272" t="s">
        <v>1222</v>
      </c>
      <c r="B247" s="272" t="str">
        <f t="shared" si="3"/>
        <v>CA15</v>
      </c>
      <c r="C247" s="358">
        <v>0.20985552710538199</v>
      </c>
    </row>
    <row r="248" spans="1:3">
      <c r="A248" s="272" t="s">
        <v>1223</v>
      </c>
      <c r="B248" s="272" t="str">
        <f t="shared" si="3"/>
        <v>CA15</v>
      </c>
      <c r="C248" s="358">
        <v>0.291959879826796</v>
      </c>
    </row>
    <row r="249" spans="1:3">
      <c r="A249" s="272" t="s">
        <v>1224</v>
      </c>
      <c r="B249" s="272" t="str">
        <f t="shared" si="3"/>
        <v>CA18</v>
      </c>
      <c r="C249" s="358">
        <v>0.90680987548339398</v>
      </c>
    </row>
    <row r="250" spans="1:3">
      <c r="A250" s="272" t="s">
        <v>1225</v>
      </c>
      <c r="B250" s="272" t="str">
        <f t="shared" si="3"/>
        <v>CA18</v>
      </c>
      <c r="C250" s="358">
        <v>0.286392574354628</v>
      </c>
    </row>
    <row r="251" spans="1:3">
      <c r="A251" s="272" t="s">
        <v>1226</v>
      </c>
      <c r="B251" s="272" t="str">
        <f t="shared" si="3"/>
        <v>CA18</v>
      </c>
      <c r="C251" s="358">
        <v>0.29459282335204501</v>
      </c>
    </row>
    <row r="252" spans="1:3">
      <c r="A252" s="272" t="s">
        <v>1227</v>
      </c>
      <c r="B252" s="272" t="str">
        <f t="shared" si="3"/>
        <v>CA18</v>
      </c>
      <c r="C252" s="358">
        <v>0.29932715762599099</v>
      </c>
    </row>
    <row r="253" spans="1:3">
      <c r="A253" s="272" t="s">
        <v>1228</v>
      </c>
      <c r="B253" s="272" t="str">
        <f t="shared" si="3"/>
        <v>CA19</v>
      </c>
      <c r="C253" s="358">
        <v>0.247274698095823</v>
      </c>
    </row>
    <row r="254" spans="1:3">
      <c r="A254" s="272" t="s">
        <v>1229</v>
      </c>
      <c r="B254" s="272" t="str">
        <f t="shared" si="3"/>
        <v>CA28</v>
      </c>
      <c r="C254" s="358">
        <v>0.25276595399256302</v>
      </c>
    </row>
    <row r="255" spans="1:3">
      <c r="A255" s="272" t="s">
        <v>1230</v>
      </c>
      <c r="B255" s="272" t="str">
        <f t="shared" si="3"/>
        <v>CA28</v>
      </c>
      <c r="C255" s="358">
        <v>0.24383519223274799</v>
      </c>
    </row>
    <row r="256" spans="1:3">
      <c r="A256" s="272" t="s">
        <v>1231</v>
      </c>
      <c r="B256" s="272" t="str">
        <f t="shared" si="3"/>
        <v>CA28</v>
      </c>
      <c r="C256" s="358">
        <v>1.9098224638827499</v>
      </c>
    </row>
    <row r="257" spans="1:3">
      <c r="A257" s="272" t="s">
        <v>1232</v>
      </c>
      <c r="B257" s="272" t="str">
        <f t="shared" si="3"/>
        <v>CA28</v>
      </c>
      <c r="C257" s="358">
        <v>0.909218641539563</v>
      </c>
    </row>
    <row r="258" spans="1:3">
      <c r="A258" s="272" t="s">
        <v>1233</v>
      </c>
      <c r="B258" s="272" t="str">
        <f t="shared" si="3"/>
        <v>CA28</v>
      </c>
      <c r="C258" s="358">
        <v>1.2447727987438</v>
      </c>
    </row>
    <row r="259" spans="1:3">
      <c r="A259" s="272" t="s">
        <v>1234</v>
      </c>
      <c r="B259" s="272" t="str">
        <f t="shared" si="3"/>
        <v>CA5</v>
      </c>
      <c r="C259" s="358">
        <v>0.39345518649794697</v>
      </c>
    </row>
    <row r="260" spans="1:3">
      <c r="A260" s="272" t="s">
        <v>1235</v>
      </c>
      <c r="B260" s="272" t="str">
        <f t="shared" si="3"/>
        <v>CA5</v>
      </c>
      <c r="C260" s="358">
        <v>0.22998285142189101</v>
      </c>
    </row>
    <row r="261" spans="1:3">
      <c r="A261" s="272" t="s">
        <v>1236</v>
      </c>
      <c r="B261" s="272" t="str">
        <f t="shared" si="3"/>
        <v>CA7</v>
      </c>
      <c r="C261" s="358">
        <v>0.32936690793463702</v>
      </c>
    </row>
    <row r="262" spans="1:3">
      <c r="A262" s="272" t="s">
        <v>1237</v>
      </c>
      <c r="B262" s="272" t="str">
        <f t="shared" si="3"/>
        <v>CA7</v>
      </c>
      <c r="C262" s="358">
        <v>0.220697654956754</v>
      </c>
    </row>
    <row r="263" spans="1:3">
      <c r="A263" s="272" t="s">
        <v>1238</v>
      </c>
      <c r="B263" s="272" t="str">
        <f t="shared" si="3"/>
        <v>CA7</v>
      </c>
      <c r="C263" s="358">
        <v>0.36607485730824402</v>
      </c>
    </row>
    <row r="264" spans="1:3">
      <c r="A264" s="272" t="s">
        <v>1239</v>
      </c>
      <c r="B264" s="272" t="str">
        <f t="shared" si="3"/>
        <v>CA7</v>
      </c>
      <c r="C264" s="358">
        <v>0.27179830341691502</v>
      </c>
    </row>
    <row r="265" spans="1:3">
      <c r="A265" s="272" t="s">
        <v>1240</v>
      </c>
      <c r="B265" s="272" t="str">
        <f t="shared" si="3"/>
        <v>CA7</v>
      </c>
      <c r="C265" s="358">
        <v>0.34075570988806297</v>
      </c>
    </row>
    <row r="266" spans="1:3">
      <c r="A266" s="272" t="s">
        <v>1241</v>
      </c>
      <c r="B266" s="272" t="str">
        <f t="shared" si="3"/>
        <v>CA7</v>
      </c>
      <c r="C266" s="358">
        <v>0.32068765658530202</v>
      </c>
    </row>
    <row r="267" spans="1:3">
      <c r="A267" s="272" t="s">
        <v>1242</v>
      </c>
      <c r="B267" s="272" t="str">
        <f t="shared" si="3"/>
        <v>CA7</v>
      </c>
      <c r="C267" s="358">
        <v>0.223953688737074</v>
      </c>
    </row>
    <row r="268" spans="1:3">
      <c r="A268" s="272" t="s">
        <v>1243</v>
      </c>
      <c r="B268" s="272" t="str">
        <f t="shared" ref="B268:B331" si="4">IFERROR(LEFT(A268,(FIND(" ",A268,1)-1)),"")</f>
        <v>CA7</v>
      </c>
      <c r="C268" s="358">
        <v>0.23262065973721299</v>
      </c>
    </row>
    <row r="269" spans="1:3">
      <c r="A269" s="272" t="s">
        <v>1244</v>
      </c>
      <c r="B269" s="272" t="str">
        <f t="shared" si="4"/>
        <v>CF36</v>
      </c>
      <c r="C269" s="358">
        <v>1.88764877393812</v>
      </c>
    </row>
    <row r="270" spans="1:3">
      <c r="A270" s="272" t="s">
        <v>1245</v>
      </c>
      <c r="B270" s="272" t="str">
        <f t="shared" si="4"/>
        <v>CF36</v>
      </c>
      <c r="C270" s="358">
        <v>0.37487159021648703</v>
      </c>
    </row>
    <row r="271" spans="1:3">
      <c r="A271" s="272" t="s">
        <v>1246</v>
      </c>
      <c r="B271" s="272" t="str">
        <f t="shared" si="4"/>
        <v>CF62</v>
      </c>
      <c r="C271" s="358">
        <v>0.72424341741294196</v>
      </c>
    </row>
    <row r="272" spans="1:3">
      <c r="A272" s="272" t="s">
        <v>1247</v>
      </c>
      <c r="B272" s="272" t="str">
        <f t="shared" si="4"/>
        <v>CF64</v>
      </c>
      <c r="C272" s="358">
        <v>1.1712998684615099</v>
      </c>
    </row>
    <row r="273" spans="1:3">
      <c r="A273" s="272" t="s">
        <v>1248</v>
      </c>
      <c r="B273" s="272" t="str">
        <f t="shared" si="4"/>
        <v>CH41</v>
      </c>
      <c r="C273" s="358">
        <v>0.29883456230163502</v>
      </c>
    </row>
    <row r="274" spans="1:3">
      <c r="A274" s="272" t="s">
        <v>1249</v>
      </c>
      <c r="B274" s="272" t="str">
        <f t="shared" si="4"/>
        <v>CH41</v>
      </c>
      <c r="C274" s="358">
        <v>1.36345291137695</v>
      </c>
    </row>
    <row r="275" spans="1:3">
      <c r="A275" s="272" t="s">
        <v>1250</v>
      </c>
      <c r="B275" s="272" t="str">
        <f t="shared" si="4"/>
        <v>CH41</v>
      </c>
      <c r="C275" s="358">
        <v>0.27441287040710399</v>
      </c>
    </row>
    <row r="276" spans="1:3">
      <c r="A276" s="272" t="s">
        <v>1251</v>
      </c>
      <c r="B276" s="272" t="str">
        <f t="shared" si="4"/>
        <v>CH42</v>
      </c>
      <c r="C276" s="358">
        <v>2.0694363911946598</v>
      </c>
    </row>
    <row r="277" spans="1:3">
      <c r="A277" s="272" t="s">
        <v>1252</v>
      </c>
      <c r="B277" s="272" t="str">
        <f t="shared" si="4"/>
        <v>CH44</v>
      </c>
      <c r="C277" s="358">
        <v>8.6160553693771291</v>
      </c>
    </row>
    <row r="278" spans="1:3">
      <c r="A278" s="272" t="s">
        <v>1253</v>
      </c>
      <c r="B278" s="272" t="str">
        <f t="shared" si="4"/>
        <v>CH45</v>
      </c>
      <c r="C278" s="358">
        <v>3.1042379538218099</v>
      </c>
    </row>
    <row r="279" spans="1:3">
      <c r="A279" s="272" t="s">
        <v>1254</v>
      </c>
      <c r="B279" s="272" t="str">
        <f t="shared" si="4"/>
        <v>CH46</v>
      </c>
      <c r="C279" s="358">
        <v>0.32804536819458002</v>
      </c>
    </row>
    <row r="280" spans="1:3">
      <c r="A280" s="272" t="s">
        <v>1255</v>
      </c>
      <c r="B280" s="272" t="str">
        <f t="shared" si="4"/>
        <v>CH46</v>
      </c>
      <c r="C280" s="358">
        <v>0.43221616744995101</v>
      </c>
    </row>
    <row r="281" spans="1:3">
      <c r="A281" s="272" t="s">
        <v>1256</v>
      </c>
      <c r="B281" s="272" t="str">
        <f t="shared" si="4"/>
        <v>CH46</v>
      </c>
      <c r="C281" s="358">
        <v>0.46097946166992099</v>
      </c>
    </row>
    <row r="282" spans="1:3">
      <c r="A282" s="272" t="s">
        <v>1257</v>
      </c>
      <c r="B282" s="272" t="str">
        <f t="shared" si="4"/>
        <v>CH46</v>
      </c>
      <c r="C282" s="358">
        <v>0.203480720520019</v>
      </c>
    </row>
    <row r="283" spans="1:3">
      <c r="A283" s="272" t="s">
        <v>1258</v>
      </c>
      <c r="B283" s="272" t="str">
        <f t="shared" si="4"/>
        <v>CH46</v>
      </c>
      <c r="C283" s="358">
        <v>0.333134174346923</v>
      </c>
    </row>
    <row r="284" spans="1:3">
      <c r="A284" s="272" t="s">
        <v>1259</v>
      </c>
      <c r="B284" s="272" t="str">
        <f t="shared" si="4"/>
        <v>CH46</v>
      </c>
      <c r="C284" s="358">
        <v>0.52212650435311403</v>
      </c>
    </row>
    <row r="285" spans="1:3">
      <c r="A285" s="272" t="s">
        <v>1260</v>
      </c>
      <c r="B285" s="272" t="str">
        <f t="shared" si="4"/>
        <v>CH46</v>
      </c>
      <c r="C285" s="358">
        <v>0.58959758281707697</v>
      </c>
    </row>
    <row r="286" spans="1:3">
      <c r="A286" s="272" t="s">
        <v>1261</v>
      </c>
      <c r="B286" s="272" t="str">
        <f t="shared" si="4"/>
        <v>CH46</v>
      </c>
      <c r="C286" s="358">
        <v>0.26864552497863697</v>
      </c>
    </row>
    <row r="287" spans="1:3">
      <c r="A287" s="272" t="s">
        <v>1262</v>
      </c>
      <c r="B287" s="272" t="str">
        <f t="shared" si="4"/>
        <v>CH46</v>
      </c>
      <c r="C287" s="358">
        <v>0.52270102500915505</v>
      </c>
    </row>
    <row r="288" spans="1:3">
      <c r="A288" s="272" t="s">
        <v>1263</v>
      </c>
      <c r="B288" s="272" t="str">
        <f t="shared" si="4"/>
        <v>CH46</v>
      </c>
      <c r="C288" s="358">
        <v>0.233134269714355</v>
      </c>
    </row>
    <row r="289" spans="1:3">
      <c r="A289" s="272" t="s">
        <v>1264</v>
      </c>
      <c r="B289" s="272" t="str">
        <f t="shared" si="4"/>
        <v>CH46</v>
      </c>
      <c r="C289" s="358">
        <v>0.65267920494079501</v>
      </c>
    </row>
    <row r="290" spans="1:3">
      <c r="A290" s="272" t="s">
        <v>1265</v>
      </c>
      <c r="B290" s="272" t="str">
        <f t="shared" si="4"/>
        <v>CH46</v>
      </c>
      <c r="C290" s="358">
        <v>0.248361110687255</v>
      </c>
    </row>
    <row r="291" spans="1:3">
      <c r="A291" s="272" t="s">
        <v>1266</v>
      </c>
      <c r="B291" s="272" t="str">
        <f t="shared" si="4"/>
        <v>CH46</v>
      </c>
      <c r="C291" s="358">
        <v>0.230038166046142</v>
      </c>
    </row>
    <row r="292" spans="1:3">
      <c r="A292" s="272" t="s">
        <v>1267</v>
      </c>
      <c r="B292" s="272" t="str">
        <f t="shared" si="4"/>
        <v>CH46</v>
      </c>
      <c r="C292" s="358">
        <v>0.29516077041625899</v>
      </c>
    </row>
    <row r="293" spans="1:3">
      <c r="A293" s="272" t="s">
        <v>1268</v>
      </c>
      <c r="B293" s="272" t="str">
        <f t="shared" si="4"/>
        <v>CH46</v>
      </c>
      <c r="C293" s="358">
        <v>0.54585850238800004</v>
      </c>
    </row>
    <row r="294" spans="1:3">
      <c r="A294" s="272" t="s">
        <v>1269</v>
      </c>
      <c r="B294" s="272" t="str">
        <f t="shared" si="4"/>
        <v>CH47</v>
      </c>
      <c r="C294" s="358">
        <v>0.97822523117065396</v>
      </c>
    </row>
    <row r="295" spans="1:3">
      <c r="A295" s="272" t="s">
        <v>1270</v>
      </c>
      <c r="B295" s="272" t="str">
        <f t="shared" si="4"/>
        <v>CH48</v>
      </c>
      <c r="C295" s="358">
        <v>0.416638056437174</v>
      </c>
    </row>
    <row r="296" spans="1:3">
      <c r="A296" s="272" t="s">
        <v>1271</v>
      </c>
      <c r="B296" s="272" t="str">
        <f t="shared" si="4"/>
        <v>CH48</v>
      </c>
      <c r="C296" s="358">
        <v>0.40316963195800698</v>
      </c>
    </row>
    <row r="297" spans="1:3">
      <c r="A297" s="272" t="s">
        <v>1272</v>
      </c>
      <c r="B297" s="272" t="str">
        <f t="shared" si="4"/>
        <v>CH48</v>
      </c>
      <c r="C297" s="358">
        <v>0.39740562438964799</v>
      </c>
    </row>
    <row r="298" spans="1:3">
      <c r="A298" s="272" t="s">
        <v>1273</v>
      </c>
      <c r="B298" s="272" t="str">
        <f t="shared" si="4"/>
        <v>CH48</v>
      </c>
      <c r="C298" s="358">
        <v>0.24173069000244099</v>
      </c>
    </row>
    <row r="299" spans="1:3">
      <c r="A299" s="272" t="s">
        <v>1274</v>
      </c>
      <c r="B299" s="272" t="str">
        <f t="shared" si="4"/>
        <v>CH48</v>
      </c>
      <c r="C299" s="358">
        <v>0.39236545562744102</v>
      </c>
    </row>
    <row r="300" spans="1:3">
      <c r="A300" s="272" t="s">
        <v>1275</v>
      </c>
      <c r="B300" s="272" t="str">
        <f t="shared" si="4"/>
        <v>CH62</v>
      </c>
      <c r="C300" s="358">
        <v>0.53615999221801702</v>
      </c>
    </row>
    <row r="301" spans="1:3">
      <c r="A301" s="272" t="s">
        <v>1276</v>
      </c>
      <c r="B301" s="272" t="str">
        <f t="shared" si="4"/>
        <v>CH8</v>
      </c>
      <c r="C301" s="358">
        <v>0.23261531194051099</v>
      </c>
    </row>
    <row r="302" spans="1:3">
      <c r="A302" s="272" t="s">
        <v>1277</v>
      </c>
      <c r="B302" s="272" t="str">
        <f t="shared" si="4"/>
        <v>CH8</v>
      </c>
      <c r="C302" s="358">
        <v>0.21482324600219699</v>
      </c>
    </row>
    <row r="303" spans="1:3">
      <c r="A303" s="272" t="s">
        <v>1278</v>
      </c>
      <c r="B303" s="272" t="str">
        <f t="shared" si="4"/>
        <v>CH8</v>
      </c>
      <c r="C303" s="358">
        <v>0.214319467544555</v>
      </c>
    </row>
    <row r="304" spans="1:3">
      <c r="A304" s="272" t="s">
        <v>1279</v>
      </c>
      <c r="B304" s="272" t="str">
        <f t="shared" si="4"/>
        <v>CH8</v>
      </c>
      <c r="C304" s="358">
        <v>0.42300200462341297</v>
      </c>
    </row>
    <row r="305" spans="1:3">
      <c r="A305" s="272" t="s">
        <v>1280</v>
      </c>
      <c r="B305" s="272" t="str">
        <f t="shared" si="4"/>
        <v>CH8</v>
      </c>
      <c r="C305" s="358">
        <v>0.253330707550048</v>
      </c>
    </row>
    <row r="306" spans="1:3">
      <c r="A306" s="272" t="s">
        <v>1281</v>
      </c>
      <c r="B306" s="272" t="str">
        <f t="shared" si="4"/>
        <v>CH8</v>
      </c>
      <c r="C306" s="358">
        <v>0.86862158775329501</v>
      </c>
    </row>
    <row r="307" spans="1:3">
      <c r="A307" s="272" t="s">
        <v>1282</v>
      </c>
      <c r="B307" s="272" t="str">
        <f t="shared" si="4"/>
        <v>CH8</v>
      </c>
      <c r="C307" s="358">
        <v>0.25711083412170399</v>
      </c>
    </row>
    <row r="308" spans="1:3">
      <c r="A308" s="272" t="s">
        <v>1283</v>
      </c>
      <c r="B308" s="272" t="str">
        <f t="shared" si="4"/>
        <v>CH8</v>
      </c>
      <c r="C308" s="358">
        <v>0.26547408103942799</v>
      </c>
    </row>
    <row r="309" spans="1:3">
      <c r="A309" s="272" t="s">
        <v>1284</v>
      </c>
      <c r="B309" s="272" t="str">
        <f t="shared" si="4"/>
        <v>CT11</v>
      </c>
      <c r="C309" s="358">
        <v>0.55624168144175001</v>
      </c>
    </row>
    <row r="310" spans="1:3">
      <c r="A310" s="272" t="s">
        <v>1285</v>
      </c>
      <c r="B310" s="272" t="str">
        <f t="shared" si="4"/>
        <v>CT11</v>
      </c>
      <c r="C310" s="358">
        <v>1.84818648987189</v>
      </c>
    </row>
    <row r="311" spans="1:3">
      <c r="A311" s="272" t="s">
        <v>1286</v>
      </c>
      <c r="B311" s="272" t="str">
        <f t="shared" si="4"/>
        <v>CT11</v>
      </c>
      <c r="C311" s="358">
        <v>4.2886130533215896</v>
      </c>
    </row>
    <row r="312" spans="1:3">
      <c r="A312" s="272" t="s">
        <v>1287</v>
      </c>
      <c r="B312" s="272" t="str">
        <f t="shared" si="4"/>
        <v>CT12</v>
      </c>
      <c r="C312" s="358">
        <v>0.55880776311245395</v>
      </c>
    </row>
    <row r="313" spans="1:3">
      <c r="A313" s="272" t="s">
        <v>1288</v>
      </c>
      <c r="B313" s="272" t="str">
        <f t="shared" si="4"/>
        <v>CT13</v>
      </c>
      <c r="C313" s="358">
        <v>1.90383993290166</v>
      </c>
    </row>
    <row r="314" spans="1:3">
      <c r="A314" s="272" t="s">
        <v>1289</v>
      </c>
      <c r="B314" s="272" t="str">
        <f t="shared" si="4"/>
        <v>CT13</v>
      </c>
      <c r="C314" s="358">
        <v>3.1216118260444499</v>
      </c>
    </row>
    <row r="315" spans="1:3">
      <c r="A315" s="272" t="s">
        <v>1290</v>
      </c>
      <c r="B315" s="272" t="str">
        <f t="shared" si="4"/>
        <v>CT13</v>
      </c>
      <c r="C315" s="358">
        <v>0.74717192686168798</v>
      </c>
    </row>
    <row r="316" spans="1:3">
      <c r="A316" s="272" t="s">
        <v>1291</v>
      </c>
      <c r="B316" s="272" t="str">
        <f t="shared" si="4"/>
        <v>CT13</v>
      </c>
      <c r="C316" s="358">
        <v>0.233891745207707</v>
      </c>
    </row>
    <row r="317" spans="1:3">
      <c r="A317" s="272" t="s">
        <v>1292</v>
      </c>
      <c r="B317" s="272" t="str">
        <f t="shared" si="4"/>
        <v>CT13</v>
      </c>
      <c r="C317" s="358">
        <v>0.41878489197491198</v>
      </c>
    </row>
    <row r="318" spans="1:3">
      <c r="A318" s="272" t="s">
        <v>1293</v>
      </c>
      <c r="B318" s="272" t="str">
        <f t="shared" si="4"/>
        <v>CT13</v>
      </c>
      <c r="C318" s="358">
        <v>1.0922301756634101</v>
      </c>
    </row>
    <row r="319" spans="1:3">
      <c r="A319" s="272" t="s">
        <v>1294</v>
      </c>
      <c r="B319" s="272" t="str">
        <f t="shared" si="4"/>
        <v>CT13</v>
      </c>
      <c r="C319" s="358">
        <v>0.31905567770563797</v>
      </c>
    </row>
    <row r="320" spans="1:3">
      <c r="A320" s="272" t="s">
        <v>1295</v>
      </c>
      <c r="B320" s="272" t="str">
        <f t="shared" si="4"/>
        <v>CT13</v>
      </c>
      <c r="C320" s="358">
        <v>1.17289597893436</v>
      </c>
    </row>
    <row r="321" spans="1:3">
      <c r="A321" s="272" t="s">
        <v>1296</v>
      </c>
      <c r="B321" s="272" t="str">
        <f t="shared" si="4"/>
        <v>CT13</v>
      </c>
      <c r="C321" s="358">
        <v>0.31384748510556398</v>
      </c>
    </row>
    <row r="322" spans="1:3">
      <c r="A322" s="272" t="s">
        <v>1297</v>
      </c>
      <c r="B322" s="272" t="str">
        <f t="shared" si="4"/>
        <v>CT13</v>
      </c>
      <c r="C322" s="358">
        <v>0.47654538228664101</v>
      </c>
    </row>
    <row r="323" spans="1:3">
      <c r="A323" s="272" t="s">
        <v>1298</v>
      </c>
      <c r="B323" s="272" t="str">
        <f t="shared" si="4"/>
        <v>CT13</v>
      </c>
      <c r="C323" s="358">
        <v>0.20618133178699299</v>
      </c>
    </row>
    <row r="324" spans="1:3">
      <c r="A324" s="272" t="s">
        <v>1299</v>
      </c>
      <c r="B324" s="272" t="str">
        <f t="shared" si="4"/>
        <v>CT13</v>
      </c>
      <c r="C324" s="358">
        <v>0.86965435690682702</v>
      </c>
    </row>
    <row r="325" spans="1:3">
      <c r="A325" s="272" t="s">
        <v>1300</v>
      </c>
      <c r="B325" s="272" t="str">
        <f t="shared" si="4"/>
        <v>CT13</v>
      </c>
      <c r="C325" s="358">
        <v>0.54655366945531902</v>
      </c>
    </row>
    <row r="326" spans="1:3">
      <c r="A326" s="272" t="s">
        <v>1301</v>
      </c>
      <c r="B326" s="272" t="str">
        <f t="shared" si="4"/>
        <v>CT14</v>
      </c>
      <c r="C326" s="358">
        <v>0.293634368239028</v>
      </c>
    </row>
    <row r="327" spans="1:3">
      <c r="A327" s="272" t="s">
        <v>1302</v>
      </c>
      <c r="B327" s="272" t="str">
        <f t="shared" si="4"/>
        <v>CT14</v>
      </c>
      <c r="C327" s="358">
        <v>0.46971339925966199</v>
      </c>
    </row>
    <row r="328" spans="1:3">
      <c r="A328" s="272" t="s">
        <v>1303</v>
      </c>
      <c r="B328" s="272" t="str">
        <f t="shared" si="4"/>
        <v>CT14</v>
      </c>
      <c r="C328" s="358">
        <v>0.69987939278711997</v>
      </c>
    </row>
    <row r="329" spans="1:3">
      <c r="A329" s="272" t="s">
        <v>1304</v>
      </c>
      <c r="B329" s="272" t="str">
        <f t="shared" si="4"/>
        <v>CT14</v>
      </c>
      <c r="C329" s="358">
        <v>0.36313101273829901</v>
      </c>
    </row>
    <row r="330" spans="1:3">
      <c r="A330" s="272" t="s">
        <v>1305</v>
      </c>
      <c r="B330" s="272" t="str">
        <f t="shared" si="4"/>
        <v>CT14</v>
      </c>
      <c r="C330" s="358">
        <v>0.225174665451049</v>
      </c>
    </row>
    <row r="331" spans="1:3">
      <c r="A331" s="272" t="s">
        <v>1306</v>
      </c>
      <c r="B331" s="272" t="str">
        <f t="shared" si="4"/>
        <v>CT14</v>
      </c>
      <c r="C331" s="358">
        <v>0.35889767233446501</v>
      </c>
    </row>
    <row r="332" spans="1:3">
      <c r="A332" s="272" t="s">
        <v>1307</v>
      </c>
      <c r="B332" s="272" t="str">
        <f t="shared" ref="B332:B395" si="5">IFERROR(LEFT(A332,(FIND(" ",A332,1)-1)),"")</f>
        <v>CT14</v>
      </c>
      <c r="C332" s="358">
        <v>0.38369329691064002</v>
      </c>
    </row>
    <row r="333" spans="1:3">
      <c r="A333" s="272" t="s">
        <v>1308</v>
      </c>
      <c r="B333" s="272" t="str">
        <f t="shared" si="5"/>
        <v>CT14</v>
      </c>
      <c r="C333" s="358">
        <v>0.23818089336186499</v>
      </c>
    </row>
    <row r="334" spans="1:3">
      <c r="A334" s="272" t="s">
        <v>1309</v>
      </c>
      <c r="B334" s="272" t="str">
        <f t="shared" si="5"/>
        <v>CT14</v>
      </c>
      <c r="C334" s="358">
        <v>0.242372226186259</v>
      </c>
    </row>
    <row r="335" spans="1:3">
      <c r="A335" s="272" t="s">
        <v>1310</v>
      </c>
      <c r="B335" s="272" t="str">
        <f t="shared" si="5"/>
        <v>CT14</v>
      </c>
      <c r="C335" s="358">
        <v>0.34452093408145301</v>
      </c>
    </row>
    <row r="336" spans="1:3">
      <c r="A336" s="272" t="s">
        <v>1311</v>
      </c>
      <c r="B336" s="272" t="str">
        <f t="shared" si="5"/>
        <v>CT14</v>
      </c>
      <c r="C336" s="358">
        <v>0.26034983672932499</v>
      </c>
    </row>
    <row r="337" spans="1:3">
      <c r="A337" s="272" t="s">
        <v>1312</v>
      </c>
      <c r="B337" s="272" t="str">
        <f t="shared" si="5"/>
        <v>CT14</v>
      </c>
      <c r="C337" s="358">
        <v>0.26215881110397898</v>
      </c>
    </row>
    <row r="338" spans="1:3">
      <c r="A338" s="272" t="s">
        <v>1313</v>
      </c>
      <c r="B338" s="272" t="str">
        <f t="shared" si="5"/>
        <v>CT14</v>
      </c>
      <c r="C338" s="358">
        <v>0.25717223211246598</v>
      </c>
    </row>
    <row r="339" spans="1:3">
      <c r="A339" s="272" t="s">
        <v>1314</v>
      </c>
      <c r="B339" s="272" t="str">
        <f t="shared" si="5"/>
        <v>CT14</v>
      </c>
      <c r="C339" s="358">
        <v>0.973047483083334</v>
      </c>
    </row>
    <row r="340" spans="1:3">
      <c r="A340" s="272" t="s">
        <v>1315</v>
      </c>
      <c r="B340" s="272" t="str">
        <f t="shared" si="5"/>
        <v>CT14</v>
      </c>
      <c r="C340" s="358">
        <v>1.31014980629341</v>
      </c>
    </row>
    <row r="341" spans="1:3">
      <c r="A341" s="272" t="s">
        <v>1316</v>
      </c>
      <c r="B341" s="272" t="str">
        <f t="shared" si="5"/>
        <v>CT14</v>
      </c>
      <c r="C341" s="358">
        <v>1.09023204903264</v>
      </c>
    </row>
    <row r="342" spans="1:3">
      <c r="A342" s="272" t="s">
        <v>1317</v>
      </c>
      <c r="B342" s="272" t="str">
        <f t="shared" si="5"/>
        <v>CT14</v>
      </c>
      <c r="C342" s="358">
        <v>0.56183648471809899</v>
      </c>
    </row>
    <row r="343" spans="1:3">
      <c r="A343" s="272" t="s">
        <v>1318</v>
      </c>
      <c r="B343" s="272" t="str">
        <f t="shared" si="5"/>
        <v>CT14</v>
      </c>
      <c r="C343" s="358">
        <v>0.79249789653944203</v>
      </c>
    </row>
    <row r="344" spans="1:3">
      <c r="A344" s="272" t="s">
        <v>1319</v>
      </c>
      <c r="B344" s="272" t="str">
        <f t="shared" si="5"/>
        <v>CT14</v>
      </c>
      <c r="C344" s="358">
        <v>0.28134472380169101</v>
      </c>
    </row>
    <row r="345" spans="1:3">
      <c r="A345" s="272" t="s">
        <v>1320</v>
      </c>
      <c r="B345" s="272" t="str">
        <f t="shared" si="5"/>
        <v>CT14</v>
      </c>
      <c r="C345" s="358">
        <v>0.58676019404181101</v>
      </c>
    </row>
    <row r="346" spans="1:3">
      <c r="A346" s="272" t="s">
        <v>1321</v>
      </c>
      <c r="B346" s="272" t="str">
        <f t="shared" si="5"/>
        <v>CT14</v>
      </c>
      <c r="C346" s="358">
        <v>0.391619433948384</v>
      </c>
    </row>
    <row r="347" spans="1:3">
      <c r="A347" s="272" t="s">
        <v>1322</v>
      </c>
      <c r="B347" s="272" t="str">
        <f t="shared" si="5"/>
        <v>CT14</v>
      </c>
      <c r="C347" s="358">
        <v>1.2092880404555799</v>
      </c>
    </row>
    <row r="348" spans="1:3">
      <c r="A348" s="272" t="s">
        <v>1323</v>
      </c>
      <c r="B348" s="272" t="str">
        <f t="shared" si="5"/>
        <v>CT14</v>
      </c>
      <c r="C348" s="358">
        <v>0.32665193342409898</v>
      </c>
    </row>
    <row r="349" spans="1:3">
      <c r="A349" s="272" t="s">
        <v>1324</v>
      </c>
      <c r="B349" s="272" t="str">
        <f t="shared" si="5"/>
        <v>CT14</v>
      </c>
      <c r="C349" s="358">
        <v>0.63828229904174705</v>
      </c>
    </row>
    <row r="350" spans="1:3">
      <c r="A350" s="272" t="s">
        <v>1325</v>
      </c>
      <c r="B350" s="272" t="str">
        <f t="shared" si="5"/>
        <v>CT14</v>
      </c>
      <c r="C350" s="358">
        <v>0.309546071869641</v>
      </c>
    </row>
    <row r="351" spans="1:3">
      <c r="A351" s="272" t="s">
        <v>1326</v>
      </c>
      <c r="B351" s="272" t="str">
        <f t="shared" si="5"/>
        <v>CT14</v>
      </c>
      <c r="C351" s="358">
        <v>0.719536236792929</v>
      </c>
    </row>
    <row r="352" spans="1:3">
      <c r="A352" s="272" t="s">
        <v>1327</v>
      </c>
      <c r="B352" s="272" t="str">
        <f t="shared" si="5"/>
        <v>CT14</v>
      </c>
      <c r="C352" s="358">
        <v>0.83104435631651496</v>
      </c>
    </row>
    <row r="353" spans="1:3">
      <c r="A353" s="272" t="s">
        <v>1328</v>
      </c>
      <c r="B353" s="272" t="str">
        <f t="shared" si="5"/>
        <v>CT14</v>
      </c>
      <c r="C353" s="358">
        <v>0.71308406072380803</v>
      </c>
    </row>
    <row r="354" spans="1:3">
      <c r="A354" s="272" t="s">
        <v>1329</v>
      </c>
      <c r="B354" s="272" t="str">
        <f t="shared" si="5"/>
        <v>CT14</v>
      </c>
      <c r="C354" s="358">
        <v>0.97856802115803398</v>
      </c>
    </row>
    <row r="355" spans="1:3">
      <c r="A355" s="272" t="s">
        <v>1330</v>
      </c>
      <c r="B355" s="272" t="str">
        <f t="shared" si="5"/>
        <v>CT14</v>
      </c>
      <c r="C355" s="358">
        <v>0.43263347643690397</v>
      </c>
    </row>
    <row r="356" spans="1:3">
      <c r="A356" s="272" t="s">
        <v>1331</v>
      </c>
      <c r="B356" s="272" t="str">
        <f t="shared" si="5"/>
        <v>CT14</v>
      </c>
      <c r="C356" s="358">
        <v>0.450048935804858</v>
      </c>
    </row>
    <row r="357" spans="1:3">
      <c r="A357" s="272" t="s">
        <v>1332</v>
      </c>
      <c r="B357" s="272" t="str">
        <f t="shared" si="5"/>
        <v>CT14</v>
      </c>
      <c r="C357" s="358">
        <v>0.84112332890945896</v>
      </c>
    </row>
    <row r="358" spans="1:3">
      <c r="A358" s="272" t="s">
        <v>1333</v>
      </c>
      <c r="B358" s="272" t="str">
        <f t="shared" si="5"/>
        <v>CT14</v>
      </c>
      <c r="C358" s="358">
        <v>1.53817156843325</v>
      </c>
    </row>
    <row r="359" spans="1:3">
      <c r="A359" s="272" t="s">
        <v>1334</v>
      </c>
      <c r="B359" s="272" t="str">
        <f t="shared" si="5"/>
        <v>CT14</v>
      </c>
      <c r="C359" s="358">
        <v>1.3585494392604001</v>
      </c>
    </row>
    <row r="360" spans="1:3">
      <c r="A360" s="272" t="s">
        <v>1335</v>
      </c>
      <c r="B360" s="272" t="str">
        <f t="shared" si="5"/>
        <v>CT14</v>
      </c>
      <c r="C360" s="358">
        <v>0.95545078961239804</v>
      </c>
    </row>
    <row r="361" spans="1:3">
      <c r="A361" s="272" t="s">
        <v>1336</v>
      </c>
      <c r="B361" s="272" t="str">
        <f t="shared" si="5"/>
        <v>CT14</v>
      </c>
      <c r="C361" s="358">
        <v>0.20657307914379</v>
      </c>
    </row>
    <row r="362" spans="1:3">
      <c r="A362" s="272" t="s">
        <v>1337</v>
      </c>
      <c r="B362" s="272" t="str">
        <f t="shared" si="5"/>
        <v>CT14</v>
      </c>
      <c r="C362" s="358">
        <v>0.36399980309666902</v>
      </c>
    </row>
    <row r="363" spans="1:3">
      <c r="A363" s="272" t="s">
        <v>1338</v>
      </c>
      <c r="B363" s="272" t="str">
        <f t="shared" si="5"/>
        <v>CT14</v>
      </c>
      <c r="C363" s="358">
        <v>0.27017046431818098</v>
      </c>
    </row>
    <row r="364" spans="1:3">
      <c r="A364" s="272" t="s">
        <v>1339</v>
      </c>
      <c r="B364" s="272" t="str">
        <f t="shared" si="5"/>
        <v>CT14</v>
      </c>
      <c r="C364" s="358">
        <v>1.0878065335259499</v>
      </c>
    </row>
    <row r="365" spans="1:3">
      <c r="A365" s="272" t="s">
        <v>1340</v>
      </c>
      <c r="B365" s="272" t="str">
        <f t="shared" si="5"/>
        <v>CT16</v>
      </c>
      <c r="C365" s="358">
        <v>0.82577125876830604</v>
      </c>
    </row>
    <row r="366" spans="1:3">
      <c r="A366" s="272" t="s">
        <v>1341</v>
      </c>
      <c r="B366" s="272" t="str">
        <f t="shared" si="5"/>
        <v>CT16</v>
      </c>
      <c r="C366" s="358">
        <v>6.5572837872261696</v>
      </c>
    </row>
    <row r="367" spans="1:3">
      <c r="A367" s="272" t="s">
        <v>1342</v>
      </c>
      <c r="B367" s="272" t="str">
        <f t="shared" si="5"/>
        <v>CT17</v>
      </c>
      <c r="C367" s="358">
        <v>0.66595390324792803</v>
      </c>
    </row>
    <row r="368" spans="1:3">
      <c r="A368" s="272" t="s">
        <v>1343</v>
      </c>
      <c r="B368" s="272" t="str">
        <f t="shared" si="5"/>
        <v>CT17</v>
      </c>
      <c r="C368" s="358">
        <v>1.3282584467637799</v>
      </c>
    </row>
    <row r="369" spans="1:3">
      <c r="A369" s="272" t="s">
        <v>1344</v>
      </c>
      <c r="B369" s="272" t="str">
        <f t="shared" si="5"/>
        <v>CT17</v>
      </c>
      <c r="C369" s="358">
        <v>6.1529147212693598</v>
      </c>
    </row>
    <row r="370" spans="1:3">
      <c r="A370" s="272" t="s">
        <v>1345</v>
      </c>
      <c r="B370" s="272" t="str">
        <f t="shared" si="5"/>
        <v>CT19</v>
      </c>
      <c r="C370" s="358">
        <v>3.5792110325358499</v>
      </c>
    </row>
    <row r="371" spans="1:3">
      <c r="A371" s="272" t="s">
        <v>1346</v>
      </c>
      <c r="B371" s="272" t="str">
        <f t="shared" si="5"/>
        <v>CT20</v>
      </c>
      <c r="C371" s="358">
        <v>5.09941539184251</v>
      </c>
    </row>
    <row r="372" spans="1:3">
      <c r="A372" s="272" t="s">
        <v>1347</v>
      </c>
      <c r="B372" s="272" t="str">
        <f t="shared" si="5"/>
        <v>CT21</v>
      </c>
      <c r="C372" s="358">
        <v>0.25476238638835003</v>
      </c>
    </row>
    <row r="373" spans="1:3">
      <c r="A373" s="272" t="s">
        <v>1348</v>
      </c>
      <c r="B373" s="272" t="str">
        <f t="shared" si="5"/>
        <v>CT21</v>
      </c>
      <c r="C373" s="358">
        <v>0.41737752923362698</v>
      </c>
    </row>
    <row r="374" spans="1:3">
      <c r="A374" s="272" t="s">
        <v>1349</v>
      </c>
      <c r="B374" s="272" t="str">
        <f t="shared" si="5"/>
        <v>CT21</v>
      </c>
      <c r="C374" s="358">
        <v>0.27004327218957003</v>
      </c>
    </row>
    <row r="375" spans="1:3">
      <c r="A375" s="272" t="s">
        <v>1350</v>
      </c>
      <c r="B375" s="272" t="str">
        <f t="shared" si="5"/>
        <v>CT21</v>
      </c>
      <c r="C375" s="358">
        <v>0.70377561084499096</v>
      </c>
    </row>
    <row r="376" spans="1:3">
      <c r="A376" s="272" t="s">
        <v>1351</v>
      </c>
      <c r="B376" s="272" t="str">
        <f t="shared" si="5"/>
        <v>CT21</v>
      </c>
      <c r="C376" s="358">
        <v>0.28696850622155701</v>
      </c>
    </row>
    <row r="377" spans="1:3">
      <c r="A377" s="272" t="s">
        <v>1352</v>
      </c>
      <c r="B377" s="272" t="str">
        <f t="shared" si="5"/>
        <v>CT21</v>
      </c>
      <c r="C377" s="358">
        <v>0.49562323068108599</v>
      </c>
    </row>
    <row r="378" spans="1:3">
      <c r="A378" s="272" t="s">
        <v>1353</v>
      </c>
      <c r="B378" s="272" t="str">
        <f t="shared" si="5"/>
        <v>CT21</v>
      </c>
      <c r="C378" s="358">
        <v>0.28331735906833999</v>
      </c>
    </row>
    <row r="379" spans="1:3">
      <c r="A379" s="272" t="s">
        <v>1354</v>
      </c>
      <c r="B379" s="272" t="str">
        <f t="shared" si="5"/>
        <v>CT21</v>
      </c>
      <c r="C379" s="358">
        <v>0.36596400012241598</v>
      </c>
    </row>
    <row r="380" spans="1:3">
      <c r="A380" s="272" t="s">
        <v>1355</v>
      </c>
      <c r="B380" s="272" t="str">
        <f t="shared" si="5"/>
        <v>CT21</v>
      </c>
      <c r="C380" s="358">
        <v>0.259637657647321</v>
      </c>
    </row>
    <row r="381" spans="1:3">
      <c r="A381" s="272" t="s">
        <v>1356</v>
      </c>
      <c r="B381" s="272" t="str">
        <f t="shared" si="5"/>
        <v>CT21</v>
      </c>
      <c r="C381" s="358">
        <v>0.28226272019181398</v>
      </c>
    </row>
    <row r="382" spans="1:3">
      <c r="A382" s="272" t="s">
        <v>1357</v>
      </c>
      <c r="B382" s="272" t="str">
        <f t="shared" si="5"/>
        <v>CT21</v>
      </c>
      <c r="C382" s="358">
        <v>0.28359889265029598</v>
      </c>
    </row>
    <row r="383" spans="1:3">
      <c r="A383" s="272" t="s">
        <v>1358</v>
      </c>
      <c r="B383" s="272" t="str">
        <f t="shared" si="5"/>
        <v>CT21</v>
      </c>
      <c r="C383" s="358">
        <v>0.33089309588712301</v>
      </c>
    </row>
    <row r="384" spans="1:3">
      <c r="A384" s="272" t="s">
        <v>1359</v>
      </c>
      <c r="B384" s="272" t="str">
        <f t="shared" si="5"/>
        <v>CT21</v>
      </c>
      <c r="C384" s="358">
        <v>0.41625961998856598</v>
      </c>
    </row>
    <row r="385" spans="1:3">
      <c r="A385" s="272" t="s">
        <v>1360</v>
      </c>
      <c r="B385" s="272" t="str">
        <f t="shared" si="5"/>
        <v>CT21</v>
      </c>
      <c r="C385" s="358">
        <v>0.40117884575297302</v>
      </c>
    </row>
    <row r="386" spans="1:3">
      <c r="A386" s="272" t="s">
        <v>1361</v>
      </c>
      <c r="B386" s="272" t="str">
        <f t="shared" si="5"/>
        <v>CT21</v>
      </c>
      <c r="C386" s="358">
        <v>0.29883217281985702</v>
      </c>
    </row>
    <row r="387" spans="1:3">
      <c r="A387" s="272" t="s">
        <v>1362</v>
      </c>
      <c r="B387" s="272" t="str">
        <f t="shared" si="5"/>
        <v>CT21</v>
      </c>
      <c r="C387" s="358">
        <v>0.28313982370655599</v>
      </c>
    </row>
    <row r="388" spans="1:3">
      <c r="A388" s="272" t="s">
        <v>1363</v>
      </c>
      <c r="B388" s="272" t="str">
        <f t="shared" si="5"/>
        <v>CT21</v>
      </c>
      <c r="C388" s="358">
        <v>0.78914212389680904</v>
      </c>
    </row>
    <row r="389" spans="1:3">
      <c r="A389" s="272" t="s">
        <v>1364</v>
      </c>
      <c r="B389" s="272" t="str">
        <f t="shared" si="5"/>
        <v>CT21</v>
      </c>
      <c r="C389" s="358">
        <v>0.25772563965510997</v>
      </c>
    </row>
    <row r="390" spans="1:3">
      <c r="A390" s="272" t="s">
        <v>1365</v>
      </c>
      <c r="B390" s="272" t="str">
        <f t="shared" si="5"/>
        <v>CT21</v>
      </c>
      <c r="C390" s="358">
        <v>0.41476138373774002</v>
      </c>
    </row>
    <row r="391" spans="1:3">
      <c r="A391" s="272" t="s">
        <v>1366</v>
      </c>
      <c r="B391" s="272" t="str">
        <f t="shared" si="5"/>
        <v>CT21</v>
      </c>
      <c r="C391" s="358">
        <v>0.89917458093119995</v>
      </c>
    </row>
    <row r="392" spans="1:3">
      <c r="A392" s="272" t="s">
        <v>1367</v>
      </c>
      <c r="B392" s="272" t="str">
        <f t="shared" si="5"/>
        <v>CT21</v>
      </c>
      <c r="C392" s="358">
        <v>0.302081997234595</v>
      </c>
    </row>
    <row r="393" spans="1:3">
      <c r="A393" s="272" t="s">
        <v>1368</v>
      </c>
      <c r="B393" s="272" t="str">
        <f t="shared" si="5"/>
        <v>CT21</v>
      </c>
      <c r="C393" s="358">
        <v>0.43028105075727402</v>
      </c>
    </row>
    <row r="394" spans="1:3">
      <c r="A394" s="272" t="s">
        <v>1369</v>
      </c>
      <c r="B394" s="272" t="str">
        <f t="shared" si="5"/>
        <v>CT21</v>
      </c>
      <c r="C394" s="358">
        <v>0.24284286017095899</v>
      </c>
    </row>
    <row r="395" spans="1:3">
      <c r="A395" s="272" t="s">
        <v>1370</v>
      </c>
      <c r="B395" s="272" t="str">
        <f t="shared" si="5"/>
        <v>CT21</v>
      </c>
      <c r="C395" s="358">
        <v>0.296205174064676</v>
      </c>
    </row>
    <row r="396" spans="1:3">
      <c r="A396" s="272" t="s">
        <v>1371</v>
      </c>
      <c r="B396" s="272" t="str">
        <f t="shared" ref="B396:B459" si="6">IFERROR(LEFT(A396,(FIND(" ",A396,1)-1)),"")</f>
        <v>CT21</v>
      </c>
      <c r="C396" s="358">
        <v>0.23213639700180899</v>
      </c>
    </row>
    <row r="397" spans="1:3">
      <c r="A397" s="272" t="s">
        <v>1372</v>
      </c>
      <c r="B397" s="272" t="str">
        <f t="shared" si="6"/>
        <v>CT6</v>
      </c>
      <c r="C397" s="358">
        <v>0.88206696065714096</v>
      </c>
    </row>
    <row r="398" spans="1:3">
      <c r="A398" s="272" t="s">
        <v>1373</v>
      </c>
      <c r="B398" s="272" t="str">
        <f t="shared" si="6"/>
        <v>CT6</v>
      </c>
      <c r="C398" s="358">
        <v>0.86863854432063603</v>
      </c>
    </row>
    <row r="399" spans="1:3">
      <c r="A399" s="272" t="s">
        <v>1374</v>
      </c>
      <c r="B399" s="272" t="str">
        <f t="shared" si="6"/>
        <v>CT6</v>
      </c>
      <c r="C399" s="358">
        <v>0.45952504777865899</v>
      </c>
    </row>
    <row r="400" spans="1:3">
      <c r="A400" s="272" t="s">
        <v>1375</v>
      </c>
      <c r="B400" s="272" t="str">
        <f t="shared" si="6"/>
        <v>CT6</v>
      </c>
      <c r="C400" s="358">
        <v>0.33213324252721999</v>
      </c>
    </row>
    <row r="401" spans="1:3">
      <c r="A401" s="272" t="s">
        <v>1376</v>
      </c>
      <c r="B401" s="272" t="str">
        <f t="shared" si="6"/>
        <v>CT6</v>
      </c>
      <c r="C401" s="358">
        <v>0.52883198761897598</v>
      </c>
    </row>
    <row r="402" spans="1:3">
      <c r="A402" s="272" t="s">
        <v>1377</v>
      </c>
      <c r="B402" s="272" t="str">
        <f t="shared" si="6"/>
        <v>CT6</v>
      </c>
      <c r="C402" s="358">
        <v>0.356295784779533</v>
      </c>
    </row>
    <row r="403" spans="1:3">
      <c r="A403" s="272" t="s">
        <v>1378</v>
      </c>
      <c r="B403" s="272" t="str">
        <f t="shared" si="6"/>
        <v>CT6</v>
      </c>
      <c r="C403" s="358">
        <v>0.360747604608112</v>
      </c>
    </row>
    <row r="404" spans="1:3">
      <c r="A404" s="272" t="s">
        <v>1379</v>
      </c>
      <c r="B404" s="272" t="str">
        <f t="shared" si="6"/>
        <v>CT6</v>
      </c>
      <c r="C404" s="358">
        <v>0.72333934807735001</v>
      </c>
    </row>
    <row r="405" spans="1:3">
      <c r="A405" s="272" t="s">
        <v>1380</v>
      </c>
      <c r="B405" s="272" t="str">
        <f t="shared" si="6"/>
        <v>CT6</v>
      </c>
      <c r="C405" s="358">
        <v>0.55812989576615202</v>
      </c>
    </row>
    <row r="406" spans="1:3">
      <c r="A406" s="272" t="s">
        <v>1381</v>
      </c>
      <c r="B406" s="272" t="str">
        <f t="shared" si="6"/>
        <v>CT6</v>
      </c>
      <c r="C406" s="358">
        <v>0.50121885534869504</v>
      </c>
    </row>
    <row r="407" spans="1:3">
      <c r="A407" s="272" t="s">
        <v>1382</v>
      </c>
      <c r="B407" s="272" t="str">
        <f t="shared" si="6"/>
        <v>CT6</v>
      </c>
      <c r="C407" s="358">
        <v>0.229846744775348</v>
      </c>
    </row>
    <row r="408" spans="1:3">
      <c r="A408" s="272" t="s">
        <v>1383</v>
      </c>
      <c r="B408" s="272" t="str">
        <f t="shared" si="6"/>
        <v>CT6</v>
      </c>
      <c r="C408" s="358">
        <v>0.53949287438350202</v>
      </c>
    </row>
    <row r="409" spans="1:3">
      <c r="A409" s="272" t="s">
        <v>1384</v>
      </c>
      <c r="B409" s="272" t="str">
        <f t="shared" si="6"/>
        <v>CT6</v>
      </c>
      <c r="C409" s="358">
        <v>0.70511606240230096</v>
      </c>
    </row>
    <row r="410" spans="1:3">
      <c r="A410" s="272" t="s">
        <v>1385</v>
      </c>
      <c r="B410" s="272" t="str">
        <f t="shared" si="6"/>
        <v>CT6</v>
      </c>
      <c r="C410" s="358">
        <v>0.58275928997950999</v>
      </c>
    </row>
    <row r="411" spans="1:3">
      <c r="A411" s="272" t="s">
        <v>1386</v>
      </c>
      <c r="B411" s="272" t="str">
        <f t="shared" si="6"/>
        <v>CT9</v>
      </c>
      <c r="C411" s="358">
        <v>0.88798709013627197</v>
      </c>
    </row>
    <row r="412" spans="1:3">
      <c r="A412" s="272" t="s">
        <v>1387</v>
      </c>
      <c r="B412" s="272" t="str">
        <f t="shared" si="6"/>
        <v>CT9</v>
      </c>
      <c r="C412" s="358">
        <v>1.6920914636747699</v>
      </c>
    </row>
    <row r="413" spans="1:3">
      <c r="A413" s="272" t="s">
        <v>1388</v>
      </c>
      <c r="B413" s="272" t="str">
        <f t="shared" si="6"/>
        <v>CT9</v>
      </c>
      <c r="C413" s="358">
        <v>1.0285623009651601</v>
      </c>
    </row>
    <row r="414" spans="1:3">
      <c r="A414" s="272" t="s">
        <v>1389</v>
      </c>
      <c r="B414" s="272" t="str">
        <f t="shared" si="6"/>
        <v>CT9</v>
      </c>
      <c r="C414" s="358">
        <v>0.88569389507042495</v>
      </c>
    </row>
    <row r="415" spans="1:3">
      <c r="A415" s="272" t="s">
        <v>1390</v>
      </c>
      <c r="B415" s="272" t="str">
        <f t="shared" si="6"/>
        <v>CT9</v>
      </c>
      <c r="C415" s="358">
        <v>0.61207457677441202</v>
      </c>
    </row>
    <row r="416" spans="1:3">
      <c r="A416" s="272" t="s">
        <v>1391</v>
      </c>
      <c r="B416" s="272" t="str">
        <f t="shared" si="6"/>
        <v>CT9</v>
      </c>
      <c r="C416" s="358">
        <v>0.34566449986862602</v>
      </c>
    </row>
    <row r="417" spans="1:3">
      <c r="A417" s="272" t="s">
        <v>1392</v>
      </c>
      <c r="B417" s="272" t="str">
        <f t="shared" si="6"/>
        <v>CT9</v>
      </c>
      <c r="C417" s="358">
        <v>0.575675582714546</v>
      </c>
    </row>
    <row r="418" spans="1:3">
      <c r="A418" s="272" t="s">
        <v>1393</v>
      </c>
      <c r="B418" s="272" t="str">
        <f t="shared" si="6"/>
        <v>CT9</v>
      </c>
      <c r="C418" s="358">
        <v>0.86605467740860698</v>
      </c>
    </row>
    <row r="419" spans="1:3">
      <c r="A419" s="272" t="s">
        <v>1394</v>
      </c>
      <c r="B419" s="272" t="str">
        <f t="shared" si="6"/>
        <v>CT9</v>
      </c>
      <c r="C419" s="358">
        <v>0.53493709662125799</v>
      </c>
    </row>
    <row r="420" spans="1:3">
      <c r="A420" s="272" t="s">
        <v>1395</v>
      </c>
      <c r="B420" s="272" t="str">
        <f t="shared" si="6"/>
        <v>CT9</v>
      </c>
      <c r="C420" s="358">
        <v>0.53279562094376698</v>
      </c>
    </row>
    <row r="421" spans="1:3">
      <c r="A421" s="272" t="s">
        <v>1396</v>
      </c>
      <c r="B421" s="272" t="str">
        <f t="shared" si="6"/>
        <v>CT9</v>
      </c>
      <c r="C421" s="358">
        <v>0.71137107234564101</v>
      </c>
    </row>
    <row r="422" spans="1:3">
      <c r="A422" s="272" t="s">
        <v>1397</v>
      </c>
      <c r="B422" s="272" t="str">
        <f t="shared" si="6"/>
        <v>CT9</v>
      </c>
      <c r="C422" s="358">
        <v>0.74617524244950495</v>
      </c>
    </row>
    <row r="423" spans="1:3">
      <c r="A423" s="272" t="s">
        <v>1398</v>
      </c>
      <c r="B423" s="272" t="str">
        <f t="shared" si="6"/>
        <v>CT9</v>
      </c>
      <c r="C423" s="358">
        <v>0.61348125447244795</v>
      </c>
    </row>
    <row r="424" spans="1:3">
      <c r="A424" s="272" t="s">
        <v>1399</v>
      </c>
      <c r="B424" s="272" t="str">
        <f t="shared" si="6"/>
        <v>CT9</v>
      </c>
      <c r="C424" s="358">
        <v>0.33746433125900699</v>
      </c>
    </row>
    <row r="425" spans="1:3">
      <c r="A425" s="272" t="s">
        <v>1400</v>
      </c>
      <c r="B425" s="272" t="str">
        <f t="shared" si="6"/>
        <v>CT9</v>
      </c>
      <c r="C425" s="358">
        <v>0.45776319371628199</v>
      </c>
    </row>
    <row r="426" spans="1:3">
      <c r="A426" s="272" t="s">
        <v>1401</v>
      </c>
      <c r="B426" s="272" t="str">
        <f t="shared" si="6"/>
        <v>CT9</v>
      </c>
      <c r="C426" s="358">
        <v>1.19452690297701</v>
      </c>
    </row>
    <row r="427" spans="1:3">
      <c r="A427" s="272" t="s">
        <v>1402</v>
      </c>
      <c r="B427" s="272" t="str">
        <f t="shared" si="6"/>
        <v>CT9</v>
      </c>
      <c r="C427" s="358">
        <v>1.1390368925230401</v>
      </c>
    </row>
    <row r="428" spans="1:3">
      <c r="A428" s="272" t="s">
        <v>1403</v>
      </c>
      <c r="B428" s="272" t="str">
        <f t="shared" si="6"/>
        <v>CT9</v>
      </c>
      <c r="C428" s="358">
        <v>0.57459409143097495</v>
      </c>
    </row>
    <row r="429" spans="1:3">
      <c r="A429" s="272" t="s">
        <v>1404</v>
      </c>
      <c r="B429" s="272" t="str">
        <f t="shared" si="6"/>
        <v>CT9</v>
      </c>
      <c r="C429" s="358">
        <v>1.5022283552365101</v>
      </c>
    </row>
    <row r="430" spans="1:3">
      <c r="A430" s="272" t="s">
        <v>1405</v>
      </c>
      <c r="B430" s="272" t="str">
        <f t="shared" si="6"/>
        <v>CT9</v>
      </c>
      <c r="C430" s="358">
        <v>0.72163305265473199</v>
      </c>
    </row>
    <row r="431" spans="1:3">
      <c r="A431" s="272" t="s">
        <v>1406</v>
      </c>
      <c r="B431" s="272" t="str">
        <f t="shared" si="6"/>
        <v>CT9</v>
      </c>
      <c r="C431" s="358">
        <v>0.71111869679855799</v>
      </c>
    </row>
    <row r="432" spans="1:3">
      <c r="A432" s="272" t="s">
        <v>1407</v>
      </c>
      <c r="B432" s="272" t="str">
        <f t="shared" si="6"/>
        <v>CT9</v>
      </c>
      <c r="C432" s="358">
        <v>1.3220856702972801</v>
      </c>
    </row>
    <row r="433" spans="1:3">
      <c r="A433" s="272" t="s">
        <v>1408</v>
      </c>
      <c r="B433" s="272" t="str">
        <f t="shared" si="6"/>
        <v>CT9</v>
      </c>
      <c r="C433" s="358">
        <v>1.0151193128721601</v>
      </c>
    </row>
    <row r="434" spans="1:3">
      <c r="A434" s="272" t="s">
        <v>1409</v>
      </c>
      <c r="B434" s="272" t="str">
        <f t="shared" si="6"/>
        <v>CT9</v>
      </c>
      <c r="C434" s="358">
        <v>0.36407680609391402</v>
      </c>
    </row>
    <row r="435" spans="1:3">
      <c r="A435" s="272" t="s">
        <v>1410</v>
      </c>
      <c r="B435" s="272" t="str">
        <f t="shared" si="6"/>
        <v>CT9</v>
      </c>
      <c r="C435" s="358">
        <v>0.39288830624985199</v>
      </c>
    </row>
    <row r="436" spans="1:3">
      <c r="A436" s="272" t="s">
        <v>1411</v>
      </c>
      <c r="B436" s="272" t="str">
        <f t="shared" si="6"/>
        <v>CT9</v>
      </c>
      <c r="C436" s="358">
        <v>1.9877090440885901</v>
      </c>
    </row>
    <row r="437" spans="1:3">
      <c r="A437" s="272" t="s">
        <v>1412</v>
      </c>
      <c r="B437" s="272" t="str">
        <f t="shared" si="6"/>
        <v>CT9</v>
      </c>
      <c r="C437" s="358">
        <v>0.59458637105392897</v>
      </c>
    </row>
    <row r="438" spans="1:3">
      <c r="A438" s="272" t="s">
        <v>1413</v>
      </c>
      <c r="B438" s="272" t="str">
        <f t="shared" si="6"/>
        <v>CT9</v>
      </c>
      <c r="C438" s="358">
        <v>0.89541117563244399</v>
      </c>
    </row>
    <row r="439" spans="1:3">
      <c r="A439" s="272" t="s">
        <v>1414</v>
      </c>
      <c r="B439" s="272" t="str">
        <f t="shared" si="6"/>
        <v>CT9</v>
      </c>
      <c r="C439" s="358">
        <v>1.18210146924055</v>
      </c>
    </row>
    <row r="440" spans="1:3">
      <c r="A440" s="272" t="s">
        <v>1415</v>
      </c>
      <c r="B440" s="272" t="str">
        <f t="shared" si="6"/>
        <v>CT9</v>
      </c>
      <c r="C440" s="358">
        <v>1.5273358757942599</v>
      </c>
    </row>
    <row r="441" spans="1:3">
      <c r="A441" s="272" t="s">
        <v>1416</v>
      </c>
      <c r="B441" s="272" t="str">
        <f t="shared" si="6"/>
        <v>CT9</v>
      </c>
      <c r="C441" s="358">
        <v>1.3228332818984601</v>
      </c>
    </row>
    <row r="442" spans="1:3">
      <c r="A442" s="272" t="s">
        <v>1417</v>
      </c>
      <c r="B442" s="272" t="str">
        <f t="shared" si="6"/>
        <v>CT9</v>
      </c>
      <c r="C442" s="358">
        <v>1.1434267638668101</v>
      </c>
    </row>
    <row r="443" spans="1:3">
      <c r="A443" s="272" t="s">
        <v>1418</v>
      </c>
      <c r="B443" s="272" t="str">
        <f t="shared" si="6"/>
        <v>DD1</v>
      </c>
      <c r="C443" s="358">
        <v>0.88098649668051898</v>
      </c>
    </row>
    <row r="444" spans="1:3">
      <c r="A444" s="272" t="s">
        <v>1419</v>
      </c>
      <c r="B444" s="272" t="str">
        <f t="shared" si="6"/>
        <v>DD1</v>
      </c>
      <c r="C444" s="358">
        <v>0.44862382442960302</v>
      </c>
    </row>
    <row r="445" spans="1:3">
      <c r="A445" s="272" t="s">
        <v>1420</v>
      </c>
      <c r="B445" s="272" t="str">
        <f t="shared" si="6"/>
        <v>DD1</v>
      </c>
      <c r="C445" s="358">
        <v>0.75842294878777605</v>
      </c>
    </row>
    <row r="446" spans="1:3">
      <c r="A446" s="272" t="s">
        <v>1421</v>
      </c>
      <c r="B446" s="272" t="str">
        <f t="shared" si="6"/>
        <v>DD1</v>
      </c>
      <c r="C446" s="358">
        <v>0.31245204840994001</v>
      </c>
    </row>
    <row r="447" spans="1:3">
      <c r="A447" s="272" t="s">
        <v>1422</v>
      </c>
      <c r="B447" s="272" t="str">
        <f t="shared" si="6"/>
        <v>DD1</v>
      </c>
      <c r="C447" s="358">
        <v>1.1295936660696599</v>
      </c>
    </row>
    <row r="448" spans="1:3">
      <c r="A448" s="272" t="s">
        <v>1423</v>
      </c>
      <c r="B448" s="272" t="str">
        <f t="shared" si="6"/>
        <v>DD1</v>
      </c>
      <c r="C448" s="358">
        <v>4.5490411843888099</v>
      </c>
    </row>
    <row r="449" spans="1:3">
      <c r="A449" s="272" t="s">
        <v>1424</v>
      </c>
      <c r="B449" s="272" t="str">
        <f t="shared" si="6"/>
        <v>DD1</v>
      </c>
      <c r="C449" s="358">
        <v>1.9212332704550099</v>
      </c>
    </row>
    <row r="450" spans="1:3">
      <c r="A450" s="272" t="s">
        <v>1425</v>
      </c>
      <c r="B450" s="272" t="str">
        <f t="shared" si="6"/>
        <v>DD1</v>
      </c>
      <c r="C450" s="358">
        <v>3.5380812351289199</v>
      </c>
    </row>
    <row r="451" spans="1:3">
      <c r="A451" s="272" t="s">
        <v>1426</v>
      </c>
      <c r="B451" s="272" t="str">
        <f t="shared" si="6"/>
        <v>DD1</v>
      </c>
      <c r="C451" s="358">
        <v>3.12786638961926</v>
      </c>
    </row>
    <row r="452" spans="1:3">
      <c r="A452" s="272" t="s">
        <v>1427</v>
      </c>
      <c r="B452" s="272" t="str">
        <f t="shared" si="6"/>
        <v>DD2</v>
      </c>
      <c r="C452" s="358">
        <v>0.220688210322601</v>
      </c>
    </row>
    <row r="453" spans="1:3">
      <c r="A453" s="272" t="s">
        <v>1428</v>
      </c>
      <c r="B453" s="272" t="str">
        <f t="shared" si="6"/>
        <v>DD2</v>
      </c>
      <c r="C453" s="358">
        <v>0.41922028318438798</v>
      </c>
    </row>
    <row r="454" spans="1:3">
      <c r="A454" s="272" t="s">
        <v>1429</v>
      </c>
      <c r="B454" s="272" t="str">
        <f t="shared" si="6"/>
        <v>DD2</v>
      </c>
      <c r="C454" s="358">
        <v>0.31312762423937501</v>
      </c>
    </row>
    <row r="455" spans="1:3">
      <c r="A455" s="272" t="s">
        <v>1430</v>
      </c>
      <c r="B455" s="272" t="str">
        <f t="shared" si="6"/>
        <v>DD6</v>
      </c>
      <c r="C455" s="358">
        <v>3.8748366076138199</v>
      </c>
    </row>
    <row r="456" spans="1:3">
      <c r="A456" s="272" t="s">
        <v>1431</v>
      </c>
      <c r="B456" s="272" t="str">
        <f t="shared" si="6"/>
        <v>DD6</v>
      </c>
      <c r="C456" s="358">
        <v>1.7492036927194501</v>
      </c>
    </row>
    <row r="457" spans="1:3">
      <c r="A457" s="272" t="s">
        <v>1432</v>
      </c>
      <c r="B457" s="272" t="str">
        <f t="shared" si="6"/>
        <v>DD6</v>
      </c>
      <c r="C457" s="358">
        <v>0.55303667301243298</v>
      </c>
    </row>
    <row r="458" spans="1:3">
      <c r="A458" s="272" t="s">
        <v>1433</v>
      </c>
      <c r="B458" s="272" t="str">
        <f t="shared" si="6"/>
        <v>DD6</v>
      </c>
      <c r="C458" s="358">
        <v>0.76052177067167703</v>
      </c>
    </row>
    <row r="459" spans="1:3">
      <c r="A459" s="272" t="s">
        <v>1434</v>
      </c>
      <c r="B459" s="272" t="str">
        <f t="shared" si="6"/>
        <v>DD6</v>
      </c>
      <c r="C459" s="358">
        <v>0.51986992473335902</v>
      </c>
    </row>
    <row r="460" spans="1:3">
      <c r="A460" s="272" t="s">
        <v>1435</v>
      </c>
      <c r="B460" s="272" t="str">
        <f t="shared" ref="B460:B523" si="7">IFERROR(LEFT(A460,(FIND(" ",A460,1)-1)),"")</f>
        <v>DD6</v>
      </c>
      <c r="C460" s="358">
        <v>0.51780780048216002</v>
      </c>
    </row>
    <row r="461" spans="1:3">
      <c r="A461" s="272" t="s">
        <v>1436</v>
      </c>
      <c r="B461" s="272" t="str">
        <f t="shared" si="7"/>
        <v>DD6</v>
      </c>
      <c r="C461" s="358">
        <v>0.27885267992945401</v>
      </c>
    </row>
    <row r="462" spans="1:3">
      <c r="A462" s="272" t="s">
        <v>1437</v>
      </c>
      <c r="B462" s="272" t="str">
        <f t="shared" si="7"/>
        <v>DD6</v>
      </c>
      <c r="C462" s="358">
        <v>1.1077321825012001</v>
      </c>
    </row>
    <row r="463" spans="1:3">
      <c r="A463" s="272" t="s">
        <v>1438</v>
      </c>
      <c r="B463" s="272" t="str">
        <f t="shared" si="7"/>
        <v>DD6</v>
      </c>
      <c r="C463" s="358">
        <v>1.40367894173305</v>
      </c>
    </row>
    <row r="464" spans="1:3">
      <c r="A464" s="272" t="s">
        <v>1439</v>
      </c>
      <c r="B464" s="272" t="str">
        <f t="shared" si="7"/>
        <v>DD6</v>
      </c>
      <c r="C464" s="358">
        <v>0.88535901598850897</v>
      </c>
    </row>
    <row r="465" spans="1:3">
      <c r="A465" s="272" t="s">
        <v>1440</v>
      </c>
      <c r="B465" s="272" t="str">
        <f t="shared" si="7"/>
        <v>DD6</v>
      </c>
      <c r="C465" s="358">
        <v>1.34540351660889</v>
      </c>
    </row>
    <row r="466" spans="1:3">
      <c r="A466" s="272" t="s">
        <v>1441</v>
      </c>
      <c r="B466" s="272" t="str">
        <f t="shared" si="7"/>
        <v>DD6</v>
      </c>
      <c r="C466" s="358">
        <v>0.57482152250850604</v>
      </c>
    </row>
    <row r="467" spans="1:3">
      <c r="A467" s="272" t="s">
        <v>1442</v>
      </c>
      <c r="B467" s="272" t="str">
        <f t="shared" si="7"/>
        <v>DD7</v>
      </c>
      <c r="C467" s="358">
        <v>0.29048130240021802</v>
      </c>
    </row>
    <row r="468" spans="1:3">
      <c r="A468" s="272" t="s">
        <v>1443</v>
      </c>
      <c r="B468" s="272" t="str">
        <f t="shared" si="7"/>
        <v>DD7</v>
      </c>
      <c r="C468" s="358">
        <v>0.47196411400626798</v>
      </c>
    </row>
    <row r="469" spans="1:3">
      <c r="A469" s="272" t="s">
        <v>1444</v>
      </c>
      <c r="B469" s="272" t="str">
        <f t="shared" si="7"/>
        <v>DD7</v>
      </c>
      <c r="C469" s="358">
        <v>0.36222458296288201</v>
      </c>
    </row>
    <row r="470" spans="1:3">
      <c r="A470" s="272" t="s">
        <v>1445</v>
      </c>
      <c r="B470" s="272" t="str">
        <f t="shared" si="7"/>
        <v>DD7</v>
      </c>
      <c r="C470" s="358">
        <v>0.29103546662667201</v>
      </c>
    </row>
    <row r="471" spans="1:3">
      <c r="A471" s="272" t="s">
        <v>1446</v>
      </c>
      <c r="B471" s="272" t="str">
        <f t="shared" si="7"/>
        <v>DG1</v>
      </c>
      <c r="C471" s="358">
        <v>0.210315324228357</v>
      </c>
    </row>
    <row r="472" spans="1:3">
      <c r="A472" s="272" t="s">
        <v>1447</v>
      </c>
      <c r="B472" s="272" t="str">
        <f t="shared" si="7"/>
        <v>DG1</v>
      </c>
      <c r="C472" s="358">
        <v>0.28103117856840898</v>
      </c>
    </row>
    <row r="473" spans="1:3">
      <c r="A473" s="272" t="s">
        <v>1448</v>
      </c>
      <c r="B473" s="272" t="str">
        <f t="shared" si="7"/>
        <v>DG1</v>
      </c>
      <c r="C473" s="358">
        <v>0.40437235456354098</v>
      </c>
    </row>
    <row r="474" spans="1:3">
      <c r="A474" s="272" t="s">
        <v>1449</v>
      </c>
      <c r="B474" s="272" t="str">
        <f t="shared" si="7"/>
        <v>DG1</v>
      </c>
      <c r="C474" s="358">
        <v>0.34560486313587602</v>
      </c>
    </row>
    <row r="475" spans="1:3">
      <c r="A475" s="272" t="s">
        <v>1450</v>
      </c>
      <c r="B475" s="272" t="str">
        <f t="shared" si="7"/>
        <v>DG12</v>
      </c>
      <c r="C475" s="358">
        <v>0.61672254270900095</v>
      </c>
    </row>
    <row r="476" spans="1:3">
      <c r="A476" s="272" t="s">
        <v>1451</v>
      </c>
      <c r="B476" s="272" t="str">
        <f t="shared" si="7"/>
        <v>DG12</v>
      </c>
      <c r="C476" s="358">
        <v>0.46860305488395199</v>
      </c>
    </row>
    <row r="477" spans="1:3">
      <c r="A477" s="272" t="s">
        <v>1452</v>
      </c>
      <c r="B477" s="272" t="str">
        <f t="shared" si="7"/>
        <v>DG12</v>
      </c>
      <c r="C477" s="358">
        <v>0.48797140576144499</v>
      </c>
    </row>
    <row r="478" spans="1:3">
      <c r="A478" s="272" t="s">
        <v>1453</v>
      </c>
      <c r="B478" s="272" t="str">
        <f t="shared" si="7"/>
        <v>DG12</v>
      </c>
      <c r="C478" s="358">
        <v>0.49522284577019399</v>
      </c>
    </row>
    <row r="479" spans="1:3">
      <c r="A479" s="272" t="s">
        <v>1454</v>
      </c>
      <c r="B479" s="272" t="str">
        <f t="shared" si="7"/>
        <v>DG12</v>
      </c>
      <c r="C479" s="358">
        <v>0.24850208132187199</v>
      </c>
    </row>
    <row r="480" spans="1:3">
      <c r="A480" s="272" t="s">
        <v>1455</v>
      </c>
      <c r="B480" s="272" t="str">
        <f t="shared" si="7"/>
        <v>DG12</v>
      </c>
      <c r="C480" s="358">
        <v>0.59532441608769604</v>
      </c>
    </row>
    <row r="481" spans="1:3">
      <c r="A481" s="272" t="s">
        <v>1456</v>
      </c>
      <c r="B481" s="272" t="str">
        <f t="shared" si="7"/>
        <v>DG12</v>
      </c>
      <c r="C481" s="358">
        <v>0.44806127896481002</v>
      </c>
    </row>
    <row r="482" spans="1:3">
      <c r="A482" s="272" t="s">
        <v>1457</v>
      </c>
      <c r="B482" s="272" t="str">
        <f t="shared" si="7"/>
        <v>DG12</v>
      </c>
      <c r="C482" s="358">
        <v>0.232820116130208</v>
      </c>
    </row>
    <row r="483" spans="1:3">
      <c r="A483" s="272" t="s">
        <v>1458</v>
      </c>
      <c r="B483" s="272" t="str">
        <f t="shared" si="7"/>
        <v>DG12</v>
      </c>
      <c r="C483" s="358">
        <v>0.26598904909968601</v>
      </c>
    </row>
    <row r="484" spans="1:3">
      <c r="A484" s="272" t="s">
        <v>1459</v>
      </c>
      <c r="B484" s="272" t="str">
        <f t="shared" si="7"/>
        <v>DG12</v>
      </c>
      <c r="C484" s="358">
        <v>0.30505167524266202</v>
      </c>
    </row>
    <row r="485" spans="1:3">
      <c r="A485" s="272" t="s">
        <v>1460</v>
      </c>
      <c r="B485" s="272" t="str">
        <f t="shared" si="7"/>
        <v>DG12</v>
      </c>
      <c r="C485" s="358">
        <v>0.229573613367174</v>
      </c>
    </row>
    <row r="486" spans="1:3">
      <c r="A486" s="272" t="s">
        <v>1461</v>
      </c>
      <c r="B486" s="272" t="str">
        <f t="shared" si="7"/>
        <v>DG12</v>
      </c>
      <c r="C486" s="358">
        <v>0.43163088198546101</v>
      </c>
    </row>
    <row r="487" spans="1:3">
      <c r="A487" s="272" t="s">
        <v>1462</v>
      </c>
      <c r="B487" s="272" t="str">
        <f t="shared" si="7"/>
        <v>DG2</v>
      </c>
      <c r="C487" s="358">
        <v>0.84344747400340103</v>
      </c>
    </row>
    <row r="488" spans="1:3">
      <c r="A488" s="272" t="s">
        <v>1463</v>
      </c>
      <c r="B488" s="272" t="str">
        <f t="shared" si="7"/>
        <v>DG2</v>
      </c>
      <c r="C488" s="358">
        <v>0.21586197916307201</v>
      </c>
    </row>
    <row r="489" spans="1:3">
      <c r="A489" s="272" t="s">
        <v>1464</v>
      </c>
      <c r="B489" s="272" t="str">
        <f t="shared" si="7"/>
        <v>DG6</v>
      </c>
      <c r="C489" s="358">
        <v>0.79483293183342696</v>
      </c>
    </row>
    <row r="490" spans="1:3">
      <c r="A490" s="272" t="s">
        <v>1465</v>
      </c>
      <c r="B490" s="272" t="str">
        <f t="shared" si="7"/>
        <v>DG6</v>
      </c>
      <c r="C490" s="358">
        <v>0.45810186980522999</v>
      </c>
    </row>
    <row r="491" spans="1:3">
      <c r="A491" s="272" t="s">
        <v>1466</v>
      </c>
      <c r="B491" s="272" t="str">
        <f t="shared" si="7"/>
        <v>DG6</v>
      </c>
      <c r="C491" s="358">
        <v>0.47847920751462902</v>
      </c>
    </row>
    <row r="492" spans="1:3">
      <c r="A492" s="272" t="s">
        <v>1467</v>
      </c>
      <c r="B492" s="272" t="str">
        <f t="shared" si="7"/>
        <v>DG6</v>
      </c>
      <c r="C492" s="358">
        <v>0.31358245694111297</v>
      </c>
    </row>
    <row r="493" spans="1:3">
      <c r="A493" s="272" t="s">
        <v>1468</v>
      </c>
      <c r="B493" s="272" t="str">
        <f t="shared" si="7"/>
        <v>DG6</v>
      </c>
      <c r="C493" s="358">
        <v>0.87694403569208401</v>
      </c>
    </row>
    <row r="494" spans="1:3">
      <c r="A494" s="272" t="s">
        <v>1469</v>
      </c>
      <c r="B494" s="272" t="str">
        <f t="shared" si="7"/>
        <v>DG7</v>
      </c>
      <c r="C494" s="358">
        <v>0.28828098161548299</v>
      </c>
    </row>
    <row r="495" spans="1:3">
      <c r="A495" s="272" t="s">
        <v>1470</v>
      </c>
      <c r="B495" s="272" t="str">
        <f t="shared" si="7"/>
        <v>DG7</v>
      </c>
      <c r="C495" s="358">
        <v>0.52330089293848503</v>
      </c>
    </row>
    <row r="496" spans="1:3">
      <c r="A496" s="272" t="s">
        <v>1471</v>
      </c>
      <c r="B496" s="272" t="str">
        <f t="shared" si="7"/>
        <v>DG7</v>
      </c>
      <c r="C496" s="358">
        <v>0.834588170052873</v>
      </c>
    </row>
    <row r="497" spans="1:3">
      <c r="A497" s="272" t="s">
        <v>1472</v>
      </c>
      <c r="B497" s="272" t="str">
        <f t="shared" si="7"/>
        <v>DG7</v>
      </c>
      <c r="C497" s="358">
        <v>0.31367821388040801</v>
      </c>
    </row>
    <row r="498" spans="1:3">
      <c r="A498" s="272" t="s">
        <v>1473</v>
      </c>
      <c r="B498" s="272" t="str">
        <f t="shared" si="7"/>
        <v>DG7</v>
      </c>
      <c r="C498" s="358">
        <v>0.63030880928729205</v>
      </c>
    </row>
    <row r="499" spans="1:3">
      <c r="A499" s="272" t="s">
        <v>1474</v>
      </c>
      <c r="B499" s="272" t="str">
        <f t="shared" si="7"/>
        <v>DG7</v>
      </c>
      <c r="C499" s="358">
        <v>0.84807594945254305</v>
      </c>
    </row>
    <row r="500" spans="1:3">
      <c r="A500" s="272" t="s">
        <v>1475</v>
      </c>
      <c r="B500" s="272" t="str">
        <f t="shared" si="7"/>
        <v>DG7</v>
      </c>
      <c r="C500" s="358">
        <v>1.13915398183309</v>
      </c>
    </row>
    <row r="501" spans="1:3">
      <c r="A501" s="272" t="s">
        <v>1476</v>
      </c>
      <c r="B501" s="272" t="str">
        <f t="shared" si="7"/>
        <v>DG7</v>
      </c>
      <c r="C501" s="358">
        <v>1.6904740435605401</v>
      </c>
    </row>
    <row r="502" spans="1:3">
      <c r="A502" s="272" t="s">
        <v>1477</v>
      </c>
      <c r="B502" s="272" t="str">
        <f t="shared" si="7"/>
        <v>DG7</v>
      </c>
      <c r="C502" s="358">
        <v>1.4049726193221499</v>
      </c>
    </row>
    <row r="503" spans="1:3">
      <c r="A503" s="272" t="s">
        <v>1478</v>
      </c>
      <c r="B503" s="272" t="str">
        <f t="shared" si="7"/>
        <v>DG7</v>
      </c>
      <c r="C503" s="358">
        <v>1.21058801818193</v>
      </c>
    </row>
    <row r="504" spans="1:3">
      <c r="A504" s="272" t="s">
        <v>1479</v>
      </c>
      <c r="B504" s="272" t="str">
        <f t="shared" si="7"/>
        <v>DG7</v>
      </c>
      <c r="C504" s="358">
        <v>0.54883538540010601</v>
      </c>
    </row>
    <row r="505" spans="1:3">
      <c r="A505" s="272" t="s">
        <v>1480</v>
      </c>
      <c r="B505" s="272" t="str">
        <f t="shared" si="7"/>
        <v>DG7</v>
      </c>
      <c r="C505" s="358">
        <v>0.35636299889741502</v>
      </c>
    </row>
    <row r="506" spans="1:3">
      <c r="A506" s="272" t="s">
        <v>1481</v>
      </c>
      <c r="B506" s="272" t="str">
        <f t="shared" si="7"/>
        <v>DG7</v>
      </c>
      <c r="C506" s="358">
        <v>0.86466663757356599</v>
      </c>
    </row>
    <row r="507" spans="1:3">
      <c r="A507" s="272" t="s">
        <v>1482</v>
      </c>
      <c r="B507" s="272" t="str">
        <f t="shared" si="7"/>
        <v>DG7</v>
      </c>
      <c r="C507" s="358">
        <v>0.45402514883529499</v>
      </c>
    </row>
    <row r="508" spans="1:3">
      <c r="A508" s="272" t="s">
        <v>1483</v>
      </c>
      <c r="B508" s="272" t="str">
        <f t="shared" si="7"/>
        <v>DG7</v>
      </c>
      <c r="C508" s="358">
        <v>0.27865134063892499</v>
      </c>
    </row>
    <row r="509" spans="1:3">
      <c r="A509" s="272" t="s">
        <v>1484</v>
      </c>
      <c r="B509" s="272" t="str">
        <f t="shared" si="7"/>
        <v>DG7</v>
      </c>
      <c r="C509" s="358">
        <v>0.29434539748142502</v>
      </c>
    </row>
    <row r="510" spans="1:3">
      <c r="A510" s="272" t="s">
        <v>1485</v>
      </c>
      <c r="B510" s="272" t="str">
        <f t="shared" si="7"/>
        <v>DG8</v>
      </c>
      <c r="C510" s="358">
        <v>1.1202281401815899</v>
      </c>
    </row>
    <row r="511" spans="1:3">
      <c r="A511" s="272" t="s">
        <v>1486</v>
      </c>
      <c r="B511" s="272" t="str">
        <f t="shared" si="7"/>
        <v>DG8</v>
      </c>
      <c r="C511" s="358">
        <v>0.40035896689721701</v>
      </c>
    </row>
    <row r="512" spans="1:3">
      <c r="A512" s="272" t="s">
        <v>1487</v>
      </c>
      <c r="B512" s="272" t="str">
        <f t="shared" si="7"/>
        <v>DG8</v>
      </c>
      <c r="C512" s="358">
        <v>0.339228501766068</v>
      </c>
    </row>
    <row r="513" spans="1:3">
      <c r="A513" s="272" t="s">
        <v>1488</v>
      </c>
      <c r="B513" s="272" t="str">
        <f t="shared" si="7"/>
        <v>DG8</v>
      </c>
      <c r="C513" s="358">
        <v>1.94342848847713</v>
      </c>
    </row>
    <row r="514" spans="1:3">
      <c r="A514" s="272" t="s">
        <v>1489</v>
      </c>
      <c r="B514" s="272" t="str">
        <f t="shared" si="7"/>
        <v>DG8</v>
      </c>
      <c r="C514" s="358">
        <v>0.51690685042955398</v>
      </c>
    </row>
    <row r="515" spans="1:3">
      <c r="A515" s="272" t="s">
        <v>1490</v>
      </c>
      <c r="B515" s="272" t="str">
        <f t="shared" si="7"/>
        <v>DG8</v>
      </c>
      <c r="C515" s="358">
        <v>0.66594157485186301</v>
      </c>
    </row>
    <row r="516" spans="1:3">
      <c r="A516" s="272" t="s">
        <v>1491</v>
      </c>
      <c r="B516" s="272" t="str">
        <f t="shared" si="7"/>
        <v>DG8</v>
      </c>
      <c r="C516" s="358">
        <v>0.29091796294017802</v>
      </c>
    </row>
    <row r="517" spans="1:3">
      <c r="A517" s="272" t="s">
        <v>1492</v>
      </c>
      <c r="B517" s="272" t="str">
        <f t="shared" si="7"/>
        <v>DG8</v>
      </c>
      <c r="C517" s="358">
        <v>0.42893963388051498</v>
      </c>
    </row>
    <row r="518" spans="1:3">
      <c r="A518" s="272" t="s">
        <v>1493</v>
      </c>
      <c r="B518" s="272" t="str">
        <f t="shared" si="7"/>
        <v>DG8</v>
      </c>
      <c r="C518" s="358">
        <v>0.52966621139471404</v>
      </c>
    </row>
    <row r="519" spans="1:3">
      <c r="A519" s="272" t="s">
        <v>1494</v>
      </c>
      <c r="B519" s="272" t="str">
        <f t="shared" si="7"/>
        <v>DG8</v>
      </c>
      <c r="C519" s="358">
        <v>0.95837558192847205</v>
      </c>
    </row>
    <row r="520" spans="1:3">
      <c r="A520" s="272" t="s">
        <v>1495</v>
      </c>
      <c r="B520" s="272" t="str">
        <f t="shared" si="7"/>
        <v>DG8</v>
      </c>
      <c r="C520" s="358">
        <v>0.377045161287412</v>
      </c>
    </row>
    <row r="521" spans="1:3">
      <c r="A521" s="272" t="s">
        <v>1496</v>
      </c>
      <c r="B521" s="272" t="str">
        <f t="shared" si="7"/>
        <v>DG8</v>
      </c>
      <c r="C521" s="358">
        <v>0.50829074900438898</v>
      </c>
    </row>
    <row r="522" spans="1:3">
      <c r="A522" s="272" t="s">
        <v>1497</v>
      </c>
      <c r="B522" s="272" t="str">
        <f t="shared" si="7"/>
        <v>DG8</v>
      </c>
      <c r="C522" s="358">
        <v>0.37304073355228701</v>
      </c>
    </row>
    <row r="523" spans="1:3">
      <c r="A523" s="272" t="s">
        <v>1498</v>
      </c>
      <c r="B523" s="272" t="str">
        <f t="shared" si="7"/>
        <v>DG8</v>
      </c>
      <c r="C523" s="358">
        <v>1.0782907444035501</v>
      </c>
    </row>
    <row r="524" spans="1:3">
      <c r="A524" s="272" t="s">
        <v>1499</v>
      </c>
      <c r="B524" s="272" t="str">
        <f t="shared" ref="B524:B587" si="8">IFERROR(LEFT(A524,(FIND(" ",A524,1)-1)),"")</f>
        <v>DG8</v>
      </c>
      <c r="C524" s="358">
        <v>0.46629072604532301</v>
      </c>
    </row>
    <row r="525" spans="1:3">
      <c r="A525" s="272" t="s">
        <v>1500</v>
      </c>
      <c r="B525" s="272" t="str">
        <f t="shared" si="8"/>
        <v>DG8</v>
      </c>
      <c r="C525" s="358">
        <v>0.40429071960802199</v>
      </c>
    </row>
    <row r="526" spans="1:3">
      <c r="A526" s="272" t="s">
        <v>1501</v>
      </c>
      <c r="B526" s="272" t="str">
        <f t="shared" si="8"/>
        <v>DG8</v>
      </c>
      <c r="C526" s="358">
        <v>0.77748927303396698</v>
      </c>
    </row>
    <row r="527" spans="1:3">
      <c r="A527" s="272" t="s">
        <v>1502</v>
      </c>
      <c r="B527" s="272" t="str">
        <f t="shared" si="8"/>
        <v>DG8</v>
      </c>
      <c r="C527" s="358">
        <v>1.2905373279710699</v>
      </c>
    </row>
    <row r="528" spans="1:3">
      <c r="A528" s="272" t="s">
        <v>1503</v>
      </c>
      <c r="B528" s="272" t="str">
        <f t="shared" si="8"/>
        <v>DG9</v>
      </c>
      <c r="C528" s="358">
        <v>0.66776581183717099</v>
      </c>
    </row>
    <row r="529" spans="1:3">
      <c r="A529" s="272" t="s">
        <v>1504</v>
      </c>
      <c r="B529" s="272" t="str">
        <f t="shared" si="8"/>
        <v>DG9</v>
      </c>
      <c r="C529" s="358">
        <v>0.72497463596522704</v>
      </c>
    </row>
    <row r="530" spans="1:3">
      <c r="A530" s="272" t="s">
        <v>1505</v>
      </c>
      <c r="B530" s="272" t="str">
        <f t="shared" si="8"/>
        <v>DG9</v>
      </c>
      <c r="C530" s="358">
        <v>0.29609085140378799</v>
      </c>
    </row>
    <row r="531" spans="1:3">
      <c r="A531" s="272" t="s">
        <v>1506</v>
      </c>
      <c r="B531" s="272" t="str">
        <f t="shared" si="8"/>
        <v>DG9</v>
      </c>
      <c r="C531" s="358">
        <v>0.96049416457850401</v>
      </c>
    </row>
    <row r="532" spans="1:3">
      <c r="A532" s="272" t="s">
        <v>1507</v>
      </c>
      <c r="B532" s="272" t="str">
        <f t="shared" si="8"/>
        <v>DG9</v>
      </c>
      <c r="C532" s="358">
        <v>1.23575969474998</v>
      </c>
    </row>
    <row r="533" spans="1:3">
      <c r="A533" s="272" t="s">
        <v>1508</v>
      </c>
      <c r="B533" s="272" t="str">
        <f t="shared" si="8"/>
        <v>DG9</v>
      </c>
      <c r="C533" s="358">
        <v>3.6643851641255698</v>
      </c>
    </row>
    <row r="534" spans="1:3">
      <c r="A534" s="272" t="s">
        <v>1509</v>
      </c>
      <c r="B534" s="272" t="str">
        <f t="shared" si="8"/>
        <v>DG9</v>
      </c>
      <c r="C534" s="358">
        <v>1.10772848901711</v>
      </c>
    </row>
    <row r="535" spans="1:3">
      <c r="A535" s="272" t="s">
        <v>1510</v>
      </c>
      <c r="B535" s="272" t="str">
        <f t="shared" si="8"/>
        <v>DG9</v>
      </c>
      <c r="C535" s="358">
        <v>0.88824287331591201</v>
      </c>
    </row>
    <row r="536" spans="1:3">
      <c r="A536" s="272" t="s">
        <v>1511</v>
      </c>
      <c r="B536" s="272" t="str">
        <f t="shared" si="8"/>
        <v>DG9</v>
      </c>
      <c r="C536" s="358">
        <v>0.416564126759494</v>
      </c>
    </row>
    <row r="537" spans="1:3">
      <c r="A537" s="272" t="s">
        <v>1512</v>
      </c>
      <c r="B537" s="272" t="str">
        <f t="shared" si="8"/>
        <v>DG9</v>
      </c>
      <c r="C537" s="358">
        <v>0.30051289525950697</v>
      </c>
    </row>
    <row r="538" spans="1:3">
      <c r="A538" s="272" t="s">
        <v>1513</v>
      </c>
      <c r="B538" s="272" t="str">
        <f t="shared" si="8"/>
        <v>DG9</v>
      </c>
      <c r="C538" s="358">
        <v>0.53726377211436604</v>
      </c>
    </row>
    <row r="539" spans="1:3">
      <c r="A539" s="272" t="s">
        <v>1514</v>
      </c>
      <c r="B539" s="272" t="str">
        <f t="shared" si="8"/>
        <v>DG9</v>
      </c>
      <c r="C539" s="358">
        <v>0.320702065261666</v>
      </c>
    </row>
    <row r="540" spans="1:3">
      <c r="A540" s="272" t="s">
        <v>1515</v>
      </c>
      <c r="B540" s="272" t="str">
        <f t="shared" si="8"/>
        <v>DG9</v>
      </c>
      <c r="C540" s="358">
        <v>0.81791799931391296</v>
      </c>
    </row>
    <row r="541" spans="1:3">
      <c r="A541" s="272" t="s">
        <v>1516</v>
      </c>
      <c r="B541" s="272" t="str">
        <f t="shared" si="8"/>
        <v>DT3</v>
      </c>
      <c r="C541" s="358">
        <v>1.7089201609293601</v>
      </c>
    </row>
    <row r="542" spans="1:3">
      <c r="A542" s="272" t="s">
        <v>1517</v>
      </c>
      <c r="B542" s="272" t="str">
        <f t="shared" si="8"/>
        <v>DT3</v>
      </c>
      <c r="C542" s="358">
        <v>1.59127056598663</v>
      </c>
    </row>
    <row r="543" spans="1:3">
      <c r="A543" s="272" t="s">
        <v>1518</v>
      </c>
      <c r="B543" s="272" t="str">
        <f t="shared" si="8"/>
        <v>DT3</v>
      </c>
      <c r="C543" s="358">
        <v>0.72878813743591297</v>
      </c>
    </row>
    <row r="544" spans="1:3">
      <c r="A544" s="272" t="s">
        <v>1519</v>
      </c>
      <c r="B544" s="272" t="str">
        <f t="shared" si="8"/>
        <v>DT3</v>
      </c>
      <c r="C544" s="358">
        <v>0.77203738689422596</v>
      </c>
    </row>
    <row r="545" spans="1:3">
      <c r="A545" s="272" t="s">
        <v>1520</v>
      </c>
      <c r="B545" s="272" t="str">
        <f t="shared" si="8"/>
        <v>DT3</v>
      </c>
      <c r="C545" s="358">
        <v>0.73952215909957797</v>
      </c>
    </row>
    <row r="546" spans="1:3">
      <c r="A546" s="272" t="s">
        <v>1521</v>
      </c>
      <c r="B546" s="272" t="str">
        <f t="shared" si="8"/>
        <v>DT4</v>
      </c>
      <c r="C546" s="358">
        <v>1.67276763916015</v>
      </c>
    </row>
    <row r="547" spans="1:3">
      <c r="A547" s="272" t="s">
        <v>1522</v>
      </c>
      <c r="B547" s="272" t="str">
        <f t="shared" si="8"/>
        <v>DT4</v>
      </c>
      <c r="C547" s="358">
        <v>1.58087718486785</v>
      </c>
    </row>
    <row r="548" spans="1:3">
      <c r="A548" s="272" t="s">
        <v>1523</v>
      </c>
      <c r="B548" s="272" t="str">
        <f t="shared" si="8"/>
        <v>DT4</v>
      </c>
      <c r="C548" s="358">
        <v>0.256960868835449</v>
      </c>
    </row>
    <row r="549" spans="1:3">
      <c r="A549" s="272" t="s">
        <v>1524</v>
      </c>
      <c r="B549" s="272" t="str">
        <f t="shared" si="8"/>
        <v>DT4</v>
      </c>
      <c r="C549" s="358">
        <v>0.51422491940585002</v>
      </c>
    </row>
    <row r="550" spans="1:3">
      <c r="A550" s="272" t="s">
        <v>1525</v>
      </c>
      <c r="B550" s="272" t="str">
        <f t="shared" si="8"/>
        <v>DT4</v>
      </c>
      <c r="C550" s="358">
        <v>0.31501223146915402</v>
      </c>
    </row>
    <row r="551" spans="1:3">
      <c r="A551" s="272" t="s">
        <v>1526</v>
      </c>
      <c r="B551" s="272" t="str">
        <f t="shared" si="8"/>
        <v>DT4</v>
      </c>
      <c r="C551" s="358">
        <v>0.49891316890716497</v>
      </c>
    </row>
    <row r="552" spans="1:3">
      <c r="A552" s="272" t="s">
        <v>1527</v>
      </c>
      <c r="B552" s="272" t="str">
        <f t="shared" si="8"/>
        <v>DT4</v>
      </c>
      <c r="C552" s="358">
        <v>0.42206406593322698</v>
      </c>
    </row>
    <row r="553" spans="1:3">
      <c r="A553" s="272" t="s">
        <v>1528</v>
      </c>
      <c r="B553" s="272" t="str">
        <f t="shared" si="8"/>
        <v>DT4</v>
      </c>
      <c r="C553" s="358">
        <v>0.42189382423054</v>
      </c>
    </row>
    <row r="554" spans="1:3">
      <c r="A554" s="272" t="s">
        <v>1529</v>
      </c>
      <c r="B554" s="272" t="str">
        <f t="shared" si="8"/>
        <v>DT4</v>
      </c>
      <c r="C554" s="358">
        <v>0.55811476707458496</v>
      </c>
    </row>
    <row r="555" spans="1:3">
      <c r="A555" s="272" t="s">
        <v>1530</v>
      </c>
      <c r="B555" s="272" t="str">
        <f t="shared" si="8"/>
        <v>DT4</v>
      </c>
      <c r="C555" s="358">
        <v>0.53503412466782696</v>
      </c>
    </row>
    <row r="556" spans="1:3">
      <c r="A556" s="272" t="s">
        <v>1531</v>
      </c>
      <c r="B556" s="272" t="str">
        <f t="shared" si="8"/>
        <v>DT4</v>
      </c>
      <c r="C556" s="358">
        <v>0.28356575965881298</v>
      </c>
    </row>
    <row r="557" spans="1:3">
      <c r="A557" s="272" t="s">
        <v>1532</v>
      </c>
      <c r="B557" s="272" t="str">
        <f t="shared" si="8"/>
        <v>DT4</v>
      </c>
      <c r="C557" s="358">
        <v>0.328457832336425</v>
      </c>
    </row>
    <row r="558" spans="1:3">
      <c r="A558" s="272" t="s">
        <v>1533</v>
      </c>
      <c r="B558" s="272" t="str">
        <f t="shared" si="8"/>
        <v>DT4</v>
      </c>
      <c r="C558" s="358">
        <v>0.36204564571380599</v>
      </c>
    </row>
    <row r="559" spans="1:3">
      <c r="A559" s="272" t="s">
        <v>1534</v>
      </c>
      <c r="B559" s="272" t="str">
        <f t="shared" si="8"/>
        <v>DT4</v>
      </c>
      <c r="C559" s="358">
        <v>0.407497485478719</v>
      </c>
    </row>
    <row r="560" spans="1:3">
      <c r="A560" s="272" t="s">
        <v>1535</v>
      </c>
      <c r="B560" s="272" t="str">
        <f t="shared" si="8"/>
        <v>DT4</v>
      </c>
      <c r="C560" s="358">
        <v>0.31604373455047602</v>
      </c>
    </row>
    <row r="561" spans="1:3">
      <c r="A561" s="272" t="s">
        <v>1536</v>
      </c>
      <c r="B561" s="272" t="str">
        <f t="shared" si="8"/>
        <v>DT4</v>
      </c>
      <c r="C561" s="358">
        <v>0.25730268160502101</v>
      </c>
    </row>
    <row r="562" spans="1:3">
      <c r="A562" s="272" t="s">
        <v>1537</v>
      </c>
      <c r="B562" s="272" t="str">
        <f t="shared" si="8"/>
        <v>DT4</v>
      </c>
      <c r="C562" s="358">
        <v>0.42256194353103599</v>
      </c>
    </row>
    <row r="563" spans="1:3">
      <c r="A563" s="272" t="s">
        <v>1538</v>
      </c>
      <c r="B563" s="272" t="str">
        <f t="shared" si="8"/>
        <v>DT4</v>
      </c>
      <c r="C563" s="358">
        <v>0.23843336105346599</v>
      </c>
    </row>
    <row r="564" spans="1:3">
      <c r="A564" s="272" t="s">
        <v>1539</v>
      </c>
      <c r="B564" s="272" t="str">
        <f t="shared" si="8"/>
        <v>DT4</v>
      </c>
      <c r="C564" s="358">
        <v>0.29314994812011702</v>
      </c>
    </row>
    <row r="565" spans="1:3">
      <c r="A565" s="272" t="s">
        <v>1540</v>
      </c>
      <c r="B565" s="272" t="str">
        <f t="shared" si="8"/>
        <v>DT4</v>
      </c>
      <c r="C565" s="358">
        <v>0.32139223814010598</v>
      </c>
    </row>
    <row r="566" spans="1:3">
      <c r="A566" s="272" t="s">
        <v>1541</v>
      </c>
      <c r="B566" s="272" t="str">
        <f t="shared" si="8"/>
        <v>DT4</v>
      </c>
      <c r="C566" s="358">
        <v>0.336667617162068</v>
      </c>
    </row>
    <row r="567" spans="1:3">
      <c r="A567" s="272" t="s">
        <v>1542</v>
      </c>
      <c r="B567" s="272" t="str">
        <f t="shared" si="8"/>
        <v>DT4</v>
      </c>
      <c r="C567" s="358">
        <v>0.40061216884189099</v>
      </c>
    </row>
    <row r="568" spans="1:3">
      <c r="A568" s="272" t="s">
        <v>1543</v>
      </c>
      <c r="B568" s="272" t="str">
        <f t="shared" si="8"/>
        <v>DT4</v>
      </c>
      <c r="C568" s="358">
        <v>0.36011939048767</v>
      </c>
    </row>
    <row r="569" spans="1:3">
      <c r="A569" s="272" t="s">
        <v>1544</v>
      </c>
      <c r="B569" s="272" t="str">
        <f t="shared" si="8"/>
        <v>DT4</v>
      </c>
      <c r="C569" s="358">
        <v>0.34631843566894499</v>
      </c>
    </row>
    <row r="570" spans="1:3">
      <c r="A570" s="272" t="s">
        <v>1545</v>
      </c>
      <c r="B570" s="272" t="str">
        <f t="shared" si="8"/>
        <v>DT4</v>
      </c>
      <c r="C570" s="358">
        <v>0.30071389675140298</v>
      </c>
    </row>
    <row r="571" spans="1:3">
      <c r="A571" s="272" t="s">
        <v>1546</v>
      </c>
      <c r="B571" s="272" t="str">
        <f t="shared" si="8"/>
        <v>DT4</v>
      </c>
      <c r="C571" s="358">
        <v>0.32213586568832397</v>
      </c>
    </row>
    <row r="572" spans="1:3">
      <c r="A572" s="272" t="s">
        <v>1547</v>
      </c>
      <c r="B572" s="272" t="str">
        <f t="shared" si="8"/>
        <v>DT4</v>
      </c>
      <c r="C572" s="358">
        <v>0.44512424749486501</v>
      </c>
    </row>
    <row r="573" spans="1:3">
      <c r="A573" s="272" t="s">
        <v>1548</v>
      </c>
      <c r="B573" s="272" t="str">
        <f t="shared" si="8"/>
        <v>DT4</v>
      </c>
      <c r="C573" s="358">
        <v>0.36493372917175199</v>
      </c>
    </row>
    <row r="574" spans="1:3">
      <c r="A574" s="272" t="s">
        <v>1549</v>
      </c>
      <c r="B574" s="272" t="str">
        <f t="shared" si="8"/>
        <v>DT4</v>
      </c>
      <c r="C574" s="358">
        <v>0.46445288658141998</v>
      </c>
    </row>
    <row r="575" spans="1:3">
      <c r="A575" s="272" t="s">
        <v>1550</v>
      </c>
      <c r="B575" s="272" t="str">
        <f t="shared" si="8"/>
        <v>DT4</v>
      </c>
      <c r="C575" s="358">
        <v>0.28338400522867802</v>
      </c>
    </row>
    <row r="576" spans="1:3">
      <c r="A576" s="272" t="s">
        <v>1551</v>
      </c>
      <c r="B576" s="272" t="str">
        <f t="shared" si="8"/>
        <v>DT4</v>
      </c>
      <c r="C576" s="358">
        <v>0.36223855439354302</v>
      </c>
    </row>
    <row r="577" spans="1:3">
      <c r="A577" s="272" t="s">
        <v>1552</v>
      </c>
      <c r="B577" s="272" t="str">
        <f t="shared" si="8"/>
        <v>DT4</v>
      </c>
      <c r="C577" s="358">
        <v>0.38837872232709603</v>
      </c>
    </row>
    <row r="578" spans="1:3">
      <c r="A578" s="272" t="s">
        <v>1553</v>
      </c>
      <c r="B578" s="272" t="str">
        <f t="shared" si="8"/>
        <v>DT4</v>
      </c>
      <c r="C578" s="358">
        <v>0.22361862659454301</v>
      </c>
    </row>
    <row r="579" spans="1:3">
      <c r="A579" s="272" t="s">
        <v>1554</v>
      </c>
      <c r="B579" s="272" t="str">
        <f t="shared" si="8"/>
        <v>DT4</v>
      </c>
      <c r="C579" s="358">
        <v>0.35147333145141602</v>
      </c>
    </row>
    <row r="580" spans="1:3">
      <c r="A580" s="272" t="s">
        <v>1555</v>
      </c>
      <c r="B580" s="272" t="str">
        <f t="shared" si="8"/>
        <v>DT4</v>
      </c>
      <c r="C580" s="358">
        <v>0.42967665195464999</v>
      </c>
    </row>
    <row r="581" spans="1:3">
      <c r="A581" s="272" t="s">
        <v>1556</v>
      </c>
      <c r="B581" s="272" t="str">
        <f t="shared" si="8"/>
        <v>DT4</v>
      </c>
      <c r="C581" s="358">
        <v>0.27245662212371802</v>
      </c>
    </row>
    <row r="582" spans="1:3">
      <c r="A582" s="272" t="s">
        <v>1557</v>
      </c>
      <c r="B582" s="272" t="str">
        <f t="shared" si="8"/>
        <v>DT4</v>
      </c>
      <c r="C582" s="358">
        <v>0.24165638287862101</v>
      </c>
    </row>
    <row r="583" spans="1:3">
      <c r="A583" s="272" t="s">
        <v>1558</v>
      </c>
      <c r="B583" s="272" t="str">
        <f t="shared" si="8"/>
        <v>DT4</v>
      </c>
      <c r="C583" s="358">
        <v>0.30087245702743498</v>
      </c>
    </row>
    <row r="584" spans="1:3">
      <c r="A584" s="272" t="s">
        <v>1559</v>
      </c>
      <c r="B584" s="272" t="str">
        <f t="shared" si="8"/>
        <v>DT4</v>
      </c>
      <c r="C584" s="358">
        <v>0.26193165779113697</v>
      </c>
    </row>
    <row r="585" spans="1:3">
      <c r="A585" s="272" t="s">
        <v>1560</v>
      </c>
      <c r="B585" s="272" t="str">
        <f t="shared" si="8"/>
        <v>DT4</v>
      </c>
      <c r="C585" s="358">
        <v>0.34219431877136203</v>
      </c>
    </row>
    <row r="586" spans="1:3">
      <c r="A586" s="272" t="s">
        <v>1561</v>
      </c>
      <c r="B586" s="272" t="str">
        <f t="shared" si="8"/>
        <v>DT4</v>
      </c>
      <c r="C586" s="358">
        <v>0.42688457171122202</v>
      </c>
    </row>
    <row r="587" spans="1:3">
      <c r="A587" s="272" t="s">
        <v>1562</v>
      </c>
      <c r="B587" s="272" t="str">
        <f t="shared" si="8"/>
        <v>DT4</v>
      </c>
      <c r="C587" s="358">
        <v>0.26017880439758301</v>
      </c>
    </row>
    <row r="588" spans="1:3">
      <c r="A588" s="272" t="s">
        <v>1563</v>
      </c>
      <c r="B588" s="272" t="str">
        <f t="shared" ref="B588:B651" si="9">IFERROR(LEFT(A588,(FIND(" ",A588,1)-1)),"")</f>
        <v>DT4</v>
      </c>
      <c r="C588" s="358">
        <v>0.32091287771860699</v>
      </c>
    </row>
    <row r="589" spans="1:3">
      <c r="A589" s="272" t="s">
        <v>1564</v>
      </c>
      <c r="B589" s="272" t="str">
        <f t="shared" si="9"/>
        <v>DT4</v>
      </c>
      <c r="C589" s="358">
        <v>0.530922651290893</v>
      </c>
    </row>
    <row r="590" spans="1:3">
      <c r="A590" s="272" t="s">
        <v>1565</v>
      </c>
      <c r="B590" s="272" t="str">
        <f t="shared" si="9"/>
        <v>DT4</v>
      </c>
      <c r="C590" s="358">
        <v>1.1106099486351</v>
      </c>
    </row>
    <row r="591" spans="1:3">
      <c r="A591" s="272" t="s">
        <v>1566</v>
      </c>
      <c r="B591" s="272" t="str">
        <f t="shared" si="9"/>
        <v>DT4</v>
      </c>
      <c r="C591" s="358">
        <v>1.38958400487899</v>
      </c>
    </row>
    <row r="592" spans="1:3">
      <c r="A592" s="272" t="s">
        <v>1567</v>
      </c>
      <c r="B592" s="272" t="str">
        <f t="shared" si="9"/>
        <v>DT4</v>
      </c>
      <c r="C592" s="358">
        <v>0.26484251022338801</v>
      </c>
    </row>
    <row r="593" spans="1:3">
      <c r="A593" s="272" t="s">
        <v>1568</v>
      </c>
      <c r="B593" s="272" t="str">
        <f t="shared" si="9"/>
        <v>DT4</v>
      </c>
      <c r="C593" s="358">
        <v>0.22270655632019001</v>
      </c>
    </row>
    <row r="594" spans="1:3">
      <c r="A594" s="272" t="s">
        <v>1569</v>
      </c>
      <c r="B594" s="272" t="str">
        <f t="shared" si="9"/>
        <v>DT4</v>
      </c>
      <c r="C594" s="358">
        <v>0.244606018066406</v>
      </c>
    </row>
    <row r="595" spans="1:3">
      <c r="A595" s="272" t="s">
        <v>1570</v>
      </c>
      <c r="B595" s="272" t="str">
        <f t="shared" si="9"/>
        <v>DT4</v>
      </c>
      <c r="C595" s="358">
        <v>0.47857332229614202</v>
      </c>
    </row>
    <row r="596" spans="1:3">
      <c r="A596" s="272" t="s">
        <v>1571</v>
      </c>
      <c r="B596" s="272" t="str">
        <f t="shared" si="9"/>
        <v>DT4</v>
      </c>
      <c r="C596" s="358">
        <v>0.587296962738037</v>
      </c>
    </row>
    <row r="597" spans="1:3">
      <c r="A597" s="272" t="s">
        <v>1572</v>
      </c>
      <c r="B597" s="272" t="str">
        <f t="shared" si="9"/>
        <v>DT4</v>
      </c>
      <c r="C597" s="358">
        <v>0.28739658991495698</v>
      </c>
    </row>
    <row r="598" spans="1:3">
      <c r="A598" s="272" t="s">
        <v>1573</v>
      </c>
      <c r="B598" s="272" t="str">
        <f t="shared" si="9"/>
        <v>DT4</v>
      </c>
      <c r="C598" s="358">
        <v>0.30043077468871998</v>
      </c>
    </row>
    <row r="599" spans="1:3">
      <c r="A599" s="272" t="s">
        <v>1574</v>
      </c>
      <c r="B599" s="272" t="str">
        <f t="shared" si="9"/>
        <v>DT4</v>
      </c>
      <c r="C599" s="358">
        <v>0.59654355049133301</v>
      </c>
    </row>
    <row r="600" spans="1:3">
      <c r="A600" s="272" t="s">
        <v>1575</v>
      </c>
      <c r="B600" s="272" t="str">
        <f t="shared" si="9"/>
        <v>DT4</v>
      </c>
      <c r="C600" s="358">
        <v>1.8319019079208301</v>
      </c>
    </row>
    <row r="601" spans="1:3">
      <c r="A601" s="272" t="s">
        <v>1576</v>
      </c>
      <c r="B601" s="272" t="str">
        <f t="shared" si="9"/>
        <v>DT4</v>
      </c>
      <c r="C601" s="358">
        <v>0.27914381027221602</v>
      </c>
    </row>
    <row r="602" spans="1:3">
      <c r="A602" s="272" t="s">
        <v>1577</v>
      </c>
      <c r="B602" s="272" t="str">
        <f t="shared" si="9"/>
        <v>DT4</v>
      </c>
      <c r="C602" s="358">
        <v>1.8649088144302299</v>
      </c>
    </row>
    <row r="603" spans="1:3">
      <c r="A603" s="272" t="s">
        <v>1578</v>
      </c>
      <c r="B603" s="272" t="str">
        <f t="shared" si="9"/>
        <v>DT4</v>
      </c>
      <c r="C603" s="358">
        <v>0.57668852806091297</v>
      </c>
    </row>
    <row r="604" spans="1:3">
      <c r="A604" s="272" t="s">
        <v>1579</v>
      </c>
      <c r="B604" s="272" t="str">
        <f t="shared" si="9"/>
        <v>DT4</v>
      </c>
      <c r="C604" s="358">
        <v>0.33696031570434498</v>
      </c>
    </row>
    <row r="605" spans="1:3">
      <c r="A605" s="272" t="s">
        <v>1580</v>
      </c>
      <c r="B605" s="272" t="str">
        <f t="shared" si="9"/>
        <v>DT4</v>
      </c>
      <c r="C605" s="358">
        <v>0.22504806518554599</v>
      </c>
    </row>
    <row r="606" spans="1:3">
      <c r="A606" s="272" t="s">
        <v>1581</v>
      </c>
      <c r="B606" s="272" t="str">
        <f t="shared" si="9"/>
        <v>DT4</v>
      </c>
      <c r="C606" s="358">
        <v>0.22906041145324699</v>
      </c>
    </row>
    <row r="607" spans="1:3">
      <c r="A607" s="272" t="s">
        <v>1582</v>
      </c>
      <c r="B607" s="272" t="str">
        <f t="shared" si="9"/>
        <v>DT4</v>
      </c>
      <c r="C607" s="358">
        <v>0.33204805850982599</v>
      </c>
    </row>
    <row r="608" spans="1:3">
      <c r="A608" s="272" t="s">
        <v>1583</v>
      </c>
      <c r="B608" s="272" t="str">
        <f t="shared" si="9"/>
        <v>DT4</v>
      </c>
      <c r="C608" s="358">
        <v>0.203014135360717</v>
      </c>
    </row>
    <row r="609" spans="1:3">
      <c r="A609" s="272" t="s">
        <v>1584</v>
      </c>
      <c r="B609" s="272" t="str">
        <f t="shared" si="9"/>
        <v>DT4</v>
      </c>
      <c r="C609" s="358">
        <v>0.88775373829735604</v>
      </c>
    </row>
    <row r="610" spans="1:3">
      <c r="A610" s="272" t="s">
        <v>1585</v>
      </c>
      <c r="B610" s="272" t="str">
        <f t="shared" si="9"/>
        <v>DT4</v>
      </c>
      <c r="C610" s="358">
        <v>3.0002186298370299</v>
      </c>
    </row>
    <row r="611" spans="1:3">
      <c r="A611" s="272" t="s">
        <v>1586</v>
      </c>
      <c r="B611" s="272" t="str">
        <f t="shared" si="9"/>
        <v>DT4</v>
      </c>
      <c r="C611" s="358">
        <v>3.1053177714347799</v>
      </c>
    </row>
    <row r="612" spans="1:3">
      <c r="A612" s="272" t="s">
        <v>1587</v>
      </c>
      <c r="B612" s="272" t="str">
        <f t="shared" si="9"/>
        <v>DT4</v>
      </c>
      <c r="C612" s="358">
        <v>1.22202360630035</v>
      </c>
    </row>
    <row r="613" spans="1:3">
      <c r="A613" s="272" t="s">
        <v>1588</v>
      </c>
      <c r="B613" s="272" t="str">
        <f t="shared" si="9"/>
        <v>DT4</v>
      </c>
      <c r="C613" s="358">
        <v>0.52343726158142001</v>
      </c>
    </row>
    <row r="614" spans="1:3">
      <c r="A614" s="272" t="s">
        <v>1589</v>
      </c>
      <c r="B614" s="272" t="str">
        <f t="shared" si="9"/>
        <v>DT4</v>
      </c>
      <c r="C614" s="358">
        <v>1.0018184185028001</v>
      </c>
    </row>
    <row r="615" spans="1:3">
      <c r="A615" s="272" t="s">
        <v>1590</v>
      </c>
      <c r="B615" s="272" t="str">
        <f t="shared" si="9"/>
        <v>DT5</v>
      </c>
      <c r="C615" s="358">
        <v>0.75204241275787298</v>
      </c>
    </row>
    <row r="616" spans="1:3">
      <c r="A616" s="272" t="s">
        <v>1591</v>
      </c>
      <c r="B616" s="272" t="str">
        <f t="shared" si="9"/>
        <v>DT5</v>
      </c>
      <c r="C616" s="358">
        <v>0.28334207534790001</v>
      </c>
    </row>
    <row r="617" spans="1:3">
      <c r="A617" s="272" t="s">
        <v>1592</v>
      </c>
      <c r="B617" s="272" t="str">
        <f t="shared" si="9"/>
        <v>DT5</v>
      </c>
      <c r="C617" s="358">
        <v>0.54671008770282403</v>
      </c>
    </row>
    <row r="618" spans="1:3">
      <c r="A618" s="272" t="s">
        <v>1593</v>
      </c>
      <c r="B618" s="272" t="str">
        <f t="shared" si="9"/>
        <v>DT5</v>
      </c>
      <c r="C618" s="358">
        <v>0.24155044555663999</v>
      </c>
    </row>
    <row r="619" spans="1:3">
      <c r="A619" s="272" t="s">
        <v>1594</v>
      </c>
      <c r="B619" s="272" t="str">
        <f t="shared" si="9"/>
        <v>DT5</v>
      </c>
      <c r="C619" s="358">
        <v>2.1875619888305602</v>
      </c>
    </row>
    <row r="620" spans="1:3">
      <c r="A620" s="272" t="s">
        <v>1595</v>
      </c>
      <c r="B620" s="272" t="str">
        <f t="shared" si="9"/>
        <v>DT5</v>
      </c>
      <c r="C620" s="358">
        <v>0.34153237938880898</v>
      </c>
    </row>
    <row r="621" spans="1:3">
      <c r="A621" s="272" t="s">
        <v>1596</v>
      </c>
      <c r="B621" s="272" t="str">
        <f t="shared" si="9"/>
        <v>DT6</v>
      </c>
      <c r="C621" s="358">
        <v>0.25646662712097101</v>
      </c>
    </row>
    <row r="622" spans="1:3">
      <c r="A622" s="272" t="s">
        <v>1597</v>
      </c>
      <c r="B622" s="272" t="str">
        <f t="shared" si="9"/>
        <v>DT6</v>
      </c>
      <c r="C622" s="358">
        <v>0.36740565299987699</v>
      </c>
    </row>
    <row r="623" spans="1:3">
      <c r="A623" s="272" t="s">
        <v>1598</v>
      </c>
      <c r="B623" s="272" t="str">
        <f t="shared" si="9"/>
        <v>DT6</v>
      </c>
      <c r="C623" s="358">
        <v>0.25465774536132801</v>
      </c>
    </row>
    <row r="624" spans="1:3">
      <c r="A624" s="272" t="s">
        <v>1599</v>
      </c>
      <c r="B624" s="272" t="str">
        <f t="shared" si="9"/>
        <v>DT6</v>
      </c>
      <c r="C624" s="358">
        <v>0.24513268470764099</v>
      </c>
    </row>
    <row r="625" spans="1:3">
      <c r="A625" s="272" t="s">
        <v>1600</v>
      </c>
      <c r="B625" s="272" t="str">
        <f t="shared" si="9"/>
        <v>DT6</v>
      </c>
      <c r="C625" s="358">
        <v>0.48163811862468697</v>
      </c>
    </row>
    <row r="626" spans="1:3">
      <c r="A626" s="272" t="s">
        <v>1601</v>
      </c>
      <c r="B626" s="272" t="str">
        <f t="shared" si="9"/>
        <v>DT7</v>
      </c>
      <c r="C626" s="358">
        <v>0.255963534116745</v>
      </c>
    </row>
    <row r="627" spans="1:3">
      <c r="A627" s="272" t="s">
        <v>1602</v>
      </c>
      <c r="B627" s="272" t="str">
        <f t="shared" si="9"/>
        <v>DT7</v>
      </c>
      <c r="C627" s="358">
        <v>0.38913248479366302</v>
      </c>
    </row>
    <row r="628" spans="1:3">
      <c r="A628" s="272" t="s">
        <v>1603</v>
      </c>
      <c r="B628" s="272" t="str">
        <f t="shared" si="9"/>
        <v>EH21</v>
      </c>
      <c r="C628" s="358">
        <v>1.3397753434884001</v>
      </c>
    </row>
    <row r="629" spans="1:3">
      <c r="A629" s="272" t="s">
        <v>1604</v>
      </c>
      <c r="B629" s="272" t="str">
        <f t="shared" si="9"/>
        <v>EH21</v>
      </c>
      <c r="C629" s="358">
        <v>0.62229578296422505</v>
      </c>
    </row>
    <row r="630" spans="1:3">
      <c r="A630" s="272" t="s">
        <v>1605</v>
      </c>
      <c r="B630" s="272" t="str">
        <f t="shared" si="9"/>
        <v>EH21</v>
      </c>
      <c r="C630" s="358">
        <v>0.55984705789625</v>
      </c>
    </row>
    <row r="631" spans="1:3">
      <c r="A631" s="272" t="s">
        <v>1606</v>
      </c>
      <c r="B631" s="272" t="str">
        <f t="shared" si="9"/>
        <v>EH21</v>
      </c>
      <c r="C631" s="358">
        <v>1.1598628850827799</v>
      </c>
    </row>
    <row r="632" spans="1:3">
      <c r="A632" s="272" t="s">
        <v>1607</v>
      </c>
      <c r="B632" s="272" t="str">
        <f t="shared" si="9"/>
        <v>EH21</v>
      </c>
      <c r="C632" s="358">
        <v>0.52486935069531304</v>
      </c>
    </row>
    <row r="633" spans="1:3">
      <c r="A633" s="272" t="s">
        <v>1608</v>
      </c>
      <c r="B633" s="272" t="str">
        <f t="shared" si="9"/>
        <v>EH21</v>
      </c>
      <c r="C633" s="358">
        <v>0.45965907899824299</v>
      </c>
    </row>
    <row r="634" spans="1:3">
      <c r="A634" s="272" t="s">
        <v>1609</v>
      </c>
      <c r="B634" s="272" t="str">
        <f t="shared" si="9"/>
        <v>EH21</v>
      </c>
      <c r="C634" s="358">
        <v>0.47968200306548298</v>
      </c>
    </row>
    <row r="635" spans="1:3">
      <c r="A635" s="272" t="s">
        <v>1610</v>
      </c>
      <c r="B635" s="272" t="str">
        <f t="shared" si="9"/>
        <v>EH21</v>
      </c>
      <c r="C635" s="358">
        <v>0.41561656119377399</v>
      </c>
    </row>
    <row r="636" spans="1:3">
      <c r="A636" s="272" t="s">
        <v>1611</v>
      </c>
      <c r="B636" s="272" t="str">
        <f t="shared" si="9"/>
        <v>EH21</v>
      </c>
      <c r="C636" s="358">
        <v>0.38957864739758902</v>
      </c>
    </row>
    <row r="637" spans="1:3">
      <c r="A637" s="272" t="s">
        <v>1612</v>
      </c>
      <c r="B637" s="272" t="str">
        <f t="shared" si="9"/>
        <v>EH21</v>
      </c>
      <c r="C637" s="358">
        <v>0.289694924461121</v>
      </c>
    </row>
    <row r="638" spans="1:3">
      <c r="A638" s="272" t="s">
        <v>1613</v>
      </c>
      <c r="B638" s="272" t="str">
        <f t="shared" si="9"/>
        <v>EH21</v>
      </c>
      <c r="C638" s="358">
        <v>0.429541335656415</v>
      </c>
    </row>
    <row r="639" spans="1:3">
      <c r="A639" s="272" t="s">
        <v>1614</v>
      </c>
      <c r="B639" s="272" t="str">
        <f t="shared" si="9"/>
        <v>EH21</v>
      </c>
      <c r="C639" s="358">
        <v>0.24965615651804501</v>
      </c>
    </row>
    <row r="640" spans="1:3">
      <c r="A640" s="272" t="s">
        <v>1615</v>
      </c>
      <c r="B640" s="272" t="str">
        <f t="shared" si="9"/>
        <v>EH21</v>
      </c>
      <c r="C640" s="358">
        <v>0.41770067625136897</v>
      </c>
    </row>
    <row r="641" spans="1:3">
      <c r="A641" s="272" t="s">
        <v>1616</v>
      </c>
      <c r="B641" s="272" t="str">
        <f t="shared" si="9"/>
        <v>EH21</v>
      </c>
      <c r="C641" s="358">
        <v>0.381089490206584</v>
      </c>
    </row>
    <row r="642" spans="1:3">
      <c r="A642" s="272" t="s">
        <v>1617</v>
      </c>
      <c r="B642" s="272" t="str">
        <f t="shared" si="9"/>
        <v>EH21</v>
      </c>
      <c r="C642" s="358">
        <v>0.98470928995784701</v>
      </c>
    </row>
    <row r="643" spans="1:3">
      <c r="A643" s="272" t="s">
        <v>1618</v>
      </c>
      <c r="B643" s="272" t="str">
        <f t="shared" si="9"/>
        <v>EH21</v>
      </c>
      <c r="C643" s="358">
        <v>0.44635297225317599</v>
      </c>
    </row>
    <row r="644" spans="1:3">
      <c r="A644" s="272" t="s">
        <v>1619</v>
      </c>
      <c r="B644" s="272" t="str">
        <f t="shared" si="9"/>
        <v>EH21</v>
      </c>
      <c r="C644" s="358">
        <v>0.62969785456643301</v>
      </c>
    </row>
    <row r="645" spans="1:3">
      <c r="A645" s="272" t="s">
        <v>1620</v>
      </c>
      <c r="B645" s="272" t="str">
        <f t="shared" si="9"/>
        <v>EH21</v>
      </c>
      <c r="C645" s="358">
        <v>0.32304117130276699</v>
      </c>
    </row>
    <row r="646" spans="1:3">
      <c r="A646" s="272" t="s">
        <v>1621</v>
      </c>
      <c r="B646" s="272" t="str">
        <f t="shared" si="9"/>
        <v>EH21</v>
      </c>
      <c r="C646" s="358">
        <v>0.20965615431374299</v>
      </c>
    </row>
    <row r="647" spans="1:3">
      <c r="A647" s="272" t="s">
        <v>1622</v>
      </c>
      <c r="B647" s="272" t="str">
        <f t="shared" si="9"/>
        <v>EH21</v>
      </c>
      <c r="C647" s="358">
        <v>0.20964323530229101</v>
      </c>
    </row>
    <row r="648" spans="1:3">
      <c r="A648" s="272" t="s">
        <v>1623</v>
      </c>
      <c r="B648" s="272" t="str">
        <f t="shared" si="9"/>
        <v>EH21</v>
      </c>
      <c r="C648" s="358">
        <v>1.15968494729602</v>
      </c>
    </row>
    <row r="649" spans="1:3">
      <c r="A649" s="272" t="s">
        <v>1624</v>
      </c>
      <c r="B649" s="272" t="str">
        <f t="shared" si="9"/>
        <v>EH21</v>
      </c>
      <c r="C649" s="358">
        <v>0.42968200169350601</v>
      </c>
    </row>
    <row r="650" spans="1:3">
      <c r="A650" s="272" t="s">
        <v>1625</v>
      </c>
      <c r="B650" s="272" t="str">
        <f t="shared" si="9"/>
        <v>EH21</v>
      </c>
      <c r="C650" s="358">
        <v>0.37968375439441598</v>
      </c>
    </row>
    <row r="651" spans="1:3">
      <c r="A651" s="272" t="s">
        <v>1626</v>
      </c>
      <c r="B651" s="272" t="str">
        <f t="shared" si="9"/>
        <v>EH21</v>
      </c>
      <c r="C651" s="358">
        <v>0.219591560268692</v>
      </c>
    </row>
    <row r="652" spans="1:3">
      <c r="A652" s="272" t="s">
        <v>1627</v>
      </c>
      <c r="B652" s="272" t="str">
        <f t="shared" ref="B652:B715" si="10">IFERROR(LEFT(A652,(FIND(" ",A652,1)-1)),"")</f>
        <v>EH30</v>
      </c>
      <c r="C652" s="358">
        <v>1.2718529254636399</v>
      </c>
    </row>
    <row r="653" spans="1:3">
      <c r="A653" s="272" t="s">
        <v>1628</v>
      </c>
      <c r="B653" s="272" t="str">
        <f t="shared" si="10"/>
        <v>EH30</v>
      </c>
      <c r="C653" s="358">
        <v>0.39264264069457899</v>
      </c>
    </row>
    <row r="654" spans="1:3">
      <c r="A654" s="272" t="s">
        <v>1629</v>
      </c>
      <c r="B654" s="272" t="str">
        <f t="shared" si="10"/>
        <v>EH30</v>
      </c>
      <c r="C654" s="358">
        <v>2.1476813690362402</v>
      </c>
    </row>
    <row r="655" spans="1:3">
      <c r="A655" s="272" t="s">
        <v>1630</v>
      </c>
      <c r="B655" s="272" t="str">
        <f t="shared" si="10"/>
        <v>EH30</v>
      </c>
      <c r="C655" s="358">
        <v>0.28176517247123101</v>
      </c>
    </row>
    <row r="656" spans="1:3">
      <c r="A656" s="272" t="s">
        <v>1631</v>
      </c>
      <c r="B656" s="272" t="str">
        <f t="shared" si="10"/>
        <v>EH32</v>
      </c>
      <c r="C656" s="358">
        <v>4.0228919548687703</v>
      </c>
    </row>
    <row r="657" spans="1:3">
      <c r="A657" s="272" t="s">
        <v>1632</v>
      </c>
      <c r="B657" s="272" t="str">
        <f t="shared" si="10"/>
        <v>EH39</v>
      </c>
      <c r="C657" s="358">
        <v>0.65743185718281005</v>
      </c>
    </row>
    <row r="658" spans="1:3">
      <c r="A658" s="272" t="s">
        <v>1633</v>
      </c>
      <c r="B658" s="272" t="str">
        <f t="shared" si="10"/>
        <v>EH42</v>
      </c>
      <c r="C658" s="358">
        <v>0.21235732482259301</v>
      </c>
    </row>
    <row r="659" spans="1:3">
      <c r="A659" s="272" t="s">
        <v>1634</v>
      </c>
      <c r="B659" s="272" t="str">
        <f t="shared" si="10"/>
        <v>EH42</v>
      </c>
      <c r="C659" s="358">
        <v>0.62678918795023097</v>
      </c>
    </row>
    <row r="660" spans="1:3">
      <c r="A660" s="272" t="s">
        <v>1635</v>
      </c>
      <c r="B660" s="272" t="str">
        <f t="shared" si="10"/>
        <v>EH49</v>
      </c>
      <c r="C660" s="358">
        <v>0.84975681472143205</v>
      </c>
    </row>
    <row r="661" spans="1:3">
      <c r="A661" s="272" t="s">
        <v>1636</v>
      </c>
      <c r="B661" s="272" t="str">
        <f t="shared" si="10"/>
        <v>EH51</v>
      </c>
      <c r="C661" s="358">
        <v>0.63606802562230702</v>
      </c>
    </row>
    <row r="662" spans="1:3">
      <c r="A662" s="272" t="s">
        <v>1637</v>
      </c>
      <c r="B662" s="272" t="str">
        <f t="shared" si="10"/>
        <v>EH6</v>
      </c>
      <c r="C662" s="358">
        <v>0.298533546116315</v>
      </c>
    </row>
    <row r="663" spans="1:3">
      <c r="A663" s="272" t="s">
        <v>1638</v>
      </c>
      <c r="B663" s="272" t="str">
        <f t="shared" si="10"/>
        <v>EH6</v>
      </c>
      <c r="C663" s="358">
        <v>0.37854061832283697</v>
      </c>
    </row>
    <row r="664" spans="1:3">
      <c r="A664" s="272" t="s">
        <v>1639</v>
      </c>
      <c r="B664" s="272" t="str">
        <f t="shared" si="10"/>
        <v>EH6</v>
      </c>
      <c r="C664" s="358">
        <v>0.92550359465194698</v>
      </c>
    </row>
    <row r="665" spans="1:3">
      <c r="A665" s="272" t="s">
        <v>1640</v>
      </c>
      <c r="B665" s="272" t="str">
        <f t="shared" si="10"/>
        <v>EH6</v>
      </c>
      <c r="C665" s="358">
        <v>0.96211377711840995</v>
      </c>
    </row>
    <row r="666" spans="1:3">
      <c r="A666" s="272" t="s">
        <v>1641</v>
      </c>
      <c r="B666" s="272" t="str">
        <f t="shared" si="10"/>
        <v>EX10</v>
      </c>
      <c r="C666" s="358">
        <v>0.27158374130030399</v>
      </c>
    </row>
    <row r="667" spans="1:3">
      <c r="A667" s="272" t="s">
        <v>1642</v>
      </c>
      <c r="B667" s="272" t="str">
        <f t="shared" si="10"/>
        <v>EX10</v>
      </c>
      <c r="C667" s="358">
        <v>0.250900399580129</v>
      </c>
    </row>
    <row r="668" spans="1:3">
      <c r="A668" s="272" t="s">
        <v>1643</v>
      </c>
      <c r="B668" s="272" t="str">
        <f t="shared" si="10"/>
        <v>EX10</v>
      </c>
      <c r="C668" s="358">
        <v>0.28651486441733398</v>
      </c>
    </row>
    <row r="669" spans="1:3">
      <c r="A669" s="272" t="s">
        <v>1644</v>
      </c>
      <c r="B669" s="272" t="str">
        <f t="shared" si="10"/>
        <v>EX10</v>
      </c>
      <c r="C669" s="358">
        <v>0.52625529954264905</v>
      </c>
    </row>
    <row r="670" spans="1:3">
      <c r="A670" s="272" t="s">
        <v>1645</v>
      </c>
      <c r="B670" s="272" t="str">
        <f t="shared" si="10"/>
        <v>EX10</v>
      </c>
      <c r="C670" s="358">
        <v>0.81446246163677105</v>
      </c>
    </row>
    <row r="671" spans="1:3">
      <c r="A671" s="272" t="s">
        <v>1646</v>
      </c>
      <c r="B671" s="272" t="str">
        <f t="shared" si="10"/>
        <v>EX10</v>
      </c>
      <c r="C671" s="358">
        <v>0.31725312980706499</v>
      </c>
    </row>
    <row r="672" spans="1:3">
      <c r="A672" s="272" t="s">
        <v>1647</v>
      </c>
      <c r="B672" s="272" t="str">
        <f t="shared" si="10"/>
        <v>EX10</v>
      </c>
      <c r="C672" s="358">
        <v>0.60482104921985502</v>
      </c>
    </row>
    <row r="673" spans="1:3">
      <c r="A673" s="272" t="s">
        <v>1648</v>
      </c>
      <c r="B673" s="272" t="str">
        <f t="shared" si="10"/>
        <v>EX10</v>
      </c>
      <c r="C673" s="358">
        <v>0.26291180455211399</v>
      </c>
    </row>
    <row r="674" spans="1:3">
      <c r="A674" s="272" t="s">
        <v>1649</v>
      </c>
      <c r="B674" s="272" t="str">
        <f t="shared" si="10"/>
        <v>EX10</v>
      </c>
      <c r="C674" s="358">
        <v>0.31782891992554602</v>
      </c>
    </row>
    <row r="675" spans="1:3">
      <c r="A675" s="272" t="s">
        <v>1650</v>
      </c>
      <c r="B675" s="272" t="str">
        <f t="shared" si="10"/>
        <v>EX10</v>
      </c>
      <c r="C675" s="358">
        <v>0.217972697632943</v>
      </c>
    </row>
    <row r="676" spans="1:3">
      <c r="A676" s="272" t="s">
        <v>1651</v>
      </c>
      <c r="B676" s="272" t="str">
        <f t="shared" si="10"/>
        <v>EX12</v>
      </c>
      <c r="C676" s="358">
        <v>0.86158728778029203</v>
      </c>
    </row>
    <row r="677" spans="1:3">
      <c r="A677" s="272" t="s">
        <v>1652</v>
      </c>
      <c r="B677" s="272" t="str">
        <f t="shared" si="10"/>
        <v>EX12</v>
      </c>
      <c r="C677" s="358">
        <v>0.44425046013496899</v>
      </c>
    </row>
    <row r="678" spans="1:3">
      <c r="A678" s="272" t="s">
        <v>1653</v>
      </c>
      <c r="B678" s="272" t="str">
        <f t="shared" si="10"/>
        <v>EX12</v>
      </c>
      <c r="C678" s="358">
        <v>0.51020201534189802</v>
      </c>
    </row>
    <row r="679" spans="1:3">
      <c r="A679" s="272" t="s">
        <v>1654</v>
      </c>
      <c r="B679" s="272" t="str">
        <f t="shared" si="10"/>
        <v>EX12</v>
      </c>
      <c r="C679" s="358">
        <v>0.253451604240786</v>
      </c>
    </row>
    <row r="680" spans="1:3">
      <c r="A680" s="272" t="s">
        <v>1655</v>
      </c>
      <c r="B680" s="272" t="str">
        <f t="shared" si="10"/>
        <v>EX12</v>
      </c>
      <c r="C680" s="358">
        <v>0.68661656078272004</v>
      </c>
    </row>
    <row r="681" spans="1:3">
      <c r="A681" s="272" t="s">
        <v>1656</v>
      </c>
      <c r="B681" s="272" t="str">
        <f t="shared" si="10"/>
        <v>EX12</v>
      </c>
      <c r="C681" s="358">
        <v>0.35471460138286398</v>
      </c>
    </row>
    <row r="682" spans="1:3">
      <c r="A682" s="272" t="s">
        <v>1657</v>
      </c>
      <c r="B682" s="272" t="str">
        <f t="shared" si="10"/>
        <v>EX12</v>
      </c>
      <c r="C682" s="358">
        <v>0.46816464176329797</v>
      </c>
    </row>
    <row r="683" spans="1:3">
      <c r="A683" s="272" t="s">
        <v>1658</v>
      </c>
      <c r="B683" s="272" t="str">
        <f t="shared" si="10"/>
        <v>EX12</v>
      </c>
      <c r="C683" s="358">
        <v>0.45724352026776999</v>
      </c>
    </row>
    <row r="684" spans="1:3">
      <c r="A684" s="272" t="s">
        <v>1659</v>
      </c>
      <c r="B684" s="272" t="str">
        <f t="shared" si="10"/>
        <v>EX12</v>
      </c>
      <c r="C684" s="358">
        <v>0.62004802118204805</v>
      </c>
    </row>
    <row r="685" spans="1:3">
      <c r="A685" s="272" t="s">
        <v>1660</v>
      </c>
      <c r="B685" s="272" t="str">
        <f t="shared" si="10"/>
        <v>EX12</v>
      </c>
      <c r="C685" s="358">
        <v>0.263041083521242</v>
      </c>
    </row>
    <row r="686" spans="1:3">
      <c r="A686" s="272" t="s">
        <v>1661</v>
      </c>
      <c r="B686" s="272" t="str">
        <f t="shared" si="10"/>
        <v>EX12</v>
      </c>
      <c r="C686" s="358">
        <v>0.72725814995918803</v>
      </c>
    </row>
    <row r="687" spans="1:3">
      <c r="A687" s="272" t="s">
        <v>1662</v>
      </c>
      <c r="B687" s="272" t="str">
        <f t="shared" si="10"/>
        <v>EX12</v>
      </c>
      <c r="C687" s="358">
        <v>0.38822047154918399</v>
      </c>
    </row>
    <row r="688" spans="1:3">
      <c r="A688" s="272" t="s">
        <v>1663</v>
      </c>
      <c r="B688" s="272" t="str">
        <f t="shared" si="10"/>
        <v>EX12</v>
      </c>
      <c r="C688" s="358">
        <v>0.25534812138784002</v>
      </c>
    </row>
    <row r="689" spans="1:3">
      <c r="A689" s="272" t="s">
        <v>1664</v>
      </c>
      <c r="B689" s="272" t="str">
        <f t="shared" si="10"/>
        <v>EX12</v>
      </c>
      <c r="C689" s="358">
        <v>0.35662795504419698</v>
      </c>
    </row>
    <row r="690" spans="1:3">
      <c r="A690" s="272" t="s">
        <v>1665</v>
      </c>
      <c r="B690" s="272" t="str">
        <f t="shared" si="10"/>
        <v>EX12</v>
      </c>
      <c r="C690" s="358">
        <v>0.50304356050457899</v>
      </c>
    </row>
    <row r="691" spans="1:3">
      <c r="A691" s="272" t="s">
        <v>1666</v>
      </c>
      <c r="B691" s="272" t="str">
        <f t="shared" si="10"/>
        <v>EX12</v>
      </c>
      <c r="C691" s="358">
        <v>0.72490699718776097</v>
      </c>
    </row>
    <row r="692" spans="1:3">
      <c r="A692" s="272" t="s">
        <v>1667</v>
      </c>
      <c r="B692" s="272" t="str">
        <f t="shared" si="10"/>
        <v>EX23</v>
      </c>
      <c r="C692" s="358">
        <v>0.51745503031268503</v>
      </c>
    </row>
    <row r="693" spans="1:3">
      <c r="A693" s="272" t="s">
        <v>1668</v>
      </c>
      <c r="B693" s="272" t="str">
        <f t="shared" si="10"/>
        <v>EX23</v>
      </c>
      <c r="C693" s="358">
        <v>0.53673516366528795</v>
      </c>
    </row>
    <row r="694" spans="1:3">
      <c r="A694" s="272" t="s">
        <v>1669</v>
      </c>
      <c r="B694" s="272" t="str">
        <f t="shared" si="10"/>
        <v>EX23</v>
      </c>
      <c r="C694" s="358">
        <v>0.592988140987176</v>
      </c>
    </row>
    <row r="695" spans="1:3">
      <c r="A695" s="272" t="s">
        <v>1670</v>
      </c>
      <c r="B695" s="272" t="str">
        <f t="shared" si="10"/>
        <v>EX3</v>
      </c>
      <c r="C695" s="358">
        <v>1.58475563358164</v>
      </c>
    </row>
    <row r="696" spans="1:3">
      <c r="A696" s="272" t="s">
        <v>1671</v>
      </c>
      <c r="B696" s="272" t="str">
        <f t="shared" si="10"/>
        <v>EX3</v>
      </c>
      <c r="C696" s="358">
        <v>0.32148668664833902</v>
      </c>
    </row>
    <row r="697" spans="1:3">
      <c r="A697" s="272" t="s">
        <v>1672</v>
      </c>
      <c r="B697" s="272" t="str">
        <f t="shared" si="10"/>
        <v>EX3</v>
      </c>
      <c r="C697" s="358">
        <v>0.34363478752999799</v>
      </c>
    </row>
    <row r="698" spans="1:3">
      <c r="A698" s="272" t="s">
        <v>1673</v>
      </c>
      <c r="B698" s="272" t="str">
        <f t="shared" si="10"/>
        <v>EX3</v>
      </c>
      <c r="C698" s="358">
        <v>0.21246443865788101</v>
      </c>
    </row>
    <row r="699" spans="1:3">
      <c r="A699" s="272" t="s">
        <v>1674</v>
      </c>
      <c r="B699" s="272" t="str">
        <f t="shared" si="10"/>
        <v>EX3</v>
      </c>
      <c r="C699" s="358">
        <v>0.254497389807119</v>
      </c>
    </row>
    <row r="700" spans="1:3">
      <c r="A700" s="272" t="s">
        <v>1675</v>
      </c>
      <c r="B700" s="272" t="str">
        <f t="shared" si="10"/>
        <v>EX3</v>
      </c>
      <c r="C700" s="358">
        <v>0.33487303743135399</v>
      </c>
    </row>
    <row r="701" spans="1:3">
      <c r="A701" s="272" t="s">
        <v>1676</v>
      </c>
      <c r="B701" s="272" t="str">
        <f t="shared" si="10"/>
        <v>EX3</v>
      </c>
      <c r="C701" s="358">
        <v>1.3577555182889001</v>
      </c>
    </row>
    <row r="702" spans="1:3">
      <c r="A702" s="272" t="s">
        <v>1677</v>
      </c>
      <c r="B702" s="272" t="str">
        <f t="shared" si="10"/>
        <v>EX3</v>
      </c>
      <c r="C702" s="358">
        <v>0.61283753720588197</v>
      </c>
    </row>
    <row r="703" spans="1:3">
      <c r="A703" s="272" t="s">
        <v>1678</v>
      </c>
      <c r="B703" s="272" t="str">
        <f t="shared" si="10"/>
        <v>EX33</v>
      </c>
      <c r="C703" s="358">
        <v>1.09418670162081</v>
      </c>
    </row>
    <row r="704" spans="1:3">
      <c r="A704" s="272" t="s">
        <v>1679</v>
      </c>
      <c r="B704" s="272" t="str">
        <f t="shared" si="10"/>
        <v>EX34</v>
      </c>
      <c r="C704" s="358">
        <v>0.25632245890359601</v>
      </c>
    </row>
    <row r="705" spans="1:3">
      <c r="A705" s="272" t="s">
        <v>1680</v>
      </c>
      <c r="B705" s="272" t="str">
        <f t="shared" si="10"/>
        <v>EX34</v>
      </c>
      <c r="C705" s="358">
        <v>0.43705947748880097</v>
      </c>
    </row>
    <row r="706" spans="1:3">
      <c r="A706" s="272" t="s">
        <v>1681</v>
      </c>
      <c r="B706" s="272" t="str">
        <f t="shared" si="10"/>
        <v>EX34</v>
      </c>
      <c r="C706" s="358">
        <v>3.4417021943011399</v>
      </c>
    </row>
    <row r="707" spans="1:3">
      <c r="A707" s="272" t="s">
        <v>1682</v>
      </c>
      <c r="B707" s="272" t="str">
        <f t="shared" si="10"/>
        <v>EX39</v>
      </c>
      <c r="C707" s="358">
        <v>1.5647304243089599</v>
      </c>
    </row>
    <row r="708" spans="1:3">
      <c r="A708" s="272" t="s">
        <v>1683</v>
      </c>
      <c r="B708" s="272" t="str">
        <f t="shared" si="10"/>
        <v>EX39</v>
      </c>
      <c r="C708" s="358">
        <v>0.30479820515060502</v>
      </c>
    </row>
    <row r="709" spans="1:3">
      <c r="A709" s="272" t="s">
        <v>1684</v>
      </c>
      <c r="B709" s="272" t="str">
        <f t="shared" si="10"/>
        <v>EX39</v>
      </c>
      <c r="C709" s="358">
        <v>0.71036387304021398</v>
      </c>
    </row>
    <row r="710" spans="1:3">
      <c r="A710" s="272" t="s">
        <v>1685</v>
      </c>
      <c r="B710" s="272" t="str">
        <f t="shared" si="10"/>
        <v>EX39</v>
      </c>
      <c r="C710" s="358">
        <v>1.7628845781770199</v>
      </c>
    </row>
    <row r="711" spans="1:3">
      <c r="A711" s="272" t="s">
        <v>1686</v>
      </c>
      <c r="B711" s="272" t="str">
        <f t="shared" si="10"/>
        <v>EX39</v>
      </c>
      <c r="C711" s="358">
        <v>0.33947913927323897</v>
      </c>
    </row>
    <row r="712" spans="1:3">
      <c r="A712" s="272" t="s">
        <v>1687</v>
      </c>
      <c r="B712" s="272" t="str">
        <f t="shared" si="10"/>
        <v>EX39</v>
      </c>
      <c r="C712" s="358">
        <v>2.1448631487424801</v>
      </c>
    </row>
    <row r="713" spans="1:3">
      <c r="A713" s="272" t="s">
        <v>1688</v>
      </c>
      <c r="B713" s="272" t="str">
        <f t="shared" si="10"/>
        <v>EX39</v>
      </c>
      <c r="C713" s="358">
        <v>0.39776960758987001</v>
      </c>
    </row>
    <row r="714" spans="1:3">
      <c r="A714" s="272" t="s">
        <v>1689</v>
      </c>
      <c r="B714" s="272" t="str">
        <f t="shared" si="10"/>
        <v>EX39</v>
      </c>
      <c r="C714" s="358">
        <v>1.5606836564843301</v>
      </c>
    </row>
    <row r="715" spans="1:3">
      <c r="A715" s="272" t="s">
        <v>1690</v>
      </c>
      <c r="B715" s="272" t="str">
        <f t="shared" si="10"/>
        <v>EX39</v>
      </c>
      <c r="C715" s="358">
        <v>0.245880407377182</v>
      </c>
    </row>
    <row r="716" spans="1:3">
      <c r="A716" s="272" t="s">
        <v>1691</v>
      </c>
      <c r="B716" s="272" t="str">
        <f t="shared" ref="B716:B779" si="11">IFERROR(LEFT(A716,(FIND(" ",A716,1)-1)),"")</f>
        <v>EX39</v>
      </c>
      <c r="C716" s="358">
        <v>0.39718389511108398</v>
      </c>
    </row>
    <row r="717" spans="1:3">
      <c r="A717" s="272" t="s">
        <v>1692</v>
      </c>
      <c r="B717" s="272" t="str">
        <f t="shared" si="11"/>
        <v>EX39</v>
      </c>
      <c r="C717" s="358">
        <v>0.94157922597934196</v>
      </c>
    </row>
    <row r="718" spans="1:3">
      <c r="A718" s="272" t="s">
        <v>1693</v>
      </c>
      <c r="B718" s="272" t="str">
        <f t="shared" si="11"/>
        <v>EX6</v>
      </c>
      <c r="C718" s="358">
        <v>0.68727795698000105</v>
      </c>
    </row>
    <row r="719" spans="1:3">
      <c r="A719" s="272" t="s">
        <v>1694</v>
      </c>
      <c r="B719" s="272" t="str">
        <f t="shared" si="11"/>
        <v>EX6</v>
      </c>
      <c r="C719" s="358">
        <v>0.79630363187319297</v>
      </c>
    </row>
    <row r="720" spans="1:3">
      <c r="A720" s="272" t="s">
        <v>1695</v>
      </c>
      <c r="B720" s="272" t="str">
        <f t="shared" si="11"/>
        <v>EX6</v>
      </c>
      <c r="C720" s="358">
        <v>0.45217741443731402</v>
      </c>
    </row>
    <row r="721" spans="1:3">
      <c r="A721" s="272" t="s">
        <v>1696</v>
      </c>
      <c r="B721" s="272" t="str">
        <f t="shared" si="11"/>
        <v>EX7</v>
      </c>
      <c r="C721" s="358">
        <v>0.760521002813077</v>
      </c>
    </row>
    <row r="722" spans="1:3">
      <c r="A722" s="272" t="s">
        <v>1697</v>
      </c>
      <c r="B722" s="272" t="str">
        <f t="shared" si="11"/>
        <v>EX7</v>
      </c>
      <c r="C722" s="358">
        <v>0.22247040706349</v>
      </c>
    </row>
    <row r="723" spans="1:3">
      <c r="A723" s="272" t="s">
        <v>1698</v>
      </c>
      <c r="B723" s="272" t="str">
        <f t="shared" si="11"/>
        <v>EX7</v>
      </c>
      <c r="C723" s="358">
        <v>0.31659822518014302</v>
      </c>
    </row>
    <row r="724" spans="1:3">
      <c r="A724" s="272" t="s">
        <v>1699</v>
      </c>
      <c r="B724" s="272" t="str">
        <f t="shared" si="11"/>
        <v>EX7</v>
      </c>
      <c r="C724" s="358">
        <v>1.0319794658577299</v>
      </c>
    </row>
    <row r="725" spans="1:3">
      <c r="A725" s="272" t="s">
        <v>1700</v>
      </c>
      <c r="B725" s="272" t="str">
        <f t="shared" si="11"/>
        <v>EX7</v>
      </c>
      <c r="C725" s="358">
        <v>0.77538547357652599</v>
      </c>
    </row>
    <row r="726" spans="1:3">
      <c r="A726" s="272" t="s">
        <v>1701</v>
      </c>
      <c r="B726" s="272" t="str">
        <f t="shared" si="11"/>
        <v>EX7</v>
      </c>
      <c r="C726" s="358">
        <v>1.0154131427622199</v>
      </c>
    </row>
    <row r="727" spans="1:3">
      <c r="A727" s="272" t="s">
        <v>1702</v>
      </c>
      <c r="B727" s="272" t="str">
        <f t="shared" si="11"/>
        <v>EX7</v>
      </c>
      <c r="C727" s="358">
        <v>1.12288516924183</v>
      </c>
    </row>
    <row r="728" spans="1:3">
      <c r="A728" s="272" t="s">
        <v>1703</v>
      </c>
      <c r="B728" s="272" t="str">
        <f t="shared" si="11"/>
        <v>EX7</v>
      </c>
      <c r="C728" s="358">
        <v>1.2685707298279301</v>
      </c>
    </row>
    <row r="729" spans="1:3">
      <c r="A729" s="272" t="s">
        <v>1704</v>
      </c>
      <c r="B729" s="272" t="str">
        <f t="shared" si="11"/>
        <v>EX7</v>
      </c>
      <c r="C729" s="358">
        <v>1.2130782423796</v>
      </c>
    </row>
    <row r="730" spans="1:3">
      <c r="A730" s="272" t="s">
        <v>1705</v>
      </c>
      <c r="B730" s="272" t="str">
        <f t="shared" si="11"/>
        <v>EX8</v>
      </c>
      <c r="C730" s="358">
        <v>0.21824483941600001</v>
      </c>
    </row>
    <row r="731" spans="1:3">
      <c r="A731" s="272" t="s">
        <v>1706</v>
      </c>
      <c r="B731" s="272" t="str">
        <f t="shared" si="11"/>
        <v>EX8</v>
      </c>
      <c r="C731" s="358">
        <v>0.245169779328307</v>
      </c>
    </row>
    <row r="732" spans="1:3">
      <c r="A732" s="272" t="s">
        <v>1707</v>
      </c>
      <c r="B732" s="272" t="str">
        <f t="shared" si="11"/>
        <v>EX8</v>
      </c>
      <c r="C732" s="358">
        <v>0.33018455911324301</v>
      </c>
    </row>
    <row r="733" spans="1:3">
      <c r="A733" s="272" t="s">
        <v>1708</v>
      </c>
      <c r="B733" s="272" t="str">
        <f t="shared" si="11"/>
        <v>EX8</v>
      </c>
      <c r="C733" s="358">
        <v>0.294663183238844</v>
      </c>
    </row>
    <row r="734" spans="1:3">
      <c r="A734" s="272" t="s">
        <v>1709</v>
      </c>
      <c r="B734" s="272" t="str">
        <f t="shared" si="11"/>
        <v>EX8</v>
      </c>
      <c r="C734" s="358">
        <v>0.41813169272385298</v>
      </c>
    </row>
    <row r="735" spans="1:3">
      <c r="A735" s="272" t="s">
        <v>1710</v>
      </c>
      <c r="B735" s="272" t="str">
        <f t="shared" si="11"/>
        <v>EX8</v>
      </c>
      <c r="C735" s="358">
        <v>0.412199158261911</v>
      </c>
    </row>
    <row r="736" spans="1:3">
      <c r="A736" s="272" t="s">
        <v>1711</v>
      </c>
      <c r="B736" s="272" t="str">
        <f t="shared" si="11"/>
        <v>EX8</v>
      </c>
      <c r="C736" s="358">
        <v>0.29303514985610901</v>
      </c>
    </row>
    <row r="737" spans="1:3">
      <c r="A737" s="272" t="s">
        <v>1712</v>
      </c>
      <c r="B737" s="272" t="str">
        <f t="shared" si="11"/>
        <v>EX8</v>
      </c>
      <c r="C737" s="358">
        <v>0.29656897968853302</v>
      </c>
    </row>
    <row r="738" spans="1:3">
      <c r="A738" s="272" t="s">
        <v>1713</v>
      </c>
      <c r="B738" s="272" t="str">
        <f t="shared" si="11"/>
        <v>EX8</v>
      </c>
      <c r="C738" s="358">
        <v>0.270892907568904</v>
      </c>
    </row>
    <row r="739" spans="1:3">
      <c r="A739" s="272" t="s">
        <v>1714</v>
      </c>
      <c r="B739" s="272" t="str">
        <f t="shared" si="11"/>
        <v>EX8</v>
      </c>
      <c r="C739" s="358">
        <v>0.49765093469548399</v>
      </c>
    </row>
    <row r="740" spans="1:3">
      <c r="A740" s="272" t="s">
        <v>1715</v>
      </c>
      <c r="B740" s="272" t="str">
        <f t="shared" si="11"/>
        <v>EX8</v>
      </c>
      <c r="C740" s="358">
        <v>0.33907414704827299</v>
      </c>
    </row>
    <row r="741" spans="1:3">
      <c r="A741" s="272" t="s">
        <v>1716</v>
      </c>
      <c r="B741" s="272" t="str">
        <f t="shared" si="11"/>
        <v>EX8</v>
      </c>
      <c r="C741" s="358">
        <v>0.38010703178806698</v>
      </c>
    </row>
    <row r="742" spans="1:3">
      <c r="A742" s="272" t="s">
        <v>1717</v>
      </c>
      <c r="B742" s="272" t="str">
        <f t="shared" si="11"/>
        <v>EX8</v>
      </c>
      <c r="C742" s="358">
        <v>0.33246600496156298</v>
      </c>
    </row>
    <row r="743" spans="1:3">
      <c r="A743" s="272" t="s">
        <v>1718</v>
      </c>
      <c r="B743" s="272" t="str">
        <f t="shared" si="11"/>
        <v>EX8</v>
      </c>
      <c r="C743" s="358">
        <v>0.21172013235340001</v>
      </c>
    </row>
    <row r="744" spans="1:3">
      <c r="A744" s="272" t="s">
        <v>1719</v>
      </c>
      <c r="B744" s="272" t="str">
        <f t="shared" si="11"/>
        <v>EX8</v>
      </c>
      <c r="C744" s="358">
        <v>0.29009439072800303</v>
      </c>
    </row>
    <row r="745" spans="1:3">
      <c r="A745" s="272" t="s">
        <v>1720</v>
      </c>
      <c r="B745" s="272" t="str">
        <f t="shared" si="11"/>
        <v>EX8</v>
      </c>
      <c r="C745" s="358">
        <v>0.315452287884468</v>
      </c>
    </row>
    <row r="746" spans="1:3">
      <c r="A746" s="272" t="s">
        <v>1721</v>
      </c>
      <c r="B746" s="272" t="str">
        <f t="shared" si="11"/>
        <v>EX8</v>
      </c>
      <c r="C746" s="358">
        <v>0.24214701881057901</v>
      </c>
    </row>
    <row r="747" spans="1:3">
      <c r="A747" s="272" t="s">
        <v>1722</v>
      </c>
      <c r="B747" s="272" t="str">
        <f t="shared" si="11"/>
        <v>EX8</v>
      </c>
      <c r="C747" s="358">
        <v>0.21391060626546199</v>
      </c>
    </row>
    <row r="748" spans="1:3">
      <c r="A748" s="272" t="s">
        <v>1723</v>
      </c>
      <c r="B748" s="272" t="str">
        <f t="shared" si="11"/>
        <v>EX8</v>
      </c>
      <c r="C748" s="358">
        <v>0.281563200437219</v>
      </c>
    </row>
    <row r="749" spans="1:3">
      <c r="A749" s="272" t="s">
        <v>1724</v>
      </c>
      <c r="B749" s="272" t="str">
        <f t="shared" si="11"/>
        <v>EX8</v>
      </c>
      <c r="C749" s="358">
        <v>0.30534546404957502</v>
      </c>
    </row>
    <row r="750" spans="1:3">
      <c r="A750" s="272" t="s">
        <v>1725</v>
      </c>
      <c r="B750" s="272" t="str">
        <f t="shared" si="11"/>
        <v>EX8</v>
      </c>
      <c r="C750" s="358">
        <v>0.30725364721354897</v>
      </c>
    </row>
    <row r="751" spans="1:3">
      <c r="A751" s="272" t="s">
        <v>1726</v>
      </c>
      <c r="B751" s="272" t="str">
        <f t="shared" si="11"/>
        <v>EX8</v>
      </c>
      <c r="C751" s="358">
        <v>0.313272870420232</v>
      </c>
    </row>
    <row r="752" spans="1:3">
      <c r="A752" s="272" t="s">
        <v>1727</v>
      </c>
      <c r="B752" s="272" t="str">
        <f t="shared" si="11"/>
        <v>EX8</v>
      </c>
      <c r="C752" s="358">
        <v>0.247728201143292</v>
      </c>
    </row>
    <row r="753" spans="1:3">
      <c r="A753" s="272" t="s">
        <v>1728</v>
      </c>
      <c r="B753" s="272" t="str">
        <f t="shared" si="11"/>
        <v>EX8</v>
      </c>
      <c r="C753" s="358">
        <v>0.222248029028875</v>
      </c>
    </row>
    <row r="754" spans="1:3">
      <c r="A754" s="272" t="s">
        <v>1729</v>
      </c>
      <c r="B754" s="272" t="str">
        <f t="shared" si="11"/>
        <v>EX8</v>
      </c>
      <c r="C754" s="358">
        <v>0.38285581289979198</v>
      </c>
    </row>
    <row r="755" spans="1:3">
      <c r="A755" s="272" t="s">
        <v>1730</v>
      </c>
      <c r="B755" s="272" t="str">
        <f t="shared" si="11"/>
        <v>EX8</v>
      </c>
      <c r="C755" s="358">
        <v>0.240656407544172</v>
      </c>
    </row>
    <row r="756" spans="1:3">
      <c r="A756" s="272" t="s">
        <v>1731</v>
      </c>
      <c r="B756" s="272" t="str">
        <f t="shared" si="11"/>
        <v>EX8</v>
      </c>
      <c r="C756" s="358">
        <v>0.64447477296665301</v>
      </c>
    </row>
    <row r="757" spans="1:3">
      <c r="A757" s="272" t="s">
        <v>1732</v>
      </c>
      <c r="B757" s="272" t="str">
        <f t="shared" si="11"/>
        <v>EX8</v>
      </c>
      <c r="C757" s="358">
        <v>0.51235731924849504</v>
      </c>
    </row>
    <row r="758" spans="1:3">
      <c r="A758" s="272" t="s">
        <v>1733</v>
      </c>
      <c r="B758" s="272" t="str">
        <f t="shared" si="11"/>
        <v>EX8</v>
      </c>
      <c r="C758" s="358">
        <v>0.25439930030124103</v>
      </c>
    </row>
    <row r="759" spans="1:3">
      <c r="A759" s="272" t="s">
        <v>1734</v>
      </c>
      <c r="B759" s="272" t="str">
        <f t="shared" si="11"/>
        <v>EX8</v>
      </c>
      <c r="C759" s="358">
        <v>0.20924212821062199</v>
      </c>
    </row>
    <row r="760" spans="1:3">
      <c r="A760" s="272" t="s">
        <v>1735</v>
      </c>
      <c r="B760" s="272" t="str">
        <f t="shared" si="11"/>
        <v>EX8</v>
      </c>
      <c r="C760" s="358">
        <v>3.0360129084027001</v>
      </c>
    </row>
    <row r="761" spans="1:3">
      <c r="A761" s="272" t="s">
        <v>1736</v>
      </c>
      <c r="B761" s="272" t="str">
        <f t="shared" si="11"/>
        <v>EX8</v>
      </c>
      <c r="C761" s="358">
        <v>0.436527058720308</v>
      </c>
    </row>
    <row r="762" spans="1:3">
      <c r="A762" s="272" t="s">
        <v>1737</v>
      </c>
      <c r="B762" s="272" t="str">
        <f t="shared" si="11"/>
        <v>EX8</v>
      </c>
      <c r="C762" s="358">
        <v>0.24024504833139301</v>
      </c>
    </row>
    <row r="763" spans="1:3">
      <c r="A763" s="272" t="s">
        <v>1738</v>
      </c>
      <c r="B763" s="272" t="str">
        <f t="shared" si="11"/>
        <v>EX8</v>
      </c>
      <c r="C763" s="358">
        <v>0.36357620569559002</v>
      </c>
    </row>
    <row r="764" spans="1:3">
      <c r="A764" s="272" t="s">
        <v>1739</v>
      </c>
      <c r="B764" s="272" t="str">
        <f t="shared" si="11"/>
        <v>EX8</v>
      </c>
      <c r="C764" s="358">
        <v>0.34455316919141299</v>
      </c>
    </row>
    <row r="765" spans="1:3">
      <c r="A765" s="272" t="s">
        <v>1740</v>
      </c>
      <c r="B765" s="272" t="str">
        <f t="shared" si="11"/>
        <v>EX8</v>
      </c>
      <c r="C765" s="358">
        <v>0.287680214943561</v>
      </c>
    </row>
    <row r="766" spans="1:3">
      <c r="A766" s="272" t="s">
        <v>1741</v>
      </c>
      <c r="B766" s="272" t="str">
        <f t="shared" si="11"/>
        <v>EX8</v>
      </c>
      <c r="C766" s="358">
        <v>0.96061448666758498</v>
      </c>
    </row>
    <row r="767" spans="1:3">
      <c r="A767" s="272" t="s">
        <v>1742</v>
      </c>
      <c r="B767" s="272" t="str">
        <f t="shared" si="11"/>
        <v>EX8</v>
      </c>
      <c r="C767" s="358">
        <v>0.39271452197055501</v>
      </c>
    </row>
    <row r="768" spans="1:3">
      <c r="A768" s="272" t="s">
        <v>1743</v>
      </c>
      <c r="B768" s="272" t="str">
        <f t="shared" si="11"/>
        <v>EX8</v>
      </c>
      <c r="C768" s="358">
        <v>0.56923738092245701</v>
      </c>
    </row>
    <row r="769" spans="1:3">
      <c r="A769" s="272" t="s">
        <v>1744</v>
      </c>
      <c r="B769" s="272" t="str">
        <f t="shared" si="11"/>
        <v>EX8</v>
      </c>
      <c r="C769" s="358">
        <v>0.78122415656230304</v>
      </c>
    </row>
    <row r="770" spans="1:3">
      <c r="A770" s="272" t="s">
        <v>1745</v>
      </c>
      <c r="B770" s="272" t="str">
        <f t="shared" si="11"/>
        <v>EX8</v>
      </c>
      <c r="C770" s="358">
        <v>0.58727725132852004</v>
      </c>
    </row>
    <row r="771" spans="1:3">
      <c r="A771" s="272" t="s">
        <v>1746</v>
      </c>
      <c r="B771" s="272" t="str">
        <f t="shared" si="11"/>
        <v>EX8</v>
      </c>
      <c r="C771" s="358">
        <v>0.58638329167008296</v>
      </c>
    </row>
    <row r="772" spans="1:3">
      <c r="A772" s="272" t="s">
        <v>1747</v>
      </c>
      <c r="B772" s="272" t="str">
        <f t="shared" si="11"/>
        <v>EX8</v>
      </c>
      <c r="C772" s="358">
        <v>0.76116890283701899</v>
      </c>
    </row>
    <row r="773" spans="1:3">
      <c r="A773" s="272" t="s">
        <v>1748</v>
      </c>
      <c r="B773" s="272" t="str">
        <f t="shared" si="11"/>
        <v>EX8</v>
      </c>
      <c r="C773" s="358">
        <v>0.57408820731880295</v>
      </c>
    </row>
    <row r="774" spans="1:3">
      <c r="A774" s="272" t="s">
        <v>1749</v>
      </c>
      <c r="B774" s="272" t="str">
        <f t="shared" si="11"/>
        <v>EX8</v>
      </c>
      <c r="C774" s="358">
        <v>0.99166084587718495</v>
      </c>
    </row>
    <row r="775" spans="1:3">
      <c r="A775" s="272" t="s">
        <v>1750</v>
      </c>
      <c r="B775" s="272" t="str">
        <f t="shared" si="11"/>
        <v>EX8</v>
      </c>
      <c r="C775" s="358">
        <v>0.64113713314788501</v>
      </c>
    </row>
    <row r="776" spans="1:3">
      <c r="A776" s="272" t="s">
        <v>1751</v>
      </c>
      <c r="B776" s="272" t="str">
        <f t="shared" si="11"/>
        <v>EX8</v>
      </c>
      <c r="C776" s="358">
        <v>0.84677197757102796</v>
      </c>
    </row>
    <row r="777" spans="1:3">
      <c r="A777" s="272" t="s">
        <v>1752</v>
      </c>
      <c r="B777" s="272" t="str">
        <f t="shared" si="11"/>
        <v>EX8</v>
      </c>
      <c r="C777" s="358">
        <v>0.90607472650577203</v>
      </c>
    </row>
    <row r="778" spans="1:3">
      <c r="A778" s="272" t="s">
        <v>1753</v>
      </c>
      <c r="B778" s="272" t="str">
        <f t="shared" si="11"/>
        <v>EX8</v>
      </c>
      <c r="C778" s="358">
        <v>0.72083771218158998</v>
      </c>
    </row>
    <row r="779" spans="1:3">
      <c r="A779" s="272" t="s">
        <v>1754</v>
      </c>
      <c r="B779" s="272" t="str">
        <f t="shared" si="11"/>
        <v>EX8</v>
      </c>
      <c r="C779" s="358">
        <v>0.96075321538241498</v>
      </c>
    </row>
    <row r="780" spans="1:3">
      <c r="A780" s="272" t="s">
        <v>1755</v>
      </c>
      <c r="B780" s="272" t="str">
        <f t="shared" ref="B780:B843" si="12">IFERROR(LEFT(A780,(FIND(" ",A780,1)-1)),"")</f>
        <v>EX8</v>
      </c>
      <c r="C780" s="358">
        <v>0.75386950312886802</v>
      </c>
    </row>
    <row r="781" spans="1:3">
      <c r="A781" s="272" t="s">
        <v>1756</v>
      </c>
      <c r="B781" s="272" t="str">
        <f t="shared" si="12"/>
        <v>EX8</v>
      </c>
      <c r="C781" s="358">
        <v>1.1946380245997501</v>
      </c>
    </row>
    <row r="782" spans="1:3">
      <c r="A782" s="272" t="s">
        <v>1757</v>
      </c>
      <c r="B782" s="272" t="str">
        <f t="shared" si="12"/>
        <v>EX8</v>
      </c>
      <c r="C782" s="358">
        <v>0.99980280481348704</v>
      </c>
    </row>
    <row r="783" spans="1:3">
      <c r="A783" s="272" t="s">
        <v>1758</v>
      </c>
      <c r="B783" s="272" t="str">
        <f t="shared" si="12"/>
        <v>EX8</v>
      </c>
      <c r="C783" s="358">
        <v>1.1567507871923499</v>
      </c>
    </row>
    <row r="784" spans="1:3">
      <c r="A784" s="272" t="s">
        <v>1759</v>
      </c>
      <c r="B784" s="272" t="str">
        <f t="shared" si="12"/>
        <v>EX8</v>
      </c>
      <c r="C784" s="358">
        <v>0.96304702897967298</v>
      </c>
    </row>
    <row r="785" spans="1:3">
      <c r="A785" s="272" t="s">
        <v>1760</v>
      </c>
      <c r="B785" s="272" t="str">
        <f t="shared" si="12"/>
        <v>EX8</v>
      </c>
      <c r="C785" s="358">
        <v>1.0706463817309499</v>
      </c>
    </row>
    <row r="786" spans="1:3">
      <c r="A786" s="272" t="s">
        <v>1761</v>
      </c>
      <c r="B786" s="272" t="str">
        <f t="shared" si="12"/>
        <v>EX8</v>
      </c>
      <c r="C786" s="358">
        <v>1.18821082611165</v>
      </c>
    </row>
    <row r="787" spans="1:3">
      <c r="A787" s="272" t="s">
        <v>1762</v>
      </c>
      <c r="B787" s="272" t="str">
        <f t="shared" si="12"/>
        <v>EX8</v>
      </c>
      <c r="C787" s="358">
        <v>0.918785686122218</v>
      </c>
    </row>
    <row r="788" spans="1:3">
      <c r="A788" s="272" t="s">
        <v>1763</v>
      </c>
      <c r="B788" s="272" t="str">
        <f t="shared" si="12"/>
        <v>EX8</v>
      </c>
      <c r="C788" s="358">
        <v>0.91570520075116002</v>
      </c>
    </row>
    <row r="789" spans="1:3">
      <c r="A789" s="272" t="s">
        <v>1764</v>
      </c>
      <c r="B789" s="272" t="str">
        <f t="shared" si="12"/>
        <v>EX8</v>
      </c>
      <c r="C789" s="358">
        <v>1.02314269732161</v>
      </c>
    </row>
    <row r="790" spans="1:3">
      <c r="A790" s="272" t="s">
        <v>1765</v>
      </c>
      <c r="B790" s="272" t="str">
        <f t="shared" si="12"/>
        <v>EX8</v>
      </c>
      <c r="C790" s="358">
        <v>1.2985866718097401</v>
      </c>
    </row>
    <row r="791" spans="1:3">
      <c r="A791" s="272" t="s">
        <v>1766</v>
      </c>
      <c r="B791" s="272" t="str">
        <f t="shared" si="12"/>
        <v>EX8</v>
      </c>
      <c r="C791" s="358">
        <v>1.1673830878019</v>
      </c>
    </row>
    <row r="792" spans="1:3">
      <c r="A792" s="272" t="s">
        <v>1767</v>
      </c>
      <c r="B792" s="272" t="str">
        <f t="shared" si="12"/>
        <v>EX8</v>
      </c>
      <c r="C792" s="358">
        <v>1.03862125319906</v>
      </c>
    </row>
    <row r="793" spans="1:3">
      <c r="A793" s="272" t="s">
        <v>1768</v>
      </c>
      <c r="B793" s="272" t="str">
        <f t="shared" si="12"/>
        <v>EX8</v>
      </c>
      <c r="C793" s="358">
        <v>1.06875885544311</v>
      </c>
    </row>
    <row r="794" spans="1:3">
      <c r="A794" s="272" t="s">
        <v>1769</v>
      </c>
      <c r="B794" s="272" t="str">
        <f t="shared" si="12"/>
        <v>EX8</v>
      </c>
      <c r="C794" s="358">
        <v>1.1977586061335901</v>
      </c>
    </row>
    <row r="795" spans="1:3">
      <c r="A795" s="272" t="s">
        <v>1770</v>
      </c>
      <c r="B795" s="272" t="str">
        <f t="shared" si="12"/>
        <v>EX8</v>
      </c>
      <c r="C795" s="358">
        <v>0.235408211619892</v>
      </c>
    </row>
    <row r="796" spans="1:3">
      <c r="A796" s="272" t="s">
        <v>1771</v>
      </c>
      <c r="B796" s="272" t="str">
        <f t="shared" si="12"/>
        <v>EX8</v>
      </c>
      <c r="C796" s="358">
        <v>0.30401013146621497</v>
      </c>
    </row>
    <row r="797" spans="1:3">
      <c r="A797" s="272" t="s">
        <v>1772</v>
      </c>
      <c r="B797" s="272" t="str">
        <f t="shared" si="12"/>
        <v>EX8</v>
      </c>
      <c r="C797" s="358">
        <v>0.56035085756833802</v>
      </c>
    </row>
    <row r="798" spans="1:3">
      <c r="A798" s="272" t="s">
        <v>1773</v>
      </c>
      <c r="B798" s="272" t="str">
        <f t="shared" si="12"/>
        <v>EX8</v>
      </c>
      <c r="C798" s="358">
        <v>0.53530976353757598</v>
      </c>
    </row>
    <row r="799" spans="1:3">
      <c r="A799" s="272" t="s">
        <v>1774</v>
      </c>
      <c r="B799" s="272" t="str">
        <f t="shared" si="12"/>
        <v>EX8</v>
      </c>
      <c r="C799" s="358">
        <v>0.68797751754445202</v>
      </c>
    </row>
    <row r="800" spans="1:3">
      <c r="A800" s="272" t="s">
        <v>1775</v>
      </c>
      <c r="B800" s="272" t="str">
        <f t="shared" si="12"/>
        <v>EX8</v>
      </c>
      <c r="C800" s="358">
        <v>0.39896344653163002</v>
      </c>
    </row>
    <row r="801" spans="1:3">
      <c r="A801" s="272" t="s">
        <v>1776</v>
      </c>
      <c r="B801" s="272" t="str">
        <f t="shared" si="12"/>
        <v>EX8</v>
      </c>
      <c r="C801" s="358">
        <v>0.637300034653282</v>
      </c>
    </row>
    <row r="802" spans="1:3">
      <c r="A802" s="272" t="s">
        <v>1777</v>
      </c>
      <c r="B802" s="272" t="str">
        <f t="shared" si="12"/>
        <v>EX8</v>
      </c>
      <c r="C802" s="358">
        <v>0.317163140941632</v>
      </c>
    </row>
    <row r="803" spans="1:3">
      <c r="A803" s="272" t="s">
        <v>1778</v>
      </c>
      <c r="B803" s="272" t="str">
        <f t="shared" si="12"/>
        <v>EX8</v>
      </c>
      <c r="C803" s="358">
        <v>0.45167481926671899</v>
      </c>
    </row>
    <row r="804" spans="1:3">
      <c r="A804" s="272" t="s">
        <v>1779</v>
      </c>
      <c r="B804" s="272" t="str">
        <f t="shared" si="12"/>
        <v>EX8</v>
      </c>
      <c r="C804" s="358">
        <v>0.69610102873758795</v>
      </c>
    </row>
    <row r="805" spans="1:3">
      <c r="A805" s="272" t="s">
        <v>1780</v>
      </c>
      <c r="B805" s="272" t="str">
        <f t="shared" si="12"/>
        <v>EX8</v>
      </c>
      <c r="C805" s="358">
        <v>1.5641393734745299</v>
      </c>
    </row>
    <row r="806" spans="1:3">
      <c r="A806" s="272" t="s">
        <v>1781</v>
      </c>
      <c r="B806" s="272" t="str">
        <f t="shared" si="12"/>
        <v>EX8</v>
      </c>
      <c r="C806" s="358">
        <v>0.50521941081576505</v>
      </c>
    </row>
    <row r="807" spans="1:3">
      <c r="A807" s="272" t="s">
        <v>1782</v>
      </c>
      <c r="B807" s="272" t="str">
        <f t="shared" si="12"/>
        <v>EX8</v>
      </c>
      <c r="C807" s="358">
        <v>0.77099667486483903</v>
      </c>
    </row>
    <row r="808" spans="1:3">
      <c r="A808" s="272" t="s">
        <v>1783</v>
      </c>
      <c r="B808" s="272" t="str">
        <f t="shared" si="12"/>
        <v>EX8</v>
      </c>
      <c r="C808" s="358">
        <v>0.78187975342487404</v>
      </c>
    </row>
    <row r="809" spans="1:3">
      <c r="A809" s="272" t="s">
        <v>1784</v>
      </c>
      <c r="B809" s="272" t="str">
        <f t="shared" si="12"/>
        <v>FK10</v>
      </c>
      <c r="C809" s="358">
        <v>0.26294729227403102</v>
      </c>
    </row>
    <row r="810" spans="1:3">
      <c r="A810" s="272" t="s">
        <v>1785</v>
      </c>
      <c r="B810" s="272" t="str">
        <f t="shared" si="12"/>
        <v>FK10</v>
      </c>
      <c r="C810" s="358">
        <v>0.92957512415826904</v>
      </c>
    </row>
    <row r="811" spans="1:3">
      <c r="A811" s="272" t="s">
        <v>1786</v>
      </c>
      <c r="B811" s="272" t="str">
        <f t="shared" si="12"/>
        <v>FK10</v>
      </c>
      <c r="C811" s="358">
        <v>1.55642368555133</v>
      </c>
    </row>
    <row r="812" spans="1:3">
      <c r="A812" s="272" t="s">
        <v>1787</v>
      </c>
      <c r="B812" s="272" t="str">
        <f t="shared" si="12"/>
        <v>FK10</v>
      </c>
      <c r="C812" s="358">
        <v>2.1162881245006</v>
      </c>
    </row>
    <row r="813" spans="1:3">
      <c r="A813" s="272" t="s">
        <v>1788</v>
      </c>
      <c r="B813" s="272" t="str">
        <f t="shared" si="12"/>
        <v>FK10</v>
      </c>
      <c r="C813" s="358">
        <v>2.53703022507734</v>
      </c>
    </row>
    <row r="814" spans="1:3">
      <c r="A814" s="272" t="s">
        <v>1789</v>
      </c>
      <c r="B814" s="272" t="str">
        <f t="shared" si="12"/>
        <v>FK10</v>
      </c>
      <c r="C814" s="358">
        <v>1.6049629410175099</v>
      </c>
    </row>
    <row r="815" spans="1:3">
      <c r="A815" s="272" t="s">
        <v>1790</v>
      </c>
      <c r="B815" s="272" t="str">
        <f t="shared" si="12"/>
        <v>FK10</v>
      </c>
      <c r="C815" s="358">
        <v>0.50799640308212402</v>
      </c>
    </row>
    <row r="816" spans="1:3">
      <c r="A816" s="272" t="s">
        <v>1791</v>
      </c>
      <c r="B816" s="272" t="str">
        <f t="shared" si="12"/>
        <v>FK10</v>
      </c>
      <c r="C816" s="358">
        <v>2.2737764465177799</v>
      </c>
    </row>
    <row r="817" spans="1:3">
      <c r="A817" s="272" t="s">
        <v>1792</v>
      </c>
      <c r="B817" s="272" t="str">
        <f t="shared" si="12"/>
        <v>FK10</v>
      </c>
      <c r="C817" s="358">
        <v>0.272501466131015</v>
      </c>
    </row>
    <row r="818" spans="1:3">
      <c r="A818" s="272" t="s">
        <v>1793</v>
      </c>
      <c r="B818" s="272" t="str">
        <f t="shared" si="12"/>
        <v>FK10</v>
      </c>
      <c r="C818" s="358">
        <v>1.85385670620278</v>
      </c>
    </row>
    <row r="819" spans="1:3">
      <c r="A819" s="272" t="s">
        <v>1794</v>
      </c>
      <c r="B819" s="272" t="str">
        <f t="shared" si="12"/>
        <v>FK10</v>
      </c>
      <c r="C819" s="358">
        <v>0.24019819390335101</v>
      </c>
    </row>
    <row r="820" spans="1:3">
      <c r="A820" s="272" t="s">
        <v>1795</v>
      </c>
      <c r="B820" s="272" t="str">
        <f t="shared" si="12"/>
        <v>FK2</v>
      </c>
      <c r="C820" s="358">
        <v>1.0915979422284501</v>
      </c>
    </row>
    <row r="821" spans="1:3">
      <c r="A821" s="272" t="s">
        <v>1796</v>
      </c>
      <c r="B821" s="272" t="str">
        <f t="shared" si="12"/>
        <v>FK2</v>
      </c>
      <c r="C821" s="358">
        <v>0.762105816549971</v>
      </c>
    </row>
    <row r="822" spans="1:3">
      <c r="A822" s="272" t="s">
        <v>1797</v>
      </c>
      <c r="B822" s="272" t="str">
        <f t="shared" si="12"/>
        <v>FK2</v>
      </c>
      <c r="C822" s="358">
        <v>0.54227261800890003</v>
      </c>
    </row>
    <row r="823" spans="1:3">
      <c r="A823" s="272" t="s">
        <v>1798</v>
      </c>
      <c r="B823" s="272" t="str">
        <f t="shared" si="12"/>
        <v>FK2</v>
      </c>
      <c r="C823" s="358">
        <v>0.61671167831302698</v>
      </c>
    </row>
    <row r="824" spans="1:3">
      <c r="A824" s="272" t="s">
        <v>1799</v>
      </c>
      <c r="B824" s="272" t="str">
        <f t="shared" si="12"/>
        <v>FK2</v>
      </c>
      <c r="C824" s="358">
        <v>1.02432654554659</v>
      </c>
    </row>
    <row r="825" spans="1:3">
      <c r="A825" s="272" t="s">
        <v>1800</v>
      </c>
      <c r="B825" s="272" t="str">
        <f t="shared" si="12"/>
        <v>FK2</v>
      </c>
      <c r="C825" s="358">
        <v>0.42780275289122</v>
      </c>
    </row>
    <row r="826" spans="1:3">
      <c r="A826" s="272" t="s">
        <v>1801</v>
      </c>
      <c r="B826" s="272" t="str">
        <f t="shared" si="12"/>
        <v>FK2</v>
      </c>
      <c r="C826" s="358">
        <v>0.71752874733694905</v>
      </c>
    </row>
    <row r="827" spans="1:3">
      <c r="A827" s="272" t="s">
        <v>1802</v>
      </c>
      <c r="B827" s="272" t="str">
        <f t="shared" si="12"/>
        <v>FK2</v>
      </c>
      <c r="C827" s="358">
        <v>0.26894005089579898</v>
      </c>
    </row>
    <row r="828" spans="1:3">
      <c r="A828" s="272" t="s">
        <v>1803</v>
      </c>
      <c r="B828" s="272" t="str">
        <f t="shared" si="12"/>
        <v>FK2</v>
      </c>
      <c r="C828" s="358">
        <v>1.1152972542414501</v>
      </c>
    </row>
    <row r="829" spans="1:3">
      <c r="A829" s="272" t="s">
        <v>1804</v>
      </c>
      <c r="B829" s="272" t="str">
        <f t="shared" si="12"/>
        <v>FK2</v>
      </c>
      <c r="C829" s="358">
        <v>0.36699301531777101</v>
      </c>
    </row>
    <row r="830" spans="1:3">
      <c r="A830" s="272" t="s">
        <v>1805</v>
      </c>
      <c r="B830" s="272" t="str">
        <f t="shared" si="12"/>
        <v>FK2</v>
      </c>
      <c r="C830" s="358">
        <v>0.49590342747725102</v>
      </c>
    </row>
    <row r="831" spans="1:3">
      <c r="A831" s="272" t="s">
        <v>1806</v>
      </c>
      <c r="B831" s="272" t="str">
        <f t="shared" si="12"/>
        <v>FK2</v>
      </c>
      <c r="C831" s="358">
        <v>1.38291356936545</v>
      </c>
    </row>
    <row r="832" spans="1:3">
      <c r="A832" s="272" t="s">
        <v>1807</v>
      </c>
      <c r="B832" s="272" t="str">
        <f t="shared" si="12"/>
        <v>FK2</v>
      </c>
      <c r="C832" s="358">
        <v>0.24378528987024201</v>
      </c>
    </row>
    <row r="833" spans="1:3">
      <c r="A833" s="272" t="s">
        <v>1808</v>
      </c>
      <c r="B833" s="272" t="str">
        <f t="shared" si="12"/>
        <v>FK2</v>
      </c>
      <c r="C833" s="358">
        <v>1.3521463845367001</v>
      </c>
    </row>
    <row r="834" spans="1:3">
      <c r="A834" s="272" t="s">
        <v>1809</v>
      </c>
      <c r="B834" s="272" t="str">
        <f t="shared" si="12"/>
        <v>FK3</v>
      </c>
      <c r="C834" s="358">
        <v>0.25832551928415098</v>
      </c>
    </row>
    <row r="835" spans="1:3">
      <c r="A835" s="272" t="s">
        <v>1810</v>
      </c>
      <c r="B835" s="272" t="str">
        <f t="shared" si="12"/>
        <v>FK3</v>
      </c>
      <c r="C835" s="358">
        <v>0.26273371246715799</v>
      </c>
    </row>
    <row r="836" spans="1:3">
      <c r="A836" s="272" t="s">
        <v>1811</v>
      </c>
      <c r="B836" s="272" t="str">
        <f t="shared" si="12"/>
        <v>FK3</v>
      </c>
      <c r="C836" s="358">
        <v>0.20013306123653701</v>
      </c>
    </row>
    <row r="837" spans="1:3">
      <c r="A837" s="272" t="s">
        <v>1812</v>
      </c>
      <c r="B837" s="272" t="str">
        <f t="shared" si="12"/>
        <v>FK3</v>
      </c>
      <c r="C837" s="358">
        <v>0.26077812917952298</v>
      </c>
    </row>
    <row r="838" spans="1:3">
      <c r="A838" s="272" t="s">
        <v>1813</v>
      </c>
      <c r="B838" s="272" t="str">
        <f t="shared" si="12"/>
        <v>FK3</v>
      </c>
      <c r="C838" s="358">
        <v>0.345212699419917</v>
      </c>
    </row>
    <row r="839" spans="1:3">
      <c r="A839" s="272" t="s">
        <v>1814</v>
      </c>
      <c r="B839" s="272" t="str">
        <f t="shared" si="12"/>
        <v>FK3</v>
      </c>
      <c r="C839" s="358">
        <v>0.29491313967022598</v>
      </c>
    </row>
    <row r="840" spans="1:3">
      <c r="A840" s="272" t="s">
        <v>1815</v>
      </c>
      <c r="B840" s="272" t="str">
        <f t="shared" si="12"/>
        <v>FK3</v>
      </c>
      <c r="C840" s="358">
        <v>0.38076818134562901</v>
      </c>
    </row>
    <row r="841" spans="1:3">
      <c r="A841" s="272" t="s">
        <v>1816</v>
      </c>
      <c r="B841" s="272" t="str">
        <f t="shared" si="12"/>
        <v>FK3</v>
      </c>
      <c r="C841" s="358">
        <v>0.26770539236970098</v>
      </c>
    </row>
    <row r="842" spans="1:3">
      <c r="A842" s="272" t="s">
        <v>1817</v>
      </c>
      <c r="B842" s="272" t="str">
        <f t="shared" si="12"/>
        <v>FK3</v>
      </c>
      <c r="C842" s="358">
        <v>0.66546546631169401</v>
      </c>
    </row>
    <row r="843" spans="1:3">
      <c r="A843" s="272" t="s">
        <v>1818</v>
      </c>
      <c r="B843" s="272" t="str">
        <f t="shared" si="12"/>
        <v>FK7</v>
      </c>
      <c r="C843" s="358">
        <v>0.48976053968665501</v>
      </c>
    </row>
    <row r="844" spans="1:3">
      <c r="A844" s="272" t="s">
        <v>1819</v>
      </c>
      <c r="B844" s="272" t="str">
        <f t="shared" ref="B844:B907" si="13">IFERROR(LEFT(A844,(FIND(" ",A844,1)-1)),"")</f>
        <v>FK7</v>
      </c>
      <c r="C844" s="358">
        <v>0.91858946913369799</v>
      </c>
    </row>
    <row r="845" spans="1:3">
      <c r="A845" s="272" t="s">
        <v>1820</v>
      </c>
      <c r="B845" s="272" t="str">
        <f t="shared" si="13"/>
        <v>FK8</v>
      </c>
      <c r="C845" s="358">
        <v>0.93077550060357395</v>
      </c>
    </row>
    <row r="846" spans="1:3">
      <c r="A846" s="272" t="s">
        <v>1821</v>
      </c>
      <c r="B846" s="272" t="str">
        <f t="shared" si="13"/>
        <v>FK9</v>
      </c>
      <c r="C846" s="358">
        <v>0.34509815014169198</v>
      </c>
    </row>
    <row r="847" spans="1:3">
      <c r="A847" s="272" t="s">
        <v>1822</v>
      </c>
      <c r="B847" s="272" t="str">
        <f t="shared" si="13"/>
        <v>FY1</v>
      </c>
      <c r="C847" s="358">
        <v>5.3524172646658696</v>
      </c>
    </row>
    <row r="848" spans="1:3">
      <c r="A848" s="272" t="s">
        <v>1823</v>
      </c>
      <c r="B848" s="272" t="str">
        <f t="shared" si="13"/>
        <v>FY1</v>
      </c>
      <c r="C848" s="358">
        <v>0.2522873878479</v>
      </c>
    </row>
    <row r="849" spans="1:3">
      <c r="A849" s="272" t="s">
        <v>1824</v>
      </c>
      <c r="B849" s="272" t="str">
        <f t="shared" si="13"/>
        <v>FY1</v>
      </c>
      <c r="C849" s="358">
        <v>0.24438299451555501</v>
      </c>
    </row>
    <row r="850" spans="1:3">
      <c r="A850" s="272" t="s">
        <v>1825</v>
      </c>
      <c r="B850" s="272" t="str">
        <f t="shared" si="13"/>
        <v>FY1</v>
      </c>
      <c r="C850" s="358">
        <v>0.538561916351318</v>
      </c>
    </row>
    <row r="851" spans="1:3">
      <c r="A851" s="272" t="s">
        <v>1826</v>
      </c>
      <c r="B851" s="272" t="str">
        <f t="shared" si="13"/>
        <v>FY1</v>
      </c>
      <c r="C851" s="358">
        <v>0.224990129470825</v>
      </c>
    </row>
    <row r="852" spans="1:3">
      <c r="A852" s="272" t="s">
        <v>1827</v>
      </c>
      <c r="B852" s="272" t="str">
        <f t="shared" si="13"/>
        <v>FY1</v>
      </c>
      <c r="C852" s="358">
        <v>0.434046792984008</v>
      </c>
    </row>
    <row r="853" spans="1:3">
      <c r="A853" s="272" t="s">
        <v>1828</v>
      </c>
      <c r="B853" s="272" t="str">
        <f t="shared" si="13"/>
        <v>FY1</v>
      </c>
      <c r="C853" s="358">
        <v>0.38295602798461897</v>
      </c>
    </row>
    <row r="854" spans="1:3">
      <c r="A854" s="272" t="s">
        <v>1829</v>
      </c>
      <c r="B854" s="272" t="str">
        <f t="shared" si="13"/>
        <v>FY1</v>
      </c>
      <c r="C854" s="358">
        <v>1.5826344490051201</v>
      </c>
    </row>
    <row r="855" spans="1:3">
      <c r="A855" s="272" t="s">
        <v>1830</v>
      </c>
      <c r="B855" s="272" t="str">
        <f t="shared" si="13"/>
        <v>FY1</v>
      </c>
      <c r="C855" s="358">
        <v>0.63031530380249001</v>
      </c>
    </row>
    <row r="856" spans="1:3">
      <c r="A856" s="272" t="s">
        <v>1831</v>
      </c>
      <c r="B856" s="272" t="str">
        <f t="shared" si="13"/>
        <v>FY1</v>
      </c>
      <c r="C856" s="358">
        <v>1.5764352480570401</v>
      </c>
    </row>
    <row r="857" spans="1:3">
      <c r="A857" s="272" t="s">
        <v>1832</v>
      </c>
      <c r="B857" s="272" t="str">
        <f t="shared" si="13"/>
        <v>FY1</v>
      </c>
      <c r="C857" s="358">
        <v>0.75749540328979403</v>
      </c>
    </row>
    <row r="858" spans="1:3">
      <c r="A858" s="272" t="s">
        <v>1833</v>
      </c>
      <c r="B858" s="272" t="str">
        <f t="shared" si="13"/>
        <v>FY1</v>
      </c>
      <c r="C858" s="358">
        <v>0.81692140242632605</v>
      </c>
    </row>
    <row r="859" spans="1:3">
      <c r="A859" s="272" t="s">
        <v>1834</v>
      </c>
      <c r="B859" s="272" t="str">
        <f t="shared" si="13"/>
        <v>FY1</v>
      </c>
      <c r="C859" s="358">
        <v>0.28433752059936501</v>
      </c>
    </row>
    <row r="860" spans="1:3">
      <c r="A860" s="272" t="s">
        <v>1835</v>
      </c>
      <c r="B860" s="272" t="str">
        <f t="shared" si="13"/>
        <v>FY1</v>
      </c>
      <c r="C860" s="358">
        <v>0.91312539577484098</v>
      </c>
    </row>
    <row r="861" spans="1:3">
      <c r="A861" s="272" t="s">
        <v>1836</v>
      </c>
      <c r="B861" s="272" t="str">
        <f t="shared" si="13"/>
        <v>FY1</v>
      </c>
      <c r="C861" s="358">
        <v>0.27055692672729398</v>
      </c>
    </row>
    <row r="862" spans="1:3">
      <c r="A862" s="272" t="s">
        <v>1837</v>
      </c>
      <c r="B862" s="272" t="str">
        <f t="shared" si="13"/>
        <v>FY1</v>
      </c>
      <c r="C862" s="358">
        <v>0.414720058441162</v>
      </c>
    </row>
    <row r="863" spans="1:3">
      <c r="A863" s="272" t="s">
        <v>1838</v>
      </c>
      <c r="B863" s="272" t="str">
        <f t="shared" si="13"/>
        <v>FY1</v>
      </c>
      <c r="C863" s="358">
        <v>0.50936836666531005</v>
      </c>
    </row>
    <row r="864" spans="1:3">
      <c r="A864" s="272" t="s">
        <v>1839</v>
      </c>
      <c r="B864" s="272" t="str">
        <f t="shared" si="13"/>
        <v>FY1</v>
      </c>
      <c r="C864" s="358">
        <v>0.34066247940063399</v>
      </c>
    </row>
    <row r="865" spans="1:3">
      <c r="A865" s="272" t="s">
        <v>1840</v>
      </c>
      <c r="B865" s="272" t="str">
        <f t="shared" si="13"/>
        <v>FY1</v>
      </c>
      <c r="C865" s="358">
        <v>0.67013645172119096</v>
      </c>
    </row>
    <row r="866" spans="1:3">
      <c r="A866" s="272" t="s">
        <v>1841</v>
      </c>
      <c r="B866" s="272" t="str">
        <f t="shared" si="13"/>
        <v>FY1</v>
      </c>
      <c r="C866" s="358">
        <v>0.41180785497029598</v>
      </c>
    </row>
    <row r="867" spans="1:3">
      <c r="A867" s="272" t="s">
        <v>1842</v>
      </c>
      <c r="B867" s="272" t="str">
        <f t="shared" si="13"/>
        <v>FY1</v>
      </c>
      <c r="C867" s="358">
        <v>0.43976688385009699</v>
      </c>
    </row>
    <row r="868" spans="1:3">
      <c r="A868" s="272" t="s">
        <v>1843</v>
      </c>
      <c r="B868" s="272" t="str">
        <f t="shared" si="13"/>
        <v>FY1</v>
      </c>
      <c r="C868" s="358">
        <v>0.56773567199706998</v>
      </c>
    </row>
    <row r="869" spans="1:3">
      <c r="A869" s="272" t="s">
        <v>1844</v>
      </c>
      <c r="B869" s="272" t="str">
        <f t="shared" si="13"/>
        <v>FY1</v>
      </c>
      <c r="C869" s="358">
        <v>0.350590229034423</v>
      </c>
    </row>
    <row r="870" spans="1:3">
      <c r="A870" s="272" t="s">
        <v>1845</v>
      </c>
      <c r="B870" s="272" t="str">
        <f t="shared" si="13"/>
        <v>FY1</v>
      </c>
      <c r="C870" s="358">
        <v>0.53684735298156705</v>
      </c>
    </row>
    <row r="871" spans="1:3">
      <c r="A871" s="272" t="s">
        <v>1846</v>
      </c>
      <c r="B871" s="272" t="str">
        <f t="shared" si="13"/>
        <v>FY1</v>
      </c>
      <c r="C871" s="358">
        <v>0.295779228210449</v>
      </c>
    </row>
    <row r="872" spans="1:3">
      <c r="A872" s="272" t="s">
        <v>1847</v>
      </c>
      <c r="B872" s="272" t="str">
        <f t="shared" si="13"/>
        <v>FY1</v>
      </c>
      <c r="C872" s="358">
        <v>0.31269612312316802</v>
      </c>
    </row>
    <row r="873" spans="1:3">
      <c r="A873" s="272" t="s">
        <v>1848</v>
      </c>
      <c r="B873" s="272" t="str">
        <f t="shared" si="13"/>
        <v>FY1</v>
      </c>
      <c r="C873" s="358">
        <v>0.46770429611205999</v>
      </c>
    </row>
    <row r="874" spans="1:3">
      <c r="A874" s="272" t="s">
        <v>1849</v>
      </c>
      <c r="B874" s="272" t="str">
        <f t="shared" si="13"/>
        <v>FY1</v>
      </c>
      <c r="C874" s="358">
        <v>0.20732688903808499</v>
      </c>
    </row>
    <row r="875" spans="1:3">
      <c r="A875" s="272" t="s">
        <v>1850</v>
      </c>
      <c r="B875" s="272" t="str">
        <f t="shared" si="13"/>
        <v>FY1</v>
      </c>
      <c r="C875" s="358">
        <v>0.74408578872680597</v>
      </c>
    </row>
    <row r="876" spans="1:3">
      <c r="A876" s="272" t="s">
        <v>1851</v>
      </c>
      <c r="B876" s="272" t="str">
        <f t="shared" si="13"/>
        <v>FY1</v>
      </c>
      <c r="C876" s="358">
        <v>1.0861208081245399</v>
      </c>
    </row>
    <row r="877" spans="1:3">
      <c r="A877" s="272" t="s">
        <v>1852</v>
      </c>
      <c r="B877" s="272" t="str">
        <f t="shared" si="13"/>
        <v>FY1</v>
      </c>
      <c r="C877" s="358">
        <v>1.0474793116251599</v>
      </c>
    </row>
    <row r="878" spans="1:3">
      <c r="A878" s="272" t="s">
        <v>1853</v>
      </c>
      <c r="B878" s="272" t="str">
        <f t="shared" si="13"/>
        <v>FY4</v>
      </c>
      <c r="C878" s="358">
        <v>0.31937384605407698</v>
      </c>
    </row>
    <row r="879" spans="1:3">
      <c r="A879" s="272" t="s">
        <v>1854</v>
      </c>
      <c r="B879" s="272" t="str">
        <f t="shared" si="13"/>
        <v>FY4</v>
      </c>
      <c r="C879" s="358">
        <v>1.0406494140625</v>
      </c>
    </row>
    <row r="880" spans="1:3">
      <c r="A880" s="272" t="s">
        <v>1855</v>
      </c>
      <c r="B880" s="272" t="str">
        <f t="shared" si="13"/>
        <v>FY4</v>
      </c>
      <c r="C880" s="358">
        <v>3.0602638721465998</v>
      </c>
    </row>
    <row r="881" spans="1:3">
      <c r="A881" s="272" t="s">
        <v>1856</v>
      </c>
      <c r="B881" s="272" t="str">
        <f t="shared" si="13"/>
        <v>FY4</v>
      </c>
      <c r="C881" s="358">
        <v>0.59574961662292403</v>
      </c>
    </row>
    <row r="882" spans="1:3">
      <c r="A882" s="272" t="s">
        <v>1857</v>
      </c>
      <c r="B882" s="272" t="str">
        <f t="shared" si="13"/>
        <v>FY4</v>
      </c>
      <c r="C882" s="358">
        <v>0.73888301849365201</v>
      </c>
    </row>
    <row r="883" spans="1:3">
      <c r="A883" s="272" t="s">
        <v>1858</v>
      </c>
      <c r="B883" s="272" t="str">
        <f t="shared" si="13"/>
        <v>FY4</v>
      </c>
      <c r="C883" s="358">
        <v>0.24490578969319601</v>
      </c>
    </row>
    <row r="884" spans="1:3">
      <c r="A884" s="272" t="s">
        <v>1859</v>
      </c>
      <c r="B884" s="272" t="str">
        <f t="shared" si="13"/>
        <v>FY4</v>
      </c>
      <c r="C884" s="358">
        <v>0.66817712783813399</v>
      </c>
    </row>
    <row r="885" spans="1:3">
      <c r="A885" s="272" t="s">
        <v>1860</v>
      </c>
      <c r="B885" s="272" t="str">
        <f t="shared" si="13"/>
        <v>FY4</v>
      </c>
      <c r="C885" s="358">
        <v>0.63558435440063399</v>
      </c>
    </row>
    <row r="886" spans="1:3">
      <c r="A886" s="272" t="s">
        <v>1861</v>
      </c>
      <c r="B886" s="272" t="str">
        <f t="shared" si="13"/>
        <v>FY4</v>
      </c>
      <c r="C886" s="358">
        <v>0.63352962640615595</v>
      </c>
    </row>
    <row r="887" spans="1:3">
      <c r="A887" s="272" t="s">
        <v>1862</v>
      </c>
      <c r="B887" s="272" t="str">
        <f t="shared" si="13"/>
        <v>FY4</v>
      </c>
      <c r="C887" s="358">
        <v>0.493451023101806</v>
      </c>
    </row>
    <row r="888" spans="1:3">
      <c r="A888" s="272" t="s">
        <v>1863</v>
      </c>
      <c r="B888" s="272" t="str">
        <f t="shared" si="13"/>
        <v>FY4</v>
      </c>
      <c r="C888" s="358">
        <v>0.54104423522949197</v>
      </c>
    </row>
    <row r="889" spans="1:3">
      <c r="A889" s="272" t="s">
        <v>1864</v>
      </c>
      <c r="B889" s="272" t="str">
        <f t="shared" si="13"/>
        <v>FY4</v>
      </c>
      <c r="C889" s="358">
        <v>0.58897794995989095</v>
      </c>
    </row>
    <row r="890" spans="1:3">
      <c r="A890" s="272" t="s">
        <v>1865</v>
      </c>
      <c r="B890" s="272" t="str">
        <f t="shared" si="13"/>
        <v>FY4</v>
      </c>
      <c r="C890" s="358">
        <v>0.595259189605712</v>
      </c>
    </row>
    <row r="891" spans="1:3">
      <c r="A891" s="272" t="s">
        <v>1866</v>
      </c>
      <c r="B891" s="272" t="str">
        <f t="shared" si="13"/>
        <v>FY4</v>
      </c>
      <c r="C891" s="358">
        <v>0.78106861114501902</v>
      </c>
    </row>
    <row r="892" spans="1:3">
      <c r="A892" s="272" t="s">
        <v>1867</v>
      </c>
      <c r="B892" s="272" t="str">
        <f t="shared" si="13"/>
        <v>FY4</v>
      </c>
      <c r="C892" s="358">
        <v>0.54371110598246197</v>
      </c>
    </row>
    <row r="893" spans="1:3">
      <c r="A893" s="272" t="s">
        <v>1868</v>
      </c>
      <c r="B893" s="272" t="str">
        <f t="shared" si="13"/>
        <v>FY4</v>
      </c>
      <c r="C893" s="358">
        <v>0.333017528057098</v>
      </c>
    </row>
    <row r="894" spans="1:3">
      <c r="A894" s="272" t="s">
        <v>1869</v>
      </c>
      <c r="B894" s="272" t="str">
        <f t="shared" si="13"/>
        <v>FY4</v>
      </c>
      <c r="C894" s="358">
        <v>0.46239320437113401</v>
      </c>
    </row>
    <row r="895" spans="1:3">
      <c r="A895" s="272" t="s">
        <v>1870</v>
      </c>
      <c r="B895" s="272" t="str">
        <f t="shared" si="13"/>
        <v>FY4</v>
      </c>
      <c r="C895" s="358">
        <v>0.48288236345563601</v>
      </c>
    </row>
    <row r="896" spans="1:3">
      <c r="A896" s="272" t="s">
        <v>1871</v>
      </c>
      <c r="B896" s="272" t="str">
        <f t="shared" si="13"/>
        <v>FY4</v>
      </c>
      <c r="C896" s="358">
        <v>0.37586100896199498</v>
      </c>
    </row>
    <row r="897" spans="1:3">
      <c r="A897" s="272" t="s">
        <v>1872</v>
      </c>
      <c r="B897" s="272" t="str">
        <f t="shared" si="13"/>
        <v>FY4</v>
      </c>
      <c r="C897" s="358">
        <v>0.63173726752952297</v>
      </c>
    </row>
    <row r="898" spans="1:3">
      <c r="A898" s="272" t="s">
        <v>1873</v>
      </c>
      <c r="B898" s="272" t="str">
        <f t="shared" si="13"/>
        <v>FY4</v>
      </c>
      <c r="C898" s="358">
        <v>0.21348237991332999</v>
      </c>
    </row>
    <row r="899" spans="1:3">
      <c r="A899" s="272" t="s">
        <v>1874</v>
      </c>
      <c r="B899" s="272" t="str">
        <f t="shared" si="13"/>
        <v>FY4</v>
      </c>
      <c r="C899" s="358">
        <v>0.43339030444622001</v>
      </c>
    </row>
    <row r="900" spans="1:3">
      <c r="A900" s="272" t="s">
        <v>1875</v>
      </c>
      <c r="B900" s="272" t="str">
        <f t="shared" si="13"/>
        <v>FY4</v>
      </c>
      <c r="C900" s="358">
        <v>0.42088685716901503</v>
      </c>
    </row>
    <row r="901" spans="1:3">
      <c r="A901" s="272" t="s">
        <v>1876</v>
      </c>
      <c r="B901" s="272" t="str">
        <f t="shared" si="13"/>
        <v>FY4</v>
      </c>
      <c r="C901" s="358">
        <v>0.27567496299743599</v>
      </c>
    </row>
    <row r="902" spans="1:3">
      <c r="A902" s="272" t="s">
        <v>1877</v>
      </c>
      <c r="B902" s="272" t="str">
        <f t="shared" si="13"/>
        <v>FY4</v>
      </c>
      <c r="C902" s="358">
        <v>0.35899591445922802</v>
      </c>
    </row>
    <row r="903" spans="1:3">
      <c r="A903" s="272" t="s">
        <v>1878</v>
      </c>
      <c r="B903" s="272" t="str">
        <f t="shared" si="13"/>
        <v>FY4</v>
      </c>
      <c r="C903" s="358">
        <v>0.44803705215454098</v>
      </c>
    </row>
    <row r="904" spans="1:3">
      <c r="A904" s="272" t="s">
        <v>1879</v>
      </c>
      <c r="B904" s="272" t="str">
        <f t="shared" si="13"/>
        <v>FY4</v>
      </c>
      <c r="C904" s="358">
        <v>0.75193510818481402</v>
      </c>
    </row>
    <row r="905" spans="1:3">
      <c r="A905" s="272" t="s">
        <v>1880</v>
      </c>
      <c r="B905" s="272" t="str">
        <f t="shared" si="13"/>
        <v>FY4</v>
      </c>
      <c r="C905" s="358">
        <v>0.55634839718158402</v>
      </c>
    </row>
    <row r="906" spans="1:3">
      <c r="A906" s="272" t="s">
        <v>1881</v>
      </c>
      <c r="B906" s="272" t="str">
        <f t="shared" si="13"/>
        <v>FY4</v>
      </c>
      <c r="C906" s="358">
        <v>0.52527630329132002</v>
      </c>
    </row>
    <row r="907" spans="1:3">
      <c r="A907" s="272" t="s">
        <v>1882</v>
      </c>
      <c r="B907" s="272" t="str">
        <f t="shared" si="13"/>
        <v>FY4</v>
      </c>
      <c r="C907" s="358">
        <v>0.21129512786865201</v>
      </c>
    </row>
    <row r="908" spans="1:3">
      <c r="A908" s="272" t="s">
        <v>1883</v>
      </c>
      <c r="B908" s="272" t="str">
        <f t="shared" ref="B908:B971" si="14">IFERROR(LEFT(A908,(FIND(" ",A908,1)-1)),"")</f>
        <v>FY4</v>
      </c>
      <c r="C908" s="358">
        <v>0.54108937581380201</v>
      </c>
    </row>
    <row r="909" spans="1:3">
      <c r="A909" s="272" t="s">
        <v>1884</v>
      </c>
      <c r="B909" s="272" t="str">
        <f t="shared" si="14"/>
        <v>FY4</v>
      </c>
      <c r="C909" s="358">
        <v>0.94190892306241103</v>
      </c>
    </row>
    <row r="910" spans="1:3">
      <c r="A910" s="272" t="s">
        <v>1885</v>
      </c>
      <c r="B910" s="272" t="str">
        <f t="shared" si="14"/>
        <v>FY4</v>
      </c>
      <c r="C910" s="358">
        <v>0.46868944168090798</v>
      </c>
    </row>
    <row r="911" spans="1:3">
      <c r="A911" s="272" t="s">
        <v>1886</v>
      </c>
      <c r="B911" s="272" t="str">
        <f t="shared" si="14"/>
        <v>FY4</v>
      </c>
      <c r="C911" s="358">
        <v>1.1646633783976199</v>
      </c>
    </row>
    <row r="912" spans="1:3">
      <c r="A912" s="272" t="s">
        <v>1887</v>
      </c>
      <c r="B912" s="272" t="str">
        <f t="shared" si="14"/>
        <v>FY4</v>
      </c>
      <c r="C912" s="358">
        <v>0.82368183135986295</v>
      </c>
    </row>
    <row r="913" spans="1:3">
      <c r="A913" s="272" t="s">
        <v>1888</v>
      </c>
      <c r="B913" s="272" t="str">
        <f t="shared" si="14"/>
        <v>FY4</v>
      </c>
      <c r="C913" s="358">
        <v>0.50644776026407801</v>
      </c>
    </row>
    <row r="914" spans="1:3">
      <c r="A914" s="272" t="s">
        <v>1889</v>
      </c>
      <c r="B914" s="272" t="str">
        <f t="shared" si="14"/>
        <v>FY4</v>
      </c>
      <c r="C914" s="358">
        <v>0.47154728571573801</v>
      </c>
    </row>
    <row r="915" spans="1:3">
      <c r="A915" s="272" t="s">
        <v>1890</v>
      </c>
      <c r="B915" s="272" t="str">
        <f t="shared" si="14"/>
        <v>FY4</v>
      </c>
      <c r="C915" s="358">
        <v>0.79294291409579098</v>
      </c>
    </row>
    <row r="916" spans="1:3">
      <c r="A916" s="272" t="s">
        <v>1891</v>
      </c>
      <c r="B916" s="272" t="str">
        <f t="shared" si="14"/>
        <v>FY4</v>
      </c>
      <c r="C916" s="358">
        <v>0.39619722366332999</v>
      </c>
    </row>
    <row r="917" spans="1:3">
      <c r="A917" s="272" t="s">
        <v>1892</v>
      </c>
      <c r="B917" s="272" t="str">
        <f t="shared" si="14"/>
        <v>FY4</v>
      </c>
      <c r="C917" s="358">
        <v>0.257081508636474</v>
      </c>
    </row>
    <row r="918" spans="1:3">
      <c r="A918" s="272" t="s">
        <v>1893</v>
      </c>
      <c r="B918" s="272" t="str">
        <f t="shared" si="14"/>
        <v>FY4</v>
      </c>
      <c r="C918" s="358">
        <v>0.48834698540823801</v>
      </c>
    </row>
    <row r="919" spans="1:3">
      <c r="A919" s="272" t="s">
        <v>1894</v>
      </c>
      <c r="B919" s="272" t="str">
        <f t="shared" si="14"/>
        <v>FY4</v>
      </c>
      <c r="C919" s="358">
        <v>0.531139135360717</v>
      </c>
    </row>
    <row r="920" spans="1:3">
      <c r="A920" s="272" t="s">
        <v>1895</v>
      </c>
      <c r="B920" s="272" t="str">
        <f t="shared" si="14"/>
        <v>FY4</v>
      </c>
      <c r="C920" s="358">
        <v>0.52166667851534698</v>
      </c>
    </row>
    <row r="921" spans="1:3">
      <c r="A921" s="272" t="s">
        <v>1896</v>
      </c>
      <c r="B921" s="272" t="str">
        <f t="shared" si="14"/>
        <v>FY4</v>
      </c>
      <c r="C921" s="358">
        <v>0.43511753815871002</v>
      </c>
    </row>
    <row r="922" spans="1:3">
      <c r="A922" s="272" t="s">
        <v>1897</v>
      </c>
      <c r="B922" s="272" t="str">
        <f t="shared" si="14"/>
        <v>FY4</v>
      </c>
      <c r="C922" s="358">
        <v>0.42466922239823701</v>
      </c>
    </row>
    <row r="923" spans="1:3">
      <c r="A923" s="272" t="s">
        <v>1898</v>
      </c>
      <c r="B923" s="272" t="str">
        <f t="shared" si="14"/>
        <v>FY4</v>
      </c>
      <c r="C923" s="358">
        <v>0.26894235610961897</v>
      </c>
    </row>
    <row r="924" spans="1:3">
      <c r="A924" s="272" t="s">
        <v>1899</v>
      </c>
      <c r="B924" s="272" t="str">
        <f t="shared" si="14"/>
        <v>FY4</v>
      </c>
      <c r="C924" s="358">
        <v>0.53148587544759096</v>
      </c>
    </row>
    <row r="925" spans="1:3">
      <c r="A925" s="272" t="s">
        <v>1900</v>
      </c>
      <c r="B925" s="272" t="str">
        <f t="shared" si="14"/>
        <v>FY4</v>
      </c>
      <c r="C925" s="358">
        <v>0.49317474365234298</v>
      </c>
    </row>
    <row r="926" spans="1:3">
      <c r="A926" s="272" t="s">
        <v>1901</v>
      </c>
      <c r="B926" s="272" t="str">
        <f t="shared" si="14"/>
        <v>FY4</v>
      </c>
      <c r="C926" s="358">
        <v>0.44595408439636203</v>
      </c>
    </row>
    <row r="927" spans="1:3">
      <c r="A927" s="272" t="s">
        <v>1902</v>
      </c>
      <c r="B927" s="272" t="str">
        <f t="shared" si="14"/>
        <v>FY4</v>
      </c>
      <c r="C927" s="358">
        <v>0.31668417794363801</v>
      </c>
    </row>
    <row r="928" spans="1:3">
      <c r="A928" s="272" t="s">
        <v>1903</v>
      </c>
      <c r="B928" s="272" t="str">
        <f t="shared" si="14"/>
        <v>FY4</v>
      </c>
      <c r="C928" s="358">
        <v>0.36964300155639601</v>
      </c>
    </row>
    <row r="929" spans="1:3">
      <c r="A929" s="272" t="s">
        <v>1904</v>
      </c>
      <c r="B929" s="272" t="str">
        <f t="shared" si="14"/>
        <v>FY4</v>
      </c>
      <c r="C929" s="358">
        <v>0.39395121967091201</v>
      </c>
    </row>
    <row r="930" spans="1:3">
      <c r="A930" s="272" t="s">
        <v>1905</v>
      </c>
      <c r="B930" s="272" t="str">
        <f t="shared" si="14"/>
        <v>FY4</v>
      </c>
      <c r="C930" s="358">
        <v>0.48505536715189601</v>
      </c>
    </row>
    <row r="931" spans="1:3">
      <c r="A931" s="272" t="s">
        <v>1906</v>
      </c>
      <c r="B931" s="272" t="str">
        <f t="shared" si="14"/>
        <v>FY4</v>
      </c>
      <c r="C931" s="358">
        <v>0.34955687522888101</v>
      </c>
    </row>
    <row r="932" spans="1:3">
      <c r="A932" s="272" t="s">
        <v>1907</v>
      </c>
      <c r="B932" s="272" t="str">
        <f t="shared" si="14"/>
        <v>FY4</v>
      </c>
      <c r="C932" s="358">
        <v>0.25914335250854398</v>
      </c>
    </row>
    <row r="933" spans="1:3">
      <c r="A933" s="272" t="s">
        <v>1908</v>
      </c>
      <c r="B933" s="272" t="str">
        <f t="shared" si="14"/>
        <v>FY4</v>
      </c>
      <c r="C933" s="358">
        <v>0.29378676414489702</v>
      </c>
    </row>
    <row r="934" spans="1:3">
      <c r="A934" s="272" t="s">
        <v>1909</v>
      </c>
      <c r="B934" s="272" t="str">
        <f t="shared" si="14"/>
        <v>FY4</v>
      </c>
      <c r="C934" s="358">
        <v>0.25887155532836897</v>
      </c>
    </row>
    <row r="935" spans="1:3">
      <c r="A935" s="272" t="s">
        <v>1910</v>
      </c>
      <c r="B935" s="272" t="str">
        <f t="shared" si="14"/>
        <v>FY4</v>
      </c>
      <c r="C935" s="358">
        <v>0.20512580871582001</v>
      </c>
    </row>
    <row r="936" spans="1:3">
      <c r="A936" s="272" t="s">
        <v>1911</v>
      </c>
      <c r="B936" s="272" t="str">
        <f t="shared" si="14"/>
        <v>FY4</v>
      </c>
      <c r="C936" s="358">
        <v>0.50539813722882898</v>
      </c>
    </row>
    <row r="937" spans="1:3">
      <c r="A937" s="272" t="s">
        <v>1912</v>
      </c>
      <c r="B937" s="272" t="str">
        <f t="shared" si="14"/>
        <v>FY4</v>
      </c>
      <c r="C937" s="358">
        <v>0.40689949555830501</v>
      </c>
    </row>
    <row r="938" spans="1:3">
      <c r="A938" s="272" t="s">
        <v>1913</v>
      </c>
      <c r="B938" s="272" t="str">
        <f t="shared" si="14"/>
        <v>FY4</v>
      </c>
      <c r="C938" s="358">
        <v>0.64949035644531194</v>
      </c>
    </row>
    <row r="939" spans="1:3">
      <c r="A939" s="272" t="s">
        <v>1914</v>
      </c>
      <c r="B939" s="272" t="str">
        <f t="shared" si="14"/>
        <v>FY4</v>
      </c>
      <c r="C939" s="358">
        <v>0.656765937805175</v>
      </c>
    </row>
    <row r="940" spans="1:3">
      <c r="A940" s="272" t="s">
        <v>1915</v>
      </c>
      <c r="B940" s="272" t="str">
        <f t="shared" si="14"/>
        <v>FY4</v>
      </c>
      <c r="C940" s="358">
        <v>0.49970889091491699</v>
      </c>
    </row>
    <row r="941" spans="1:3">
      <c r="A941" s="272" t="s">
        <v>1916</v>
      </c>
      <c r="B941" s="272" t="str">
        <f t="shared" si="14"/>
        <v>FY4</v>
      </c>
      <c r="C941" s="358">
        <v>0.55587737456611896</v>
      </c>
    </row>
    <row r="942" spans="1:3">
      <c r="A942" s="272" t="s">
        <v>1917</v>
      </c>
      <c r="B942" s="272" t="str">
        <f t="shared" si="14"/>
        <v>FY4</v>
      </c>
      <c r="C942" s="358">
        <v>0.34153642919328397</v>
      </c>
    </row>
    <row r="943" spans="1:3">
      <c r="A943" s="272" t="s">
        <v>1918</v>
      </c>
      <c r="B943" s="272" t="str">
        <f t="shared" si="14"/>
        <v>FY4</v>
      </c>
      <c r="C943" s="358">
        <v>0.63800138235092096</v>
      </c>
    </row>
    <row r="944" spans="1:3">
      <c r="A944" s="272" t="s">
        <v>1919</v>
      </c>
      <c r="B944" s="272" t="str">
        <f t="shared" si="14"/>
        <v>FY4</v>
      </c>
      <c r="C944" s="358">
        <v>0.46517848968505798</v>
      </c>
    </row>
    <row r="945" spans="1:3">
      <c r="A945" s="272" t="s">
        <v>1920</v>
      </c>
      <c r="B945" s="272" t="str">
        <f t="shared" si="14"/>
        <v>FY5</v>
      </c>
      <c r="C945" s="358">
        <v>0.29507088661193798</v>
      </c>
    </row>
    <row r="946" spans="1:3">
      <c r="A946" s="272" t="s">
        <v>1921</v>
      </c>
      <c r="B946" s="272" t="str">
        <f t="shared" si="14"/>
        <v>FY5</v>
      </c>
      <c r="C946" s="358">
        <v>0.47801589965820301</v>
      </c>
    </row>
    <row r="947" spans="1:3">
      <c r="A947" s="272" t="s">
        <v>1922</v>
      </c>
      <c r="B947" s="272" t="str">
        <f t="shared" si="14"/>
        <v>FY5</v>
      </c>
      <c r="C947" s="358">
        <v>0.262219429016113</v>
      </c>
    </row>
    <row r="948" spans="1:3">
      <c r="A948" s="272" t="s">
        <v>1923</v>
      </c>
      <c r="B948" s="272" t="str">
        <f t="shared" si="14"/>
        <v>FY5</v>
      </c>
      <c r="C948" s="358">
        <v>0.248357159750802</v>
      </c>
    </row>
    <row r="949" spans="1:3">
      <c r="A949" s="272" t="s">
        <v>1924</v>
      </c>
      <c r="B949" s="272" t="str">
        <f t="shared" si="14"/>
        <v>FY5</v>
      </c>
      <c r="C949" s="358">
        <v>0.28620903832571798</v>
      </c>
    </row>
    <row r="950" spans="1:3">
      <c r="A950" s="272" t="s">
        <v>1925</v>
      </c>
      <c r="B950" s="272" t="str">
        <f t="shared" si="14"/>
        <v>FY5</v>
      </c>
      <c r="C950" s="358">
        <v>0.21243381500244099</v>
      </c>
    </row>
    <row r="951" spans="1:3">
      <c r="A951" s="272" t="s">
        <v>1926</v>
      </c>
      <c r="B951" s="272" t="str">
        <f t="shared" si="14"/>
        <v>FY5</v>
      </c>
      <c r="C951" s="358">
        <v>0.38565182685852001</v>
      </c>
    </row>
    <row r="952" spans="1:3">
      <c r="A952" s="272" t="s">
        <v>1927</v>
      </c>
      <c r="B952" s="272" t="str">
        <f t="shared" si="14"/>
        <v>FY5</v>
      </c>
      <c r="C952" s="358">
        <v>0.236649274826049</v>
      </c>
    </row>
    <row r="953" spans="1:3">
      <c r="A953" s="272" t="s">
        <v>1928</v>
      </c>
      <c r="B953" s="272" t="str">
        <f t="shared" si="14"/>
        <v>FY5</v>
      </c>
      <c r="C953" s="358">
        <v>0.31077041625976498</v>
      </c>
    </row>
    <row r="954" spans="1:3">
      <c r="A954" s="272" t="s">
        <v>1929</v>
      </c>
      <c r="B954" s="272" t="str">
        <f t="shared" si="14"/>
        <v>FY5</v>
      </c>
      <c r="C954" s="358">
        <v>0.27065649032592698</v>
      </c>
    </row>
    <row r="955" spans="1:3">
      <c r="A955" s="272" t="s">
        <v>1930</v>
      </c>
      <c r="B955" s="272" t="str">
        <f t="shared" si="14"/>
        <v>FY5</v>
      </c>
      <c r="C955" s="358">
        <v>0.28502777644566102</v>
      </c>
    </row>
    <row r="956" spans="1:3">
      <c r="A956" s="272" t="s">
        <v>1931</v>
      </c>
      <c r="B956" s="272" t="str">
        <f t="shared" si="14"/>
        <v>FY5</v>
      </c>
      <c r="C956" s="358">
        <v>0.25518703460693298</v>
      </c>
    </row>
    <row r="957" spans="1:3">
      <c r="A957" s="272" t="s">
        <v>1932</v>
      </c>
      <c r="B957" s="272" t="str">
        <f t="shared" si="14"/>
        <v>FY5</v>
      </c>
      <c r="C957" s="358">
        <v>0.25016450881958002</v>
      </c>
    </row>
    <row r="958" spans="1:3">
      <c r="A958" s="272" t="s">
        <v>1933</v>
      </c>
      <c r="B958" s="272" t="str">
        <f t="shared" si="14"/>
        <v>FY5</v>
      </c>
      <c r="C958" s="358">
        <v>0.256161801020304</v>
      </c>
    </row>
    <row r="959" spans="1:3">
      <c r="A959" s="272" t="s">
        <v>1934</v>
      </c>
      <c r="B959" s="272" t="str">
        <f t="shared" si="14"/>
        <v>FY5</v>
      </c>
      <c r="C959" s="358">
        <v>0.20372056961059501</v>
      </c>
    </row>
    <row r="960" spans="1:3">
      <c r="A960" s="272" t="s">
        <v>1935</v>
      </c>
      <c r="B960" s="272" t="str">
        <f t="shared" si="14"/>
        <v>FY5</v>
      </c>
      <c r="C960" s="358">
        <v>0.36273860931396401</v>
      </c>
    </row>
    <row r="961" spans="1:3">
      <c r="A961" s="272" t="s">
        <v>1936</v>
      </c>
      <c r="B961" s="272" t="str">
        <f t="shared" si="14"/>
        <v>FY5</v>
      </c>
      <c r="C961" s="358">
        <v>0.20753574371337799</v>
      </c>
    </row>
    <row r="962" spans="1:3">
      <c r="A962" s="272" t="s">
        <v>1937</v>
      </c>
      <c r="B962" s="272" t="str">
        <f t="shared" si="14"/>
        <v>FY5</v>
      </c>
      <c r="C962" s="358">
        <v>0.28134854634602802</v>
      </c>
    </row>
    <row r="963" spans="1:3">
      <c r="A963" s="272" t="s">
        <v>1938</v>
      </c>
      <c r="B963" s="272" t="str">
        <f t="shared" si="14"/>
        <v>FY5</v>
      </c>
      <c r="C963" s="358">
        <v>0.25087804794311502</v>
      </c>
    </row>
    <row r="964" spans="1:3">
      <c r="A964" s="272" t="s">
        <v>1939</v>
      </c>
      <c r="B964" s="272" t="str">
        <f t="shared" si="14"/>
        <v>FY5</v>
      </c>
      <c r="C964" s="358">
        <v>0.290842294692993</v>
      </c>
    </row>
    <row r="965" spans="1:3">
      <c r="A965" s="272" t="s">
        <v>1940</v>
      </c>
      <c r="B965" s="272" t="str">
        <f t="shared" si="14"/>
        <v>FY5</v>
      </c>
      <c r="C965" s="358">
        <v>0.21589279174804599</v>
      </c>
    </row>
    <row r="966" spans="1:3">
      <c r="A966" s="272" t="s">
        <v>1941</v>
      </c>
      <c r="B966" s="272" t="str">
        <f t="shared" si="14"/>
        <v>FY5</v>
      </c>
      <c r="C966" s="358">
        <v>0.30979990959167403</v>
      </c>
    </row>
    <row r="967" spans="1:3">
      <c r="A967" s="272" t="s">
        <v>1942</v>
      </c>
      <c r="B967" s="272" t="str">
        <f t="shared" si="14"/>
        <v>FY5</v>
      </c>
      <c r="C967" s="358">
        <v>0.35109898022242902</v>
      </c>
    </row>
    <row r="968" spans="1:3">
      <c r="A968" s="272" t="s">
        <v>1943</v>
      </c>
      <c r="B968" s="272" t="str">
        <f t="shared" si="14"/>
        <v>FY5</v>
      </c>
      <c r="C968" s="358">
        <v>0.25600777732001401</v>
      </c>
    </row>
    <row r="969" spans="1:3">
      <c r="A969" s="272" t="s">
        <v>1944</v>
      </c>
      <c r="B969" s="272" t="str">
        <f t="shared" si="14"/>
        <v>FY5</v>
      </c>
      <c r="C969" s="358">
        <v>0.26438385248184199</v>
      </c>
    </row>
    <row r="970" spans="1:3">
      <c r="A970" s="272" t="s">
        <v>1945</v>
      </c>
      <c r="B970" s="272" t="str">
        <f t="shared" si="14"/>
        <v>FY5</v>
      </c>
      <c r="C970" s="358">
        <v>0.29736256599426197</v>
      </c>
    </row>
    <row r="971" spans="1:3">
      <c r="A971" s="272" t="s">
        <v>1946</v>
      </c>
      <c r="B971" s="272" t="str">
        <f t="shared" si="14"/>
        <v>FY5</v>
      </c>
      <c r="C971" s="358">
        <v>0.21780276298522899</v>
      </c>
    </row>
    <row r="972" spans="1:3">
      <c r="A972" s="272" t="s">
        <v>1947</v>
      </c>
      <c r="B972" s="272" t="str">
        <f t="shared" ref="B972:B1035" si="15">IFERROR(LEFT(A972,(FIND(" ",A972,1)-1)),"")</f>
        <v>FY5</v>
      </c>
      <c r="C972" s="358">
        <v>0.218568325042724</v>
      </c>
    </row>
    <row r="973" spans="1:3">
      <c r="A973" s="272" t="s">
        <v>1948</v>
      </c>
      <c r="B973" s="272" t="str">
        <f t="shared" si="15"/>
        <v>FY5</v>
      </c>
      <c r="C973" s="358">
        <v>0.23935640425909099</v>
      </c>
    </row>
    <row r="974" spans="1:3">
      <c r="A974" s="272" t="s">
        <v>1949</v>
      </c>
      <c r="B974" s="272" t="str">
        <f t="shared" si="15"/>
        <v>FY5</v>
      </c>
      <c r="C974" s="358">
        <v>0.29917836189269997</v>
      </c>
    </row>
    <row r="975" spans="1:3">
      <c r="A975" s="272" t="s">
        <v>1950</v>
      </c>
      <c r="B975" s="272" t="str">
        <f t="shared" si="15"/>
        <v>FY5</v>
      </c>
      <c r="C975" s="358">
        <v>0.22216525077819799</v>
      </c>
    </row>
    <row r="976" spans="1:3">
      <c r="A976" s="272" t="s">
        <v>1951</v>
      </c>
      <c r="B976" s="272" t="str">
        <f t="shared" si="15"/>
        <v>FY5</v>
      </c>
      <c r="C976" s="358">
        <v>0.21788565317789699</v>
      </c>
    </row>
    <row r="977" spans="1:3">
      <c r="A977" s="272" t="s">
        <v>1952</v>
      </c>
      <c r="B977" s="272" t="str">
        <f t="shared" si="15"/>
        <v>FY5</v>
      </c>
      <c r="C977" s="358">
        <v>0.306248937334333</v>
      </c>
    </row>
    <row r="978" spans="1:3">
      <c r="A978" s="272" t="s">
        <v>1953</v>
      </c>
      <c r="B978" s="272" t="str">
        <f t="shared" si="15"/>
        <v>FY5</v>
      </c>
      <c r="C978" s="358">
        <v>0.21115016937255801</v>
      </c>
    </row>
    <row r="979" spans="1:3">
      <c r="A979" s="272" t="s">
        <v>1954</v>
      </c>
      <c r="B979" s="272" t="str">
        <f t="shared" si="15"/>
        <v>FY5</v>
      </c>
      <c r="C979" s="358">
        <v>0.22914147377014099</v>
      </c>
    </row>
    <row r="980" spans="1:3">
      <c r="A980" s="272" t="s">
        <v>1955</v>
      </c>
      <c r="B980" s="272" t="str">
        <f t="shared" si="15"/>
        <v>FY5</v>
      </c>
      <c r="C980" s="358">
        <v>0.30100765228271398</v>
      </c>
    </row>
    <row r="981" spans="1:3">
      <c r="A981" s="272" t="s">
        <v>1956</v>
      </c>
      <c r="B981" s="272" t="str">
        <f t="shared" si="15"/>
        <v>FY5</v>
      </c>
      <c r="C981" s="358">
        <v>0.27022123336791898</v>
      </c>
    </row>
    <row r="982" spans="1:3">
      <c r="A982" s="272" t="s">
        <v>1957</v>
      </c>
      <c r="B982" s="272" t="str">
        <f t="shared" si="15"/>
        <v>FY5</v>
      </c>
      <c r="C982" s="358">
        <v>0.267971568637424</v>
      </c>
    </row>
    <row r="983" spans="1:3">
      <c r="A983" s="272" t="s">
        <v>1958</v>
      </c>
      <c r="B983" s="272" t="str">
        <f t="shared" si="15"/>
        <v>FY5</v>
      </c>
      <c r="C983" s="358">
        <v>0.24449759059482101</v>
      </c>
    </row>
    <row r="984" spans="1:3">
      <c r="A984" s="272" t="s">
        <v>1959</v>
      </c>
      <c r="B984" s="272" t="str">
        <f t="shared" si="15"/>
        <v>FY5</v>
      </c>
      <c r="C984" s="358">
        <v>0.24682346979777001</v>
      </c>
    </row>
    <row r="985" spans="1:3">
      <c r="A985" s="272" t="s">
        <v>1960</v>
      </c>
      <c r="B985" s="272" t="str">
        <f t="shared" si="15"/>
        <v>FY5</v>
      </c>
      <c r="C985" s="358">
        <v>0.24408443768819099</v>
      </c>
    </row>
    <row r="986" spans="1:3">
      <c r="A986" s="272" t="s">
        <v>1961</v>
      </c>
      <c r="B986" s="272" t="str">
        <f t="shared" si="15"/>
        <v>FY5</v>
      </c>
      <c r="C986" s="358">
        <v>0.26005973815917899</v>
      </c>
    </row>
    <row r="987" spans="1:3">
      <c r="A987" s="272" t="s">
        <v>1962</v>
      </c>
      <c r="B987" s="272" t="str">
        <f t="shared" si="15"/>
        <v>FY5</v>
      </c>
      <c r="C987" s="358">
        <v>0.30397786034478003</v>
      </c>
    </row>
    <row r="988" spans="1:3">
      <c r="A988" s="272" t="s">
        <v>1963</v>
      </c>
      <c r="B988" s="272" t="str">
        <f t="shared" si="15"/>
        <v>FY5</v>
      </c>
      <c r="C988" s="358">
        <v>0.27891014099120998</v>
      </c>
    </row>
    <row r="989" spans="1:3">
      <c r="A989" s="272" t="s">
        <v>1964</v>
      </c>
      <c r="B989" s="272" t="str">
        <f t="shared" si="15"/>
        <v>FY5</v>
      </c>
      <c r="C989" s="358">
        <v>0.323031642220237</v>
      </c>
    </row>
    <row r="990" spans="1:3">
      <c r="A990" s="272" t="s">
        <v>1965</v>
      </c>
      <c r="B990" s="272" t="str">
        <f t="shared" si="15"/>
        <v>FY5</v>
      </c>
      <c r="C990" s="358">
        <v>0.33793384888592798</v>
      </c>
    </row>
    <row r="991" spans="1:3">
      <c r="A991" s="272" t="s">
        <v>1966</v>
      </c>
      <c r="B991" s="272" t="str">
        <f t="shared" si="15"/>
        <v>FY5</v>
      </c>
      <c r="C991" s="358">
        <v>0.33546159267425502</v>
      </c>
    </row>
    <row r="992" spans="1:3">
      <c r="A992" s="272" t="s">
        <v>1967</v>
      </c>
      <c r="B992" s="272" t="str">
        <f t="shared" si="15"/>
        <v>FY5</v>
      </c>
      <c r="C992" s="358">
        <v>0.405671596527099</v>
      </c>
    </row>
    <row r="993" spans="1:3">
      <c r="A993" s="272" t="s">
        <v>1968</v>
      </c>
      <c r="B993" s="272" t="str">
        <f t="shared" si="15"/>
        <v>FY5</v>
      </c>
      <c r="C993" s="358">
        <v>0.294121384620666</v>
      </c>
    </row>
    <row r="994" spans="1:3">
      <c r="A994" s="272" t="s">
        <v>1969</v>
      </c>
      <c r="B994" s="272" t="str">
        <f t="shared" si="15"/>
        <v>FY5</v>
      </c>
      <c r="C994" s="358">
        <v>0.26103949546813898</v>
      </c>
    </row>
    <row r="995" spans="1:3">
      <c r="A995" s="272" t="s">
        <v>1970</v>
      </c>
      <c r="B995" s="272" t="str">
        <f t="shared" si="15"/>
        <v>FY5</v>
      </c>
      <c r="C995" s="358">
        <v>0.21774943669637001</v>
      </c>
    </row>
    <row r="996" spans="1:3">
      <c r="A996" s="272" t="s">
        <v>1971</v>
      </c>
      <c r="B996" s="272" t="str">
        <f t="shared" si="15"/>
        <v>FY5</v>
      </c>
      <c r="C996" s="358">
        <v>0.21073102951049799</v>
      </c>
    </row>
    <row r="997" spans="1:3">
      <c r="A997" s="272" t="s">
        <v>1972</v>
      </c>
      <c r="B997" s="272" t="str">
        <f t="shared" si="15"/>
        <v>FY5</v>
      </c>
      <c r="C997" s="358">
        <v>0.22011959552764801</v>
      </c>
    </row>
    <row r="998" spans="1:3">
      <c r="A998" s="272" t="s">
        <v>1973</v>
      </c>
      <c r="B998" s="272" t="str">
        <f t="shared" si="15"/>
        <v>FY5</v>
      </c>
      <c r="C998" s="358">
        <v>0.55326370398203495</v>
      </c>
    </row>
    <row r="999" spans="1:3">
      <c r="A999" s="272" t="s">
        <v>1974</v>
      </c>
      <c r="B999" s="272" t="str">
        <f t="shared" si="15"/>
        <v>FY5</v>
      </c>
      <c r="C999" s="358">
        <v>0.21318387985229401</v>
      </c>
    </row>
    <row r="1000" spans="1:3">
      <c r="A1000" s="272" t="s">
        <v>1975</v>
      </c>
      <c r="B1000" s="272" t="str">
        <f t="shared" si="15"/>
        <v>FY5</v>
      </c>
      <c r="C1000" s="358">
        <v>0.20231294631957999</v>
      </c>
    </row>
    <row r="1001" spans="1:3">
      <c r="A1001" s="272" t="s">
        <v>1976</v>
      </c>
      <c r="B1001" s="272" t="str">
        <f t="shared" si="15"/>
        <v>FY5</v>
      </c>
      <c r="C1001" s="358">
        <v>0.300997734069824</v>
      </c>
    </row>
    <row r="1002" spans="1:3">
      <c r="A1002" s="272" t="s">
        <v>1977</v>
      </c>
      <c r="B1002" s="272" t="str">
        <f t="shared" si="15"/>
        <v>FY5</v>
      </c>
      <c r="C1002" s="358">
        <v>0.79506850242614702</v>
      </c>
    </row>
    <row r="1003" spans="1:3">
      <c r="A1003" s="272" t="s">
        <v>1978</v>
      </c>
      <c r="B1003" s="272" t="str">
        <f t="shared" si="15"/>
        <v>FY5</v>
      </c>
      <c r="C1003" s="358">
        <v>0.65248751640319802</v>
      </c>
    </row>
    <row r="1004" spans="1:3">
      <c r="A1004" s="272" t="s">
        <v>1979</v>
      </c>
      <c r="B1004" s="272" t="str">
        <f t="shared" si="15"/>
        <v>FY5</v>
      </c>
      <c r="C1004" s="358">
        <v>0.56426684061686105</v>
      </c>
    </row>
    <row r="1005" spans="1:3">
      <c r="A1005" s="272" t="s">
        <v>1980</v>
      </c>
      <c r="B1005" s="272" t="str">
        <f t="shared" si="15"/>
        <v>FY5</v>
      </c>
      <c r="C1005" s="358">
        <v>0.207382202148437</v>
      </c>
    </row>
    <row r="1006" spans="1:3">
      <c r="A1006" s="272" t="s">
        <v>1981</v>
      </c>
      <c r="B1006" s="272" t="str">
        <f t="shared" si="15"/>
        <v>FY5</v>
      </c>
      <c r="C1006" s="358">
        <v>0.25267684459686202</v>
      </c>
    </row>
    <row r="1007" spans="1:3">
      <c r="A1007" s="272" t="s">
        <v>1982</v>
      </c>
      <c r="B1007" s="272" t="str">
        <f t="shared" si="15"/>
        <v>FY5</v>
      </c>
      <c r="C1007" s="358">
        <v>0.2611665725708</v>
      </c>
    </row>
    <row r="1008" spans="1:3">
      <c r="A1008" s="272" t="s">
        <v>1983</v>
      </c>
      <c r="B1008" s="272" t="str">
        <f t="shared" si="15"/>
        <v>FY5</v>
      </c>
      <c r="C1008" s="358">
        <v>0.26851569281684001</v>
      </c>
    </row>
    <row r="1009" spans="1:3">
      <c r="A1009" s="272" t="s">
        <v>1984</v>
      </c>
      <c r="B1009" s="272" t="str">
        <f t="shared" si="15"/>
        <v>FY5</v>
      </c>
      <c r="C1009" s="358">
        <v>0.367915110154585</v>
      </c>
    </row>
    <row r="1010" spans="1:3">
      <c r="A1010" s="272" t="s">
        <v>1985</v>
      </c>
      <c r="B1010" s="272" t="str">
        <f t="shared" si="15"/>
        <v>FY5</v>
      </c>
      <c r="C1010" s="358">
        <v>0.214082241058349</v>
      </c>
    </row>
    <row r="1011" spans="1:3">
      <c r="A1011" s="272" t="s">
        <v>1986</v>
      </c>
      <c r="B1011" s="272" t="str">
        <f t="shared" si="15"/>
        <v>FY5</v>
      </c>
      <c r="C1011" s="358">
        <v>0.24837613105773901</v>
      </c>
    </row>
    <row r="1012" spans="1:3">
      <c r="A1012" s="272" t="s">
        <v>1987</v>
      </c>
      <c r="B1012" s="272" t="str">
        <f t="shared" si="15"/>
        <v>FY5</v>
      </c>
      <c r="C1012" s="358">
        <v>0.215004682540893</v>
      </c>
    </row>
    <row r="1013" spans="1:3">
      <c r="A1013" s="272" t="s">
        <v>1988</v>
      </c>
      <c r="B1013" s="272" t="str">
        <f t="shared" si="15"/>
        <v>FY5</v>
      </c>
      <c r="C1013" s="358">
        <v>0.26909375190734802</v>
      </c>
    </row>
    <row r="1014" spans="1:3">
      <c r="A1014" s="272" t="s">
        <v>1989</v>
      </c>
      <c r="B1014" s="272" t="str">
        <f t="shared" si="15"/>
        <v>FY5</v>
      </c>
      <c r="C1014" s="358">
        <v>0.243793964385986</v>
      </c>
    </row>
    <row r="1015" spans="1:3">
      <c r="A1015" s="272" t="s">
        <v>1990</v>
      </c>
      <c r="B1015" s="272" t="str">
        <f t="shared" si="15"/>
        <v>FY5</v>
      </c>
      <c r="C1015" s="358">
        <v>0.21902370452880801</v>
      </c>
    </row>
    <row r="1016" spans="1:3">
      <c r="A1016" s="272" t="s">
        <v>1991</v>
      </c>
      <c r="B1016" s="272" t="str">
        <f t="shared" si="15"/>
        <v>FY5</v>
      </c>
      <c r="C1016" s="358">
        <v>0.253146171569824</v>
      </c>
    </row>
    <row r="1017" spans="1:3">
      <c r="A1017" s="272" t="s">
        <v>1992</v>
      </c>
      <c r="B1017" s="272" t="str">
        <f t="shared" si="15"/>
        <v>FY5</v>
      </c>
      <c r="C1017" s="358">
        <v>0.26215436723497099</v>
      </c>
    </row>
    <row r="1018" spans="1:3">
      <c r="A1018" s="272" t="s">
        <v>1993</v>
      </c>
      <c r="B1018" s="272" t="str">
        <f t="shared" si="15"/>
        <v>FY5</v>
      </c>
      <c r="C1018" s="358">
        <v>0.21765804290771401</v>
      </c>
    </row>
    <row r="1019" spans="1:3">
      <c r="A1019" s="272" t="s">
        <v>1994</v>
      </c>
      <c r="B1019" s="272" t="str">
        <f t="shared" si="15"/>
        <v>FY5</v>
      </c>
      <c r="C1019" s="358">
        <v>0.246957143147786</v>
      </c>
    </row>
    <row r="1020" spans="1:3">
      <c r="A1020" s="272" t="s">
        <v>1995</v>
      </c>
      <c r="B1020" s="272" t="str">
        <f t="shared" si="15"/>
        <v>FY5</v>
      </c>
      <c r="C1020" s="358">
        <v>0.21694135665893499</v>
      </c>
    </row>
    <row r="1021" spans="1:3">
      <c r="A1021" s="272" t="s">
        <v>1996</v>
      </c>
      <c r="B1021" s="272" t="str">
        <f t="shared" si="15"/>
        <v>FY5</v>
      </c>
      <c r="C1021" s="358">
        <v>0.22913713455200099</v>
      </c>
    </row>
    <row r="1022" spans="1:3">
      <c r="A1022" s="272" t="s">
        <v>1997</v>
      </c>
      <c r="B1022" s="272" t="str">
        <f t="shared" si="15"/>
        <v>FY5</v>
      </c>
      <c r="C1022" s="358">
        <v>0.239442507425944</v>
      </c>
    </row>
    <row r="1023" spans="1:3">
      <c r="A1023" s="272" t="s">
        <v>1998</v>
      </c>
      <c r="B1023" s="272" t="str">
        <f t="shared" si="15"/>
        <v>FY5</v>
      </c>
      <c r="C1023" s="358">
        <v>0.21990811824798501</v>
      </c>
    </row>
    <row r="1024" spans="1:3">
      <c r="A1024" s="272" t="s">
        <v>1999</v>
      </c>
      <c r="B1024" s="272" t="str">
        <f t="shared" si="15"/>
        <v>FY5</v>
      </c>
      <c r="C1024" s="358">
        <v>0.27778780460357599</v>
      </c>
    </row>
    <row r="1025" spans="1:3">
      <c r="A1025" s="272" t="s">
        <v>2000</v>
      </c>
      <c r="B1025" s="272" t="str">
        <f t="shared" si="15"/>
        <v>FY5</v>
      </c>
      <c r="C1025" s="358">
        <v>0.270047187805175</v>
      </c>
    </row>
    <row r="1026" spans="1:3">
      <c r="A1026" s="272" t="s">
        <v>2001</v>
      </c>
      <c r="B1026" s="272" t="str">
        <f t="shared" si="15"/>
        <v>FY5</v>
      </c>
      <c r="C1026" s="358">
        <v>0.291083574295043</v>
      </c>
    </row>
    <row r="1027" spans="1:3">
      <c r="A1027" s="272" t="s">
        <v>2002</v>
      </c>
      <c r="B1027" s="272" t="str">
        <f t="shared" si="15"/>
        <v>FY5</v>
      </c>
      <c r="C1027" s="358">
        <v>0.229376157124837</v>
      </c>
    </row>
    <row r="1028" spans="1:3">
      <c r="A1028" s="272" t="s">
        <v>2003</v>
      </c>
      <c r="B1028" s="272" t="str">
        <f t="shared" si="15"/>
        <v>FY5</v>
      </c>
      <c r="C1028" s="358">
        <v>0.24100542068481401</v>
      </c>
    </row>
    <row r="1029" spans="1:3">
      <c r="A1029" s="272" t="s">
        <v>2004</v>
      </c>
      <c r="B1029" s="272" t="str">
        <f t="shared" si="15"/>
        <v>FY5</v>
      </c>
      <c r="C1029" s="358">
        <v>0.247193694114685</v>
      </c>
    </row>
    <row r="1030" spans="1:3">
      <c r="A1030" s="272" t="s">
        <v>2005</v>
      </c>
      <c r="B1030" s="272" t="str">
        <f t="shared" si="15"/>
        <v>FY5</v>
      </c>
      <c r="C1030" s="358">
        <v>0.25320339202880798</v>
      </c>
    </row>
    <row r="1031" spans="1:3">
      <c r="A1031" s="272" t="s">
        <v>2006</v>
      </c>
      <c r="B1031" s="272" t="str">
        <f t="shared" si="15"/>
        <v>FY5</v>
      </c>
      <c r="C1031" s="358">
        <v>0.26772912343343003</v>
      </c>
    </row>
    <row r="1032" spans="1:3">
      <c r="A1032" s="272" t="s">
        <v>2007</v>
      </c>
      <c r="B1032" s="272" t="str">
        <f t="shared" si="15"/>
        <v>FY5</v>
      </c>
      <c r="C1032" s="358">
        <v>0.26166515350341701</v>
      </c>
    </row>
    <row r="1033" spans="1:3">
      <c r="A1033" s="272" t="s">
        <v>2008</v>
      </c>
      <c r="B1033" s="272" t="str">
        <f t="shared" si="15"/>
        <v>FY5</v>
      </c>
      <c r="C1033" s="358">
        <v>0.24541346232096301</v>
      </c>
    </row>
    <row r="1034" spans="1:3">
      <c r="A1034" s="272" t="s">
        <v>2009</v>
      </c>
      <c r="B1034" s="272" t="str">
        <f t="shared" si="15"/>
        <v>FY5</v>
      </c>
      <c r="C1034" s="358">
        <v>0.229608440399169</v>
      </c>
    </row>
    <row r="1035" spans="1:3">
      <c r="A1035" s="272" t="s">
        <v>2010</v>
      </c>
      <c r="B1035" s="272" t="str">
        <f t="shared" si="15"/>
        <v>FY5</v>
      </c>
      <c r="C1035" s="358">
        <v>0.207272370656331</v>
      </c>
    </row>
    <row r="1036" spans="1:3">
      <c r="A1036" s="272" t="s">
        <v>2011</v>
      </c>
      <c r="B1036" s="272" t="str">
        <f t="shared" ref="B1036:B1099" si="16">IFERROR(LEFT(A1036,(FIND(" ",A1036,1)-1)),"")</f>
        <v>FY5</v>
      </c>
      <c r="C1036" s="358">
        <v>0.22234418657090901</v>
      </c>
    </row>
    <row r="1037" spans="1:3">
      <c r="A1037" s="272" t="s">
        <v>2012</v>
      </c>
      <c r="B1037" s="272" t="str">
        <f t="shared" si="16"/>
        <v>FY5</v>
      </c>
      <c r="C1037" s="358">
        <v>0.23632283210754301</v>
      </c>
    </row>
    <row r="1038" spans="1:3">
      <c r="A1038" s="272" t="s">
        <v>2013</v>
      </c>
      <c r="B1038" s="272" t="str">
        <f t="shared" si="16"/>
        <v>FY5</v>
      </c>
      <c r="C1038" s="358">
        <v>0.231829643249511</v>
      </c>
    </row>
    <row r="1039" spans="1:3">
      <c r="A1039" s="272" t="s">
        <v>2014</v>
      </c>
      <c r="B1039" s="272" t="str">
        <f t="shared" si="16"/>
        <v>FY5</v>
      </c>
      <c r="C1039" s="358">
        <v>0.24062585830688399</v>
      </c>
    </row>
    <row r="1040" spans="1:3">
      <c r="A1040" s="272" t="s">
        <v>2015</v>
      </c>
      <c r="B1040" s="272" t="str">
        <f t="shared" si="16"/>
        <v>FY5</v>
      </c>
      <c r="C1040" s="358">
        <v>0.21650505065917899</v>
      </c>
    </row>
    <row r="1041" spans="1:3">
      <c r="A1041" s="272" t="s">
        <v>2016</v>
      </c>
      <c r="B1041" s="272" t="str">
        <f t="shared" si="16"/>
        <v>FY5</v>
      </c>
      <c r="C1041" s="358">
        <v>0.210384130477905</v>
      </c>
    </row>
    <row r="1042" spans="1:3">
      <c r="A1042" s="272" t="s">
        <v>2017</v>
      </c>
      <c r="B1042" s="272" t="str">
        <f t="shared" si="16"/>
        <v>FY5</v>
      </c>
      <c r="C1042" s="358">
        <v>0.23436164855957001</v>
      </c>
    </row>
    <row r="1043" spans="1:3">
      <c r="A1043" s="272" t="s">
        <v>2018</v>
      </c>
      <c r="B1043" s="272" t="str">
        <f t="shared" si="16"/>
        <v>FY5</v>
      </c>
      <c r="C1043" s="358">
        <v>0.21129798889160101</v>
      </c>
    </row>
    <row r="1044" spans="1:3">
      <c r="A1044" s="272" t="s">
        <v>2019</v>
      </c>
      <c r="B1044" s="272" t="str">
        <f t="shared" si="16"/>
        <v>FY5</v>
      </c>
      <c r="C1044" s="358">
        <v>0.27315664291381803</v>
      </c>
    </row>
    <row r="1045" spans="1:3">
      <c r="A1045" s="272" t="s">
        <v>2020</v>
      </c>
      <c r="B1045" s="272" t="str">
        <f t="shared" si="16"/>
        <v>FY5</v>
      </c>
      <c r="C1045" s="358">
        <v>0.28796720504760698</v>
      </c>
    </row>
    <row r="1046" spans="1:3">
      <c r="A1046" s="272" t="s">
        <v>2021</v>
      </c>
      <c r="B1046" s="272" t="str">
        <f t="shared" si="16"/>
        <v>FY5</v>
      </c>
      <c r="C1046" s="358">
        <v>0.233518362045288</v>
      </c>
    </row>
    <row r="1047" spans="1:3">
      <c r="A1047" s="272" t="s">
        <v>2022</v>
      </c>
      <c r="B1047" s="272" t="str">
        <f t="shared" si="16"/>
        <v>FY5</v>
      </c>
      <c r="C1047" s="358">
        <v>0.43926334381103499</v>
      </c>
    </row>
    <row r="1048" spans="1:3">
      <c r="A1048" s="272" t="s">
        <v>2023</v>
      </c>
      <c r="B1048" s="272" t="str">
        <f t="shared" si="16"/>
        <v>FY5</v>
      </c>
      <c r="C1048" s="358">
        <v>0.26380666097005201</v>
      </c>
    </row>
    <row r="1049" spans="1:3">
      <c r="A1049" s="272" t="s">
        <v>2024</v>
      </c>
      <c r="B1049" s="272" t="str">
        <f t="shared" si="16"/>
        <v>FY5</v>
      </c>
      <c r="C1049" s="358">
        <v>0.20059537887573201</v>
      </c>
    </row>
    <row r="1050" spans="1:3">
      <c r="A1050" s="272" t="s">
        <v>2025</v>
      </c>
      <c r="B1050" s="272" t="str">
        <f t="shared" si="16"/>
        <v>FY5</v>
      </c>
      <c r="C1050" s="358">
        <v>0.31023485843951798</v>
      </c>
    </row>
    <row r="1051" spans="1:3">
      <c r="A1051" s="272" t="s">
        <v>2026</v>
      </c>
      <c r="B1051" s="272" t="str">
        <f t="shared" si="16"/>
        <v>FY5</v>
      </c>
      <c r="C1051" s="358">
        <v>0.276857773462931</v>
      </c>
    </row>
    <row r="1052" spans="1:3">
      <c r="A1052" s="272" t="s">
        <v>2027</v>
      </c>
      <c r="B1052" s="272" t="str">
        <f t="shared" si="16"/>
        <v>FY5</v>
      </c>
      <c r="C1052" s="358">
        <v>0.21249847412109299</v>
      </c>
    </row>
    <row r="1053" spans="1:3">
      <c r="A1053" s="272" t="s">
        <v>2028</v>
      </c>
      <c r="B1053" s="272" t="str">
        <f t="shared" si="16"/>
        <v>FY5</v>
      </c>
      <c r="C1053" s="358">
        <v>0.24888384342193601</v>
      </c>
    </row>
    <row r="1054" spans="1:3">
      <c r="A1054" s="272" t="s">
        <v>2029</v>
      </c>
      <c r="B1054" s="272" t="str">
        <f t="shared" si="16"/>
        <v>FY5</v>
      </c>
      <c r="C1054" s="358">
        <v>0.230566835403442</v>
      </c>
    </row>
    <row r="1055" spans="1:3">
      <c r="A1055" s="272" t="s">
        <v>2030</v>
      </c>
      <c r="B1055" s="272" t="str">
        <f t="shared" si="16"/>
        <v>FY5</v>
      </c>
      <c r="C1055" s="358">
        <v>0.237536705457247</v>
      </c>
    </row>
    <row r="1056" spans="1:3">
      <c r="A1056" s="272" t="s">
        <v>2031</v>
      </c>
      <c r="B1056" s="272" t="str">
        <f t="shared" si="16"/>
        <v>FY5</v>
      </c>
      <c r="C1056" s="358">
        <v>0.28278237122755701</v>
      </c>
    </row>
    <row r="1057" spans="1:3">
      <c r="A1057" s="272" t="s">
        <v>2032</v>
      </c>
      <c r="B1057" s="272" t="str">
        <f t="shared" si="16"/>
        <v>FY5</v>
      </c>
      <c r="C1057" s="358">
        <v>0.32652911017922698</v>
      </c>
    </row>
    <row r="1058" spans="1:3">
      <c r="A1058" s="272" t="s">
        <v>2033</v>
      </c>
      <c r="B1058" s="272" t="str">
        <f t="shared" si="16"/>
        <v>FY5</v>
      </c>
      <c r="C1058" s="358">
        <v>0.24771577119827201</v>
      </c>
    </row>
    <row r="1059" spans="1:3">
      <c r="A1059" s="272" t="s">
        <v>2034</v>
      </c>
      <c r="B1059" s="272" t="str">
        <f t="shared" si="16"/>
        <v>FY5</v>
      </c>
      <c r="C1059" s="358">
        <v>0.26701369492903998</v>
      </c>
    </row>
    <row r="1060" spans="1:3">
      <c r="A1060" s="272" t="s">
        <v>2035</v>
      </c>
      <c r="B1060" s="272" t="str">
        <f t="shared" si="16"/>
        <v>FY5</v>
      </c>
      <c r="C1060" s="358">
        <v>0.25602118174235</v>
      </c>
    </row>
    <row r="1061" spans="1:3">
      <c r="A1061" s="272" t="s">
        <v>2036</v>
      </c>
      <c r="B1061" s="272" t="str">
        <f t="shared" si="16"/>
        <v>FY5</v>
      </c>
      <c r="C1061" s="358">
        <v>0.29280395507812501</v>
      </c>
    </row>
    <row r="1062" spans="1:3">
      <c r="A1062" s="272" t="s">
        <v>2037</v>
      </c>
      <c r="B1062" s="272" t="str">
        <f t="shared" si="16"/>
        <v>FY5</v>
      </c>
      <c r="C1062" s="358">
        <v>0.24218320846557601</v>
      </c>
    </row>
    <row r="1063" spans="1:3">
      <c r="A1063" s="272" t="s">
        <v>2038</v>
      </c>
      <c r="B1063" s="272" t="str">
        <f t="shared" si="16"/>
        <v>FY5</v>
      </c>
      <c r="C1063" s="358">
        <v>0.30180323123931801</v>
      </c>
    </row>
    <row r="1064" spans="1:3">
      <c r="A1064" s="272" t="s">
        <v>2039</v>
      </c>
      <c r="B1064" s="272" t="str">
        <f t="shared" si="16"/>
        <v>FY5</v>
      </c>
      <c r="C1064" s="358">
        <v>0.36831325292587203</v>
      </c>
    </row>
    <row r="1065" spans="1:3">
      <c r="A1065" s="272" t="s">
        <v>2040</v>
      </c>
      <c r="B1065" s="272" t="str">
        <f t="shared" si="16"/>
        <v>FY5</v>
      </c>
      <c r="C1065" s="358">
        <v>0.21156883239745999</v>
      </c>
    </row>
    <row r="1066" spans="1:3">
      <c r="A1066" s="272" t="s">
        <v>2041</v>
      </c>
      <c r="B1066" s="272" t="str">
        <f t="shared" si="16"/>
        <v>FY5</v>
      </c>
      <c r="C1066" s="358">
        <v>0.230312483651297</v>
      </c>
    </row>
    <row r="1067" spans="1:3">
      <c r="A1067" s="272" t="s">
        <v>2042</v>
      </c>
      <c r="B1067" s="272" t="str">
        <f t="shared" si="16"/>
        <v>FY5</v>
      </c>
      <c r="C1067" s="358">
        <v>0.29274982213973999</v>
      </c>
    </row>
    <row r="1068" spans="1:3">
      <c r="A1068" s="272" t="s">
        <v>2043</v>
      </c>
      <c r="B1068" s="272" t="str">
        <f t="shared" si="16"/>
        <v>FY5</v>
      </c>
      <c r="C1068" s="358">
        <v>0.25976602236429802</v>
      </c>
    </row>
    <row r="1069" spans="1:3">
      <c r="A1069" s="272" t="s">
        <v>2044</v>
      </c>
      <c r="B1069" s="272" t="str">
        <f t="shared" si="16"/>
        <v>FY5</v>
      </c>
      <c r="C1069" s="358">
        <v>0.285503576541769</v>
      </c>
    </row>
    <row r="1070" spans="1:3">
      <c r="A1070" s="272" t="s">
        <v>2045</v>
      </c>
      <c r="B1070" s="272" t="str">
        <f t="shared" si="16"/>
        <v>FY5</v>
      </c>
      <c r="C1070" s="358">
        <v>0.22934166590372701</v>
      </c>
    </row>
    <row r="1071" spans="1:3">
      <c r="A1071" s="272" t="s">
        <v>2046</v>
      </c>
      <c r="B1071" s="272" t="str">
        <f t="shared" si="16"/>
        <v>FY5</v>
      </c>
      <c r="C1071" s="358">
        <v>0.26367339633760001</v>
      </c>
    </row>
    <row r="1072" spans="1:3">
      <c r="A1072" s="272" t="s">
        <v>2047</v>
      </c>
      <c r="B1072" s="272" t="str">
        <f t="shared" si="16"/>
        <v>FY5</v>
      </c>
      <c r="C1072" s="358">
        <v>0.226338386535644</v>
      </c>
    </row>
    <row r="1073" spans="1:3">
      <c r="A1073" s="272" t="s">
        <v>2048</v>
      </c>
      <c r="B1073" s="272" t="str">
        <f t="shared" si="16"/>
        <v>FY5</v>
      </c>
      <c r="C1073" s="358">
        <v>0.22367849349975499</v>
      </c>
    </row>
    <row r="1074" spans="1:3">
      <c r="A1074" s="272" t="s">
        <v>2049</v>
      </c>
      <c r="B1074" s="272" t="str">
        <f t="shared" si="16"/>
        <v>FY5</v>
      </c>
      <c r="C1074" s="358">
        <v>0.24666849772135399</v>
      </c>
    </row>
    <row r="1075" spans="1:3">
      <c r="A1075" s="272" t="s">
        <v>2050</v>
      </c>
      <c r="B1075" s="272" t="str">
        <f t="shared" si="16"/>
        <v>FY5</v>
      </c>
      <c r="C1075" s="358">
        <v>0.23033237457275299</v>
      </c>
    </row>
    <row r="1076" spans="1:3">
      <c r="A1076" s="272" t="s">
        <v>2051</v>
      </c>
      <c r="B1076" s="272" t="str">
        <f t="shared" si="16"/>
        <v>FY5</v>
      </c>
      <c r="C1076" s="358">
        <v>0.24854142325265</v>
      </c>
    </row>
    <row r="1077" spans="1:3">
      <c r="A1077" s="272" t="s">
        <v>2052</v>
      </c>
      <c r="B1077" s="272" t="str">
        <f t="shared" si="16"/>
        <v>FY5</v>
      </c>
      <c r="C1077" s="358">
        <v>0.25478458404540999</v>
      </c>
    </row>
    <row r="1078" spans="1:3">
      <c r="A1078" s="272" t="s">
        <v>2053</v>
      </c>
      <c r="B1078" s="272" t="str">
        <f t="shared" si="16"/>
        <v>FY5</v>
      </c>
      <c r="C1078" s="358">
        <v>0.299409449100494</v>
      </c>
    </row>
    <row r="1079" spans="1:3">
      <c r="A1079" s="272" t="s">
        <v>2054</v>
      </c>
      <c r="B1079" s="272" t="str">
        <f t="shared" si="16"/>
        <v>FY5</v>
      </c>
      <c r="C1079" s="358">
        <v>0.47333987553914297</v>
      </c>
    </row>
    <row r="1080" spans="1:3">
      <c r="A1080" s="272" t="s">
        <v>2055</v>
      </c>
      <c r="B1080" s="272" t="str">
        <f t="shared" si="16"/>
        <v>FY5</v>
      </c>
      <c r="C1080" s="358">
        <v>0.22590398788452101</v>
      </c>
    </row>
    <row r="1081" spans="1:3">
      <c r="A1081" s="272" t="s">
        <v>2056</v>
      </c>
      <c r="B1081" s="272" t="str">
        <f t="shared" si="16"/>
        <v>FY5</v>
      </c>
      <c r="C1081" s="358">
        <v>0.28991675376892001</v>
      </c>
    </row>
    <row r="1082" spans="1:3">
      <c r="A1082" s="272" t="s">
        <v>2057</v>
      </c>
      <c r="B1082" s="272" t="str">
        <f t="shared" si="16"/>
        <v>FY5</v>
      </c>
      <c r="C1082" s="358">
        <v>0.343544284502665</v>
      </c>
    </row>
    <row r="1083" spans="1:3">
      <c r="A1083" s="272" t="s">
        <v>2058</v>
      </c>
      <c r="B1083" s="272" t="str">
        <f t="shared" si="16"/>
        <v>FY5</v>
      </c>
      <c r="C1083" s="358">
        <v>0.27833020687103199</v>
      </c>
    </row>
    <row r="1084" spans="1:3">
      <c r="A1084" s="272" t="s">
        <v>2059</v>
      </c>
      <c r="B1084" s="272" t="str">
        <f t="shared" si="16"/>
        <v>FY5</v>
      </c>
      <c r="C1084" s="358">
        <v>0.36478997679317698</v>
      </c>
    </row>
    <row r="1085" spans="1:3">
      <c r="A1085" s="272" t="s">
        <v>2060</v>
      </c>
      <c r="B1085" s="272" t="str">
        <f t="shared" si="16"/>
        <v>FY5</v>
      </c>
      <c r="C1085" s="358">
        <v>0.31289848685264499</v>
      </c>
    </row>
    <row r="1086" spans="1:3">
      <c r="A1086" s="272" t="s">
        <v>2061</v>
      </c>
      <c r="B1086" s="272" t="str">
        <f t="shared" si="16"/>
        <v>FY5</v>
      </c>
      <c r="C1086" s="358">
        <v>0.28864459991454999</v>
      </c>
    </row>
    <row r="1087" spans="1:3">
      <c r="A1087" s="272" t="s">
        <v>2062</v>
      </c>
      <c r="B1087" s="272" t="str">
        <f t="shared" si="16"/>
        <v>FY5</v>
      </c>
      <c r="C1087" s="358">
        <v>0.248169064521789</v>
      </c>
    </row>
    <row r="1088" spans="1:3">
      <c r="A1088" s="272" t="s">
        <v>2063</v>
      </c>
      <c r="B1088" s="272" t="str">
        <f t="shared" si="16"/>
        <v>FY5</v>
      </c>
      <c r="C1088" s="358">
        <v>0.39738273620605402</v>
      </c>
    </row>
    <row r="1089" spans="1:3">
      <c r="A1089" s="272" t="s">
        <v>2064</v>
      </c>
      <c r="B1089" s="272" t="str">
        <f t="shared" si="16"/>
        <v>FY5</v>
      </c>
      <c r="C1089" s="358">
        <v>0.28512032826741501</v>
      </c>
    </row>
    <row r="1090" spans="1:3">
      <c r="A1090" s="272" t="s">
        <v>2065</v>
      </c>
      <c r="B1090" s="272" t="str">
        <f t="shared" si="16"/>
        <v>FY5</v>
      </c>
      <c r="C1090" s="358">
        <v>0.26958409945169998</v>
      </c>
    </row>
    <row r="1091" spans="1:3">
      <c r="A1091" s="272" t="s">
        <v>2066</v>
      </c>
      <c r="B1091" s="272" t="str">
        <f t="shared" si="16"/>
        <v>FY5</v>
      </c>
      <c r="C1091" s="358">
        <v>0.30859339864630397</v>
      </c>
    </row>
    <row r="1092" spans="1:3">
      <c r="A1092" s="272" t="s">
        <v>2067</v>
      </c>
      <c r="B1092" s="272" t="str">
        <f t="shared" si="16"/>
        <v>FY5</v>
      </c>
      <c r="C1092" s="358">
        <v>0.608893076578776</v>
      </c>
    </row>
    <row r="1093" spans="1:3">
      <c r="A1093" s="272" t="s">
        <v>2068</v>
      </c>
      <c r="B1093" s="272" t="str">
        <f t="shared" si="16"/>
        <v>FY5</v>
      </c>
      <c r="C1093" s="358">
        <v>0.96324748992919895</v>
      </c>
    </row>
    <row r="1094" spans="1:3">
      <c r="A1094" s="272" t="s">
        <v>2069</v>
      </c>
      <c r="B1094" s="272" t="str">
        <f t="shared" si="16"/>
        <v>FY6</v>
      </c>
      <c r="C1094" s="358">
        <v>0.77347326278686501</v>
      </c>
    </row>
    <row r="1095" spans="1:3">
      <c r="A1095" s="272" t="s">
        <v>2070</v>
      </c>
      <c r="B1095" s="272" t="str">
        <f t="shared" si="16"/>
        <v>FY6</v>
      </c>
      <c r="C1095" s="358">
        <v>0.43585133552551197</v>
      </c>
    </row>
    <row r="1096" spans="1:3">
      <c r="A1096" s="272" t="s">
        <v>2071</v>
      </c>
      <c r="B1096" s="272" t="str">
        <f t="shared" si="16"/>
        <v>FY6</v>
      </c>
      <c r="C1096" s="358">
        <v>0.38040261268615699</v>
      </c>
    </row>
    <row r="1097" spans="1:3">
      <c r="A1097" s="272" t="s">
        <v>2072</v>
      </c>
      <c r="B1097" s="272" t="str">
        <f t="shared" si="16"/>
        <v>FY6</v>
      </c>
      <c r="C1097" s="358">
        <v>0.361887276172637</v>
      </c>
    </row>
    <row r="1098" spans="1:3">
      <c r="A1098" s="272" t="s">
        <v>2073</v>
      </c>
      <c r="B1098" s="272" t="str">
        <f t="shared" si="16"/>
        <v>FY6</v>
      </c>
      <c r="C1098" s="358">
        <v>0.32612355550130201</v>
      </c>
    </row>
    <row r="1099" spans="1:3">
      <c r="A1099" s="272" t="s">
        <v>2074</v>
      </c>
      <c r="B1099" s="272" t="str">
        <f t="shared" si="16"/>
        <v>FY6</v>
      </c>
      <c r="C1099" s="358">
        <v>0.23752427101135201</v>
      </c>
    </row>
    <row r="1100" spans="1:3">
      <c r="A1100" s="272" t="s">
        <v>2075</v>
      </c>
      <c r="B1100" s="272" t="str">
        <f t="shared" ref="B1100:B1163" si="17">IFERROR(LEFT(A1100,(FIND(" ",A1100,1)-1)),"")</f>
        <v>FY6</v>
      </c>
      <c r="C1100" s="358">
        <v>0.31694948673248202</v>
      </c>
    </row>
    <row r="1101" spans="1:3">
      <c r="A1101" s="272" t="s">
        <v>2076</v>
      </c>
      <c r="B1101" s="272" t="str">
        <f t="shared" si="17"/>
        <v>FY6</v>
      </c>
      <c r="C1101" s="358">
        <v>0.30878639221191401</v>
      </c>
    </row>
    <row r="1102" spans="1:3">
      <c r="A1102" s="272" t="s">
        <v>2077</v>
      </c>
      <c r="B1102" s="272" t="str">
        <f t="shared" si="17"/>
        <v>FY6</v>
      </c>
      <c r="C1102" s="358">
        <v>0.25832452774047798</v>
      </c>
    </row>
    <row r="1103" spans="1:3">
      <c r="A1103" s="272" t="s">
        <v>2078</v>
      </c>
      <c r="B1103" s="272" t="str">
        <f t="shared" si="17"/>
        <v>FY6</v>
      </c>
      <c r="C1103" s="358">
        <v>0.30640772410801398</v>
      </c>
    </row>
    <row r="1104" spans="1:3">
      <c r="A1104" s="272" t="s">
        <v>2079</v>
      </c>
      <c r="B1104" s="272" t="str">
        <f t="shared" si="17"/>
        <v>FY6</v>
      </c>
      <c r="C1104" s="358">
        <v>0.27626776695251398</v>
      </c>
    </row>
    <row r="1105" spans="1:3">
      <c r="A1105" s="272" t="s">
        <v>2080</v>
      </c>
      <c r="B1105" s="272" t="str">
        <f t="shared" si="17"/>
        <v>FY6</v>
      </c>
      <c r="C1105" s="358">
        <v>0.28178668022155701</v>
      </c>
    </row>
    <row r="1106" spans="1:3">
      <c r="A1106" s="272" t="s">
        <v>2081</v>
      </c>
      <c r="B1106" s="272" t="str">
        <f t="shared" si="17"/>
        <v>FY6</v>
      </c>
      <c r="C1106" s="358">
        <v>0.28677558898925698</v>
      </c>
    </row>
    <row r="1107" spans="1:3">
      <c r="A1107" s="272" t="s">
        <v>2082</v>
      </c>
      <c r="B1107" s="272" t="str">
        <f t="shared" si="17"/>
        <v>FY6</v>
      </c>
      <c r="C1107" s="358">
        <v>0.260929346084594</v>
      </c>
    </row>
    <row r="1108" spans="1:3">
      <c r="A1108" s="272" t="s">
        <v>2083</v>
      </c>
      <c r="B1108" s="272" t="str">
        <f t="shared" si="17"/>
        <v>FY6</v>
      </c>
      <c r="C1108" s="358">
        <v>0.24056442578633599</v>
      </c>
    </row>
    <row r="1109" spans="1:3">
      <c r="A1109" s="272" t="s">
        <v>2084</v>
      </c>
      <c r="B1109" s="272" t="str">
        <f t="shared" si="17"/>
        <v>FY6</v>
      </c>
      <c r="C1109" s="358">
        <v>0.58600997924804599</v>
      </c>
    </row>
    <row r="1110" spans="1:3">
      <c r="A1110" s="272" t="s">
        <v>2085</v>
      </c>
      <c r="B1110" s="272" t="str">
        <f t="shared" si="17"/>
        <v>FY6</v>
      </c>
      <c r="C1110" s="358">
        <v>0.707092866301536</v>
      </c>
    </row>
    <row r="1111" spans="1:3">
      <c r="A1111" s="272" t="s">
        <v>2086</v>
      </c>
      <c r="B1111" s="272" t="str">
        <f t="shared" si="17"/>
        <v>FY6</v>
      </c>
      <c r="C1111" s="358">
        <v>0.718475018228803</v>
      </c>
    </row>
    <row r="1112" spans="1:3">
      <c r="A1112" s="272" t="s">
        <v>2087</v>
      </c>
      <c r="B1112" s="272" t="str">
        <f t="shared" si="17"/>
        <v>FY6</v>
      </c>
      <c r="C1112" s="358">
        <v>0.66487693786621005</v>
      </c>
    </row>
    <row r="1113" spans="1:3">
      <c r="A1113" s="272" t="s">
        <v>2088</v>
      </c>
      <c r="B1113" s="272" t="str">
        <f t="shared" si="17"/>
        <v>FY6</v>
      </c>
      <c r="C1113" s="358">
        <v>0.61720275878906194</v>
      </c>
    </row>
    <row r="1114" spans="1:3">
      <c r="A1114" s="272" t="s">
        <v>2089</v>
      </c>
      <c r="B1114" s="272" t="str">
        <f t="shared" si="17"/>
        <v>FY6</v>
      </c>
      <c r="C1114" s="358">
        <v>0.44248104095458901</v>
      </c>
    </row>
    <row r="1115" spans="1:3">
      <c r="A1115" s="272" t="s">
        <v>2090</v>
      </c>
      <c r="B1115" s="272" t="str">
        <f t="shared" si="17"/>
        <v>FY6</v>
      </c>
      <c r="C1115" s="358">
        <v>0.218513488769531</v>
      </c>
    </row>
    <row r="1116" spans="1:3">
      <c r="A1116" s="272" t="s">
        <v>2091</v>
      </c>
      <c r="B1116" s="272" t="str">
        <f t="shared" si="17"/>
        <v>FY6</v>
      </c>
      <c r="C1116" s="358">
        <v>0.469238645890179</v>
      </c>
    </row>
    <row r="1117" spans="1:3">
      <c r="A1117" s="272" t="s">
        <v>2092</v>
      </c>
      <c r="B1117" s="272" t="str">
        <f t="shared" si="17"/>
        <v>FY6</v>
      </c>
      <c r="C1117" s="358">
        <v>0.27978992462158198</v>
      </c>
    </row>
    <row r="1118" spans="1:3">
      <c r="A1118" s="272" t="s">
        <v>2093</v>
      </c>
      <c r="B1118" s="272" t="str">
        <f t="shared" si="17"/>
        <v>FY6</v>
      </c>
      <c r="C1118" s="358">
        <v>0.50184325168007204</v>
      </c>
    </row>
    <row r="1119" spans="1:3">
      <c r="A1119" s="272" t="s">
        <v>2094</v>
      </c>
      <c r="B1119" s="272" t="str">
        <f t="shared" si="17"/>
        <v>FY6</v>
      </c>
      <c r="C1119" s="358">
        <v>0.44867897033691401</v>
      </c>
    </row>
    <row r="1120" spans="1:3">
      <c r="A1120" s="272" t="s">
        <v>2095</v>
      </c>
      <c r="B1120" s="272" t="str">
        <f t="shared" si="17"/>
        <v>FY6</v>
      </c>
      <c r="C1120" s="358">
        <v>0.70957586500379699</v>
      </c>
    </row>
    <row r="1121" spans="1:3">
      <c r="A1121" s="272" t="s">
        <v>2096</v>
      </c>
      <c r="B1121" s="272" t="str">
        <f t="shared" si="17"/>
        <v>FY6</v>
      </c>
      <c r="C1121" s="358">
        <v>0.72222729523976603</v>
      </c>
    </row>
    <row r="1122" spans="1:3">
      <c r="A1122" s="272" t="s">
        <v>2097</v>
      </c>
      <c r="B1122" s="272" t="str">
        <f t="shared" si="17"/>
        <v>FY6</v>
      </c>
      <c r="C1122" s="358">
        <v>0.74768088993273196</v>
      </c>
    </row>
    <row r="1123" spans="1:3">
      <c r="A1123" s="272" t="s">
        <v>2098</v>
      </c>
      <c r="B1123" s="272" t="str">
        <f t="shared" si="17"/>
        <v>FY6</v>
      </c>
      <c r="C1123" s="358">
        <v>0.50052731377737802</v>
      </c>
    </row>
    <row r="1124" spans="1:3">
      <c r="A1124" s="272" t="s">
        <v>2099</v>
      </c>
      <c r="B1124" s="272" t="str">
        <f t="shared" si="17"/>
        <v>FY6</v>
      </c>
      <c r="C1124" s="358">
        <v>0.66604743685041101</v>
      </c>
    </row>
    <row r="1125" spans="1:3">
      <c r="A1125" s="272" t="s">
        <v>2100</v>
      </c>
      <c r="B1125" s="272" t="str">
        <f t="shared" si="17"/>
        <v>FY6</v>
      </c>
      <c r="C1125" s="358">
        <v>0.661967873573303</v>
      </c>
    </row>
    <row r="1126" spans="1:3">
      <c r="A1126" s="272" t="s">
        <v>2101</v>
      </c>
      <c r="B1126" s="272" t="str">
        <f t="shared" si="17"/>
        <v>FY6</v>
      </c>
      <c r="C1126" s="358">
        <v>0.626197655995686</v>
      </c>
    </row>
    <row r="1127" spans="1:3">
      <c r="A1127" s="272" t="s">
        <v>2102</v>
      </c>
      <c r="B1127" s="272" t="str">
        <f t="shared" si="17"/>
        <v>FY6</v>
      </c>
      <c r="C1127" s="358">
        <v>0.61106051339043499</v>
      </c>
    </row>
    <row r="1128" spans="1:3">
      <c r="A1128" s="272" t="s">
        <v>2103</v>
      </c>
      <c r="B1128" s="272" t="str">
        <f t="shared" si="17"/>
        <v>FY6</v>
      </c>
      <c r="C1128" s="358">
        <v>0.64179260080510903</v>
      </c>
    </row>
    <row r="1129" spans="1:3">
      <c r="A1129" s="272" t="s">
        <v>2104</v>
      </c>
      <c r="B1129" s="272" t="str">
        <f t="shared" si="17"/>
        <v>FY6</v>
      </c>
      <c r="C1129" s="358">
        <v>0.40066087245941101</v>
      </c>
    </row>
    <row r="1130" spans="1:3">
      <c r="A1130" s="272" t="s">
        <v>2105</v>
      </c>
      <c r="B1130" s="272" t="str">
        <f t="shared" si="17"/>
        <v>FY6</v>
      </c>
      <c r="C1130" s="358">
        <v>0.40561866760253901</v>
      </c>
    </row>
    <row r="1131" spans="1:3">
      <c r="A1131" s="272" t="s">
        <v>2106</v>
      </c>
      <c r="B1131" s="272" t="str">
        <f t="shared" si="17"/>
        <v>FY6</v>
      </c>
      <c r="C1131" s="358">
        <v>0.61003147322555995</v>
      </c>
    </row>
    <row r="1132" spans="1:3">
      <c r="A1132" s="272" t="s">
        <v>2107</v>
      </c>
      <c r="B1132" s="272" t="str">
        <f t="shared" si="17"/>
        <v>FY6</v>
      </c>
      <c r="C1132" s="358">
        <v>0.57601778847830598</v>
      </c>
    </row>
    <row r="1133" spans="1:3">
      <c r="A1133" s="272" t="s">
        <v>2108</v>
      </c>
      <c r="B1133" s="272" t="str">
        <f t="shared" si="17"/>
        <v>FY6</v>
      </c>
      <c r="C1133" s="358">
        <v>0.49613800048828099</v>
      </c>
    </row>
    <row r="1134" spans="1:3">
      <c r="A1134" s="272" t="s">
        <v>2109</v>
      </c>
      <c r="B1134" s="272" t="str">
        <f t="shared" si="17"/>
        <v>FY6</v>
      </c>
      <c r="C1134" s="358">
        <v>0.43178800741831402</v>
      </c>
    </row>
    <row r="1135" spans="1:3">
      <c r="A1135" s="272" t="s">
        <v>2110</v>
      </c>
      <c r="B1135" s="272" t="str">
        <f t="shared" si="17"/>
        <v>FY6</v>
      </c>
      <c r="C1135" s="358">
        <v>0.46704435348510698</v>
      </c>
    </row>
    <row r="1136" spans="1:3">
      <c r="A1136" s="272" t="s">
        <v>2111</v>
      </c>
      <c r="B1136" s="272" t="str">
        <f t="shared" si="17"/>
        <v>FY6</v>
      </c>
      <c r="C1136" s="358">
        <v>0.36917562484741201</v>
      </c>
    </row>
    <row r="1137" spans="1:3">
      <c r="A1137" s="272" t="s">
        <v>2112</v>
      </c>
      <c r="B1137" s="272" t="str">
        <f t="shared" si="17"/>
        <v>FY6</v>
      </c>
      <c r="C1137" s="358">
        <v>0.40264880657196001</v>
      </c>
    </row>
    <row r="1138" spans="1:3">
      <c r="A1138" s="272" t="s">
        <v>2113</v>
      </c>
      <c r="B1138" s="272" t="str">
        <f t="shared" si="17"/>
        <v>FY6</v>
      </c>
      <c r="C1138" s="358">
        <v>0.43616541453770202</v>
      </c>
    </row>
    <row r="1139" spans="1:3">
      <c r="A1139" s="272" t="s">
        <v>2114</v>
      </c>
      <c r="B1139" s="272" t="str">
        <f t="shared" si="17"/>
        <v>FY6</v>
      </c>
      <c r="C1139" s="358">
        <v>0.43810326712472097</v>
      </c>
    </row>
    <row r="1140" spans="1:3">
      <c r="A1140" s="272" t="s">
        <v>2115</v>
      </c>
      <c r="B1140" s="272" t="str">
        <f t="shared" si="17"/>
        <v>FY6</v>
      </c>
      <c r="C1140" s="358">
        <v>0.44637409845987902</v>
      </c>
    </row>
    <row r="1141" spans="1:3">
      <c r="A1141" s="272" t="s">
        <v>2116</v>
      </c>
      <c r="B1141" s="272" t="str">
        <f t="shared" si="17"/>
        <v>FY6</v>
      </c>
      <c r="C1141" s="358">
        <v>0.419216923597382</v>
      </c>
    </row>
    <row r="1142" spans="1:3">
      <c r="A1142" s="272" t="s">
        <v>2117</v>
      </c>
      <c r="B1142" s="272" t="str">
        <f t="shared" si="17"/>
        <v>FY6</v>
      </c>
      <c r="C1142" s="358">
        <v>0.41278266906738198</v>
      </c>
    </row>
    <row r="1143" spans="1:3">
      <c r="A1143" s="272" t="s">
        <v>2118</v>
      </c>
      <c r="B1143" s="272" t="str">
        <f t="shared" si="17"/>
        <v>FY6</v>
      </c>
      <c r="C1143" s="358">
        <v>0.350805918375651</v>
      </c>
    </row>
    <row r="1144" spans="1:3">
      <c r="A1144" s="272" t="s">
        <v>2119</v>
      </c>
      <c r="B1144" s="272" t="str">
        <f t="shared" si="17"/>
        <v>FY6</v>
      </c>
      <c r="C1144" s="358">
        <v>0.39169521331787099</v>
      </c>
    </row>
    <row r="1145" spans="1:3">
      <c r="A1145" s="272" t="s">
        <v>2120</v>
      </c>
      <c r="B1145" s="272" t="str">
        <f t="shared" si="17"/>
        <v>FY6</v>
      </c>
      <c r="C1145" s="358">
        <v>0.367249965667724</v>
      </c>
    </row>
    <row r="1146" spans="1:3">
      <c r="A1146" s="272" t="s">
        <v>2121</v>
      </c>
      <c r="B1146" s="272" t="str">
        <f t="shared" si="17"/>
        <v>FY6</v>
      </c>
      <c r="C1146" s="358">
        <v>0.49580736160278299</v>
      </c>
    </row>
    <row r="1147" spans="1:3">
      <c r="A1147" s="272" t="s">
        <v>2122</v>
      </c>
      <c r="B1147" s="272" t="str">
        <f t="shared" si="17"/>
        <v>FY6</v>
      </c>
      <c r="C1147" s="358">
        <v>0.46811628341674799</v>
      </c>
    </row>
    <row r="1148" spans="1:3">
      <c r="A1148" s="272" t="s">
        <v>2123</v>
      </c>
      <c r="B1148" s="272" t="str">
        <f t="shared" si="17"/>
        <v>FY6</v>
      </c>
      <c r="C1148" s="358">
        <v>0.60186088085174505</v>
      </c>
    </row>
    <row r="1149" spans="1:3">
      <c r="A1149" s="272" t="s">
        <v>2124</v>
      </c>
      <c r="B1149" s="272" t="str">
        <f t="shared" si="17"/>
        <v>FY6</v>
      </c>
      <c r="C1149" s="358">
        <v>0.223075866699218</v>
      </c>
    </row>
    <row r="1150" spans="1:3">
      <c r="A1150" s="272" t="s">
        <v>2125</v>
      </c>
      <c r="B1150" s="272" t="str">
        <f t="shared" si="17"/>
        <v>FY6</v>
      </c>
      <c r="C1150" s="358">
        <v>0.31834316253662098</v>
      </c>
    </row>
    <row r="1151" spans="1:3">
      <c r="A1151" s="272" t="s">
        <v>2126</v>
      </c>
      <c r="B1151" s="272" t="str">
        <f t="shared" si="17"/>
        <v>FY6</v>
      </c>
      <c r="C1151" s="358">
        <v>0.244376977284749</v>
      </c>
    </row>
    <row r="1152" spans="1:3">
      <c r="A1152" s="272" t="s">
        <v>2127</v>
      </c>
      <c r="B1152" s="272" t="str">
        <f t="shared" si="17"/>
        <v>FY6</v>
      </c>
      <c r="C1152" s="358">
        <v>0.66137874126434304</v>
      </c>
    </row>
    <row r="1153" spans="1:3">
      <c r="A1153" s="272" t="s">
        <v>2128</v>
      </c>
      <c r="B1153" s="272" t="str">
        <f t="shared" si="17"/>
        <v>FY6</v>
      </c>
      <c r="C1153" s="358">
        <v>0.39318148295084598</v>
      </c>
    </row>
    <row r="1154" spans="1:3">
      <c r="A1154" s="272" t="s">
        <v>2129</v>
      </c>
      <c r="B1154" s="272" t="str">
        <f t="shared" si="17"/>
        <v>FY6</v>
      </c>
      <c r="C1154" s="358">
        <v>0.67683784166971805</v>
      </c>
    </row>
    <row r="1155" spans="1:3">
      <c r="A1155" s="272" t="s">
        <v>2130</v>
      </c>
      <c r="B1155" s="272" t="str">
        <f t="shared" si="17"/>
        <v>FY6</v>
      </c>
      <c r="C1155" s="358">
        <v>0.414589529945736</v>
      </c>
    </row>
    <row r="1156" spans="1:3">
      <c r="A1156" s="272" t="s">
        <v>2131</v>
      </c>
      <c r="B1156" s="272" t="str">
        <f t="shared" si="17"/>
        <v>FY6</v>
      </c>
      <c r="C1156" s="358">
        <v>0.40013669837604798</v>
      </c>
    </row>
    <row r="1157" spans="1:3">
      <c r="A1157" s="272" t="s">
        <v>2132</v>
      </c>
      <c r="B1157" s="272" t="str">
        <f t="shared" si="17"/>
        <v>FY6</v>
      </c>
      <c r="C1157" s="358">
        <v>0.30982928805880999</v>
      </c>
    </row>
    <row r="1158" spans="1:3">
      <c r="A1158" s="272" t="s">
        <v>2133</v>
      </c>
      <c r="B1158" s="272" t="str">
        <f t="shared" si="17"/>
        <v>FY6</v>
      </c>
      <c r="C1158" s="358">
        <v>0.246574401855468</v>
      </c>
    </row>
    <row r="1159" spans="1:3">
      <c r="A1159" s="272" t="s">
        <v>2134</v>
      </c>
      <c r="B1159" s="272" t="str">
        <f t="shared" si="17"/>
        <v>FY6</v>
      </c>
      <c r="C1159" s="358">
        <v>0.39051934650966003</v>
      </c>
    </row>
    <row r="1160" spans="1:3">
      <c r="A1160" s="272" t="s">
        <v>2135</v>
      </c>
      <c r="B1160" s="272" t="str">
        <f t="shared" si="17"/>
        <v>FY6</v>
      </c>
      <c r="C1160" s="358">
        <v>0.29640734195709201</v>
      </c>
    </row>
    <row r="1161" spans="1:3">
      <c r="A1161" s="272" t="s">
        <v>2136</v>
      </c>
      <c r="B1161" s="272" t="str">
        <f t="shared" si="17"/>
        <v>FY6</v>
      </c>
      <c r="C1161" s="358">
        <v>0.39886784553527799</v>
      </c>
    </row>
    <row r="1162" spans="1:3">
      <c r="A1162" s="272" t="s">
        <v>2137</v>
      </c>
      <c r="B1162" s="272" t="str">
        <f t="shared" si="17"/>
        <v>FY6</v>
      </c>
      <c r="C1162" s="358">
        <v>0.31052178144454901</v>
      </c>
    </row>
    <row r="1163" spans="1:3">
      <c r="A1163" s="272" t="s">
        <v>2138</v>
      </c>
      <c r="B1163" s="272" t="str">
        <f t="shared" si="17"/>
        <v>FY6</v>
      </c>
      <c r="C1163" s="358">
        <v>0.38587392609694898</v>
      </c>
    </row>
    <row r="1164" spans="1:3">
      <c r="A1164" s="272" t="s">
        <v>2139</v>
      </c>
      <c r="B1164" s="272" t="str">
        <f t="shared" ref="B1164:B1227" si="18">IFERROR(LEFT(A1164,(FIND(" ",A1164,1)-1)),"")</f>
        <v>FY6</v>
      </c>
      <c r="C1164" s="358">
        <v>0.46345833369663703</v>
      </c>
    </row>
    <row r="1165" spans="1:3">
      <c r="A1165" s="272" t="s">
        <v>2140</v>
      </c>
      <c r="B1165" s="272" t="str">
        <f t="shared" si="18"/>
        <v>FY6</v>
      </c>
      <c r="C1165" s="358">
        <v>0.48684358596801702</v>
      </c>
    </row>
    <row r="1166" spans="1:3">
      <c r="A1166" s="272" t="s">
        <v>2141</v>
      </c>
      <c r="B1166" s="272" t="str">
        <f t="shared" si="18"/>
        <v>FY6</v>
      </c>
      <c r="C1166" s="358">
        <v>0.23117709159850999</v>
      </c>
    </row>
    <row r="1167" spans="1:3">
      <c r="A1167" s="272" t="s">
        <v>2142</v>
      </c>
      <c r="B1167" s="272" t="str">
        <f t="shared" si="18"/>
        <v>FY6</v>
      </c>
      <c r="C1167" s="358">
        <v>0.58834211031595796</v>
      </c>
    </row>
    <row r="1168" spans="1:3">
      <c r="A1168" s="272" t="s">
        <v>2143</v>
      </c>
      <c r="B1168" s="272" t="str">
        <f t="shared" si="18"/>
        <v>FY6</v>
      </c>
      <c r="C1168" s="358">
        <v>0.239204347133636</v>
      </c>
    </row>
    <row r="1169" spans="1:3">
      <c r="A1169" s="272" t="s">
        <v>2144</v>
      </c>
      <c r="B1169" s="272" t="str">
        <f t="shared" si="18"/>
        <v>FY6</v>
      </c>
      <c r="C1169" s="358">
        <v>0.31949751717703601</v>
      </c>
    </row>
    <row r="1170" spans="1:3">
      <c r="A1170" s="272" t="s">
        <v>2145</v>
      </c>
      <c r="B1170" s="272" t="str">
        <f t="shared" si="18"/>
        <v>FY6</v>
      </c>
      <c r="C1170" s="358">
        <v>0.30715910593668599</v>
      </c>
    </row>
    <row r="1171" spans="1:3">
      <c r="A1171" s="272" t="s">
        <v>2146</v>
      </c>
      <c r="B1171" s="272" t="str">
        <f t="shared" si="18"/>
        <v>FY6</v>
      </c>
      <c r="C1171" s="358">
        <v>0.56706786155700595</v>
      </c>
    </row>
    <row r="1172" spans="1:3">
      <c r="A1172" s="272" t="s">
        <v>2147</v>
      </c>
      <c r="B1172" s="272" t="str">
        <f t="shared" si="18"/>
        <v>FY6</v>
      </c>
      <c r="C1172" s="358">
        <v>0.29665935039520203</v>
      </c>
    </row>
    <row r="1173" spans="1:3">
      <c r="A1173" s="272" t="s">
        <v>2148</v>
      </c>
      <c r="B1173" s="272" t="str">
        <f t="shared" si="18"/>
        <v>FY6</v>
      </c>
      <c r="C1173" s="358">
        <v>0.36230630874633701</v>
      </c>
    </row>
    <row r="1174" spans="1:3">
      <c r="A1174" s="272" t="s">
        <v>2149</v>
      </c>
      <c r="B1174" s="272" t="str">
        <f t="shared" si="18"/>
        <v>FY6</v>
      </c>
      <c r="C1174" s="358">
        <v>0.28782928906954203</v>
      </c>
    </row>
    <row r="1175" spans="1:3">
      <c r="A1175" s="272" t="s">
        <v>2150</v>
      </c>
      <c r="B1175" s="272" t="str">
        <f t="shared" si="18"/>
        <v>FY6</v>
      </c>
      <c r="C1175" s="358">
        <v>0.27170957837785897</v>
      </c>
    </row>
    <row r="1176" spans="1:3">
      <c r="A1176" s="272" t="s">
        <v>2151</v>
      </c>
      <c r="B1176" s="272" t="str">
        <f t="shared" si="18"/>
        <v>FY6</v>
      </c>
      <c r="C1176" s="358">
        <v>0.22511386871337799</v>
      </c>
    </row>
    <row r="1177" spans="1:3">
      <c r="A1177" s="272" t="s">
        <v>2152</v>
      </c>
      <c r="B1177" s="272" t="str">
        <f t="shared" si="18"/>
        <v>FY6</v>
      </c>
      <c r="C1177" s="358">
        <v>0.40178457059358202</v>
      </c>
    </row>
    <row r="1178" spans="1:3">
      <c r="A1178" s="272" t="s">
        <v>2153</v>
      </c>
      <c r="B1178" s="272" t="str">
        <f t="shared" si="18"/>
        <v>FY6</v>
      </c>
      <c r="C1178" s="358">
        <v>0.399327013227674</v>
      </c>
    </row>
    <row r="1179" spans="1:3">
      <c r="A1179" s="272" t="s">
        <v>2154</v>
      </c>
      <c r="B1179" s="272" t="str">
        <f t="shared" si="18"/>
        <v>FY6</v>
      </c>
      <c r="C1179" s="358">
        <v>0.271104335784912</v>
      </c>
    </row>
    <row r="1180" spans="1:3">
      <c r="A1180" s="272" t="s">
        <v>2155</v>
      </c>
      <c r="B1180" s="272" t="str">
        <f t="shared" si="18"/>
        <v>FY6</v>
      </c>
      <c r="C1180" s="358">
        <v>0.227416229248046</v>
      </c>
    </row>
    <row r="1181" spans="1:3">
      <c r="A1181" s="272" t="s">
        <v>2156</v>
      </c>
      <c r="B1181" s="272" t="str">
        <f t="shared" si="18"/>
        <v>FY6</v>
      </c>
      <c r="C1181" s="358">
        <v>0.35326886177062899</v>
      </c>
    </row>
    <row r="1182" spans="1:3">
      <c r="A1182" s="272" t="s">
        <v>2157</v>
      </c>
      <c r="B1182" s="272" t="str">
        <f t="shared" si="18"/>
        <v>FY6</v>
      </c>
      <c r="C1182" s="358">
        <v>0.34163999557495101</v>
      </c>
    </row>
    <row r="1183" spans="1:3">
      <c r="A1183" s="272" t="s">
        <v>2158</v>
      </c>
      <c r="B1183" s="272" t="str">
        <f t="shared" si="18"/>
        <v>FY6</v>
      </c>
      <c r="C1183" s="358">
        <v>0.29594087600708002</v>
      </c>
    </row>
    <row r="1184" spans="1:3">
      <c r="A1184" s="272" t="s">
        <v>2159</v>
      </c>
      <c r="B1184" s="272" t="str">
        <f t="shared" si="18"/>
        <v>FY6</v>
      </c>
      <c r="C1184" s="358">
        <v>0.35804494222005201</v>
      </c>
    </row>
    <row r="1185" spans="1:3">
      <c r="A1185" s="272" t="s">
        <v>2160</v>
      </c>
      <c r="B1185" s="272" t="str">
        <f t="shared" si="18"/>
        <v>FY6</v>
      </c>
      <c r="C1185" s="358">
        <v>0.20568609237670801</v>
      </c>
    </row>
    <row r="1186" spans="1:3">
      <c r="A1186" s="272" t="s">
        <v>2161</v>
      </c>
      <c r="B1186" s="272" t="str">
        <f t="shared" si="18"/>
        <v>FY6</v>
      </c>
      <c r="C1186" s="358">
        <v>0.45522447427113799</v>
      </c>
    </row>
    <row r="1187" spans="1:3">
      <c r="A1187" s="272" t="s">
        <v>2162</v>
      </c>
      <c r="B1187" s="272" t="str">
        <f t="shared" si="18"/>
        <v>FY6</v>
      </c>
      <c r="C1187" s="358">
        <v>0.24541870752970299</v>
      </c>
    </row>
    <row r="1188" spans="1:3">
      <c r="A1188" s="272" t="s">
        <v>2163</v>
      </c>
      <c r="B1188" s="272" t="str">
        <f t="shared" si="18"/>
        <v>FY6</v>
      </c>
      <c r="C1188" s="358">
        <v>0.229293823242187</v>
      </c>
    </row>
    <row r="1189" spans="1:3">
      <c r="A1189" s="272" t="s">
        <v>2164</v>
      </c>
      <c r="B1189" s="272" t="str">
        <f t="shared" si="18"/>
        <v>FY6</v>
      </c>
      <c r="C1189" s="358">
        <v>0.23936080932617099</v>
      </c>
    </row>
    <row r="1190" spans="1:3">
      <c r="A1190" s="272" t="s">
        <v>2165</v>
      </c>
      <c r="B1190" s="272" t="str">
        <f t="shared" si="18"/>
        <v>FY6</v>
      </c>
      <c r="C1190" s="358">
        <v>0.49792641978110003</v>
      </c>
    </row>
    <row r="1191" spans="1:3">
      <c r="A1191" s="272" t="s">
        <v>2166</v>
      </c>
      <c r="B1191" s="272" t="str">
        <f t="shared" si="18"/>
        <v>FY6</v>
      </c>
      <c r="C1191" s="358">
        <v>0.44768560954502601</v>
      </c>
    </row>
    <row r="1192" spans="1:3">
      <c r="A1192" s="272" t="s">
        <v>2167</v>
      </c>
      <c r="B1192" s="272" t="str">
        <f t="shared" si="18"/>
        <v>FY6</v>
      </c>
      <c r="C1192" s="358">
        <v>0.36577573418617199</v>
      </c>
    </row>
    <row r="1193" spans="1:3">
      <c r="A1193" s="272" t="s">
        <v>2168</v>
      </c>
      <c r="B1193" s="272" t="str">
        <f t="shared" si="18"/>
        <v>FY6</v>
      </c>
      <c r="C1193" s="358">
        <v>0.25438547134399397</v>
      </c>
    </row>
    <row r="1194" spans="1:3">
      <c r="A1194" s="272" t="s">
        <v>2169</v>
      </c>
      <c r="B1194" s="272" t="str">
        <f t="shared" si="18"/>
        <v>FY6</v>
      </c>
      <c r="C1194" s="358">
        <v>0.387625525979434</v>
      </c>
    </row>
    <row r="1195" spans="1:3">
      <c r="A1195" s="272" t="s">
        <v>2170</v>
      </c>
      <c r="B1195" s="272" t="str">
        <f t="shared" si="18"/>
        <v>FY6</v>
      </c>
      <c r="C1195" s="358">
        <v>0.65538263320922796</v>
      </c>
    </row>
    <row r="1196" spans="1:3">
      <c r="A1196" s="272" t="s">
        <v>2171</v>
      </c>
      <c r="B1196" s="272" t="str">
        <f t="shared" si="18"/>
        <v>FY6</v>
      </c>
      <c r="C1196" s="358">
        <v>0.71061253547668402</v>
      </c>
    </row>
    <row r="1197" spans="1:3">
      <c r="A1197" s="272" t="s">
        <v>2172</v>
      </c>
      <c r="B1197" s="272" t="str">
        <f t="shared" si="18"/>
        <v>FY6</v>
      </c>
      <c r="C1197" s="358">
        <v>0.32742547988891602</v>
      </c>
    </row>
    <row r="1198" spans="1:3">
      <c r="A1198" s="272" t="s">
        <v>2173</v>
      </c>
      <c r="B1198" s="272" t="str">
        <f t="shared" si="18"/>
        <v>FY6</v>
      </c>
      <c r="C1198" s="358">
        <v>0.41983824968338002</v>
      </c>
    </row>
    <row r="1199" spans="1:3">
      <c r="A1199" s="272" t="s">
        <v>2174</v>
      </c>
      <c r="B1199" s="272" t="str">
        <f t="shared" si="18"/>
        <v>FY6</v>
      </c>
      <c r="C1199" s="358">
        <v>0.39685821533203097</v>
      </c>
    </row>
    <row r="1200" spans="1:3">
      <c r="A1200" s="272" t="s">
        <v>2175</v>
      </c>
      <c r="B1200" s="272" t="str">
        <f t="shared" si="18"/>
        <v>FY6</v>
      </c>
      <c r="C1200" s="358">
        <v>0.36500843109622999</v>
      </c>
    </row>
    <row r="1201" spans="1:3">
      <c r="A1201" s="272" t="s">
        <v>2176</v>
      </c>
      <c r="B1201" s="272" t="str">
        <f t="shared" si="18"/>
        <v>FY6</v>
      </c>
      <c r="C1201" s="358">
        <v>0.45758851369221998</v>
      </c>
    </row>
    <row r="1202" spans="1:3">
      <c r="A1202" s="272" t="s">
        <v>2177</v>
      </c>
      <c r="B1202" s="272" t="str">
        <f t="shared" si="18"/>
        <v>FY6</v>
      </c>
      <c r="C1202" s="358">
        <v>0.61963248252868597</v>
      </c>
    </row>
    <row r="1203" spans="1:3">
      <c r="A1203" s="272" t="s">
        <v>2178</v>
      </c>
      <c r="B1203" s="272" t="str">
        <f t="shared" si="18"/>
        <v>FY6</v>
      </c>
      <c r="C1203" s="358">
        <v>0.85621206577007503</v>
      </c>
    </row>
    <row r="1204" spans="1:3">
      <c r="A1204" s="272" t="s">
        <v>2179</v>
      </c>
      <c r="B1204" s="272" t="str">
        <f t="shared" si="18"/>
        <v>FY6</v>
      </c>
      <c r="C1204" s="358">
        <v>0.50599939482552603</v>
      </c>
    </row>
    <row r="1205" spans="1:3">
      <c r="A1205" s="272" t="s">
        <v>2180</v>
      </c>
      <c r="B1205" s="272" t="str">
        <f t="shared" si="18"/>
        <v>FY6</v>
      </c>
      <c r="C1205" s="358">
        <v>1.04583013974703</v>
      </c>
    </row>
    <row r="1206" spans="1:3">
      <c r="A1206" s="272" t="s">
        <v>2181</v>
      </c>
      <c r="B1206" s="272" t="str">
        <f t="shared" si="18"/>
        <v>FY6</v>
      </c>
      <c r="C1206" s="358">
        <v>0.32115983963012601</v>
      </c>
    </row>
    <row r="1207" spans="1:3">
      <c r="A1207" s="272" t="s">
        <v>2182</v>
      </c>
      <c r="B1207" s="272" t="str">
        <f t="shared" si="18"/>
        <v>FY6</v>
      </c>
      <c r="C1207" s="358">
        <v>1.01067152023315</v>
      </c>
    </row>
    <row r="1208" spans="1:3">
      <c r="A1208" s="272" t="s">
        <v>2183</v>
      </c>
      <c r="B1208" s="272" t="str">
        <f t="shared" si="18"/>
        <v>FY6</v>
      </c>
      <c r="C1208" s="358">
        <v>0.71244104703267397</v>
      </c>
    </row>
    <row r="1209" spans="1:3">
      <c r="A1209" s="272" t="s">
        <v>2184</v>
      </c>
      <c r="B1209" s="272" t="str">
        <f t="shared" si="18"/>
        <v>FY6</v>
      </c>
      <c r="C1209" s="358">
        <v>0.59131050109863204</v>
      </c>
    </row>
    <row r="1210" spans="1:3">
      <c r="A1210" s="272" t="s">
        <v>2185</v>
      </c>
      <c r="B1210" s="272" t="str">
        <f t="shared" si="18"/>
        <v>FY6</v>
      </c>
      <c r="C1210" s="358">
        <v>0.84613283702305297</v>
      </c>
    </row>
    <row r="1211" spans="1:3">
      <c r="A1211" s="272" t="s">
        <v>2186</v>
      </c>
      <c r="B1211" s="272" t="str">
        <f t="shared" si="18"/>
        <v>FY6</v>
      </c>
      <c r="C1211" s="358">
        <v>0.48501014709472601</v>
      </c>
    </row>
    <row r="1212" spans="1:3">
      <c r="A1212" s="272" t="s">
        <v>2187</v>
      </c>
      <c r="B1212" s="272" t="str">
        <f t="shared" si="18"/>
        <v>FY6</v>
      </c>
      <c r="C1212" s="358">
        <v>1.2388931910196901</v>
      </c>
    </row>
    <row r="1213" spans="1:3">
      <c r="A1213" s="272" t="s">
        <v>2188</v>
      </c>
      <c r="B1213" s="272" t="str">
        <f t="shared" si="18"/>
        <v>FY6</v>
      </c>
      <c r="C1213" s="358">
        <v>0.93830946513584601</v>
      </c>
    </row>
    <row r="1214" spans="1:3">
      <c r="A1214" s="272" t="s">
        <v>2189</v>
      </c>
      <c r="B1214" s="272" t="str">
        <f t="shared" si="18"/>
        <v>FY6</v>
      </c>
      <c r="C1214" s="358">
        <v>0.61865679423014297</v>
      </c>
    </row>
    <row r="1215" spans="1:3">
      <c r="A1215" s="272" t="s">
        <v>2190</v>
      </c>
      <c r="B1215" s="272" t="str">
        <f t="shared" si="18"/>
        <v>FY6</v>
      </c>
      <c r="C1215" s="358">
        <v>0.715698077760893</v>
      </c>
    </row>
    <row r="1216" spans="1:3">
      <c r="A1216" s="272" t="s">
        <v>2191</v>
      </c>
      <c r="B1216" s="272" t="str">
        <f t="shared" si="18"/>
        <v>FY6</v>
      </c>
      <c r="C1216" s="358">
        <v>0.66296643302554104</v>
      </c>
    </row>
    <row r="1217" spans="1:3">
      <c r="A1217" s="272" t="s">
        <v>2192</v>
      </c>
      <c r="B1217" s="272" t="str">
        <f t="shared" si="18"/>
        <v>FY6</v>
      </c>
      <c r="C1217" s="358">
        <v>0.44403200564177098</v>
      </c>
    </row>
    <row r="1218" spans="1:3">
      <c r="A1218" s="272" t="s">
        <v>2193</v>
      </c>
      <c r="B1218" s="272" t="str">
        <f t="shared" si="18"/>
        <v>FY6</v>
      </c>
      <c r="C1218" s="358">
        <v>0.90865772420709701</v>
      </c>
    </row>
    <row r="1219" spans="1:3">
      <c r="A1219" s="272" t="s">
        <v>2194</v>
      </c>
      <c r="B1219" s="272" t="str">
        <f t="shared" si="18"/>
        <v>FY6</v>
      </c>
      <c r="C1219" s="358">
        <v>0.70078719745982698</v>
      </c>
    </row>
    <row r="1220" spans="1:3">
      <c r="A1220" s="272" t="s">
        <v>2195</v>
      </c>
      <c r="B1220" s="272" t="str">
        <f t="shared" si="18"/>
        <v>FY6</v>
      </c>
      <c r="C1220" s="358">
        <v>1.00216539700826</v>
      </c>
    </row>
    <row r="1221" spans="1:3">
      <c r="A1221" s="272" t="s">
        <v>2196</v>
      </c>
      <c r="B1221" s="272" t="str">
        <f t="shared" si="18"/>
        <v>FY6</v>
      </c>
      <c r="C1221" s="358">
        <v>0.54581777254740305</v>
      </c>
    </row>
    <row r="1222" spans="1:3">
      <c r="A1222" s="272" t="s">
        <v>2197</v>
      </c>
      <c r="B1222" s="272" t="str">
        <f t="shared" si="18"/>
        <v>FY6</v>
      </c>
      <c r="C1222" s="358">
        <v>0.285310268402099</v>
      </c>
    </row>
    <row r="1223" spans="1:3">
      <c r="A1223" s="272" t="s">
        <v>2198</v>
      </c>
      <c r="B1223" s="272" t="str">
        <f t="shared" si="18"/>
        <v>FY6</v>
      </c>
      <c r="C1223" s="358">
        <v>0.33444452285766602</v>
      </c>
    </row>
    <row r="1224" spans="1:3">
      <c r="A1224" s="272" t="s">
        <v>2199</v>
      </c>
      <c r="B1224" s="272" t="str">
        <f t="shared" si="18"/>
        <v>FY6</v>
      </c>
      <c r="C1224" s="358">
        <v>1.69944244623184</v>
      </c>
    </row>
    <row r="1225" spans="1:3">
      <c r="A1225" s="272" t="s">
        <v>2200</v>
      </c>
      <c r="B1225" s="272" t="str">
        <f t="shared" si="18"/>
        <v>FY6</v>
      </c>
      <c r="C1225" s="358">
        <v>0.78333253860473595</v>
      </c>
    </row>
    <row r="1226" spans="1:3">
      <c r="A1226" s="272" t="s">
        <v>2201</v>
      </c>
      <c r="B1226" s="272" t="str">
        <f t="shared" si="18"/>
        <v>FY6</v>
      </c>
      <c r="C1226" s="358">
        <v>0.90182418823242105</v>
      </c>
    </row>
    <row r="1227" spans="1:3">
      <c r="A1227" s="272" t="s">
        <v>2202</v>
      </c>
      <c r="B1227" s="272" t="str">
        <f t="shared" si="18"/>
        <v>FY6</v>
      </c>
      <c r="C1227" s="358">
        <v>0.48488146918160502</v>
      </c>
    </row>
    <row r="1228" spans="1:3">
      <c r="A1228" s="272" t="s">
        <v>2203</v>
      </c>
      <c r="B1228" s="272" t="str">
        <f t="shared" ref="B1228:B1291" si="19">IFERROR(LEFT(A1228,(FIND(" ",A1228,1)-1)),"")</f>
        <v>FY6</v>
      </c>
      <c r="C1228" s="358">
        <v>0.42637334551130002</v>
      </c>
    </row>
    <row r="1229" spans="1:3">
      <c r="A1229" s="272" t="s">
        <v>2204</v>
      </c>
      <c r="B1229" s="272" t="str">
        <f t="shared" si="19"/>
        <v>FY6</v>
      </c>
      <c r="C1229" s="358">
        <v>0.88330867555406301</v>
      </c>
    </row>
    <row r="1230" spans="1:3">
      <c r="A1230" s="272" t="s">
        <v>2205</v>
      </c>
      <c r="B1230" s="272" t="str">
        <f t="shared" si="19"/>
        <v>FY6</v>
      </c>
      <c r="C1230" s="358">
        <v>0.351852416992187</v>
      </c>
    </row>
    <row r="1231" spans="1:3">
      <c r="A1231" s="272" t="s">
        <v>2206</v>
      </c>
      <c r="B1231" s="272" t="str">
        <f t="shared" si="19"/>
        <v>FY6</v>
      </c>
      <c r="C1231" s="358">
        <v>0.983981132507324</v>
      </c>
    </row>
    <row r="1232" spans="1:3">
      <c r="A1232" s="272" t="s">
        <v>2207</v>
      </c>
      <c r="B1232" s="272" t="str">
        <f t="shared" si="19"/>
        <v>FY6</v>
      </c>
      <c r="C1232" s="358">
        <v>0.40605258941650302</v>
      </c>
    </row>
    <row r="1233" spans="1:3">
      <c r="A1233" s="272" t="s">
        <v>2208</v>
      </c>
      <c r="B1233" s="272" t="str">
        <f t="shared" si="19"/>
        <v>FY6</v>
      </c>
      <c r="C1233" s="358">
        <v>0.85917848348617498</v>
      </c>
    </row>
    <row r="1234" spans="1:3">
      <c r="A1234" s="272" t="s">
        <v>2209</v>
      </c>
      <c r="B1234" s="272" t="str">
        <f t="shared" si="19"/>
        <v>FY6</v>
      </c>
      <c r="C1234" s="358">
        <v>0.35854975382486898</v>
      </c>
    </row>
    <row r="1235" spans="1:3">
      <c r="A1235" s="272" t="s">
        <v>2210</v>
      </c>
      <c r="B1235" s="272" t="str">
        <f t="shared" si="19"/>
        <v>FY6</v>
      </c>
      <c r="C1235" s="358">
        <v>0.43023061752319303</v>
      </c>
    </row>
    <row r="1236" spans="1:3">
      <c r="A1236" s="272" t="s">
        <v>2211</v>
      </c>
      <c r="B1236" s="272" t="str">
        <f t="shared" si="19"/>
        <v>FY6</v>
      </c>
      <c r="C1236" s="358">
        <v>0.66088008880615201</v>
      </c>
    </row>
    <row r="1237" spans="1:3">
      <c r="A1237" s="272" t="s">
        <v>2212</v>
      </c>
      <c r="B1237" s="272" t="str">
        <f t="shared" si="19"/>
        <v>FY6</v>
      </c>
      <c r="C1237" s="358">
        <v>0.70501877466837504</v>
      </c>
    </row>
    <row r="1238" spans="1:3">
      <c r="A1238" s="272" t="s">
        <v>2213</v>
      </c>
      <c r="B1238" s="272" t="str">
        <f t="shared" si="19"/>
        <v>FY7</v>
      </c>
      <c r="C1238" s="358">
        <v>1.3596055507659901</v>
      </c>
    </row>
    <row r="1239" spans="1:3">
      <c r="A1239" s="272" t="s">
        <v>2214</v>
      </c>
      <c r="B1239" s="272" t="str">
        <f t="shared" si="19"/>
        <v>FY7</v>
      </c>
      <c r="C1239" s="358">
        <v>0.49337291717529203</v>
      </c>
    </row>
    <row r="1240" spans="1:3">
      <c r="A1240" s="272" t="s">
        <v>2215</v>
      </c>
      <c r="B1240" s="272" t="str">
        <f t="shared" si="19"/>
        <v>FY7</v>
      </c>
      <c r="C1240" s="358">
        <v>0.38936758041381803</v>
      </c>
    </row>
    <row r="1241" spans="1:3">
      <c r="A1241" s="272" t="s">
        <v>2216</v>
      </c>
      <c r="B1241" s="272" t="str">
        <f t="shared" si="19"/>
        <v>FY7</v>
      </c>
      <c r="C1241" s="358">
        <v>0.355205095731295</v>
      </c>
    </row>
    <row r="1242" spans="1:3">
      <c r="A1242" s="272" t="s">
        <v>2217</v>
      </c>
      <c r="B1242" s="272" t="str">
        <f t="shared" si="19"/>
        <v>FY7</v>
      </c>
      <c r="C1242" s="358">
        <v>0.23244237899780201</v>
      </c>
    </row>
    <row r="1243" spans="1:3">
      <c r="A1243" s="272" t="s">
        <v>2218</v>
      </c>
      <c r="B1243" s="272" t="str">
        <f t="shared" si="19"/>
        <v>FY7</v>
      </c>
      <c r="C1243" s="358">
        <v>0.20458698272705</v>
      </c>
    </row>
    <row r="1244" spans="1:3">
      <c r="A1244" s="272" t="s">
        <v>2219</v>
      </c>
      <c r="B1244" s="272" t="str">
        <f t="shared" si="19"/>
        <v>FY7</v>
      </c>
      <c r="C1244" s="358">
        <v>0.298881371815999</v>
      </c>
    </row>
    <row r="1245" spans="1:3">
      <c r="A1245" s="272" t="s">
        <v>2220</v>
      </c>
      <c r="B1245" s="272" t="str">
        <f t="shared" si="19"/>
        <v>FY7</v>
      </c>
      <c r="C1245" s="358">
        <v>1.8473272323608401</v>
      </c>
    </row>
    <row r="1246" spans="1:3">
      <c r="A1246" s="272" t="s">
        <v>2221</v>
      </c>
      <c r="B1246" s="272" t="str">
        <f t="shared" si="19"/>
        <v>FY7</v>
      </c>
      <c r="C1246" s="358">
        <v>0.299548149108886</v>
      </c>
    </row>
    <row r="1247" spans="1:3">
      <c r="A1247" s="272" t="s">
        <v>2222</v>
      </c>
      <c r="B1247" s="272" t="str">
        <f t="shared" si="19"/>
        <v>FY7</v>
      </c>
      <c r="C1247" s="358">
        <v>0.35706853866577098</v>
      </c>
    </row>
    <row r="1248" spans="1:3">
      <c r="A1248" s="272" t="s">
        <v>2223</v>
      </c>
      <c r="B1248" s="272" t="str">
        <f t="shared" si="19"/>
        <v>FY7</v>
      </c>
      <c r="C1248" s="358">
        <v>0.45035297870635899</v>
      </c>
    </row>
    <row r="1249" spans="1:3">
      <c r="A1249" s="272" t="s">
        <v>2224</v>
      </c>
      <c r="B1249" s="272" t="str">
        <f t="shared" si="19"/>
        <v>FY7</v>
      </c>
      <c r="C1249" s="358">
        <v>0.44608381059434599</v>
      </c>
    </row>
    <row r="1250" spans="1:3">
      <c r="A1250" s="272" t="s">
        <v>2225</v>
      </c>
      <c r="B1250" s="272" t="str">
        <f t="shared" si="19"/>
        <v>FY7</v>
      </c>
      <c r="C1250" s="358">
        <v>0.54643881320953303</v>
      </c>
    </row>
    <row r="1251" spans="1:3">
      <c r="A1251" s="272" t="s">
        <v>2226</v>
      </c>
      <c r="B1251" s="272" t="str">
        <f t="shared" si="19"/>
        <v>FY7</v>
      </c>
      <c r="C1251" s="358">
        <v>0.51357214450836097</v>
      </c>
    </row>
    <row r="1252" spans="1:3">
      <c r="A1252" s="272" t="s">
        <v>2227</v>
      </c>
      <c r="B1252" s="272" t="str">
        <f t="shared" si="19"/>
        <v>FY7</v>
      </c>
      <c r="C1252" s="358">
        <v>0.58580576289783803</v>
      </c>
    </row>
    <row r="1253" spans="1:3">
      <c r="A1253" s="272" t="s">
        <v>2228</v>
      </c>
      <c r="B1253" s="272" t="str">
        <f t="shared" si="19"/>
        <v>FY7</v>
      </c>
      <c r="C1253" s="358">
        <v>0.46280251378598403</v>
      </c>
    </row>
    <row r="1254" spans="1:3">
      <c r="A1254" s="272" t="s">
        <v>2229</v>
      </c>
      <c r="B1254" s="272" t="str">
        <f t="shared" si="19"/>
        <v>FY7</v>
      </c>
      <c r="C1254" s="358">
        <v>0.27790522575378401</v>
      </c>
    </row>
    <row r="1255" spans="1:3">
      <c r="A1255" s="272" t="s">
        <v>2230</v>
      </c>
      <c r="B1255" s="272" t="str">
        <f t="shared" si="19"/>
        <v>FY7</v>
      </c>
      <c r="C1255" s="358">
        <v>0.289898872375488</v>
      </c>
    </row>
    <row r="1256" spans="1:3">
      <c r="A1256" s="272" t="s">
        <v>2231</v>
      </c>
      <c r="B1256" s="272" t="str">
        <f t="shared" si="19"/>
        <v>FY7</v>
      </c>
      <c r="C1256" s="358">
        <v>0.27018785476684498</v>
      </c>
    </row>
    <row r="1257" spans="1:3">
      <c r="A1257" s="272" t="s">
        <v>2232</v>
      </c>
      <c r="B1257" s="272" t="str">
        <f t="shared" si="19"/>
        <v>FY7</v>
      </c>
      <c r="C1257" s="358">
        <v>0.30860336621602302</v>
      </c>
    </row>
    <row r="1258" spans="1:3">
      <c r="A1258" s="272" t="s">
        <v>2233</v>
      </c>
      <c r="B1258" s="272" t="str">
        <f t="shared" si="19"/>
        <v>FY7</v>
      </c>
      <c r="C1258" s="358">
        <v>0.264212417602539</v>
      </c>
    </row>
    <row r="1259" spans="1:3">
      <c r="A1259" s="272" t="s">
        <v>2234</v>
      </c>
      <c r="B1259" s="272" t="str">
        <f t="shared" si="19"/>
        <v>FY7</v>
      </c>
      <c r="C1259" s="358">
        <v>0.29673266410827598</v>
      </c>
    </row>
    <row r="1260" spans="1:3">
      <c r="A1260" s="272" t="s">
        <v>2235</v>
      </c>
      <c r="B1260" s="272" t="str">
        <f t="shared" si="19"/>
        <v>FY7</v>
      </c>
      <c r="C1260" s="358">
        <v>0.41775507926940902</v>
      </c>
    </row>
    <row r="1261" spans="1:3">
      <c r="A1261" s="272" t="s">
        <v>2236</v>
      </c>
      <c r="B1261" s="272" t="str">
        <f t="shared" si="19"/>
        <v>FY7</v>
      </c>
      <c r="C1261" s="358">
        <v>0.23600721359252899</v>
      </c>
    </row>
    <row r="1262" spans="1:3">
      <c r="A1262" s="272" t="s">
        <v>2237</v>
      </c>
      <c r="B1262" s="272" t="str">
        <f t="shared" si="19"/>
        <v>FY7</v>
      </c>
      <c r="C1262" s="358">
        <v>0.41718015670776298</v>
      </c>
    </row>
    <row r="1263" spans="1:3">
      <c r="A1263" s="272" t="s">
        <v>2238</v>
      </c>
      <c r="B1263" s="272" t="str">
        <f t="shared" si="19"/>
        <v>FY7</v>
      </c>
      <c r="C1263" s="358">
        <v>0.35241702624729698</v>
      </c>
    </row>
    <row r="1264" spans="1:3">
      <c r="A1264" s="272" t="s">
        <v>2239</v>
      </c>
      <c r="B1264" s="272" t="str">
        <f t="shared" si="19"/>
        <v>FY7</v>
      </c>
      <c r="C1264" s="358">
        <v>0.47376314798990798</v>
      </c>
    </row>
    <row r="1265" spans="1:3">
      <c r="A1265" s="272" t="s">
        <v>2240</v>
      </c>
      <c r="B1265" s="272" t="str">
        <f t="shared" si="19"/>
        <v>FY7</v>
      </c>
      <c r="C1265" s="358">
        <v>0.28805748621622701</v>
      </c>
    </row>
    <row r="1266" spans="1:3">
      <c r="A1266" s="272" t="s">
        <v>2241</v>
      </c>
      <c r="B1266" s="272" t="str">
        <f t="shared" si="19"/>
        <v>FY7</v>
      </c>
      <c r="C1266" s="358">
        <v>0.37125857671101797</v>
      </c>
    </row>
    <row r="1267" spans="1:3">
      <c r="A1267" s="272" t="s">
        <v>2242</v>
      </c>
      <c r="B1267" s="272" t="str">
        <f t="shared" si="19"/>
        <v>FY7</v>
      </c>
      <c r="C1267" s="358">
        <v>0.29695630073547302</v>
      </c>
    </row>
    <row r="1268" spans="1:3">
      <c r="A1268" s="272" t="s">
        <v>2243</v>
      </c>
      <c r="B1268" s="272" t="str">
        <f t="shared" si="19"/>
        <v>FY7</v>
      </c>
      <c r="C1268" s="358">
        <v>0.32021697362263901</v>
      </c>
    </row>
    <row r="1269" spans="1:3">
      <c r="A1269" s="272" t="s">
        <v>2244</v>
      </c>
      <c r="B1269" s="272" t="str">
        <f t="shared" si="19"/>
        <v>FY7</v>
      </c>
      <c r="C1269" s="358">
        <v>0.44542876879374099</v>
      </c>
    </row>
    <row r="1270" spans="1:3">
      <c r="A1270" s="272" t="s">
        <v>2245</v>
      </c>
      <c r="B1270" s="272" t="str">
        <f t="shared" si="19"/>
        <v>FY7</v>
      </c>
      <c r="C1270" s="358">
        <v>0.221365451812744</v>
      </c>
    </row>
    <row r="1271" spans="1:3">
      <c r="A1271" s="272" t="s">
        <v>2246</v>
      </c>
      <c r="B1271" s="272" t="str">
        <f t="shared" si="19"/>
        <v>FY7</v>
      </c>
      <c r="C1271" s="358">
        <v>0.40288053859363898</v>
      </c>
    </row>
    <row r="1272" spans="1:3">
      <c r="A1272" s="272" t="s">
        <v>2247</v>
      </c>
      <c r="B1272" s="272" t="str">
        <f t="shared" si="19"/>
        <v>FY7</v>
      </c>
      <c r="C1272" s="358">
        <v>0.50068759918212802</v>
      </c>
    </row>
    <row r="1273" spans="1:3">
      <c r="A1273" s="272" t="s">
        <v>2248</v>
      </c>
      <c r="B1273" s="272" t="str">
        <f t="shared" si="19"/>
        <v>FY7</v>
      </c>
      <c r="C1273" s="358">
        <v>0.57291249194777105</v>
      </c>
    </row>
    <row r="1274" spans="1:3">
      <c r="A1274" s="272" t="s">
        <v>2249</v>
      </c>
      <c r="B1274" s="272" t="str">
        <f t="shared" si="19"/>
        <v>FY7</v>
      </c>
      <c r="C1274" s="358">
        <v>0.40341607729593898</v>
      </c>
    </row>
    <row r="1275" spans="1:3">
      <c r="A1275" s="272" t="s">
        <v>2250</v>
      </c>
      <c r="B1275" s="272" t="str">
        <f t="shared" si="19"/>
        <v>FY7</v>
      </c>
      <c r="C1275" s="358">
        <v>0.49458023905754001</v>
      </c>
    </row>
    <row r="1276" spans="1:3">
      <c r="A1276" s="272" t="s">
        <v>2251</v>
      </c>
      <c r="B1276" s="272" t="str">
        <f t="shared" si="19"/>
        <v>FY7</v>
      </c>
      <c r="C1276" s="358">
        <v>0.73017313901115799</v>
      </c>
    </row>
    <row r="1277" spans="1:3">
      <c r="A1277" s="272" t="s">
        <v>2252</v>
      </c>
      <c r="B1277" s="272" t="str">
        <f t="shared" si="19"/>
        <v>FY7</v>
      </c>
      <c r="C1277" s="358">
        <v>0.39582109451293901</v>
      </c>
    </row>
    <row r="1278" spans="1:3">
      <c r="A1278" s="272" t="s">
        <v>2253</v>
      </c>
      <c r="B1278" s="272" t="str">
        <f t="shared" si="19"/>
        <v>FY7</v>
      </c>
      <c r="C1278" s="358">
        <v>0.34043567521231499</v>
      </c>
    </row>
    <row r="1279" spans="1:3">
      <c r="A1279" s="272" t="s">
        <v>2254</v>
      </c>
      <c r="B1279" s="272" t="str">
        <f t="shared" si="19"/>
        <v>FY7</v>
      </c>
      <c r="C1279" s="358">
        <v>0.39819355010986301</v>
      </c>
    </row>
    <row r="1280" spans="1:3">
      <c r="A1280" s="272" t="s">
        <v>2255</v>
      </c>
      <c r="B1280" s="272" t="str">
        <f t="shared" si="19"/>
        <v>FY7</v>
      </c>
      <c r="C1280" s="358">
        <v>0.6484956741333</v>
      </c>
    </row>
    <row r="1281" spans="1:3">
      <c r="A1281" s="272" t="s">
        <v>2256</v>
      </c>
      <c r="B1281" s="272" t="str">
        <f t="shared" si="19"/>
        <v>FY7</v>
      </c>
      <c r="C1281" s="358">
        <v>0.55892152940073303</v>
      </c>
    </row>
    <row r="1282" spans="1:3">
      <c r="A1282" s="272" t="s">
        <v>2257</v>
      </c>
      <c r="B1282" s="272" t="str">
        <f t="shared" si="19"/>
        <v>FY7</v>
      </c>
      <c r="C1282" s="358">
        <v>0.35650186538696199</v>
      </c>
    </row>
    <row r="1283" spans="1:3">
      <c r="A1283" s="272" t="s">
        <v>2258</v>
      </c>
      <c r="B1283" s="272" t="str">
        <f t="shared" si="19"/>
        <v>FY7</v>
      </c>
      <c r="C1283" s="358">
        <v>0.20578670501708901</v>
      </c>
    </row>
    <row r="1284" spans="1:3">
      <c r="A1284" s="272" t="s">
        <v>2259</v>
      </c>
      <c r="B1284" s="272" t="str">
        <f t="shared" si="19"/>
        <v>FY7</v>
      </c>
      <c r="C1284" s="358">
        <v>0.54895768165588299</v>
      </c>
    </row>
    <row r="1285" spans="1:3">
      <c r="A1285" s="272" t="s">
        <v>2260</v>
      </c>
      <c r="B1285" s="272" t="str">
        <f t="shared" si="19"/>
        <v>FY7</v>
      </c>
      <c r="C1285" s="358">
        <v>0.58657211727566105</v>
      </c>
    </row>
    <row r="1286" spans="1:3">
      <c r="A1286" s="272" t="s">
        <v>2261</v>
      </c>
      <c r="B1286" s="272" t="str">
        <f t="shared" si="19"/>
        <v>FY7</v>
      </c>
      <c r="C1286" s="358">
        <v>0.668887138366699</v>
      </c>
    </row>
    <row r="1287" spans="1:3">
      <c r="A1287" s="272" t="s">
        <v>2262</v>
      </c>
      <c r="B1287" s="272" t="str">
        <f t="shared" si="19"/>
        <v>FY7</v>
      </c>
      <c r="C1287" s="358">
        <v>0.590303920564197</v>
      </c>
    </row>
    <row r="1288" spans="1:3">
      <c r="A1288" s="272" t="s">
        <v>2263</v>
      </c>
      <c r="B1288" s="272" t="str">
        <f t="shared" si="19"/>
        <v>FY7</v>
      </c>
      <c r="C1288" s="358">
        <v>0.74531745910644498</v>
      </c>
    </row>
    <row r="1289" spans="1:3">
      <c r="A1289" s="272" t="s">
        <v>2264</v>
      </c>
      <c r="B1289" s="272" t="str">
        <f t="shared" si="19"/>
        <v>FY7</v>
      </c>
      <c r="C1289" s="358">
        <v>0.79217672348022405</v>
      </c>
    </row>
    <row r="1290" spans="1:3">
      <c r="A1290" s="272" t="s">
        <v>2265</v>
      </c>
      <c r="B1290" s="272" t="str">
        <f t="shared" si="19"/>
        <v>FY7</v>
      </c>
      <c r="C1290" s="358">
        <v>0.81608300209045403</v>
      </c>
    </row>
    <row r="1291" spans="1:3">
      <c r="A1291" s="272" t="s">
        <v>2266</v>
      </c>
      <c r="B1291" s="272" t="str">
        <f t="shared" si="19"/>
        <v>FY7</v>
      </c>
      <c r="C1291" s="358">
        <v>0.50254233678181903</v>
      </c>
    </row>
    <row r="1292" spans="1:3">
      <c r="A1292" s="272" t="s">
        <v>2267</v>
      </c>
      <c r="B1292" s="272" t="str">
        <f t="shared" ref="B1292:B1355" si="20">IFERROR(LEFT(A1292,(FIND(" ",A1292,1)-1)),"")</f>
        <v>FY7</v>
      </c>
      <c r="C1292" s="358">
        <v>0.704673926035563</v>
      </c>
    </row>
    <row r="1293" spans="1:3">
      <c r="A1293" s="272" t="s">
        <v>2268</v>
      </c>
      <c r="B1293" s="272" t="str">
        <f t="shared" si="20"/>
        <v>FY7</v>
      </c>
      <c r="C1293" s="358">
        <v>0.46345249811808198</v>
      </c>
    </row>
    <row r="1294" spans="1:3">
      <c r="A1294" s="272" t="s">
        <v>2269</v>
      </c>
      <c r="B1294" s="272" t="str">
        <f t="shared" si="20"/>
        <v>FY7</v>
      </c>
      <c r="C1294" s="358">
        <v>0.60602903366088801</v>
      </c>
    </row>
    <row r="1295" spans="1:3">
      <c r="A1295" s="272" t="s">
        <v>2270</v>
      </c>
      <c r="B1295" s="272" t="str">
        <f t="shared" si="20"/>
        <v>FY7</v>
      </c>
      <c r="C1295" s="358">
        <v>0.41903676986694299</v>
      </c>
    </row>
    <row r="1296" spans="1:3">
      <c r="A1296" s="272" t="s">
        <v>2271</v>
      </c>
      <c r="B1296" s="272" t="str">
        <f t="shared" si="20"/>
        <v>FY7</v>
      </c>
      <c r="C1296" s="358">
        <v>0.40450247851284998</v>
      </c>
    </row>
    <row r="1297" spans="1:3">
      <c r="A1297" s="272" t="s">
        <v>2272</v>
      </c>
      <c r="B1297" s="272" t="str">
        <f t="shared" si="20"/>
        <v>FY7</v>
      </c>
      <c r="C1297" s="358">
        <v>0.26131935119628902</v>
      </c>
    </row>
    <row r="1298" spans="1:3">
      <c r="A1298" s="272" t="s">
        <v>2273</v>
      </c>
      <c r="B1298" s="272" t="str">
        <f t="shared" si="20"/>
        <v>FY7</v>
      </c>
      <c r="C1298" s="358">
        <v>0.34602522850036599</v>
      </c>
    </row>
    <row r="1299" spans="1:3">
      <c r="A1299" s="272" t="s">
        <v>2274</v>
      </c>
      <c r="B1299" s="272" t="str">
        <f t="shared" si="20"/>
        <v>FY7</v>
      </c>
      <c r="C1299" s="358">
        <v>0.28236934116908402</v>
      </c>
    </row>
    <row r="1300" spans="1:3">
      <c r="A1300" s="272" t="s">
        <v>2275</v>
      </c>
      <c r="B1300" s="272" t="str">
        <f t="shared" si="20"/>
        <v>FY7</v>
      </c>
      <c r="C1300" s="358">
        <v>0.55410623550414995</v>
      </c>
    </row>
    <row r="1301" spans="1:3">
      <c r="A1301" s="272" t="s">
        <v>2276</v>
      </c>
      <c r="B1301" s="272" t="str">
        <f t="shared" si="20"/>
        <v>FY7</v>
      </c>
      <c r="C1301" s="358">
        <v>0.62203638894217295</v>
      </c>
    </row>
    <row r="1302" spans="1:3">
      <c r="A1302" s="272" t="s">
        <v>2277</v>
      </c>
      <c r="B1302" s="272" t="str">
        <f t="shared" si="20"/>
        <v>FY7</v>
      </c>
      <c r="C1302" s="358">
        <v>0.42536478042602499</v>
      </c>
    </row>
    <row r="1303" spans="1:3">
      <c r="A1303" s="272" t="s">
        <v>2278</v>
      </c>
      <c r="B1303" s="272" t="str">
        <f t="shared" si="20"/>
        <v>FY7</v>
      </c>
      <c r="C1303" s="358">
        <v>0.58905591283525705</v>
      </c>
    </row>
    <row r="1304" spans="1:3">
      <c r="A1304" s="272" t="s">
        <v>2279</v>
      </c>
      <c r="B1304" s="272" t="str">
        <f t="shared" si="20"/>
        <v>FY7</v>
      </c>
      <c r="C1304" s="358">
        <v>0.56449985504150302</v>
      </c>
    </row>
    <row r="1305" spans="1:3">
      <c r="A1305" s="272" t="s">
        <v>2280</v>
      </c>
      <c r="B1305" s="272" t="str">
        <f t="shared" si="20"/>
        <v>FY7</v>
      </c>
      <c r="C1305" s="358">
        <v>0.67617206012501396</v>
      </c>
    </row>
    <row r="1306" spans="1:3">
      <c r="A1306" s="272" t="s">
        <v>2281</v>
      </c>
      <c r="B1306" s="272" t="str">
        <f t="shared" si="20"/>
        <v>FY7</v>
      </c>
      <c r="C1306" s="358">
        <v>0.84200687408447195</v>
      </c>
    </row>
    <row r="1307" spans="1:3">
      <c r="A1307" s="272" t="s">
        <v>2282</v>
      </c>
      <c r="B1307" s="272" t="str">
        <f t="shared" si="20"/>
        <v>FY7</v>
      </c>
      <c r="C1307" s="358">
        <v>0.96983494077410004</v>
      </c>
    </row>
    <row r="1308" spans="1:3">
      <c r="A1308" s="272" t="s">
        <v>2283</v>
      </c>
      <c r="B1308" s="272" t="str">
        <f t="shared" si="20"/>
        <v>FY7</v>
      </c>
      <c r="C1308" s="358">
        <v>0.994578468799591</v>
      </c>
    </row>
    <row r="1309" spans="1:3">
      <c r="A1309" s="272" t="s">
        <v>2284</v>
      </c>
      <c r="B1309" s="272" t="str">
        <f t="shared" si="20"/>
        <v>FY7</v>
      </c>
      <c r="C1309" s="358">
        <v>0.38445985317230202</v>
      </c>
    </row>
    <row r="1310" spans="1:3">
      <c r="A1310" s="272" t="s">
        <v>2285</v>
      </c>
      <c r="B1310" s="272" t="str">
        <f t="shared" si="20"/>
        <v>FY7</v>
      </c>
      <c r="C1310" s="358">
        <v>1.0513331890106199</v>
      </c>
    </row>
    <row r="1311" spans="1:3">
      <c r="A1311" s="272" t="s">
        <v>2286</v>
      </c>
      <c r="B1311" s="272" t="str">
        <f t="shared" si="20"/>
        <v>FY7</v>
      </c>
      <c r="C1311" s="358">
        <v>0.78181028366088801</v>
      </c>
    </row>
    <row r="1312" spans="1:3">
      <c r="A1312" s="272" t="s">
        <v>2287</v>
      </c>
      <c r="B1312" s="272" t="str">
        <f t="shared" si="20"/>
        <v>FY7</v>
      </c>
      <c r="C1312" s="358">
        <v>0.58768537309434599</v>
      </c>
    </row>
    <row r="1313" spans="1:3">
      <c r="A1313" s="272" t="s">
        <v>2288</v>
      </c>
      <c r="B1313" s="272" t="str">
        <f t="shared" si="20"/>
        <v>FY7</v>
      </c>
      <c r="C1313" s="358">
        <v>0.42222857475280701</v>
      </c>
    </row>
    <row r="1314" spans="1:3">
      <c r="A1314" s="272" t="s">
        <v>2289</v>
      </c>
      <c r="B1314" s="272" t="str">
        <f t="shared" si="20"/>
        <v>FY7</v>
      </c>
      <c r="C1314" s="358">
        <v>0.51941936356680696</v>
      </c>
    </row>
    <row r="1315" spans="1:3">
      <c r="A1315" s="272" t="s">
        <v>2290</v>
      </c>
      <c r="B1315" s="272" t="str">
        <f t="shared" si="20"/>
        <v>FY7</v>
      </c>
      <c r="C1315" s="358">
        <v>0.77783966064453103</v>
      </c>
    </row>
    <row r="1316" spans="1:3">
      <c r="A1316" s="272" t="s">
        <v>2291</v>
      </c>
      <c r="B1316" s="272" t="str">
        <f t="shared" si="20"/>
        <v>FY7</v>
      </c>
      <c r="C1316" s="358">
        <v>0.66271289189656502</v>
      </c>
    </row>
    <row r="1317" spans="1:3">
      <c r="A1317" s="272" t="s">
        <v>2292</v>
      </c>
      <c r="B1317" s="272" t="str">
        <f t="shared" si="20"/>
        <v>FY7</v>
      </c>
      <c r="C1317" s="358">
        <v>0.78029108047485296</v>
      </c>
    </row>
    <row r="1318" spans="1:3">
      <c r="A1318" s="272" t="s">
        <v>2293</v>
      </c>
      <c r="B1318" s="272" t="str">
        <f t="shared" si="20"/>
        <v>FY7</v>
      </c>
      <c r="C1318" s="358">
        <v>0.71621569720181499</v>
      </c>
    </row>
    <row r="1319" spans="1:3">
      <c r="A1319" s="272" t="s">
        <v>2294</v>
      </c>
      <c r="B1319" s="272" t="str">
        <f t="shared" si="20"/>
        <v>FY7</v>
      </c>
      <c r="C1319" s="358">
        <v>0.59863781929016102</v>
      </c>
    </row>
    <row r="1320" spans="1:3">
      <c r="A1320" s="272" t="s">
        <v>2295</v>
      </c>
      <c r="B1320" s="272" t="str">
        <f t="shared" si="20"/>
        <v>FY7</v>
      </c>
      <c r="C1320" s="358">
        <v>0.73570652802785197</v>
      </c>
    </row>
    <row r="1321" spans="1:3">
      <c r="A1321" s="272" t="s">
        <v>2296</v>
      </c>
      <c r="B1321" s="272" t="str">
        <f t="shared" si="20"/>
        <v>FY7</v>
      </c>
      <c r="C1321" s="358">
        <v>0.76373614205254403</v>
      </c>
    </row>
    <row r="1322" spans="1:3">
      <c r="A1322" s="272" t="s">
        <v>2297</v>
      </c>
      <c r="B1322" s="272" t="str">
        <f t="shared" si="20"/>
        <v>FY7</v>
      </c>
      <c r="C1322" s="358">
        <v>0.98697400093078602</v>
      </c>
    </row>
    <row r="1323" spans="1:3">
      <c r="A1323" s="272" t="s">
        <v>2298</v>
      </c>
      <c r="B1323" s="272" t="str">
        <f t="shared" si="20"/>
        <v>FY7</v>
      </c>
      <c r="C1323" s="358">
        <v>0.64190816879272405</v>
      </c>
    </row>
    <row r="1324" spans="1:3">
      <c r="A1324" s="272" t="s">
        <v>2299</v>
      </c>
      <c r="B1324" s="272" t="str">
        <f t="shared" si="20"/>
        <v>FY7</v>
      </c>
      <c r="C1324" s="358">
        <v>0.61649831136067701</v>
      </c>
    </row>
    <row r="1325" spans="1:3">
      <c r="A1325" s="272" t="s">
        <v>2300</v>
      </c>
      <c r="B1325" s="272" t="str">
        <f t="shared" si="20"/>
        <v>FY7</v>
      </c>
      <c r="C1325" s="358">
        <v>0.75764910380045503</v>
      </c>
    </row>
    <row r="1326" spans="1:3">
      <c r="A1326" s="272" t="s">
        <v>2301</v>
      </c>
      <c r="B1326" s="272" t="str">
        <f t="shared" si="20"/>
        <v>FY7</v>
      </c>
      <c r="C1326" s="358">
        <v>0.56824358304341605</v>
      </c>
    </row>
    <row r="1327" spans="1:3">
      <c r="A1327" s="272" t="s">
        <v>2302</v>
      </c>
      <c r="B1327" s="272" t="str">
        <f t="shared" si="20"/>
        <v>FY7</v>
      </c>
      <c r="C1327" s="358">
        <v>0.43238306045532199</v>
      </c>
    </row>
    <row r="1328" spans="1:3">
      <c r="A1328" s="272" t="s">
        <v>2303</v>
      </c>
      <c r="B1328" s="272" t="str">
        <f t="shared" si="20"/>
        <v>FY7</v>
      </c>
      <c r="C1328" s="358">
        <v>0.26322571436564102</v>
      </c>
    </row>
    <row r="1329" spans="1:3">
      <c r="A1329" s="272" t="s">
        <v>2304</v>
      </c>
      <c r="B1329" s="272" t="str">
        <f t="shared" si="20"/>
        <v>FY7</v>
      </c>
      <c r="C1329" s="358">
        <v>0.57245564460754395</v>
      </c>
    </row>
    <row r="1330" spans="1:3">
      <c r="A1330" s="272" t="s">
        <v>2305</v>
      </c>
      <c r="B1330" s="272" t="str">
        <f t="shared" si="20"/>
        <v>FY7</v>
      </c>
      <c r="C1330" s="358">
        <v>0.40158600277370798</v>
      </c>
    </row>
    <row r="1331" spans="1:3">
      <c r="A1331" s="272" t="s">
        <v>2306</v>
      </c>
      <c r="B1331" s="272" t="str">
        <f t="shared" si="20"/>
        <v>FY7</v>
      </c>
      <c r="C1331" s="358">
        <v>0.40776748657226503</v>
      </c>
    </row>
    <row r="1332" spans="1:3">
      <c r="A1332" s="272" t="s">
        <v>2307</v>
      </c>
      <c r="B1332" s="272" t="str">
        <f t="shared" si="20"/>
        <v>FY7</v>
      </c>
      <c r="C1332" s="358">
        <v>0.208642482757568</v>
      </c>
    </row>
    <row r="1333" spans="1:3">
      <c r="A1333" s="272" t="s">
        <v>2308</v>
      </c>
      <c r="B1333" s="272" t="str">
        <f t="shared" si="20"/>
        <v>FY7</v>
      </c>
      <c r="C1333" s="358">
        <v>0.25747308731079099</v>
      </c>
    </row>
    <row r="1334" spans="1:3">
      <c r="A1334" s="272" t="s">
        <v>2309</v>
      </c>
      <c r="B1334" s="272" t="str">
        <f t="shared" si="20"/>
        <v>FY7</v>
      </c>
      <c r="C1334" s="358">
        <v>0.29380974402794402</v>
      </c>
    </row>
    <row r="1335" spans="1:3">
      <c r="A1335" s="272" t="s">
        <v>2310</v>
      </c>
      <c r="B1335" s="272" t="str">
        <f t="shared" si="20"/>
        <v>FY7</v>
      </c>
      <c r="C1335" s="358">
        <v>0.541929403940836</v>
      </c>
    </row>
    <row r="1336" spans="1:3">
      <c r="A1336" s="272" t="s">
        <v>2311</v>
      </c>
      <c r="B1336" s="272" t="str">
        <f t="shared" si="20"/>
        <v>FY7</v>
      </c>
      <c r="C1336" s="358">
        <v>0.40746212005615201</v>
      </c>
    </row>
    <row r="1337" spans="1:3">
      <c r="A1337" s="272" t="s">
        <v>2312</v>
      </c>
      <c r="B1337" s="272" t="str">
        <f t="shared" si="20"/>
        <v>FY7</v>
      </c>
      <c r="C1337" s="358">
        <v>0.29368489129202702</v>
      </c>
    </row>
    <row r="1338" spans="1:3">
      <c r="A1338" s="272" t="s">
        <v>2313</v>
      </c>
      <c r="B1338" s="272" t="str">
        <f t="shared" si="20"/>
        <v>FY7</v>
      </c>
      <c r="C1338" s="358">
        <v>0.28178612391153901</v>
      </c>
    </row>
    <row r="1339" spans="1:3">
      <c r="A1339" s="272" t="s">
        <v>2314</v>
      </c>
      <c r="B1339" s="272" t="str">
        <f t="shared" si="20"/>
        <v>FY7</v>
      </c>
      <c r="C1339" s="358">
        <v>0.256641864776611</v>
      </c>
    </row>
    <row r="1340" spans="1:3">
      <c r="A1340" s="272" t="s">
        <v>2315</v>
      </c>
      <c r="B1340" s="272" t="str">
        <f t="shared" si="20"/>
        <v>FY7</v>
      </c>
      <c r="C1340" s="358">
        <v>0.31958351135253898</v>
      </c>
    </row>
    <row r="1341" spans="1:3">
      <c r="A1341" s="272" t="s">
        <v>2316</v>
      </c>
      <c r="B1341" s="272" t="str">
        <f t="shared" si="20"/>
        <v>FY7</v>
      </c>
      <c r="C1341" s="358">
        <v>0.43858562197003997</v>
      </c>
    </row>
    <row r="1342" spans="1:3">
      <c r="A1342" s="272" t="s">
        <v>2317</v>
      </c>
      <c r="B1342" s="272" t="str">
        <f t="shared" si="20"/>
        <v>FY7</v>
      </c>
      <c r="C1342" s="358">
        <v>0.43691596984863201</v>
      </c>
    </row>
    <row r="1343" spans="1:3">
      <c r="A1343" s="272" t="s">
        <v>2318</v>
      </c>
      <c r="B1343" s="272" t="str">
        <f t="shared" si="20"/>
        <v>FY7</v>
      </c>
      <c r="C1343" s="358">
        <v>0.43181975682576401</v>
      </c>
    </row>
    <row r="1344" spans="1:3">
      <c r="A1344" s="272" t="s">
        <v>2319</v>
      </c>
      <c r="B1344" s="272" t="str">
        <f t="shared" si="20"/>
        <v>FY7</v>
      </c>
      <c r="C1344" s="358">
        <v>0.44694976806640602</v>
      </c>
    </row>
    <row r="1345" spans="1:3">
      <c r="A1345" s="272" t="s">
        <v>2320</v>
      </c>
      <c r="B1345" s="272" t="str">
        <f t="shared" si="20"/>
        <v>FY7</v>
      </c>
      <c r="C1345" s="358">
        <v>0.46418404579162598</v>
      </c>
    </row>
    <row r="1346" spans="1:3">
      <c r="A1346" s="272" t="s">
        <v>2321</v>
      </c>
      <c r="B1346" s="272" t="str">
        <f t="shared" si="20"/>
        <v>FY7</v>
      </c>
      <c r="C1346" s="358">
        <v>0.59077000617980902</v>
      </c>
    </row>
    <row r="1347" spans="1:3">
      <c r="A1347" s="272" t="s">
        <v>2322</v>
      </c>
      <c r="B1347" s="272" t="str">
        <f t="shared" si="20"/>
        <v>FY7</v>
      </c>
      <c r="C1347" s="358">
        <v>0.54337164071889998</v>
      </c>
    </row>
    <row r="1348" spans="1:3">
      <c r="A1348" s="272" t="s">
        <v>2323</v>
      </c>
      <c r="B1348" s="272" t="str">
        <f t="shared" si="20"/>
        <v>FY7</v>
      </c>
      <c r="C1348" s="358">
        <v>0.54294831412179101</v>
      </c>
    </row>
    <row r="1349" spans="1:3">
      <c r="A1349" s="272" t="s">
        <v>2324</v>
      </c>
      <c r="B1349" s="272" t="str">
        <f t="shared" si="20"/>
        <v>FY7</v>
      </c>
      <c r="C1349" s="358">
        <v>0.41030677159627199</v>
      </c>
    </row>
    <row r="1350" spans="1:3">
      <c r="A1350" s="272" t="s">
        <v>2325</v>
      </c>
      <c r="B1350" s="272" t="str">
        <f t="shared" si="20"/>
        <v>FY7</v>
      </c>
      <c r="C1350" s="358">
        <v>0.37726958592732701</v>
      </c>
    </row>
    <row r="1351" spans="1:3">
      <c r="A1351" s="272" t="s">
        <v>2326</v>
      </c>
      <c r="B1351" s="272" t="str">
        <f t="shared" si="20"/>
        <v>FY7</v>
      </c>
      <c r="C1351" s="358">
        <v>0.38605774773491702</v>
      </c>
    </row>
    <row r="1352" spans="1:3">
      <c r="A1352" s="272" t="s">
        <v>2327</v>
      </c>
      <c r="B1352" s="272" t="str">
        <f t="shared" si="20"/>
        <v>FY7</v>
      </c>
      <c r="C1352" s="358">
        <v>0.43327207565307602</v>
      </c>
    </row>
    <row r="1353" spans="1:3">
      <c r="A1353" s="272" t="s">
        <v>2328</v>
      </c>
      <c r="B1353" s="272" t="str">
        <f t="shared" si="20"/>
        <v>FY7</v>
      </c>
      <c r="C1353" s="358">
        <v>0.29735267162322998</v>
      </c>
    </row>
    <row r="1354" spans="1:3">
      <c r="A1354" s="272" t="s">
        <v>2329</v>
      </c>
      <c r="B1354" s="272" t="str">
        <f t="shared" si="20"/>
        <v>FY7</v>
      </c>
      <c r="C1354" s="358">
        <v>0.45822540918985999</v>
      </c>
    </row>
    <row r="1355" spans="1:3">
      <c r="A1355" s="272" t="s">
        <v>2330</v>
      </c>
      <c r="B1355" s="272" t="str">
        <f t="shared" si="20"/>
        <v>FY7</v>
      </c>
      <c r="C1355" s="358">
        <v>0.491843795776367</v>
      </c>
    </row>
    <row r="1356" spans="1:3">
      <c r="A1356" s="272" t="s">
        <v>2331</v>
      </c>
      <c r="B1356" s="272" t="str">
        <f t="shared" ref="B1356:B1419" si="21">IFERROR(LEFT(A1356,(FIND(" ",A1356,1)-1)),"")</f>
        <v>FY7</v>
      </c>
      <c r="C1356" s="358">
        <v>0.445767084757487</v>
      </c>
    </row>
    <row r="1357" spans="1:3">
      <c r="A1357" s="272" t="s">
        <v>2332</v>
      </c>
      <c r="B1357" s="272" t="str">
        <f t="shared" si="21"/>
        <v>FY7</v>
      </c>
      <c r="C1357" s="358">
        <v>0.54990005493163996</v>
      </c>
    </row>
    <row r="1358" spans="1:3">
      <c r="A1358" s="272" t="s">
        <v>2333</v>
      </c>
      <c r="B1358" s="272" t="str">
        <f t="shared" si="21"/>
        <v>FY7</v>
      </c>
      <c r="C1358" s="358">
        <v>0.22240543365478499</v>
      </c>
    </row>
    <row r="1359" spans="1:3">
      <c r="A1359" s="272" t="s">
        <v>2334</v>
      </c>
      <c r="B1359" s="272" t="str">
        <f t="shared" si="21"/>
        <v>FY7</v>
      </c>
      <c r="C1359" s="358">
        <v>0.38358109337942897</v>
      </c>
    </row>
    <row r="1360" spans="1:3">
      <c r="A1360" s="272" t="s">
        <v>2335</v>
      </c>
      <c r="B1360" s="272" t="str">
        <f t="shared" si="21"/>
        <v>FY7</v>
      </c>
      <c r="C1360" s="358">
        <v>0.60998034477233798</v>
      </c>
    </row>
    <row r="1361" spans="1:3">
      <c r="A1361" s="272" t="s">
        <v>2336</v>
      </c>
      <c r="B1361" s="272" t="str">
        <f t="shared" si="21"/>
        <v>FY7</v>
      </c>
      <c r="C1361" s="358">
        <v>0.62159951527913404</v>
      </c>
    </row>
    <row r="1362" spans="1:3">
      <c r="A1362" s="272" t="s">
        <v>2337</v>
      </c>
      <c r="B1362" s="272" t="str">
        <f t="shared" si="21"/>
        <v>FY7</v>
      </c>
      <c r="C1362" s="358">
        <v>0.40911451975504498</v>
      </c>
    </row>
    <row r="1363" spans="1:3">
      <c r="A1363" s="272" t="s">
        <v>2338</v>
      </c>
      <c r="B1363" s="272" t="str">
        <f t="shared" si="21"/>
        <v>FY7</v>
      </c>
      <c r="C1363" s="358">
        <v>0.55764198303222601</v>
      </c>
    </row>
    <row r="1364" spans="1:3">
      <c r="A1364" s="272" t="s">
        <v>2339</v>
      </c>
      <c r="B1364" s="272" t="str">
        <f t="shared" si="21"/>
        <v>FY7</v>
      </c>
      <c r="C1364" s="358">
        <v>0.44349752153668998</v>
      </c>
    </row>
    <row r="1365" spans="1:3">
      <c r="A1365" s="272" t="s">
        <v>2340</v>
      </c>
      <c r="B1365" s="272" t="str">
        <f t="shared" si="21"/>
        <v>FY7</v>
      </c>
      <c r="C1365" s="358">
        <v>0.60785692930221502</v>
      </c>
    </row>
    <row r="1366" spans="1:3">
      <c r="A1366" s="272" t="s">
        <v>2341</v>
      </c>
      <c r="B1366" s="272" t="str">
        <f t="shared" si="21"/>
        <v>FY7</v>
      </c>
      <c r="C1366" s="358">
        <v>0.48728716373443598</v>
      </c>
    </row>
    <row r="1367" spans="1:3">
      <c r="A1367" s="272" t="s">
        <v>2342</v>
      </c>
      <c r="B1367" s="272" t="str">
        <f t="shared" si="21"/>
        <v>FY7</v>
      </c>
      <c r="C1367" s="358">
        <v>0.402329802513122</v>
      </c>
    </row>
    <row r="1368" spans="1:3">
      <c r="A1368" s="272" t="s">
        <v>2343</v>
      </c>
      <c r="B1368" s="272" t="str">
        <f t="shared" si="21"/>
        <v>FY7</v>
      </c>
      <c r="C1368" s="358">
        <v>0.56039786338806097</v>
      </c>
    </row>
    <row r="1369" spans="1:3">
      <c r="A1369" s="272" t="s">
        <v>2344</v>
      </c>
      <c r="B1369" s="272" t="str">
        <f t="shared" si="21"/>
        <v>FY7</v>
      </c>
      <c r="C1369" s="358">
        <v>0.58291721343994096</v>
      </c>
    </row>
    <row r="1370" spans="1:3">
      <c r="A1370" s="272" t="s">
        <v>2345</v>
      </c>
      <c r="B1370" s="272" t="str">
        <f t="shared" si="21"/>
        <v>FY7</v>
      </c>
      <c r="C1370" s="358">
        <v>0.46689419312910602</v>
      </c>
    </row>
    <row r="1371" spans="1:3">
      <c r="A1371" s="272" t="s">
        <v>2346</v>
      </c>
      <c r="B1371" s="272" t="str">
        <f t="shared" si="21"/>
        <v>FY7</v>
      </c>
      <c r="C1371" s="358">
        <v>0.32248172760009702</v>
      </c>
    </row>
    <row r="1372" spans="1:3">
      <c r="A1372" s="272" t="s">
        <v>2347</v>
      </c>
      <c r="B1372" s="272" t="str">
        <f t="shared" si="21"/>
        <v>FY7</v>
      </c>
      <c r="C1372" s="358">
        <v>0.55035077608548599</v>
      </c>
    </row>
    <row r="1373" spans="1:3">
      <c r="A1373" s="272" t="s">
        <v>2348</v>
      </c>
      <c r="B1373" s="272" t="str">
        <f t="shared" si="21"/>
        <v>FY7</v>
      </c>
      <c r="C1373" s="358">
        <v>0.41801350457327702</v>
      </c>
    </row>
    <row r="1374" spans="1:3">
      <c r="A1374" s="272" t="s">
        <v>2349</v>
      </c>
      <c r="B1374" s="272" t="str">
        <f t="shared" si="21"/>
        <v>FY7</v>
      </c>
      <c r="C1374" s="358">
        <v>0.56867218017578103</v>
      </c>
    </row>
    <row r="1375" spans="1:3">
      <c r="A1375" s="272" t="s">
        <v>2350</v>
      </c>
      <c r="B1375" s="272" t="str">
        <f t="shared" si="21"/>
        <v>FY7</v>
      </c>
      <c r="C1375" s="358">
        <v>0.44256871087210498</v>
      </c>
    </row>
    <row r="1376" spans="1:3">
      <c r="A1376" s="272" t="s">
        <v>2351</v>
      </c>
      <c r="B1376" s="272" t="str">
        <f t="shared" si="21"/>
        <v>FY7</v>
      </c>
      <c r="C1376" s="358">
        <v>0.51275523503621401</v>
      </c>
    </row>
    <row r="1377" spans="1:3">
      <c r="A1377" s="272" t="s">
        <v>2352</v>
      </c>
      <c r="B1377" s="272" t="str">
        <f t="shared" si="21"/>
        <v>FY7</v>
      </c>
      <c r="C1377" s="358">
        <v>0.47115087509155201</v>
      </c>
    </row>
    <row r="1378" spans="1:3">
      <c r="A1378" s="272" t="s">
        <v>2353</v>
      </c>
      <c r="B1378" s="272" t="str">
        <f t="shared" si="21"/>
        <v>FY7</v>
      </c>
      <c r="C1378" s="358">
        <v>0.37192773818969699</v>
      </c>
    </row>
    <row r="1379" spans="1:3">
      <c r="A1379" s="272" t="s">
        <v>2354</v>
      </c>
      <c r="B1379" s="272" t="str">
        <f t="shared" si="21"/>
        <v>FY7</v>
      </c>
      <c r="C1379" s="358">
        <v>0.57283894220987897</v>
      </c>
    </row>
    <row r="1380" spans="1:3">
      <c r="A1380" s="272" t="s">
        <v>2355</v>
      </c>
      <c r="B1380" s="272" t="str">
        <f t="shared" si="21"/>
        <v>FY7</v>
      </c>
      <c r="C1380" s="358">
        <v>0.35227090835571201</v>
      </c>
    </row>
    <row r="1381" spans="1:3">
      <c r="A1381" s="272" t="s">
        <v>2356</v>
      </c>
      <c r="B1381" s="272" t="str">
        <f t="shared" si="21"/>
        <v>FY7</v>
      </c>
      <c r="C1381" s="358">
        <v>0.25734829902648898</v>
      </c>
    </row>
    <row r="1382" spans="1:3">
      <c r="A1382" s="272" t="s">
        <v>2357</v>
      </c>
      <c r="B1382" s="272" t="str">
        <f t="shared" si="21"/>
        <v>FY7</v>
      </c>
      <c r="C1382" s="358">
        <v>0.29052352905273399</v>
      </c>
    </row>
    <row r="1383" spans="1:3">
      <c r="A1383" s="272" t="s">
        <v>2358</v>
      </c>
      <c r="B1383" s="272" t="str">
        <f t="shared" si="21"/>
        <v>FY7</v>
      </c>
      <c r="C1383" s="358">
        <v>0.40131529172261499</v>
      </c>
    </row>
    <row r="1384" spans="1:3">
      <c r="A1384" s="272" t="s">
        <v>2359</v>
      </c>
      <c r="B1384" s="272" t="str">
        <f t="shared" si="21"/>
        <v>FY7</v>
      </c>
      <c r="C1384" s="358">
        <v>0.22991514205932601</v>
      </c>
    </row>
    <row r="1385" spans="1:3">
      <c r="A1385" s="272" t="s">
        <v>2360</v>
      </c>
      <c r="B1385" s="272" t="str">
        <f t="shared" si="21"/>
        <v>FY7</v>
      </c>
      <c r="C1385" s="358">
        <v>0.61937693187168597</v>
      </c>
    </row>
    <row r="1386" spans="1:3">
      <c r="A1386" s="272" t="s">
        <v>2361</v>
      </c>
      <c r="B1386" s="272" t="str">
        <f t="shared" si="21"/>
        <v>FY7</v>
      </c>
      <c r="C1386" s="358">
        <v>0.420734643936157</v>
      </c>
    </row>
    <row r="1387" spans="1:3">
      <c r="A1387" s="272" t="s">
        <v>2362</v>
      </c>
      <c r="B1387" s="272" t="str">
        <f t="shared" si="21"/>
        <v>FY7</v>
      </c>
      <c r="C1387" s="358">
        <v>0.57673339410261604</v>
      </c>
    </row>
    <row r="1388" spans="1:3">
      <c r="A1388" s="272" t="s">
        <v>2363</v>
      </c>
      <c r="B1388" s="272" t="str">
        <f t="shared" si="21"/>
        <v>FY7</v>
      </c>
      <c r="C1388" s="358">
        <v>0.54232201856725304</v>
      </c>
    </row>
    <row r="1389" spans="1:3">
      <c r="A1389" s="272" t="s">
        <v>2364</v>
      </c>
      <c r="B1389" s="272" t="str">
        <f t="shared" si="21"/>
        <v>FY7</v>
      </c>
      <c r="C1389" s="358">
        <v>0.61856653955247598</v>
      </c>
    </row>
    <row r="1390" spans="1:3">
      <c r="A1390" s="272" t="s">
        <v>2365</v>
      </c>
      <c r="B1390" s="272" t="str">
        <f t="shared" si="21"/>
        <v>FY7</v>
      </c>
      <c r="C1390" s="358">
        <v>0.47475410544353902</v>
      </c>
    </row>
    <row r="1391" spans="1:3">
      <c r="A1391" s="272" t="s">
        <v>2366</v>
      </c>
      <c r="B1391" s="272" t="str">
        <f t="shared" si="21"/>
        <v>FY7</v>
      </c>
      <c r="C1391" s="358">
        <v>0.60686143961819705</v>
      </c>
    </row>
    <row r="1392" spans="1:3">
      <c r="A1392" s="272" t="s">
        <v>2367</v>
      </c>
      <c r="B1392" s="272" t="str">
        <f t="shared" si="21"/>
        <v>FY7</v>
      </c>
      <c r="C1392" s="358">
        <v>0.31125116348266602</v>
      </c>
    </row>
    <row r="1393" spans="1:3">
      <c r="A1393" s="272" t="s">
        <v>2368</v>
      </c>
      <c r="B1393" s="272" t="str">
        <f t="shared" si="21"/>
        <v>FY7</v>
      </c>
      <c r="C1393" s="358">
        <v>0.35250550508499101</v>
      </c>
    </row>
    <row r="1394" spans="1:3">
      <c r="A1394" s="272" t="s">
        <v>2369</v>
      </c>
      <c r="B1394" s="272" t="str">
        <f t="shared" si="21"/>
        <v>FY7</v>
      </c>
      <c r="C1394" s="358">
        <v>0.33002980131852</v>
      </c>
    </row>
    <row r="1395" spans="1:3">
      <c r="A1395" s="272" t="s">
        <v>2370</v>
      </c>
      <c r="B1395" s="272" t="str">
        <f t="shared" si="21"/>
        <v>FY7</v>
      </c>
      <c r="C1395" s="358">
        <v>0.38515320946188503</v>
      </c>
    </row>
    <row r="1396" spans="1:3">
      <c r="A1396" s="272" t="s">
        <v>2371</v>
      </c>
      <c r="B1396" s="272" t="str">
        <f t="shared" si="21"/>
        <v>FY7</v>
      </c>
      <c r="C1396" s="358">
        <v>0.34516108036041199</v>
      </c>
    </row>
    <row r="1397" spans="1:3">
      <c r="A1397" s="272" t="s">
        <v>2372</v>
      </c>
      <c r="B1397" s="272" t="str">
        <f t="shared" si="21"/>
        <v>FY7</v>
      </c>
      <c r="C1397" s="358">
        <v>0.38170111806769103</v>
      </c>
    </row>
    <row r="1398" spans="1:3">
      <c r="A1398" s="272" t="s">
        <v>2373</v>
      </c>
      <c r="B1398" s="272" t="str">
        <f t="shared" si="21"/>
        <v>FY7</v>
      </c>
      <c r="C1398" s="358">
        <v>0.49073004722595198</v>
      </c>
    </row>
    <row r="1399" spans="1:3">
      <c r="A1399" s="272" t="s">
        <v>2374</v>
      </c>
      <c r="B1399" s="272" t="str">
        <f t="shared" si="21"/>
        <v>FY7</v>
      </c>
      <c r="C1399" s="358">
        <v>0.48679271111121503</v>
      </c>
    </row>
    <row r="1400" spans="1:3">
      <c r="A1400" s="272" t="s">
        <v>2375</v>
      </c>
      <c r="B1400" s="272" t="str">
        <f t="shared" si="21"/>
        <v>FY7</v>
      </c>
      <c r="C1400" s="358">
        <v>0.60703115463256796</v>
      </c>
    </row>
    <row r="1401" spans="1:3">
      <c r="A1401" s="272" t="s">
        <v>2376</v>
      </c>
      <c r="B1401" s="272" t="str">
        <f t="shared" si="21"/>
        <v>FY7</v>
      </c>
      <c r="C1401" s="358">
        <v>0.65046187809535405</v>
      </c>
    </row>
    <row r="1402" spans="1:3">
      <c r="A1402" s="272" t="s">
        <v>2377</v>
      </c>
      <c r="B1402" s="272" t="str">
        <f t="shared" si="21"/>
        <v>FY7</v>
      </c>
      <c r="C1402" s="358">
        <v>0.633734627773887</v>
      </c>
    </row>
    <row r="1403" spans="1:3">
      <c r="A1403" s="272" t="s">
        <v>2378</v>
      </c>
      <c r="B1403" s="272" t="str">
        <f t="shared" si="21"/>
        <v>FY7</v>
      </c>
      <c r="C1403" s="358">
        <v>0.420274257659912</v>
      </c>
    </row>
    <row r="1404" spans="1:3">
      <c r="A1404" s="272" t="s">
        <v>2379</v>
      </c>
      <c r="B1404" s="272" t="str">
        <f t="shared" si="21"/>
        <v>FY7</v>
      </c>
      <c r="C1404" s="358">
        <v>0.51375108295016803</v>
      </c>
    </row>
    <row r="1405" spans="1:3">
      <c r="A1405" s="272" t="s">
        <v>2380</v>
      </c>
      <c r="B1405" s="272" t="str">
        <f t="shared" si="21"/>
        <v>FY7</v>
      </c>
      <c r="C1405" s="358">
        <v>0.56299712922837997</v>
      </c>
    </row>
    <row r="1406" spans="1:3">
      <c r="A1406" s="272" t="s">
        <v>2381</v>
      </c>
      <c r="B1406" s="272" t="str">
        <f t="shared" si="21"/>
        <v>FY7</v>
      </c>
      <c r="C1406" s="358">
        <v>0.56057977676391602</v>
      </c>
    </row>
    <row r="1407" spans="1:3">
      <c r="A1407" s="272" t="s">
        <v>2382</v>
      </c>
      <c r="B1407" s="272" t="str">
        <f t="shared" si="21"/>
        <v>FY7</v>
      </c>
      <c r="C1407" s="358">
        <v>0.56266736984252896</v>
      </c>
    </row>
    <row r="1408" spans="1:3">
      <c r="A1408" s="272" t="s">
        <v>2383</v>
      </c>
      <c r="B1408" s="272" t="str">
        <f t="shared" si="21"/>
        <v>FY7</v>
      </c>
      <c r="C1408" s="358">
        <v>0.55021313826243001</v>
      </c>
    </row>
    <row r="1409" spans="1:3">
      <c r="A1409" s="272" t="s">
        <v>2384</v>
      </c>
      <c r="B1409" s="272" t="str">
        <f t="shared" si="21"/>
        <v>FY7</v>
      </c>
      <c r="C1409" s="358">
        <v>0.49637374877929602</v>
      </c>
    </row>
    <row r="1410" spans="1:3">
      <c r="A1410" s="272" t="s">
        <v>2385</v>
      </c>
      <c r="B1410" s="272" t="str">
        <f t="shared" si="21"/>
        <v>FY7</v>
      </c>
      <c r="C1410" s="358">
        <v>0.28045803892846199</v>
      </c>
    </row>
    <row r="1411" spans="1:3">
      <c r="A1411" s="272" t="s">
        <v>2386</v>
      </c>
      <c r="B1411" s="272" t="str">
        <f t="shared" si="21"/>
        <v>FY7</v>
      </c>
      <c r="C1411" s="358">
        <v>0.248274326324462</v>
      </c>
    </row>
    <row r="1412" spans="1:3">
      <c r="A1412" s="272" t="s">
        <v>2387</v>
      </c>
      <c r="B1412" s="272" t="str">
        <f t="shared" si="21"/>
        <v>FY7</v>
      </c>
      <c r="C1412" s="358">
        <v>0.36492999394734699</v>
      </c>
    </row>
    <row r="1413" spans="1:3">
      <c r="A1413" s="272" t="s">
        <v>2388</v>
      </c>
      <c r="B1413" s="272" t="str">
        <f t="shared" si="21"/>
        <v>FY7</v>
      </c>
      <c r="C1413" s="358">
        <v>0.486441196933869</v>
      </c>
    </row>
    <row r="1414" spans="1:3">
      <c r="A1414" s="272" t="s">
        <v>2389</v>
      </c>
      <c r="B1414" s="272" t="str">
        <f t="shared" si="21"/>
        <v>FY7</v>
      </c>
      <c r="C1414" s="358">
        <v>0.254112402598063</v>
      </c>
    </row>
    <row r="1415" spans="1:3">
      <c r="A1415" s="272" t="s">
        <v>2390</v>
      </c>
      <c r="B1415" s="272" t="str">
        <f t="shared" si="21"/>
        <v>FY7</v>
      </c>
      <c r="C1415" s="358">
        <v>0.44576848636973898</v>
      </c>
    </row>
    <row r="1416" spans="1:3">
      <c r="A1416" s="272" t="s">
        <v>2391</v>
      </c>
      <c r="B1416" s="272" t="str">
        <f t="shared" si="21"/>
        <v>FY7</v>
      </c>
      <c r="C1416" s="358">
        <v>0.204306125640869</v>
      </c>
    </row>
    <row r="1417" spans="1:3">
      <c r="A1417" s="272" t="s">
        <v>2392</v>
      </c>
      <c r="B1417" s="272" t="str">
        <f t="shared" si="21"/>
        <v>FY7</v>
      </c>
      <c r="C1417" s="358">
        <v>0.40548801422119102</v>
      </c>
    </row>
    <row r="1418" spans="1:3">
      <c r="A1418" s="272" t="s">
        <v>2393</v>
      </c>
      <c r="B1418" s="272" t="str">
        <f t="shared" si="21"/>
        <v>FY7</v>
      </c>
      <c r="C1418" s="358">
        <v>0.487698554992675</v>
      </c>
    </row>
    <row r="1419" spans="1:3">
      <c r="A1419" s="272" t="s">
        <v>2394</v>
      </c>
      <c r="B1419" s="272" t="str">
        <f t="shared" si="21"/>
        <v>FY7</v>
      </c>
      <c r="C1419" s="358">
        <v>0.46314811706542902</v>
      </c>
    </row>
    <row r="1420" spans="1:3">
      <c r="A1420" s="272" t="s">
        <v>2395</v>
      </c>
      <c r="B1420" s="272" t="str">
        <f t="shared" ref="B1420:B1483" si="22">IFERROR(LEFT(A1420,(FIND(" ",A1420,1)-1)),"")</f>
        <v>FY7</v>
      </c>
      <c r="C1420" s="358">
        <v>0.27868461608886702</v>
      </c>
    </row>
    <row r="1421" spans="1:3">
      <c r="A1421" s="272" t="s">
        <v>2396</v>
      </c>
      <c r="B1421" s="272" t="str">
        <f t="shared" si="22"/>
        <v>FY7</v>
      </c>
      <c r="C1421" s="358">
        <v>0.40925693511962802</v>
      </c>
    </row>
    <row r="1422" spans="1:3">
      <c r="A1422" s="272" t="s">
        <v>2397</v>
      </c>
      <c r="B1422" s="272" t="str">
        <f t="shared" si="22"/>
        <v>FY7</v>
      </c>
      <c r="C1422" s="358">
        <v>0.23938349315098301</v>
      </c>
    </row>
    <row r="1423" spans="1:3">
      <c r="A1423" s="272" t="s">
        <v>2398</v>
      </c>
      <c r="B1423" s="272" t="str">
        <f t="shared" si="22"/>
        <v>FY7</v>
      </c>
      <c r="C1423" s="358">
        <v>0.26828919516669297</v>
      </c>
    </row>
    <row r="1424" spans="1:3">
      <c r="A1424" s="272" t="s">
        <v>2399</v>
      </c>
      <c r="B1424" s="272" t="str">
        <f t="shared" si="22"/>
        <v>FY7</v>
      </c>
      <c r="C1424" s="358">
        <v>0.292178153991699</v>
      </c>
    </row>
    <row r="1425" spans="1:3">
      <c r="A1425" s="272" t="s">
        <v>2400</v>
      </c>
      <c r="B1425" s="272" t="str">
        <f t="shared" si="22"/>
        <v>FY7</v>
      </c>
      <c r="C1425" s="358">
        <v>0.254117131233215</v>
      </c>
    </row>
    <row r="1426" spans="1:3">
      <c r="A1426" s="272" t="s">
        <v>2401</v>
      </c>
      <c r="B1426" s="272" t="str">
        <f t="shared" si="22"/>
        <v>FY7</v>
      </c>
      <c r="C1426" s="358">
        <v>0.27929735183715798</v>
      </c>
    </row>
    <row r="1427" spans="1:3">
      <c r="A1427" s="272" t="s">
        <v>2402</v>
      </c>
      <c r="B1427" s="272" t="str">
        <f t="shared" si="22"/>
        <v>FY7</v>
      </c>
      <c r="C1427" s="358">
        <v>0.32309065924750402</v>
      </c>
    </row>
    <row r="1428" spans="1:3">
      <c r="A1428" s="272" t="s">
        <v>2403</v>
      </c>
      <c r="B1428" s="272" t="str">
        <f t="shared" si="22"/>
        <v>FY7</v>
      </c>
      <c r="C1428" s="358">
        <v>0.35099983215331998</v>
      </c>
    </row>
    <row r="1429" spans="1:3">
      <c r="A1429" s="272" t="s">
        <v>2404</v>
      </c>
      <c r="B1429" s="272" t="str">
        <f t="shared" si="22"/>
        <v>FY7</v>
      </c>
      <c r="C1429" s="358">
        <v>0.24977032343546501</v>
      </c>
    </row>
    <row r="1430" spans="1:3">
      <c r="A1430" s="272" t="s">
        <v>2405</v>
      </c>
      <c r="B1430" s="272" t="str">
        <f t="shared" si="22"/>
        <v>FY7</v>
      </c>
      <c r="C1430" s="358">
        <v>0.252422766251997</v>
      </c>
    </row>
    <row r="1431" spans="1:3">
      <c r="A1431" s="272" t="s">
        <v>2406</v>
      </c>
      <c r="B1431" s="272" t="str">
        <f t="shared" si="22"/>
        <v>FY7</v>
      </c>
      <c r="C1431" s="358">
        <v>0.41424109538396198</v>
      </c>
    </row>
    <row r="1432" spans="1:3">
      <c r="A1432" s="272" t="s">
        <v>2407</v>
      </c>
      <c r="B1432" s="272" t="str">
        <f t="shared" si="22"/>
        <v>FY7</v>
      </c>
      <c r="C1432" s="358">
        <v>0.248274326324462</v>
      </c>
    </row>
    <row r="1433" spans="1:3">
      <c r="A1433" s="272" t="s">
        <v>2408</v>
      </c>
      <c r="B1433" s="272" t="str">
        <f t="shared" si="22"/>
        <v>FY7</v>
      </c>
      <c r="C1433" s="358">
        <v>0.29699087142944303</v>
      </c>
    </row>
    <row r="1434" spans="1:3">
      <c r="A1434" s="272" t="s">
        <v>2409</v>
      </c>
      <c r="B1434" s="272" t="str">
        <f t="shared" si="22"/>
        <v>FY7</v>
      </c>
      <c r="C1434" s="358">
        <v>0.40011466633189802</v>
      </c>
    </row>
    <row r="1435" spans="1:3">
      <c r="A1435" s="272" t="s">
        <v>2410</v>
      </c>
      <c r="B1435" s="272" t="str">
        <f t="shared" si="22"/>
        <v>FY7</v>
      </c>
      <c r="C1435" s="358">
        <v>0.55057296752929596</v>
      </c>
    </row>
    <row r="1436" spans="1:3">
      <c r="A1436" s="272" t="s">
        <v>2411</v>
      </c>
      <c r="B1436" s="272" t="str">
        <f t="shared" si="22"/>
        <v>FY7</v>
      </c>
      <c r="C1436" s="358">
        <v>0.46022994701678899</v>
      </c>
    </row>
    <row r="1437" spans="1:3">
      <c r="A1437" s="272" t="s">
        <v>2412</v>
      </c>
      <c r="B1437" s="272" t="str">
        <f t="shared" si="22"/>
        <v>FY7</v>
      </c>
      <c r="C1437" s="358">
        <v>0.233021736145019</v>
      </c>
    </row>
    <row r="1438" spans="1:3">
      <c r="A1438" s="272" t="s">
        <v>2413</v>
      </c>
      <c r="B1438" s="272" t="str">
        <f t="shared" si="22"/>
        <v>FY7</v>
      </c>
      <c r="C1438" s="358">
        <v>0.33840417861938399</v>
      </c>
    </row>
    <row r="1439" spans="1:3">
      <c r="A1439" s="272" t="s">
        <v>2414</v>
      </c>
      <c r="B1439" s="272" t="str">
        <f t="shared" si="22"/>
        <v>FY7</v>
      </c>
      <c r="C1439" s="358">
        <v>0.35740721225738498</v>
      </c>
    </row>
    <row r="1440" spans="1:3">
      <c r="A1440" s="272" t="s">
        <v>2415</v>
      </c>
      <c r="B1440" s="272" t="str">
        <f t="shared" si="22"/>
        <v>FY7</v>
      </c>
      <c r="C1440" s="358">
        <v>0.30633920431137002</v>
      </c>
    </row>
    <row r="1441" spans="1:3">
      <c r="A1441" s="272" t="s">
        <v>2416</v>
      </c>
      <c r="B1441" s="272" t="str">
        <f t="shared" si="22"/>
        <v>FY7</v>
      </c>
      <c r="C1441" s="358">
        <v>0.298951943715413</v>
      </c>
    </row>
    <row r="1442" spans="1:3">
      <c r="A1442" s="272" t="s">
        <v>2417</v>
      </c>
      <c r="B1442" s="272" t="str">
        <f t="shared" si="22"/>
        <v>FY7</v>
      </c>
      <c r="C1442" s="358">
        <v>0.40152474010691902</v>
      </c>
    </row>
    <row r="1443" spans="1:3">
      <c r="A1443" s="272" t="s">
        <v>2418</v>
      </c>
      <c r="B1443" s="272" t="str">
        <f t="shared" si="22"/>
        <v>FY7</v>
      </c>
      <c r="C1443" s="358">
        <v>0.36439684459141303</v>
      </c>
    </row>
    <row r="1444" spans="1:3">
      <c r="A1444" s="272" t="s">
        <v>2419</v>
      </c>
      <c r="B1444" s="272" t="str">
        <f t="shared" si="22"/>
        <v>FY7</v>
      </c>
      <c r="C1444" s="358">
        <v>0.390944627615121</v>
      </c>
    </row>
    <row r="1445" spans="1:3">
      <c r="A1445" s="272" t="s">
        <v>2420</v>
      </c>
      <c r="B1445" s="272" t="str">
        <f t="shared" si="22"/>
        <v>FY7</v>
      </c>
      <c r="C1445" s="358">
        <v>0.33370229601860002</v>
      </c>
    </row>
    <row r="1446" spans="1:3">
      <c r="A1446" s="272" t="s">
        <v>2421</v>
      </c>
      <c r="B1446" s="272" t="str">
        <f t="shared" si="22"/>
        <v>FY7</v>
      </c>
      <c r="C1446" s="358">
        <v>0.428852987289428</v>
      </c>
    </row>
    <row r="1447" spans="1:3">
      <c r="A1447" s="272" t="s">
        <v>2422</v>
      </c>
      <c r="B1447" s="272" t="str">
        <f t="shared" si="22"/>
        <v>FY7</v>
      </c>
      <c r="C1447" s="358">
        <v>0.43907096169211601</v>
      </c>
    </row>
    <row r="1448" spans="1:3">
      <c r="A1448" s="272" t="s">
        <v>2423</v>
      </c>
      <c r="B1448" s="272" t="str">
        <f t="shared" si="22"/>
        <v>FY7</v>
      </c>
      <c r="C1448" s="358">
        <v>0.52788686752319303</v>
      </c>
    </row>
    <row r="1449" spans="1:3">
      <c r="A1449" s="272" t="s">
        <v>2424</v>
      </c>
      <c r="B1449" s="272" t="str">
        <f t="shared" si="22"/>
        <v>FY7</v>
      </c>
      <c r="C1449" s="358">
        <v>0.51514987150827996</v>
      </c>
    </row>
    <row r="1450" spans="1:3">
      <c r="A1450" s="272" t="s">
        <v>2425</v>
      </c>
      <c r="B1450" s="272" t="str">
        <f t="shared" si="22"/>
        <v>FY7</v>
      </c>
      <c r="C1450" s="358">
        <v>0.39470085501670799</v>
      </c>
    </row>
    <row r="1451" spans="1:3">
      <c r="A1451" s="272" t="s">
        <v>2426</v>
      </c>
      <c r="B1451" s="272" t="str">
        <f t="shared" si="22"/>
        <v>FY7</v>
      </c>
      <c r="C1451" s="358">
        <v>0.37211018800735401</v>
      </c>
    </row>
    <row r="1452" spans="1:3">
      <c r="A1452" s="272" t="s">
        <v>2427</v>
      </c>
      <c r="B1452" s="272" t="str">
        <f t="shared" si="22"/>
        <v>FY7</v>
      </c>
      <c r="C1452" s="358">
        <v>0.46225474097511898</v>
      </c>
    </row>
    <row r="1453" spans="1:3">
      <c r="A1453" s="272" t="s">
        <v>2428</v>
      </c>
      <c r="B1453" s="272" t="str">
        <f t="shared" si="22"/>
        <v>FY7</v>
      </c>
      <c r="C1453" s="358">
        <v>0.38480424880981401</v>
      </c>
    </row>
    <row r="1454" spans="1:3">
      <c r="A1454" s="272" t="s">
        <v>2429</v>
      </c>
      <c r="B1454" s="272" t="str">
        <f t="shared" si="22"/>
        <v>FY7</v>
      </c>
      <c r="C1454" s="358">
        <v>0.401541074117024</v>
      </c>
    </row>
    <row r="1455" spans="1:3">
      <c r="A1455" s="272" t="s">
        <v>2430</v>
      </c>
      <c r="B1455" s="272" t="str">
        <f t="shared" si="22"/>
        <v>FY7</v>
      </c>
      <c r="C1455" s="358">
        <v>0.67104721069335904</v>
      </c>
    </row>
    <row r="1456" spans="1:3">
      <c r="A1456" s="272" t="s">
        <v>2431</v>
      </c>
      <c r="B1456" s="272" t="str">
        <f t="shared" si="22"/>
        <v>FY7</v>
      </c>
      <c r="C1456" s="358">
        <v>0.41096952983311202</v>
      </c>
    </row>
    <row r="1457" spans="1:3">
      <c r="A1457" s="272" t="s">
        <v>2432</v>
      </c>
      <c r="B1457" s="272" t="str">
        <f t="shared" si="22"/>
        <v>FY7</v>
      </c>
      <c r="C1457" s="358">
        <v>0.36969174657549098</v>
      </c>
    </row>
    <row r="1458" spans="1:3">
      <c r="A1458" s="272" t="s">
        <v>2433</v>
      </c>
      <c r="B1458" s="272" t="str">
        <f t="shared" si="22"/>
        <v>FY7</v>
      </c>
      <c r="C1458" s="358">
        <v>0.28895155588785798</v>
      </c>
    </row>
    <row r="1459" spans="1:3">
      <c r="A1459" s="272" t="s">
        <v>2434</v>
      </c>
      <c r="B1459" s="272" t="str">
        <f t="shared" si="22"/>
        <v>FY7</v>
      </c>
      <c r="C1459" s="358">
        <v>0.49223880767822198</v>
      </c>
    </row>
    <row r="1460" spans="1:3">
      <c r="A1460" s="272" t="s">
        <v>2435</v>
      </c>
      <c r="B1460" s="272" t="str">
        <f t="shared" si="22"/>
        <v>FY7</v>
      </c>
      <c r="C1460" s="358">
        <v>0.33085931580642097</v>
      </c>
    </row>
    <row r="1461" spans="1:3">
      <c r="A1461" s="272" t="s">
        <v>2436</v>
      </c>
      <c r="B1461" s="272" t="str">
        <f t="shared" si="22"/>
        <v>FY7</v>
      </c>
      <c r="C1461" s="358">
        <v>0.29368944168090799</v>
      </c>
    </row>
    <row r="1462" spans="1:3">
      <c r="A1462" s="272" t="s">
        <v>2437</v>
      </c>
      <c r="B1462" s="272" t="str">
        <f t="shared" si="22"/>
        <v>FY7</v>
      </c>
      <c r="C1462" s="358">
        <v>0.41843676567077598</v>
      </c>
    </row>
    <row r="1463" spans="1:3">
      <c r="A1463" s="272" t="s">
        <v>2438</v>
      </c>
      <c r="B1463" s="272" t="str">
        <f t="shared" si="22"/>
        <v>FY7</v>
      </c>
      <c r="C1463" s="358">
        <v>0.34022426605224598</v>
      </c>
    </row>
    <row r="1464" spans="1:3">
      <c r="A1464" s="272" t="s">
        <v>2439</v>
      </c>
      <c r="B1464" s="272" t="str">
        <f t="shared" si="22"/>
        <v>FY7</v>
      </c>
      <c r="C1464" s="358">
        <v>0.35688352584838801</v>
      </c>
    </row>
    <row r="1465" spans="1:3">
      <c r="A1465" s="272" t="s">
        <v>2440</v>
      </c>
      <c r="B1465" s="272" t="str">
        <f t="shared" si="22"/>
        <v>FY7</v>
      </c>
      <c r="C1465" s="358">
        <v>0.39384031295776301</v>
      </c>
    </row>
    <row r="1466" spans="1:3">
      <c r="A1466" s="272" t="s">
        <v>2441</v>
      </c>
      <c r="B1466" s="272" t="str">
        <f t="shared" si="22"/>
        <v>FY7</v>
      </c>
      <c r="C1466" s="358">
        <v>0.35244825908115901</v>
      </c>
    </row>
    <row r="1467" spans="1:3">
      <c r="A1467" s="272" t="s">
        <v>2442</v>
      </c>
      <c r="B1467" s="272" t="str">
        <f t="shared" si="22"/>
        <v>FY7</v>
      </c>
      <c r="C1467" s="358">
        <v>0.32610082626342701</v>
      </c>
    </row>
    <row r="1468" spans="1:3">
      <c r="A1468" s="272" t="s">
        <v>2443</v>
      </c>
      <c r="B1468" s="272" t="str">
        <f t="shared" si="22"/>
        <v>FY7</v>
      </c>
      <c r="C1468" s="358">
        <v>0.37646722793579102</v>
      </c>
    </row>
    <row r="1469" spans="1:3">
      <c r="A1469" s="272" t="s">
        <v>2444</v>
      </c>
      <c r="B1469" s="272" t="str">
        <f t="shared" si="22"/>
        <v>FY7</v>
      </c>
      <c r="C1469" s="358">
        <v>0.51793266932169602</v>
      </c>
    </row>
    <row r="1470" spans="1:3">
      <c r="A1470" s="272" t="s">
        <v>2445</v>
      </c>
      <c r="B1470" s="272" t="str">
        <f t="shared" si="22"/>
        <v>FY7</v>
      </c>
      <c r="C1470" s="358">
        <v>0.44096480883084799</v>
      </c>
    </row>
    <row r="1471" spans="1:3">
      <c r="A1471" s="272" t="s">
        <v>2446</v>
      </c>
      <c r="B1471" s="272" t="str">
        <f t="shared" si="22"/>
        <v>FY7</v>
      </c>
      <c r="C1471" s="358">
        <v>0.45127608559348298</v>
      </c>
    </row>
    <row r="1472" spans="1:3">
      <c r="A1472" s="272" t="s">
        <v>2447</v>
      </c>
      <c r="B1472" s="272" t="str">
        <f t="shared" si="22"/>
        <v>FY7</v>
      </c>
      <c r="C1472" s="358">
        <v>0.415159702301025</v>
      </c>
    </row>
    <row r="1473" spans="1:3">
      <c r="A1473" s="272" t="s">
        <v>2448</v>
      </c>
      <c r="B1473" s="272" t="str">
        <f t="shared" si="22"/>
        <v>FY7</v>
      </c>
      <c r="C1473" s="358">
        <v>0.42334331784929502</v>
      </c>
    </row>
    <row r="1474" spans="1:3">
      <c r="A1474" s="272" t="s">
        <v>2449</v>
      </c>
      <c r="B1474" s="272" t="str">
        <f t="shared" si="22"/>
        <v>FY7</v>
      </c>
      <c r="C1474" s="358">
        <v>0.42289480410124097</v>
      </c>
    </row>
    <row r="1475" spans="1:3">
      <c r="A1475" s="272" t="s">
        <v>2450</v>
      </c>
      <c r="B1475" s="272" t="str">
        <f t="shared" si="22"/>
        <v>FY7</v>
      </c>
      <c r="C1475" s="358">
        <v>0.44006246990627701</v>
      </c>
    </row>
    <row r="1476" spans="1:3">
      <c r="A1476" s="272" t="s">
        <v>2451</v>
      </c>
      <c r="B1476" s="272" t="str">
        <f t="shared" si="22"/>
        <v>FY7</v>
      </c>
      <c r="C1476" s="358">
        <v>0.45693292617797798</v>
      </c>
    </row>
    <row r="1477" spans="1:3">
      <c r="A1477" s="272" t="s">
        <v>2452</v>
      </c>
      <c r="B1477" s="272" t="str">
        <f t="shared" si="22"/>
        <v>FY7</v>
      </c>
      <c r="C1477" s="358">
        <v>0.34349966049194303</v>
      </c>
    </row>
    <row r="1478" spans="1:3">
      <c r="A1478" s="272" t="s">
        <v>2453</v>
      </c>
      <c r="B1478" s="272" t="str">
        <f t="shared" si="22"/>
        <v>FY7</v>
      </c>
      <c r="C1478" s="358">
        <v>0.42972183227539001</v>
      </c>
    </row>
    <row r="1479" spans="1:3">
      <c r="A1479" s="272" t="s">
        <v>2454</v>
      </c>
      <c r="B1479" s="272" t="str">
        <f t="shared" si="22"/>
        <v>FY7</v>
      </c>
      <c r="C1479" s="358">
        <v>0.422938505808512</v>
      </c>
    </row>
    <row r="1480" spans="1:3">
      <c r="A1480" s="272" t="s">
        <v>2455</v>
      </c>
      <c r="B1480" s="272" t="str">
        <f t="shared" si="22"/>
        <v>FY7</v>
      </c>
      <c r="C1480" s="358">
        <v>0.410093784332275</v>
      </c>
    </row>
    <row r="1481" spans="1:3">
      <c r="A1481" s="272" t="s">
        <v>2456</v>
      </c>
      <c r="B1481" s="272" t="str">
        <f t="shared" si="22"/>
        <v>FY7</v>
      </c>
      <c r="C1481" s="358">
        <v>0.32502085821969101</v>
      </c>
    </row>
    <row r="1482" spans="1:3">
      <c r="A1482" s="272" t="s">
        <v>2457</v>
      </c>
      <c r="B1482" s="272" t="str">
        <f t="shared" si="22"/>
        <v>FY7</v>
      </c>
      <c r="C1482" s="358">
        <v>0.41119551658630299</v>
      </c>
    </row>
    <row r="1483" spans="1:3">
      <c r="A1483" s="272" t="s">
        <v>2458</v>
      </c>
      <c r="B1483" s="272" t="str">
        <f t="shared" si="22"/>
        <v>FY7</v>
      </c>
      <c r="C1483" s="358">
        <v>0.35721206665039001</v>
      </c>
    </row>
    <row r="1484" spans="1:3">
      <c r="A1484" s="272" t="s">
        <v>2459</v>
      </c>
      <c r="B1484" s="272" t="str">
        <f t="shared" ref="B1484:B1547" si="23">IFERROR(LEFT(A1484,(FIND(" ",A1484,1)-1)),"")</f>
        <v>FY7</v>
      </c>
      <c r="C1484" s="358">
        <v>0.36619329452514598</v>
      </c>
    </row>
    <row r="1485" spans="1:3">
      <c r="A1485" s="272" t="s">
        <v>2460</v>
      </c>
      <c r="B1485" s="272" t="str">
        <f t="shared" si="23"/>
        <v>FY7</v>
      </c>
      <c r="C1485" s="358">
        <v>0.45505112409591603</v>
      </c>
    </row>
    <row r="1486" spans="1:3">
      <c r="A1486" s="272" t="s">
        <v>2461</v>
      </c>
      <c r="B1486" s="272" t="str">
        <f t="shared" si="23"/>
        <v>FY7</v>
      </c>
      <c r="C1486" s="358">
        <v>0.384672121568159</v>
      </c>
    </row>
    <row r="1487" spans="1:3">
      <c r="A1487" s="272" t="s">
        <v>2462</v>
      </c>
      <c r="B1487" s="272" t="str">
        <f t="shared" si="23"/>
        <v>FY7</v>
      </c>
      <c r="C1487" s="358">
        <v>0.327978332837422</v>
      </c>
    </row>
    <row r="1488" spans="1:3">
      <c r="A1488" s="272" t="s">
        <v>2463</v>
      </c>
      <c r="B1488" s="272" t="str">
        <f t="shared" si="23"/>
        <v>FY7</v>
      </c>
      <c r="C1488" s="358">
        <v>0.30678140322367298</v>
      </c>
    </row>
    <row r="1489" spans="1:3">
      <c r="A1489" s="272" t="s">
        <v>2464</v>
      </c>
      <c r="B1489" s="272" t="str">
        <f t="shared" si="23"/>
        <v>FY7</v>
      </c>
      <c r="C1489" s="358">
        <v>0.32049964024470401</v>
      </c>
    </row>
    <row r="1490" spans="1:3">
      <c r="A1490" s="272" t="s">
        <v>2465</v>
      </c>
      <c r="B1490" s="272" t="str">
        <f t="shared" si="23"/>
        <v>FY7</v>
      </c>
      <c r="C1490" s="358">
        <v>0.29282331466674799</v>
      </c>
    </row>
    <row r="1491" spans="1:3">
      <c r="A1491" s="272" t="s">
        <v>2466</v>
      </c>
      <c r="B1491" s="272" t="str">
        <f t="shared" si="23"/>
        <v>FY7</v>
      </c>
      <c r="C1491" s="358">
        <v>0.35807644693474999</v>
      </c>
    </row>
    <row r="1492" spans="1:3">
      <c r="A1492" s="272" t="s">
        <v>2467</v>
      </c>
      <c r="B1492" s="272" t="str">
        <f t="shared" si="23"/>
        <v>FY7</v>
      </c>
      <c r="C1492" s="358">
        <v>0.53638188044230095</v>
      </c>
    </row>
    <row r="1493" spans="1:3">
      <c r="A1493" s="272" t="s">
        <v>2468</v>
      </c>
      <c r="B1493" s="272" t="str">
        <f t="shared" si="23"/>
        <v>FY7</v>
      </c>
      <c r="C1493" s="358">
        <v>0.39261823230319498</v>
      </c>
    </row>
    <row r="1494" spans="1:3">
      <c r="A1494" s="272" t="s">
        <v>2469</v>
      </c>
      <c r="B1494" s="272" t="str">
        <f t="shared" si="23"/>
        <v>FY7</v>
      </c>
      <c r="C1494" s="358">
        <v>0.52752351760864202</v>
      </c>
    </row>
    <row r="1495" spans="1:3">
      <c r="A1495" s="272" t="s">
        <v>2470</v>
      </c>
      <c r="B1495" s="272" t="str">
        <f t="shared" si="23"/>
        <v>FY7</v>
      </c>
      <c r="C1495" s="358">
        <v>0.23978519439697199</v>
      </c>
    </row>
    <row r="1496" spans="1:3">
      <c r="A1496" s="272" t="s">
        <v>2471</v>
      </c>
      <c r="B1496" s="272" t="str">
        <f t="shared" si="23"/>
        <v>FY7</v>
      </c>
      <c r="C1496" s="358">
        <v>0.29451918601989702</v>
      </c>
    </row>
    <row r="1497" spans="1:3">
      <c r="A1497" s="272" t="s">
        <v>2472</v>
      </c>
      <c r="B1497" s="272" t="str">
        <f t="shared" si="23"/>
        <v>FY7</v>
      </c>
      <c r="C1497" s="358">
        <v>0.208184719085693</v>
      </c>
    </row>
    <row r="1498" spans="1:3">
      <c r="A1498" s="272" t="s">
        <v>2473</v>
      </c>
      <c r="B1498" s="272" t="str">
        <f t="shared" si="23"/>
        <v>FY7</v>
      </c>
      <c r="C1498" s="358">
        <v>0.272142039404975</v>
      </c>
    </row>
    <row r="1499" spans="1:3">
      <c r="A1499" s="272" t="s">
        <v>2474</v>
      </c>
      <c r="B1499" s="272" t="str">
        <f t="shared" si="23"/>
        <v>FY7</v>
      </c>
      <c r="C1499" s="358">
        <v>0.380527973175048</v>
      </c>
    </row>
    <row r="1500" spans="1:3">
      <c r="A1500" s="272" t="s">
        <v>2475</v>
      </c>
      <c r="B1500" s="272" t="str">
        <f t="shared" si="23"/>
        <v>FY7</v>
      </c>
      <c r="C1500" s="358">
        <v>0.34509992599487299</v>
      </c>
    </row>
    <row r="1501" spans="1:3">
      <c r="A1501" s="272" t="s">
        <v>2476</v>
      </c>
      <c r="B1501" s="272" t="str">
        <f t="shared" si="23"/>
        <v>FY7</v>
      </c>
      <c r="C1501" s="358">
        <v>0.43191565407646998</v>
      </c>
    </row>
    <row r="1502" spans="1:3">
      <c r="A1502" s="272" t="s">
        <v>2477</v>
      </c>
      <c r="B1502" s="272" t="str">
        <f t="shared" si="23"/>
        <v>FY7</v>
      </c>
      <c r="C1502" s="358">
        <v>0.41895601966164298</v>
      </c>
    </row>
    <row r="1503" spans="1:3">
      <c r="A1503" s="272" t="s">
        <v>2478</v>
      </c>
      <c r="B1503" s="272" t="str">
        <f t="shared" si="23"/>
        <v>FY7</v>
      </c>
      <c r="C1503" s="358">
        <v>0.47471451759338301</v>
      </c>
    </row>
    <row r="1504" spans="1:3">
      <c r="A1504" s="272" t="s">
        <v>2479</v>
      </c>
      <c r="B1504" s="272" t="str">
        <f t="shared" si="23"/>
        <v>FY7</v>
      </c>
      <c r="C1504" s="358">
        <v>0.228539228439331</v>
      </c>
    </row>
    <row r="1505" spans="1:3">
      <c r="A1505" s="272" t="s">
        <v>2480</v>
      </c>
      <c r="B1505" s="272" t="str">
        <f t="shared" si="23"/>
        <v>FY7</v>
      </c>
      <c r="C1505" s="358">
        <v>0.21546494960784901</v>
      </c>
    </row>
    <row r="1506" spans="1:3">
      <c r="A1506" s="272" t="s">
        <v>2481</v>
      </c>
      <c r="B1506" s="272" t="str">
        <f t="shared" si="23"/>
        <v>FY7</v>
      </c>
      <c r="C1506" s="358">
        <v>0.23988000551859501</v>
      </c>
    </row>
    <row r="1507" spans="1:3">
      <c r="A1507" s="272" t="s">
        <v>2482</v>
      </c>
      <c r="B1507" s="272" t="str">
        <f t="shared" si="23"/>
        <v>FY7</v>
      </c>
      <c r="C1507" s="358">
        <v>0.22645318508148099</v>
      </c>
    </row>
    <row r="1508" spans="1:3">
      <c r="A1508" s="272" t="s">
        <v>2483</v>
      </c>
      <c r="B1508" s="272" t="str">
        <f t="shared" si="23"/>
        <v>FY7</v>
      </c>
      <c r="C1508" s="358">
        <v>0.38267246882120698</v>
      </c>
    </row>
    <row r="1509" spans="1:3">
      <c r="A1509" s="272" t="s">
        <v>2484</v>
      </c>
      <c r="B1509" s="272" t="str">
        <f t="shared" si="23"/>
        <v>FY7</v>
      </c>
      <c r="C1509" s="358">
        <v>0.26958799362182601</v>
      </c>
    </row>
    <row r="1510" spans="1:3">
      <c r="A1510" s="272" t="s">
        <v>2485</v>
      </c>
      <c r="B1510" s="272" t="str">
        <f t="shared" si="23"/>
        <v>FY7</v>
      </c>
      <c r="C1510" s="358">
        <v>0.23549544811248699</v>
      </c>
    </row>
    <row r="1511" spans="1:3">
      <c r="A1511" s="272" t="s">
        <v>2486</v>
      </c>
      <c r="B1511" s="272" t="str">
        <f t="shared" si="23"/>
        <v>FY7</v>
      </c>
      <c r="C1511" s="358">
        <v>0.23318290710449199</v>
      </c>
    </row>
    <row r="1512" spans="1:3">
      <c r="A1512" s="272" t="s">
        <v>2487</v>
      </c>
      <c r="B1512" s="272" t="str">
        <f t="shared" si="23"/>
        <v>FY7</v>
      </c>
      <c r="C1512" s="358">
        <v>0.273032426834106</v>
      </c>
    </row>
    <row r="1513" spans="1:3">
      <c r="A1513" s="272" t="s">
        <v>2488</v>
      </c>
      <c r="B1513" s="272" t="str">
        <f t="shared" si="23"/>
        <v>FY7</v>
      </c>
      <c r="C1513" s="358">
        <v>0.28344657686021502</v>
      </c>
    </row>
    <row r="1514" spans="1:3">
      <c r="A1514" s="272" t="s">
        <v>2489</v>
      </c>
      <c r="B1514" s="272" t="str">
        <f t="shared" si="23"/>
        <v>FY7</v>
      </c>
      <c r="C1514" s="358">
        <v>0.213500380516052</v>
      </c>
    </row>
    <row r="1515" spans="1:3">
      <c r="A1515" s="272" t="s">
        <v>2490</v>
      </c>
      <c r="B1515" s="272" t="str">
        <f t="shared" si="23"/>
        <v>FY7</v>
      </c>
      <c r="C1515" s="358">
        <v>0.277537205640007</v>
      </c>
    </row>
    <row r="1516" spans="1:3">
      <c r="A1516" s="272" t="s">
        <v>2491</v>
      </c>
      <c r="B1516" s="272" t="str">
        <f t="shared" si="23"/>
        <v>FY7</v>
      </c>
      <c r="C1516" s="358">
        <v>0.36358435948689699</v>
      </c>
    </row>
    <row r="1517" spans="1:3">
      <c r="A1517" s="272" t="s">
        <v>2492</v>
      </c>
      <c r="B1517" s="272" t="str">
        <f t="shared" si="23"/>
        <v>FY7</v>
      </c>
      <c r="C1517" s="358">
        <v>0.277202796936035</v>
      </c>
    </row>
    <row r="1518" spans="1:3">
      <c r="A1518" s="272" t="s">
        <v>2493</v>
      </c>
      <c r="B1518" s="272" t="str">
        <f t="shared" si="23"/>
        <v>FY7</v>
      </c>
      <c r="C1518" s="358">
        <v>0.387388186021284</v>
      </c>
    </row>
    <row r="1519" spans="1:3">
      <c r="A1519" s="272" t="s">
        <v>2494</v>
      </c>
      <c r="B1519" s="272" t="str">
        <f t="shared" si="23"/>
        <v>FY7</v>
      </c>
      <c r="C1519" s="358">
        <v>0.23737931251525801</v>
      </c>
    </row>
    <row r="1520" spans="1:3">
      <c r="A1520" s="272" t="s">
        <v>2495</v>
      </c>
      <c r="B1520" s="272" t="str">
        <f t="shared" si="23"/>
        <v>FY7</v>
      </c>
      <c r="C1520" s="358">
        <v>0.205599784851074</v>
      </c>
    </row>
    <row r="1521" spans="1:3">
      <c r="A1521" s="272" t="s">
        <v>2496</v>
      </c>
      <c r="B1521" s="272" t="str">
        <f t="shared" si="23"/>
        <v>FY7</v>
      </c>
      <c r="C1521" s="358">
        <v>0.203595161437988</v>
      </c>
    </row>
    <row r="1522" spans="1:3">
      <c r="A1522" s="272" t="s">
        <v>2497</v>
      </c>
      <c r="B1522" s="272" t="str">
        <f t="shared" si="23"/>
        <v>FY7</v>
      </c>
      <c r="C1522" s="358">
        <v>0.208910942077636</v>
      </c>
    </row>
    <row r="1523" spans="1:3">
      <c r="A1523" s="272" t="s">
        <v>2498</v>
      </c>
      <c r="B1523" s="272" t="str">
        <f t="shared" si="23"/>
        <v>FY7</v>
      </c>
      <c r="C1523" s="358">
        <v>0.21687078475952101</v>
      </c>
    </row>
    <row r="1524" spans="1:3">
      <c r="A1524" s="272" t="s">
        <v>2499</v>
      </c>
      <c r="B1524" s="272" t="str">
        <f t="shared" si="23"/>
        <v>FY7</v>
      </c>
      <c r="C1524" s="358">
        <v>0.24037183414805999</v>
      </c>
    </row>
    <row r="1525" spans="1:3">
      <c r="A1525" s="272" t="s">
        <v>2500</v>
      </c>
      <c r="B1525" s="272" t="str">
        <f t="shared" si="23"/>
        <v>FY7</v>
      </c>
      <c r="C1525" s="358">
        <v>0.26735305786132801</v>
      </c>
    </row>
    <row r="1526" spans="1:3">
      <c r="A1526" s="272" t="s">
        <v>2501</v>
      </c>
      <c r="B1526" s="272" t="str">
        <f t="shared" si="23"/>
        <v>FY7</v>
      </c>
      <c r="C1526" s="358">
        <v>0.226588408152262</v>
      </c>
    </row>
    <row r="1527" spans="1:3">
      <c r="A1527" s="272" t="s">
        <v>2502</v>
      </c>
      <c r="B1527" s="272" t="str">
        <f t="shared" si="23"/>
        <v>FY7</v>
      </c>
      <c r="C1527" s="358">
        <v>0.22960551579793201</v>
      </c>
    </row>
    <row r="1528" spans="1:3">
      <c r="A1528" s="272" t="s">
        <v>2503</v>
      </c>
      <c r="B1528" s="272" t="str">
        <f t="shared" si="23"/>
        <v>FY7</v>
      </c>
      <c r="C1528" s="358">
        <v>2.33385038375854</v>
      </c>
    </row>
    <row r="1529" spans="1:3">
      <c r="A1529" s="272" t="s">
        <v>2504</v>
      </c>
      <c r="B1529" s="272" t="str">
        <f t="shared" si="23"/>
        <v>FY7</v>
      </c>
      <c r="C1529" s="358">
        <v>0.40025386810302699</v>
      </c>
    </row>
    <row r="1530" spans="1:3">
      <c r="A1530" s="272" t="s">
        <v>2505</v>
      </c>
      <c r="B1530" s="272" t="str">
        <f t="shared" si="23"/>
        <v>FY7</v>
      </c>
      <c r="C1530" s="358">
        <v>0.26868581771850503</v>
      </c>
    </row>
    <row r="1531" spans="1:3">
      <c r="A1531" s="272" t="s">
        <v>2506</v>
      </c>
      <c r="B1531" s="272" t="str">
        <f t="shared" si="23"/>
        <v>FY7</v>
      </c>
      <c r="C1531" s="358">
        <v>0.37496646245320597</v>
      </c>
    </row>
    <row r="1532" spans="1:3">
      <c r="A1532" s="272" t="s">
        <v>2507</v>
      </c>
      <c r="B1532" s="272" t="str">
        <f t="shared" si="23"/>
        <v>FY7</v>
      </c>
      <c r="C1532" s="358">
        <v>0.226909875869751</v>
      </c>
    </row>
    <row r="1533" spans="1:3">
      <c r="A1533" s="272" t="s">
        <v>2508</v>
      </c>
      <c r="B1533" s="272" t="str">
        <f t="shared" si="23"/>
        <v>FY7</v>
      </c>
      <c r="C1533" s="358">
        <v>0.207701206207275</v>
      </c>
    </row>
    <row r="1534" spans="1:3">
      <c r="A1534" s="272" t="s">
        <v>2509</v>
      </c>
      <c r="B1534" s="272" t="str">
        <f t="shared" si="23"/>
        <v>FY7</v>
      </c>
      <c r="C1534" s="358">
        <v>0.234477043151855</v>
      </c>
    </row>
    <row r="1535" spans="1:3">
      <c r="A1535" s="272" t="s">
        <v>2510</v>
      </c>
      <c r="B1535" s="272" t="str">
        <f t="shared" si="23"/>
        <v>FY7</v>
      </c>
      <c r="C1535" s="358">
        <v>0.25955243110656701</v>
      </c>
    </row>
    <row r="1536" spans="1:3">
      <c r="A1536" s="272" t="s">
        <v>2511</v>
      </c>
      <c r="B1536" s="272" t="str">
        <f t="shared" si="23"/>
        <v>FY7</v>
      </c>
      <c r="C1536" s="358">
        <v>0.29858060677846199</v>
      </c>
    </row>
    <row r="1537" spans="1:3">
      <c r="A1537" s="272" t="s">
        <v>2512</v>
      </c>
      <c r="B1537" s="272" t="str">
        <f t="shared" si="23"/>
        <v>FY7</v>
      </c>
      <c r="C1537" s="358">
        <v>0.22815939096304</v>
      </c>
    </row>
    <row r="1538" spans="1:3">
      <c r="A1538" s="272" t="s">
        <v>2513</v>
      </c>
      <c r="B1538" s="272" t="str">
        <f t="shared" si="23"/>
        <v>FY7</v>
      </c>
      <c r="C1538" s="358">
        <v>0.27917691639491399</v>
      </c>
    </row>
    <row r="1539" spans="1:3">
      <c r="A1539" s="272" t="s">
        <v>2514</v>
      </c>
      <c r="B1539" s="272" t="str">
        <f t="shared" si="23"/>
        <v>FY7</v>
      </c>
      <c r="C1539" s="358">
        <v>0.209689140319824</v>
      </c>
    </row>
    <row r="1540" spans="1:3">
      <c r="A1540" s="272" t="s">
        <v>2515</v>
      </c>
      <c r="B1540" s="272" t="str">
        <f t="shared" si="23"/>
        <v>FY7</v>
      </c>
      <c r="C1540" s="358">
        <v>0.24349292119343999</v>
      </c>
    </row>
    <row r="1541" spans="1:3">
      <c r="A1541" s="272" t="s">
        <v>2516</v>
      </c>
      <c r="B1541" s="272" t="str">
        <f t="shared" si="23"/>
        <v>FY7</v>
      </c>
      <c r="C1541" s="358">
        <v>0.245556627001081</v>
      </c>
    </row>
    <row r="1542" spans="1:3">
      <c r="A1542" s="272" t="s">
        <v>2517</v>
      </c>
      <c r="B1542" s="272" t="str">
        <f t="shared" si="23"/>
        <v>FY7</v>
      </c>
      <c r="C1542" s="358">
        <v>0.22588841120402001</v>
      </c>
    </row>
    <row r="1543" spans="1:3">
      <c r="A1543" s="272" t="s">
        <v>2518</v>
      </c>
      <c r="B1543" s="272" t="str">
        <f t="shared" si="23"/>
        <v>FY7</v>
      </c>
      <c r="C1543" s="358">
        <v>0.23263359069824199</v>
      </c>
    </row>
    <row r="1544" spans="1:3">
      <c r="A1544" s="272" t="s">
        <v>2519</v>
      </c>
      <c r="B1544" s="272" t="str">
        <f t="shared" si="23"/>
        <v>FY7</v>
      </c>
      <c r="C1544" s="358">
        <v>0.43526082568698399</v>
      </c>
    </row>
    <row r="1545" spans="1:3">
      <c r="A1545" s="272" t="s">
        <v>2520</v>
      </c>
      <c r="B1545" s="272" t="str">
        <f t="shared" si="23"/>
        <v>FY7</v>
      </c>
      <c r="C1545" s="358">
        <v>0.36302161216735801</v>
      </c>
    </row>
    <row r="1546" spans="1:3">
      <c r="A1546" s="272" t="s">
        <v>2521</v>
      </c>
      <c r="B1546" s="272" t="str">
        <f t="shared" si="23"/>
        <v>FY7</v>
      </c>
      <c r="C1546" s="358">
        <v>0.28547700246175101</v>
      </c>
    </row>
    <row r="1547" spans="1:3">
      <c r="A1547" s="272" t="s">
        <v>2522</v>
      </c>
      <c r="B1547" s="272" t="str">
        <f t="shared" si="23"/>
        <v>FY7</v>
      </c>
      <c r="C1547" s="358">
        <v>0.3423539797465</v>
      </c>
    </row>
    <row r="1548" spans="1:3">
      <c r="A1548" s="272" t="s">
        <v>2523</v>
      </c>
      <c r="B1548" s="272" t="str">
        <f t="shared" ref="B1548:B1611" si="24">IFERROR(LEFT(A1548,(FIND(" ",A1548,1)-1)),"")</f>
        <v>FY8</v>
      </c>
      <c r="C1548" s="358">
        <v>1.17266129556103</v>
      </c>
    </row>
    <row r="1549" spans="1:3">
      <c r="A1549" s="272" t="s">
        <v>2524</v>
      </c>
      <c r="B1549" s="272" t="str">
        <f t="shared" si="24"/>
        <v>FY8</v>
      </c>
      <c r="C1549" s="358">
        <v>0.83003807067871005</v>
      </c>
    </row>
    <row r="1550" spans="1:3">
      <c r="A1550" s="272" t="s">
        <v>2525</v>
      </c>
      <c r="B1550" s="272" t="str">
        <f t="shared" si="24"/>
        <v>FY8</v>
      </c>
      <c r="C1550" s="358">
        <v>0.68151143193244901</v>
      </c>
    </row>
    <row r="1551" spans="1:3">
      <c r="A1551" s="272" t="s">
        <v>2526</v>
      </c>
      <c r="B1551" s="272" t="str">
        <f t="shared" si="24"/>
        <v>FY8</v>
      </c>
      <c r="C1551" s="358">
        <v>0.59259653091430597</v>
      </c>
    </row>
    <row r="1552" spans="1:3">
      <c r="A1552" s="272" t="s">
        <v>2527</v>
      </c>
      <c r="B1552" s="272" t="str">
        <f t="shared" si="24"/>
        <v>FY8</v>
      </c>
      <c r="C1552" s="358">
        <v>0.84170079231262196</v>
      </c>
    </row>
    <row r="1553" spans="1:3">
      <c r="A1553" s="272" t="s">
        <v>2528</v>
      </c>
      <c r="B1553" s="272" t="str">
        <f t="shared" si="24"/>
        <v>FY8</v>
      </c>
      <c r="C1553" s="358">
        <v>0.25771284103393499</v>
      </c>
    </row>
    <row r="1554" spans="1:3">
      <c r="A1554" s="272" t="s">
        <v>2529</v>
      </c>
      <c r="B1554" s="272" t="str">
        <f t="shared" si="24"/>
        <v>FY8</v>
      </c>
      <c r="C1554" s="358">
        <v>0.28419399261474598</v>
      </c>
    </row>
    <row r="1555" spans="1:3">
      <c r="A1555" s="272" t="s">
        <v>2530</v>
      </c>
      <c r="B1555" s="272" t="str">
        <f t="shared" si="24"/>
        <v>FY8</v>
      </c>
      <c r="C1555" s="358">
        <v>0.25808572769165</v>
      </c>
    </row>
    <row r="1556" spans="1:3">
      <c r="A1556" s="272" t="s">
        <v>2531</v>
      </c>
      <c r="B1556" s="272" t="str">
        <f t="shared" si="24"/>
        <v>FY8</v>
      </c>
      <c r="C1556" s="358">
        <v>0.38282883167266801</v>
      </c>
    </row>
    <row r="1557" spans="1:3">
      <c r="A1557" s="272" t="s">
        <v>2532</v>
      </c>
      <c r="B1557" s="272" t="str">
        <f t="shared" si="24"/>
        <v>FY8</v>
      </c>
      <c r="C1557" s="358">
        <v>0.46160182952880802</v>
      </c>
    </row>
    <row r="1558" spans="1:3">
      <c r="A1558" s="272" t="s">
        <v>2533</v>
      </c>
      <c r="B1558" s="272" t="str">
        <f t="shared" si="24"/>
        <v>FY8</v>
      </c>
      <c r="C1558" s="358">
        <v>1.2764972959245899</v>
      </c>
    </row>
    <row r="1559" spans="1:3">
      <c r="A1559" s="272" t="s">
        <v>2534</v>
      </c>
      <c r="B1559" s="272" t="str">
        <f t="shared" si="24"/>
        <v>FY8</v>
      </c>
      <c r="C1559" s="358">
        <v>0.290152939883145</v>
      </c>
    </row>
    <row r="1560" spans="1:3">
      <c r="A1560" s="272" t="s">
        <v>2535</v>
      </c>
      <c r="B1560" s="272" t="str">
        <f t="shared" si="24"/>
        <v>FY8</v>
      </c>
      <c r="C1560" s="358">
        <v>0.67277050018310502</v>
      </c>
    </row>
    <row r="1561" spans="1:3">
      <c r="A1561" s="272" t="s">
        <v>2536</v>
      </c>
      <c r="B1561" s="272" t="str">
        <f t="shared" si="24"/>
        <v>FY8</v>
      </c>
      <c r="C1561" s="358">
        <v>0.260090351104736</v>
      </c>
    </row>
    <row r="1562" spans="1:3">
      <c r="A1562" s="272" t="s">
        <v>2537</v>
      </c>
      <c r="B1562" s="272" t="str">
        <f t="shared" si="24"/>
        <v>FY8</v>
      </c>
      <c r="C1562" s="358">
        <v>0.26748611927032401</v>
      </c>
    </row>
    <row r="1563" spans="1:3">
      <c r="A1563" s="272" t="s">
        <v>2538</v>
      </c>
      <c r="B1563" s="272" t="str">
        <f t="shared" si="24"/>
        <v>FY8</v>
      </c>
      <c r="C1563" s="358">
        <v>0.38739907741546598</v>
      </c>
    </row>
    <row r="1564" spans="1:3">
      <c r="A1564" s="272" t="s">
        <v>2539</v>
      </c>
      <c r="B1564" s="272" t="str">
        <f t="shared" si="24"/>
        <v>FY8</v>
      </c>
      <c r="C1564" s="358">
        <v>0.330706444653597</v>
      </c>
    </row>
    <row r="1565" spans="1:3">
      <c r="A1565" s="272" t="s">
        <v>2540</v>
      </c>
      <c r="B1565" s="272" t="str">
        <f t="shared" si="24"/>
        <v>FY8</v>
      </c>
      <c r="C1565" s="358">
        <v>0.216251850128173</v>
      </c>
    </row>
    <row r="1566" spans="1:3">
      <c r="A1566" s="272" t="s">
        <v>2541</v>
      </c>
      <c r="B1566" s="272" t="str">
        <f t="shared" si="24"/>
        <v>FY8</v>
      </c>
      <c r="C1566" s="358">
        <v>0.42300911744435599</v>
      </c>
    </row>
    <row r="1567" spans="1:3">
      <c r="A1567" s="272" t="s">
        <v>2542</v>
      </c>
      <c r="B1567" s="272" t="str">
        <f t="shared" si="24"/>
        <v>FY8</v>
      </c>
      <c r="C1567" s="358">
        <v>0.22933447360992401</v>
      </c>
    </row>
    <row r="1568" spans="1:3">
      <c r="A1568" s="272" t="s">
        <v>2543</v>
      </c>
      <c r="B1568" s="272" t="str">
        <f t="shared" si="24"/>
        <v>FY8</v>
      </c>
      <c r="C1568" s="358">
        <v>0.21101387341817199</v>
      </c>
    </row>
    <row r="1569" spans="1:3">
      <c r="A1569" s="272" t="s">
        <v>2544</v>
      </c>
      <c r="B1569" s="272" t="str">
        <f t="shared" si="24"/>
        <v>FY8</v>
      </c>
      <c r="C1569" s="358">
        <v>0.27703523635864202</v>
      </c>
    </row>
    <row r="1570" spans="1:3">
      <c r="A1570" s="272" t="s">
        <v>2545</v>
      </c>
      <c r="B1570" s="272" t="str">
        <f t="shared" si="24"/>
        <v>FY8</v>
      </c>
      <c r="C1570" s="358">
        <v>0.32300816882740302</v>
      </c>
    </row>
    <row r="1571" spans="1:3">
      <c r="A1571" s="272" t="s">
        <v>2546</v>
      </c>
      <c r="B1571" s="272" t="str">
        <f t="shared" si="24"/>
        <v>FY8</v>
      </c>
      <c r="C1571" s="358">
        <v>0.410287027773649</v>
      </c>
    </row>
    <row r="1572" spans="1:3">
      <c r="A1572" s="272" t="s">
        <v>2547</v>
      </c>
      <c r="B1572" s="272" t="str">
        <f t="shared" si="24"/>
        <v>FY8</v>
      </c>
      <c r="C1572" s="358">
        <v>0.417595958709716</v>
      </c>
    </row>
    <row r="1573" spans="1:3">
      <c r="A1573" s="272" t="s">
        <v>2548</v>
      </c>
      <c r="B1573" s="272" t="str">
        <f t="shared" si="24"/>
        <v>FY8</v>
      </c>
      <c r="C1573" s="358">
        <v>0.31319829225540102</v>
      </c>
    </row>
    <row r="1574" spans="1:3">
      <c r="A1574" s="272" t="s">
        <v>2549</v>
      </c>
      <c r="B1574" s="272" t="str">
        <f t="shared" si="24"/>
        <v>FY8</v>
      </c>
      <c r="C1574" s="358">
        <v>0.27970860799153602</v>
      </c>
    </row>
    <row r="1575" spans="1:3">
      <c r="A1575" s="272" t="s">
        <v>2550</v>
      </c>
      <c r="B1575" s="272" t="str">
        <f t="shared" si="24"/>
        <v>FY8</v>
      </c>
      <c r="C1575" s="358">
        <v>0.53786551952362005</v>
      </c>
    </row>
    <row r="1576" spans="1:3">
      <c r="A1576" s="272" t="s">
        <v>2551</v>
      </c>
      <c r="B1576" s="272" t="str">
        <f t="shared" si="24"/>
        <v>FY8</v>
      </c>
      <c r="C1576" s="358">
        <v>0.23643445968627899</v>
      </c>
    </row>
    <row r="1577" spans="1:3">
      <c r="A1577" s="272" t="s">
        <v>2552</v>
      </c>
      <c r="B1577" s="272" t="str">
        <f t="shared" si="24"/>
        <v>FY8</v>
      </c>
      <c r="C1577" s="358">
        <v>0.273247420787811</v>
      </c>
    </row>
    <row r="1578" spans="1:3">
      <c r="A1578" s="272" t="s">
        <v>2553</v>
      </c>
      <c r="B1578" s="272" t="str">
        <f t="shared" si="24"/>
        <v>FY8</v>
      </c>
      <c r="C1578" s="358">
        <v>0.57572340965270996</v>
      </c>
    </row>
    <row r="1579" spans="1:3">
      <c r="A1579" s="272" t="s">
        <v>2554</v>
      </c>
      <c r="B1579" s="272" t="str">
        <f t="shared" si="24"/>
        <v>FY8</v>
      </c>
      <c r="C1579" s="358">
        <v>0.211403608322143</v>
      </c>
    </row>
    <row r="1580" spans="1:3">
      <c r="A1580" s="272" t="s">
        <v>2555</v>
      </c>
      <c r="B1580" s="272" t="str">
        <f t="shared" si="24"/>
        <v>FY8</v>
      </c>
      <c r="C1580" s="358">
        <v>0.37244875090462798</v>
      </c>
    </row>
    <row r="1581" spans="1:3">
      <c r="A1581" s="272" t="s">
        <v>2556</v>
      </c>
      <c r="B1581" s="272" t="str">
        <f t="shared" si="24"/>
        <v>FY8</v>
      </c>
      <c r="C1581" s="358">
        <v>0.21614646911620999</v>
      </c>
    </row>
    <row r="1582" spans="1:3">
      <c r="A1582" s="272" t="s">
        <v>2557</v>
      </c>
      <c r="B1582" s="272" t="str">
        <f t="shared" si="24"/>
        <v>FY8</v>
      </c>
      <c r="C1582" s="358">
        <v>0.201034545898437</v>
      </c>
    </row>
    <row r="1583" spans="1:3">
      <c r="A1583" s="272" t="s">
        <v>2558</v>
      </c>
      <c r="B1583" s="272" t="str">
        <f t="shared" si="24"/>
        <v>FY8</v>
      </c>
      <c r="C1583" s="358">
        <v>0.338942050933837</v>
      </c>
    </row>
    <row r="1584" spans="1:3">
      <c r="A1584" s="272" t="s">
        <v>2559</v>
      </c>
      <c r="B1584" s="272" t="str">
        <f t="shared" si="24"/>
        <v>FY8</v>
      </c>
      <c r="C1584" s="358">
        <v>0.34617370367050099</v>
      </c>
    </row>
    <row r="1585" spans="1:3">
      <c r="A1585" s="272" t="s">
        <v>2560</v>
      </c>
      <c r="B1585" s="272" t="str">
        <f t="shared" si="24"/>
        <v>FY8</v>
      </c>
      <c r="C1585" s="358">
        <v>0.26684896151224702</v>
      </c>
    </row>
    <row r="1586" spans="1:3">
      <c r="A1586" s="272" t="s">
        <v>2561</v>
      </c>
      <c r="B1586" s="272" t="str">
        <f t="shared" si="24"/>
        <v>FY8</v>
      </c>
      <c r="C1586" s="358">
        <v>0.34028935432433999</v>
      </c>
    </row>
    <row r="1587" spans="1:3">
      <c r="A1587" s="272" t="s">
        <v>2562</v>
      </c>
      <c r="B1587" s="272" t="str">
        <f t="shared" si="24"/>
        <v>FY8</v>
      </c>
      <c r="C1587" s="358">
        <v>0.25879442691802901</v>
      </c>
    </row>
    <row r="1588" spans="1:3">
      <c r="A1588" s="272" t="s">
        <v>2563</v>
      </c>
      <c r="B1588" s="272" t="str">
        <f t="shared" si="24"/>
        <v>FY8</v>
      </c>
      <c r="C1588" s="358">
        <v>0.20243263244628901</v>
      </c>
    </row>
    <row r="1589" spans="1:3">
      <c r="A1589" s="272" t="s">
        <v>2564</v>
      </c>
      <c r="B1589" s="272" t="str">
        <f t="shared" si="24"/>
        <v>FY8</v>
      </c>
      <c r="C1589" s="358">
        <v>0.33224932352701803</v>
      </c>
    </row>
    <row r="1590" spans="1:3">
      <c r="A1590" s="272" t="s">
        <v>2565</v>
      </c>
      <c r="B1590" s="272" t="str">
        <f t="shared" si="24"/>
        <v>FY8</v>
      </c>
      <c r="C1590" s="358">
        <v>0.20116901397705</v>
      </c>
    </row>
    <row r="1591" spans="1:3">
      <c r="A1591" s="272" t="s">
        <v>2566</v>
      </c>
      <c r="B1591" s="272" t="str">
        <f t="shared" si="24"/>
        <v>FY8</v>
      </c>
      <c r="C1591" s="358">
        <v>0.239184697469075</v>
      </c>
    </row>
    <row r="1592" spans="1:3">
      <c r="A1592" s="272" t="s">
        <v>2567</v>
      </c>
      <c r="B1592" s="272" t="str">
        <f t="shared" si="24"/>
        <v>FY8</v>
      </c>
      <c r="C1592" s="358">
        <v>0.207095146179199</v>
      </c>
    </row>
    <row r="1593" spans="1:3">
      <c r="A1593" s="272" t="s">
        <v>2568</v>
      </c>
      <c r="B1593" s="272" t="str">
        <f t="shared" si="24"/>
        <v>FY8</v>
      </c>
      <c r="C1593" s="358">
        <v>0.245698451995849</v>
      </c>
    </row>
    <row r="1594" spans="1:3">
      <c r="A1594" s="272" t="s">
        <v>2569</v>
      </c>
      <c r="B1594" s="272" t="str">
        <f t="shared" si="24"/>
        <v>FY8</v>
      </c>
      <c r="C1594" s="358">
        <v>0.23869132995605399</v>
      </c>
    </row>
    <row r="1595" spans="1:3">
      <c r="A1595" s="272" t="s">
        <v>2570</v>
      </c>
      <c r="B1595" s="272" t="str">
        <f t="shared" si="24"/>
        <v>FY8</v>
      </c>
      <c r="C1595" s="358">
        <v>0.42683196067809998</v>
      </c>
    </row>
    <row r="1596" spans="1:3">
      <c r="A1596" s="272" t="s">
        <v>2571</v>
      </c>
      <c r="B1596" s="272" t="str">
        <f t="shared" si="24"/>
        <v>FY8</v>
      </c>
      <c r="C1596" s="358">
        <v>0.27020359039306602</v>
      </c>
    </row>
    <row r="1597" spans="1:3">
      <c r="A1597" s="272" t="s">
        <v>2572</v>
      </c>
      <c r="B1597" s="272" t="str">
        <f t="shared" si="24"/>
        <v>FY8</v>
      </c>
      <c r="C1597" s="358">
        <v>0.22668290138244601</v>
      </c>
    </row>
    <row r="1598" spans="1:3">
      <c r="A1598" s="272" t="s">
        <v>2573</v>
      </c>
      <c r="B1598" s="272" t="str">
        <f t="shared" si="24"/>
        <v>FY8</v>
      </c>
      <c r="C1598" s="358">
        <v>0.278547445933024</v>
      </c>
    </row>
    <row r="1599" spans="1:3">
      <c r="A1599" s="272" t="s">
        <v>2574</v>
      </c>
      <c r="B1599" s="272" t="str">
        <f t="shared" si="24"/>
        <v>FY8</v>
      </c>
      <c r="C1599" s="358">
        <v>0.31759953498840299</v>
      </c>
    </row>
    <row r="1600" spans="1:3">
      <c r="A1600" s="272" t="s">
        <v>2575</v>
      </c>
      <c r="B1600" s="272" t="str">
        <f t="shared" si="24"/>
        <v>FY8</v>
      </c>
      <c r="C1600" s="358">
        <v>0.96454279763357897</v>
      </c>
    </row>
    <row r="1601" spans="1:3">
      <c r="A1601" s="272" t="s">
        <v>2576</v>
      </c>
      <c r="B1601" s="272" t="str">
        <f t="shared" si="24"/>
        <v>FY8</v>
      </c>
      <c r="C1601" s="358">
        <v>0.48098622049604101</v>
      </c>
    </row>
    <row r="1602" spans="1:3">
      <c r="A1602" s="272" t="s">
        <v>2577</v>
      </c>
      <c r="B1602" s="272" t="str">
        <f t="shared" si="24"/>
        <v>FY8</v>
      </c>
      <c r="C1602" s="358">
        <v>0.25983834266662598</v>
      </c>
    </row>
    <row r="1603" spans="1:3">
      <c r="A1603" s="272" t="s">
        <v>2578</v>
      </c>
      <c r="B1603" s="272" t="str">
        <f t="shared" si="24"/>
        <v>FY8</v>
      </c>
      <c r="C1603" s="358">
        <v>0.338210391998291</v>
      </c>
    </row>
    <row r="1604" spans="1:3">
      <c r="A1604" s="272" t="s">
        <v>2579</v>
      </c>
      <c r="B1604" s="272" t="str">
        <f t="shared" si="24"/>
        <v>FY8</v>
      </c>
      <c r="C1604" s="358">
        <v>0.22415113449096599</v>
      </c>
    </row>
    <row r="1605" spans="1:3">
      <c r="A1605" s="272" t="s">
        <v>2580</v>
      </c>
      <c r="B1605" s="272" t="str">
        <f t="shared" si="24"/>
        <v>FY8</v>
      </c>
      <c r="C1605" s="358">
        <v>0.32075691223144498</v>
      </c>
    </row>
    <row r="1606" spans="1:3">
      <c r="A1606" s="272" t="s">
        <v>2581</v>
      </c>
      <c r="B1606" s="272" t="str">
        <f t="shared" si="24"/>
        <v>FY8</v>
      </c>
      <c r="C1606" s="358">
        <v>0.24048233032226499</v>
      </c>
    </row>
    <row r="1607" spans="1:3">
      <c r="A1607" s="272" t="s">
        <v>2582</v>
      </c>
      <c r="B1607" s="272" t="str">
        <f t="shared" si="24"/>
        <v>FY8</v>
      </c>
      <c r="C1607" s="358">
        <v>0.796985864639282</v>
      </c>
    </row>
    <row r="1608" spans="1:3">
      <c r="A1608" s="272" t="s">
        <v>2583</v>
      </c>
      <c r="B1608" s="272" t="str">
        <f t="shared" si="24"/>
        <v>FY8</v>
      </c>
      <c r="C1608" s="358">
        <v>0.211042881011962</v>
      </c>
    </row>
    <row r="1609" spans="1:3">
      <c r="A1609" s="272" t="s">
        <v>2584</v>
      </c>
      <c r="B1609" s="272" t="str">
        <f t="shared" si="24"/>
        <v>FY8</v>
      </c>
      <c r="C1609" s="358">
        <v>0.24974632263183499</v>
      </c>
    </row>
    <row r="1610" spans="1:3">
      <c r="A1610" s="272" t="s">
        <v>2585</v>
      </c>
      <c r="B1610" s="272" t="str">
        <f t="shared" si="24"/>
        <v>FY8</v>
      </c>
      <c r="C1610" s="358">
        <v>0.26584196090698198</v>
      </c>
    </row>
    <row r="1611" spans="1:3">
      <c r="A1611" s="272" t="s">
        <v>2586</v>
      </c>
      <c r="B1611" s="272" t="str">
        <f t="shared" si="24"/>
        <v>FY8</v>
      </c>
      <c r="C1611" s="358">
        <v>0.64444246888160694</v>
      </c>
    </row>
    <row r="1612" spans="1:3">
      <c r="A1612" s="272" t="s">
        <v>2587</v>
      </c>
      <c r="B1612" s="272" t="str">
        <f t="shared" ref="B1612:B1675" si="25">IFERROR(LEFT(A1612,(FIND(" ",A1612,1)-1)),"")</f>
        <v>FY8</v>
      </c>
      <c r="C1612" s="358">
        <v>0.28925371170043901</v>
      </c>
    </row>
    <row r="1613" spans="1:3">
      <c r="A1613" s="272" t="s">
        <v>2588</v>
      </c>
      <c r="B1613" s="272" t="str">
        <f t="shared" si="25"/>
        <v>FY8</v>
      </c>
      <c r="C1613" s="358">
        <v>0.36670452005722898</v>
      </c>
    </row>
    <row r="1614" spans="1:3">
      <c r="A1614" s="272" t="s">
        <v>2589</v>
      </c>
      <c r="B1614" s="272" t="str">
        <f t="shared" si="25"/>
        <v>FY8</v>
      </c>
      <c r="C1614" s="358">
        <v>0.43079479535420701</v>
      </c>
    </row>
    <row r="1615" spans="1:3">
      <c r="A1615" s="272" t="s">
        <v>2590</v>
      </c>
      <c r="B1615" s="272" t="str">
        <f t="shared" si="25"/>
        <v>FY8</v>
      </c>
      <c r="C1615" s="358">
        <v>0.67406249046325595</v>
      </c>
    </row>
    <row r="1616" spans="1:3">
      <c r="A1616" s="272" t="s">
        <v>2591</v>
      </c>
      <c r="B1616" s="272" t="str">
        <f t="shared" si="25"/>
        <v>FY8</v>
      </c>
      <c r="C1616" s="358">
        <v>0.77049623216901497</v>
      </c>
    </row>
    <row r="1617" spans="1:3">
      <c r="A1617" s="272" t="s">
        <v>2592</v>
      </c>
      <c r="B1617" s="272" t="str">
        <f t="shared" si="25"/>
        <v>FY8</v>
      </c>
      <c r="C1617" s="358">
        <v>0.47490262985229398</v>
      </c>
    </row>
    <row r="1618" spans="1:3">
      <c r="A1618" s="272" t="s">
        <v>2593</v>
      </c>
      <c r="B1618" s="272" t="str">
        <f t="shared" si="25"/>
        <v>FY8</v>
      </c>
      <c r="C1618" s="358">
        <v>0.74942938486735</v>
      </c>
    </row>
    <row r="1619" spans="1:3">
      <c r="A1619" s="272" t="s">
        <v>2594</v>
      </c>
      <c r="B1619" s="272" t="str">
        <f t="shared" si="25"/>
        <v>FY8</v>
      </c>
      <c r="C1619" s="358">
        <v>0.47961296354021299</v>
      </c>
    </row>
    <row r="1620" spans="1:3">
      <c r="A1620" s="272" t="s">
        <v>2595</v>
      </c>
      <c r="B1620" s="272" t="str">
        <f t="shared" si="25"/>
        <v>FY8</v>
      </c>
      <c r="C1620" s="358">
        <v>0.24350643157958901</v>
      </c>
    </row>
    <row r="1621" spans="1:3">
      <c r="A1621" s="272" t="s">
        <v>2596</v>
      </c>
      <c r="B1621" s="272" t="str">
        <f t="shared" si="25"/>
        <v>FY8</v>
      </c>
      <c r="C1621" s="358">
        <v>0.59360628128051696</v>
      </c>
    </row>
    <row r="1622" spans="1:3">
      <c r="A1622" s="272" t="s">
        <v>2597</v>
      </c>
      <c r="B1622" s="272" t="str">
        <f t="shared" si="25"/>
        <v>FY8</v>
      </c>
      <c r="C1622" s="358">
        <v>0.64303767681121804</v>
      </c>
    </row>
    <row r="1623" spans="1:3">
      <c r="A1623" s="272" t="s">
        <v>2598</v>
      </c>
      <c r="B1623" s="272" t="str">
        <f t="shared" si="25"/>
        <v>FY8</v>
      </c>
      <c r="C1623" s="358">
        <v>0.50138305028279595</v>
      </c>
    </row>
    <row r="1624" spans="1:3">
      <c r="A1624" s="272" t="s">
        <v>2599</v>
      </c>
      <c r="B1624" s="272" t="str">
        <f t="shared" si="25"/>
        <v>FY8</v>
      </c>
      <c r="C1624" s="358">
        <v>1.47409915924072</v>
      </c>
    </row>
    <row r="1625" spans="1:3">
      <c r="A1625" s="272" t="s">
        <v>2600</v>
      </c>
      <c r="B1625" s="272" t="str">
        <f t="shared" si="25"/>
        <v>FY8</v>
      </c>
      <c r="C1625" s="358">
        <v>0.53475987911224299</v>
      </c>
    </row>
    <row r="1626" spans="1:3">
      <c r="A1626" s="272" t="s">
        <v>2601</v>
      </c>
      <c r="B1626" s="272" t="str">
        <f t="shared" si="25"/>
        <v>G11</v>
      </c>
      <c r="C1626" s="358">
        <v>2.03616932633643</v>
      </c>
    </row>
    <row r="1627" spans="1:3">
      <c r="A1627" s="272" t="s">
        <v>2602</v>
      </c>
      <c r="B1627" s="272" t="str">
        <f t="shared" si="25"/>
        <v>G11</v>
      </c>
      <c r="C1627" s="358">
        <v>1.3670602453396801</v>
      </c>
    </row>
    <row r="1628" spans="1:3">
      <c r="A1628" s="272" t="s">
        <v>2603</v>
      </c>
      <c r="B1628" s="272" t="str">
        <f t="shared" si="25"/>
        <v>G11</v>
      </c>
      <c r="C1628" s="358">
        <v>1.9365690479583699</v>
      </c>
    </row>
    <row r="1629" spans="1:3">
      <c r="A1629" s="272" t="s">
        <v>2604</v>
      </c>
      <c r="B1629" s="272" t="str">
        <f t="shared" si="25"/>
        <v>G11</v>
      </c>
      <c r="C1629" s="358">
        <v>1.95029649013136</v>
      </c>
    </row>
    <row r="1630" spans="1:3">
      <c r="A1630" s="272" t="s">
        <v>2605</v>
      </c>
      <c r="B1630" s="272" t="str">
        <f t="shared" si="25"/>
        <v>G11</v>
      </c>
      <c r="C1630" s="358">
        <v>1.57570706796203</v>
      </c>
    </row>
    <row r="1631" spans="1:3">
      <c r="A1631" s="272" t="s">
        <v>2606</v>
      </c>
      <c r="B1631" s="272" t="str">
        <f t="shared" si="25"/>
        <v>G11</v>
      </c>
      <c r="C1631" s="358">
        <v>2.15734586575224</v>
      </c>
    </row>
    <row r="1632" spans="1:3">
      <c r="A1632" s="272" t="s">
        <v>2607</v>
      </c>
      <c r="B1632" s="272" t="str">
        <f t="shared" si="25"/>
        <v>G14</v>
      </c>
      <c r="C1632" s="358">
        <v>5.4401545609702104</v>
      </c>
    </row>
    <row r="1633" spans="1:3">
      <c r="A1633" s="272" t="s">
        <v>2608</v>
      </c>
      <c r="B1633" s="272" t="str">
        <f t="shared" si="25"/>
        <v>G51</v>
      </c>
      <c r="C1633" s="358">
        <v>1.92286314354906</v>
      </c>
    </row>
    <row r="1634" spans="1:3">
      <c r="A1634" s="272" t="s">
        <v>2609</v>
      </c>
      <c r="B1634" s="272" t="str">
        <f t="shared" si="25"/>
        <v>G51</v>
      </c>
      <c r="C1634" s="358">
        <v>3.3279457713774598</v>
      </c>
    </row>
    <row r="1635" spans="1:3">
      <c r="A1635" s="272" t="s">
        <v>2610</v>
      </c>
      <c r="B1635" s="272" t="str">
        <f t="shared" si="25"/>
        <v>G81</v>
      </c>
      <c r="C1635" s="358">
        <v>0.45357611454785202</v>
      </c>
    </row>
    <row r="1636" spans="1:3">
      <c r="A1636" s="272" t="s">
        <v>2611</v>
      </c>
      <c r="B1636" s="272" t="str">
        <f t="shared" si="25"/>
        <v>G82</v>
      </c>
      <c r="C1636" s="358">
        <v>0.59838576079922001</v>
      </c>
    </row>
    <row r="1637" spans="1:3">
      <c r="A1637" s="272" t="s">
        <v>2612</v>
      </c>
      <c r="B1637" s="272" t="str">
        <f t="shared" si="25"/>
        <v>G82</v>
      </c>
      <c r="C1637" s="358">
        <v>1.0822393438468401</v>
      </c>
    </row>
    <row r="1638" spans="1:3">
      <c r="A1638" s="272" t="s">
        <v>2613</v>
      </c>
      <c r="B1638" s="272" t="str">
        <f t="shared" si="25"/>
        <v>G82</v>
      </c>
      <c r="C1638" s="358">
        <v>0.599566930327461</v>
      </c>
    </row>
    <row r="1639" spans="1:3">
      <c r="A1639" s="272" t="s">
        <v>2614</v>
      </c>
      <c r="B1639" s="272" t="str">
        <f t="shared" si="25"/>
        <v>G82</v>
      </c>
      <c r="C1639" s="358">
        <v>0.47083976958899099</v>
      </c>
    </row>
    <row r="1640" spans="1:3">
      <c r="A1640" s="272" t="s">
        <v>2615</v>
      </c>
      <c r="B1640" s="272" t="str">
        <f t="shared" si="25"/>
        <v>G82</v>
      </c>
      <c r="C1640" s="358">
        <v>0.29111221900731798</v>
      </c>
    </row>
    <row r="1641" spans="1:3">
      <c r="A1641" s="272" t="s">
        <v>2616</v>
      </c>
      <c r="B1641" s="272" t="str">
        <f t="shared" si="25"/>
        <v>G82</v>
      </c>
      <c r="C1641" s="358">
        <v>1.3550925697262799</v>
      </c>
    </row>
    <row r="1642" spans="1:3">
      <c r="A1642" s="272" t="s">
        <v>2617</v>
      </c>
      <c r="B1642" s="272" t="str">
        <f t="shared" si="25"/>
        <v>G82</v>
      </c>
      <c r="C1642" s="358">
        <v>0.57874878906005101</v>
      </c>
    </row>
    <row r="1643" spans="1:3">
      <c r="A1643" s="272" t="s">
        <v>2618</v>
      </c>
      <c r="B1643" s="272" t="str">
        <f t="shared" si="25"/>
        <v>G82</v>
      </c>
      <c r="C1643" s="358">
        <v>0.42999060456452098</v>
      </c>
    </row>
    <row r="1644" spans="1:3">
      <c r="A1644" s="272" t="s">
        <v>2619</v>
      </c>
      <c r="B1644" s="272" t="str">
        <f t="shared" si="25"/>
        <v>G82</v>
      </c>
      <c r="C1644" s="358">
        <v>0.489255410292181</v>
      </c>
    </row>
    <row r="1645" spans="1:3">
      <c r="A1645" s="272" t="s">
        <v>2620</v>
      </c>
      <c r="B1645" s="272" t="str">
        <f t="shared" si="25"/>
        <v>G82</v>
      </c>
      <c r="C1645" s="358">
        <v>0.36871331997229101</v>
      </c>
    </row>
    <row r="1646" spans="1:3">
      <c r="A1646" s="272" t="s">
        <v>2621</v>
      </c>
      <c r="B1646" s="272" t="str">
        <f t="shared" si="25"/>
        <v>G82</v>
      </c>
      <c r="C1646" s="358">
        <v>0.216533514737484</v>
      </c>
    </row>
    <row r="1647" spans="1:3">
      <c r="A1647" s="272" t="s">
        <v>2622</v>
      </c>
      <c r="B1647" s="272" t="str">
        <f t="shared" si="25"/>
        <v>G82</v>
      </c>
      <c r="C1647" s="358">
        <v>0.51833399005575498</v>
      </c>
    </row>
    <row r="1648" spans="1:3">
      <c r="A1648" s="272" t="s">
        <v>2623</v>
      </c>
      <c r="B1648" s="272" t="str">
        <f t="shared" si="25"/>
        <v>G82</v>
      </c>
      <c r="C1648" s="358">
        <v>0.33989324701526202</v>
      </c>
    </row>
    <row r="1649" spans="1:3">
      <c r="A1649" s="272" t="s">
        <v>2624</v>
      </c>
      <c r="B1649" s="272" t="str">
        <f t="shared" si="25"/>
        <v>G82</v>
      </c>
      <c r="C1649" s="358">
        <v>0.75914843433549895</v>
      </c>
    </row>
    <row r="1650" spans="1:3">
      <c r="A1650" s="272" t="s">
        <v>2625</v>
      </c>
      <c r="B1650" s="272" t="str">
        <f t="shared" si="25"/>
        <v>G82</v>
      </c>
      <c r="C1650" s="358">
        <v>0.75955608050191603</v>
      </c>
    </row>
    <row r="1651" spans="1:3">
      <c r="A1651" s="272" t="s">
        <v>2626</v>
      </c>
      <c r="B1651" s="272" t="str">
        <f t="shared" si="25"/>
        <v>G82</v>
      </c>
      <c r="C1651" s="358">
        <v>0.77234930421896397</v>
      </c>
    </row>
    <row r="1652" spans="1:3">
      <c r="A1652" s="272" t="s">
        <v>2627</v>
      </c>
      <c r="B1652" s="272" t="str">
        <f t="shared" si="25"/>
        <v>G82</v>
      </c>
      <c r="C1652" s="358">
        <v>0.38525013570986399</v>
      </c>
    </row>
    <row r="1653" spans="1:3">
      <c r="A1653" s="272" t="s">
        <v>2628</v>
      </c>
      <c r="B1653" s="272" t="str">
        <f t="shared" si="25"/>
        <v>G82</v>
      </c>
      <c r="C1653" s="358">
        <v>0.57010007819457498</v>
      </c>
    </row>
    <row r="1654" spans="1:3">
      <c r="A1654" s="272" t="s">
        <v>2629</v>
      </c>
      <c r="B1654" s="272" t="str">
        <f t="shared" si="25"/>
        <v>G82</v>
      </c>
      <c r="C1654" s="358">
        <v>0.93001350624698198</v>
      </c>
    </row>
    <row r="1655" spans="1:3">
      <c r="A1655" s="272" t="s">
        <v>2630</v>
      </c>
      <c r="B1655" s="272" t="str">
        <f t="shared" si="25"/>
        <v>G82</v>
      </c>
      <c r="C1655" s="358">
        <v>0.82677738877294304</v>
      </c>
    </row>
    <row r="1656" spans="1:3">
      <c r="A1656" s="272" t="s">
        <v>2631</v>
      </c>
      <c r="B1656" s="272" t="str">
        <f t="shared" si="25"/>
        <v>G82</v>
      </c>
      <c r="C1656" s="358">
        <v>0.36102388876672498</v>
      </c>
    </row>
    <row r="1657" spans="1:3">
      <c r="A1657" s="272" t="s">
        <v>2632</v>
      </c>
      <c r="B1657" s="272" t="str">
        <f t="shared" si="25"/>
        <v>G82</v>
      </c>
      <c r="C1657" s="358">
        <v>0.227553885712167</v>
      </c>
    </row>
    <row r="1658" spans="1:3">
      <c r="A1658" s="272" t="s">
        <v>2633</v>
      </c>
      <c r="B1658" s="272" t="str">
        <f t="shared" si="25"/>
        <v>G82</v>
      </c>
      <c r="C1658" s="358">
        <v>0.46666498651122401</v>
      </c>
    </row>
    <row r="1659" spans="1:3">
      <c r="A1659" s="272" t="s">
        <v>2634</v>
      </c>
      <c r="B1659" s="272" t="str">
        <f t="shared" si="25"/>
        <v>G82</v>
      </c>
      <c r="C1659" s="358">
        <v>0.49263929929730199</v>
      </c>
    </row>
    <row r="1660" spans="1:3">
      <c r="A1660" s="272" t="s">
        <v>2635</v>
      </c>
      <c r="B1660" s="272" t="str">
        <f t="shared" si="25"/>
        <v>G82</v>
      </c>
      <c r="C1660" s="358">
        <v>0.331275633876702</v>
      </c>
    </row>
    <row r="1661" spans="1:3">
      <c r="A1661" s="272" t="s">
        <v>2636</v>
      </c>
      <c r="B1661" s="272" t="str">
        <f t="shared" si="25"/>
        <v>G82</v>
      </c>
      <c r="C1661" s="358">
        <v>0.42648854217809701</v>
      </c>
    </row>
    <row r="1662" spans="1:3">
      <c r="A1662" s="272" t="s">
        <v>2637</v>
      </c>
      <c r="B1662" s="272" t="str">
        <f t="shared" si="25"/>
        <v>G82</v>
      </c>
      <c r="C1662" s="358">
        <v>0.39576574954016103</v>
      </c>
    </row>
    <row r="1663" spans="1:3">
      <c r="A1663" s="272" t="s">
        <v>2638</v>
      </c>
      <c r="B1663" s="272" t="str">
        <f t="shared" si="25"/>
        <v>G82</v>
      </c>
      <c r="C1663" s="358">
        <v>0.49926443051145297</v>
      </c>
    </row>
    <row r="1664" spans="1:3">
      <c r="A1664" s="272" t="s">
        <v>2639</v>
      </c>
      <c r="B1664" s="272" t="str">
        <f t="shared" si="25"/>
        <v>G82</v>
      </c>
      <c r="C1664" s="358">
        <v>0.43346949290273101</v>
      </c>
    </row>
    <row r="1665" spans="1:3">
      <c r="A1665" s="272" t="s">
        <v>2640</v>
      </c>
      <c r="B1665" s="272" t="str">
        <f t="shared" si="25"/>
        <v>G82</v>
      </c>
      <c r="C1665" s="358">
        <v>0.43422989503223802</v>
      </c>
    </row>
    <row r="1666" spans="1:3">
      <c r="A1666" s="272" t="s">
        <v>2641</v>
      </c>
      <c r="B1666" s="272" t="str">
        <f t="shared" si="25"/>
        <v>G82</v>
      </c>
      <c r="C1666" s="358">
        <v>0.404336824150898</v>
      </c>
    </row>
    <row r="1667" spans="1:3">
      <c r="A1667" s="272" t="s">
        <v>2642</v>
      </c>
      <c r="B1667" s="272" t="str">
        <f t="shared" si="25"/>
        <v>G82</v>
      </c>
      <c r="C1667" s="358">
        <v>0.76453118123109698</v>
      </c>
    </row>
    <row r="1668" spans="1:3">
      <c r="A1668" s="272" t="s">
        <v>2643</v>
      </c>
      <c r="B1668" s="272" t="str">
        <f t="shared" si="25"/>
        <v>G82</v>
      </c>
      <c r="C1668" s="358">
        <v>0.28613392083906802</v>
      </c>
    </row>
    <row r="1669" spans="1:3">
      <c r="A1669" s="272" t="s">
        <v>2644</v>
      </c>
      <c r="B1669" s="272" t="str">
        <f t="shared" si="25"/>
        <v>G82</v>
      </c>
      <c r="C1669" s="358">
        <v>0.58515067033571999</v>
      </c>
    </row>
    <row r="1670" spans="1:3">
      <c r="A1670" s="272" t="s">
        <v>2645</v>
      </c>
      <c r="B1670" s="272" t="str">
        <f t="shared" si="25"/>
        <v>G82</v>
      </c>
      <c r="C1670" s="358">
        <v>1.45799751191631</v>
      </c>
    </row>
    <row r="1671" spans="1:3">
      <c r="A1671" s="272" t="s">
        <v>2646</v>
      </c>
      <c r="B1671" s="272" t="str">
        <f t="shared" si="25"/>
        <v>G82</v>
      </c>
      <c r="C1671" s="358">
        <v>0.68276150464946905</v>
      </c>
    </row>
    <row r="1672" spans="1:3">
      <c r="A1672" s="272" t="s">
        <v>2647</v>
      </c>
      <c r="B1672" s="272" t="str">
        <f t="shared" si="25"/>
        <v>G82</v>
      </c>
      <c r="C1672" s="358">
        <v>0.47955641878768002</v>
      </c>
    </row>
    <row r="1673" spans="1:3">
      <c r="A1673" s="272" t="s">
        <v>2648</v>
      </c>
      <c r="B1673" s="272" t="str">
        <f t="shared" si="25"/>
        <v>G82</v>
      </c>
      <c r="C1673" s="358">
        <v>0.44921837603996201</v>
      </c>
    </row>
    <row r="1674" spans="1:3">
      <c r="A1674" s="272" t="s">
        <v>2649</v>
      </c>
      <c r="B1674" s="272" t="str">
        <f t="shared" si="25"/>
        <v>G82</v>
      </c>
      <c r="C1674" s="358">
        <v>0.44092550565752198</v>
      </c>
    </row>
    <row r="1675" spans="1:3">
      <c r="A1675" s="272" t="s">
        <v>2650</v>
      </c>
      <c r="B1675" s="272" t="str">
        <f t="shared" si="25"/>
        <v>G82</v>
      </c>
      <c r="C1675" s="358">
        <v>0.76076754150863601</v>
      </c>
    </row>
    <row r="1676" spans="1:3">
      <c r="A1676" s="272" t="s">
        <v>2651</v>
      </c>
      <c r="B1676" s="272" t="str">
        <f t="shared" ref="B1676:B1739" si="26">IFERROR(LEFT(A1676,(FIND(" ",A1676,1)-1)),"")</f>
        <v>G82</v>
      </c>
      <c r="C1676" s="358">
        <v>2.51250565659578</v>
      </c>
    </row>
    <row r="1677" spans="1:3">
      <c r="A1677" s="272" t="s">
        <v>2652</v>
      </c>
      <c r="B1677" s="272" t="str">
        <f t="shared" si="26"/>
        <v>G82</v>
      </c>
      <c r="C1677" s="358">
        <v>0.48931335985326602</v>
      </c>
    </row>
    <row r="1678" spans="1:3">
      <c r="A1678" s="272" t="s">
        <v>2653</v>
      </c>
      <c r="B1678" s="272" t="str">
        <f t="shared" si="26"/>
        <v>G83</v>
      </c>
      <c r="C1678" s="358">
        <v>0.58838642754489201</v>
      </c>
    </row>
    <row r="1679" spans="1:3">
      <c r="A1679" s="272" t="s">
        <v>2654</v>
      </c>
      <c r="B1679" s="272" t="str">
        <f t="shared" si="26"/>
        <v>G83</v>
      </c>
      <c r="C1679" s="358">
        <v>2.3733864534948901</v>
      </c>
    </row>
    <row r="1680" spans="1:3">
      <c r="A1680" s="272" t="s">
        <v>2655</v>
      </c>
      <c r="B1680" s="272" t="str">
        <f t="shared" si="26"/>
        <v>G84</v>
      </c>
      <c r="C1680" s="358">
        <v>1.71338644469309</v>
      </c>
    </row>
    <row r="1681" spans="1:3">
      <c r="A1681" s="272" t="s">
        <v>2656</v>
      </c>
      <c r="B1681" s="272" t="str">
        <f t="shared" si="26"/>
        <v>G84</v>
      </c>
      <c r="C1681" s="358">
        <v>0.33338641525707502</v>
      </c>
    </row>
    <row r="1682" spans="1:3">
      <c r="A1682" s="272" t="s">
        <v>2657</v>
      </c>
      <c r="B1682" s="272" t="str">
        <f t="shared" si="26"/>
        <v>G84</v>
      </c>
      <c r="C1682" s="358">
        <v>2.8533864899926198</v>
      </c>
    </row>
    <row r="1683" spans="1:3">
      <c r="A1683" s="272" t="s">
        <v>2658</v>
      </c>
      <c r="B1683" s="272" t="str">
        <f t="shared" si="26"/>
        <v>G84</v>
      </c>
      <c r="C1683" s="358">
        <v>0.70875076370853196</v>
      </c>
    </row>
    <row r="1684" spans="1:3">
      <c r="A1684" s="272" t="s">
        <v>2659</v>
      </c>
      <c r="B1684" s="272" t="str">
        <f t="shared" si="26"/>
        <v>G84</v>
      </c>
      <c r="C1684" s="358">
        <v>0.23024396366003699</v>
      </c>
    </row>
    <row r="1685" spans="1:3">
      <c r="A1685" s="272" t="s">
        <v>2660</v>
      </c>
      <c r="B1685" s="272" t="str">
        <f t="shared" si="26"/>
        <v>G84</v>
      </c>
      <c r="C1685" s="358">
        <v>0.35785957061993201</v>
      </c>
    </row>
    <row r="1686" spans="1:3">
      <c r="A1686" s="272" t="s">
        <v>2661</v>
      </c>
      <c r="B1686" s="272" t="str">
        <f t="shared" si="26"/>
        <v>G84</v>
      </c>
      <c r="C1686" s="358">
        <v>0.21850951612407599</v>
      </c>
    </row>
    <row r="1687" spans="1:3">
      <c r="A1687" s="272" t="s">
        <v>2662</v>
      </c>
      <c r="B1687" s="272" t="str">
        <f t="shared" si="26"/>
        <v>G84</v>
      </c>
      <c r="C1687" s="358">
        <v>0.229492747065003</v>
      </c>
    </row>
    <row r="1688" spans="1:3">
      <c r="A1688" s="272" t="s">
        <v>2663</v>
      </c>
      <c r="B1688" s="272" t="str">
        <f t="shared" si="26"/>
        <v>G84</v>
      </c>
      <c r="C1688" s="358">
        <v>0.31854615172362599</v>
      </c>
    </row>
    <row r="1689" spans="1:3">
      <c r="A1689" s="272" t="s">
        <v>2664</v>
      </c>
      <c r="B1689" s="272" t="str">
        <f t="shared" si="26"/>
        <v>G84</v>
      </c>
      <c r="C1689" s="358">
        <v>0.209565787588188</v>
      </c>
    </row>
    <row r="1690" spans="1:3">
      <c r="A1690" s="272" t="s">
        <v>2665</v>
      </c>
      <c r="B1690" s="272" t="str">
        <f t="shared" si="26"/>
        <v>G84</v>
      </c>
      <c r="C1690" s="358">
        <v>0.98644086393447505</v>
      </c>
    </row>
    <row r="1691" spans="1:3">
      <c r="A1691" s="272" t="s">
        <v>2666</v>
      </c>
      <c r="B1691" s="272" t="str">
        <f t="shared" si="26"/>
        <v>G84</v>
      </c>
      <c r="C1691" s="358">
        <v>0.87476634747825099</v>
      </c>
    </row>
    <row r="1692" spans="1:3">
      <c r="A1692" s="272" t="s">
        <v>2667</v>
      </c>
      <c r="B1692" s="272" t="str">
        <f t="shared" si="26"/>
        <v>G84</v>
      </c>
      <c r="C1692" s="358">
        <v>3.0526681283004899</v>
      </c>
    </row>
    <row r="1693" spans="1:3">
      <c r="A1693" s="272" t="s">
        <v>2668</v>
      </c>
      <c r="B1693" s="272" t="str">
        <f t="shared" si="26"/>
        <v>G84</v>
      </c>
      <c r="C1693" s="358">
        <v>1.3343864365868601</v>
      </c>
    </row>
    <row r="1694" spans="1:3">
      <c r="A1694" s="272" t="s">
        <v>2669</v>
      </c>
      <c r="B1694" s="272" t="str">
        <f t="shared" si="26"/>
        <v>G84</v>
      </c>
      <c r="C1694" s="358">
        <v>0.409980862637564</v>
      </c>
    </row>
    <row r="1695" spans="1:3">
      <c r="A1695" s="272" t="s">
        <v>2670</v>
      </c>
      <c r="B1695" s="272" t="str">
        <f t="shared" si="26"/>
        <v>G84</v>
      </c>
      <c r="C1695" s="358">
        <v>0.60813019670829604</v>
      </c>
    </row>
    <row r="1696" spans="1:3">
      <c r="A1696" s="272" t="s">
        <v>2671</v>
      </c>
      <c r="B1696" s="272" t="str">
        <f t="shared" si="26"/>
        <v>HS1</v>
      </c>
      <c r="C1696" s="358">
        <v>0.23747000098228399</v>
      </c>
    </row>
    <row r="1697" spans="1:3">
      <c r="A1697" s="272" t="s">
        <v>2672</v>
      </c>
      <c r="B1697" s="272" t="str">
        <f t="shared" si="26"/>
        <v>HS1</v>
      </c>
      <c r="C1697" s="358">
        <v>0.228750005364418</v>
      </c>
    </row>
    <row r="1698" spans="1:3">
      <c r="A1698" s="272" t="s">
        <v>2673</v>
      </c>
      <c r="B1698" s="272" t="str">
        <f t="shared" si="26"/>
        <v>HS1</v>
      </c>
      <c r="C1698" s="358">
        <v>0.22938999533653201</v>
      </c>
    </row>
    <row r="1699" spans="1:3">
      <c r="A1699" s="272" t="s">
        <v>2674</v>
      </c>
      <c r="B1699" s="272" t="str">
        <f t="shared" si="26"/>
        <v>HS1</v>
      </c>
      <c r="C1699" s="358">
        <v>0.37465199828147799</v>
      </c>
    </row>
    <row r="1700" spans="1:3">
      <c r="A1700" s="272" t="s">
        <v>2675</v>
      </c>
      <c r="B1700" s="272" t="str">
        <f t="shared" si="26"/>
        <v>HS1</v>
      </c>
      <c r="C1700" s="358">
        <v>0.34845000505447299</v>
      </c>
    </row>
    <row r="1701" spans="1:3">
      <c r="A1701" s="272" t="s">
        <v>2676</v>
      </c>
      <c r="B1701" s="272" t="str">
        <f t="shared" si="26"/>
        <v>HS1</v>
      </c>
      <c r="C1701" s="358">
        <v>0.286439999938011</v>
      </c>
    </row>
    <row r="1702" spans="1:3">
      <c r="A1702" s="272" t="s">
        <v>2677</v>
      </c>
      <c r="B1702" s="272" t="str">
        <f t="shared" si="26"/>
        <v>HS1</v>
      </c>
      <c r="C1702" s="358">
        <v>0.50335687212645996</v>
      </c>
    </row>
    <row r="1703" spans="1:3">
      <c r="A1703" s="272" t="s">
        <v>2678</v>
      </c>
      <c r="B1703" s="272" t="str">
        <f t="shared" si="26"/>
        <v>HS1</v>
      </c>
      <c r="C1703" s="358">
        <v>0.34706999903375402</v>
      </c>
    </row>
    <row r="1704" spans="1:3">
      <c r="A1704" s="272" t="s">
        <v>2679</v>
      </c>
      <c r="B1704" s="272" t="str">
        <f t="shared" si="26"/>
        <v>HS1</v>
      </c>
      <c r="C1704" s="358">
        <v>0.40502999226252201</v>
      </c>
    </row>
    <row r="1705" spans="1:3">
      <c r="A1705" s="272" t="s">
        <v>2680</v>
      </c>
      <c r="B1705" s="272" t="str">
        <f t="shared" si="26"/>
        <v>HS1</v>
      </c>
      <c r="C1705" s="358">
        <v>0.24908000417053699</v>
      </c>
    </row>
    <row r="1706" spans="1:3">
      <c r="A1706" s="272" t="s">
        <v>2681</v>
      </c>
      <c r="B1706" s="272" t="str">
        <f t="shared" si="26"/>
        <v>HS1</v>
      </c>
      <c r="C1706" s="358">
        <v>0.57294770158254105</v>
      </c>
    </row>
    <row r="1707" spans="1:3">
      <c r="A1707" s="272" t="s">
        <v>2682</v>
      </c>
      <c r="B1707" s="272" t="str">
        <f t="shared" si="26"/>
        <v>HS1</v>
      </c>
      <c r="C1707" s="358">
        <v>3.28286467100444</v>
      </c>
    </row>
    <row r="1708" spans="1:3">
      <c r="A1708" s="272" t="s">
        <v>2683</v>
      </c>
      <c r="B1708" s="272" t="str">
        <f t="shared" si="26"/>
        <v>HS1</v>
      </c>
      <c r="C1708" s="358">
        <v>2.79625662167867</v>
      </c>
    </row>
    <row r="1709" spans="1:3">
      <c r="A1709" s="272" t="s">
        <v>2684</v>
      </c>
      <c r="B1709" s="272" t="str">
        <f t="shared" si="26"/>
        <v>HS1</v>
      </c>
      <c r="C1709" s="358">
        <v>0.258610010147094</v>
      </c>
    </row>
    <row r="1710" spans="1:3">
      <c r="A1710" s="272" t="s">
        <v>2685</v>
      </c>
      <c r="B1710" s="272" t="str">
        <f t="shared" si="26"/>
        <v>HS1</v>
      </c>
      <c r="C1710" s="358">
        <v>0.49265285687787103</v>
      </c>
    </row>
    <row r="1711" spans="1:3">
      <c r="A1711" s="272" t="s">
        <v>2686</v>
      </c>
      <c r="B1711" s="272" t="str">
        <f t="shared" si="26"/>
        <v>HS1</v>
      </c>
      <c r="C1711" s="358">
        <v>2.0015966693560201</v>
      </c>
    </row>
    <row r="1712" spans="1:3">
      <c r="A1712" s="272" t="s">
        <v>2687</v>
      </c>
      <c r="B1712" s="272" t="str">
        <f t="shared" si="26"/>
        <v>HS1</v>
      </c>
      <c r="C1712" s="358">
        <v>0.247760005295276</v>
      </c>
    </row>
    <row r="1713" spans="1:3">
      <c r="A1713" s="272" t="s">
        <v>2688</v>
      </c>
      <c r="B1713" s="272" t="str">
        <f t="shared" si="26"/>
        <v>HS1</v>
      </c>
      <c r="C1713" s="358">
        <v>2.4721508125464098</v>
      </c>
    </row>
    <row r="1714" spans="1:3">
      <c r="A1714" s="272" t="s">
        <v>2689</v>
      </c>
      <c r="B1714" s="272" t="str">
        <f t="shared" si="26"/>
        <v>HS1</v>
      </c>
      <c r="C1714" s="358">
        <v>2.2849666674931801</v>
      </c>
    </row>
    <row r="1715" spans="1:3">
      <c r="A1715" s="272" t="s">
        <v>2690</v>
      </c>
      <c r="B1715" s="272" t="str">
        <f t="shared" si="26"/>
        <v>HS2</v>
      </c>
      <c r="C1715" s="358">
        <v>2.43407011032104</v>
      </c>
    </row>
    <row r="1716" spans="1:3">
      <c r="A1716" s="272" t="s">
        <v>2691</v>
      </c>
      <c r="B1716" s="272" t="str">
        <f t="shared" si="26"/>
        <v>HS2</v>
      </c>
      <c r="C1716" s="358">
        <v>0.58214642746107903</v>
      </c>
    </row>
    <row r="1717" spans="1:3">
      <c r="A1717" s="272" t="s">
        <v>2692</v>
      </c>
      <c r="B1717" s="272" t="str">
        <f t="shared" si="26"/>
        <v>HS2</v>
      </c>
      <c r="C1717" s="358">
        <v>1.1429268285268599</v>
      </c>
    </row>
    <row r="1718" spans="1:3">
      <c r="A1718" s="272" t="s">
        <v>2693</v>
      </c>
      <c r="B1718" s="272" t="str">
        <f t="shared" si="26"/>
        <v>HS2</v>
      </c>
      <c r="C1718" s="358">
        <v>0.716144979000091</v>
      </c>
    </row>
    <row r="1719" spans="1:3">
      <c r="A1719" s="272" t="s">
        <v>2694</v>
      </c>
      <c r="B1719" s="272" t="str">
        <f t="shared" si="26"/>
        <v>HS2</v>
      </c>
      <c r="C1719" s="358">
        <v>0.75818182482863905</v>
      </c>
    </row>
    <row r="1720" spans="1:3">
      <c r="A1720" s="272" t="s">
        <v>2695</v>
      </c>
      <c r="B1720" s="272" t="str">
        <f t="shared" si="26"/>
        <v>HS2</v>
      </c>
      <c r="C1720" s="358">
        <v>1.4194375276565501</v>
      </c>
    </row>
    <row r="1721" spans="1:3">
      <c r="A1721" s="272" t="s">
        <v>2696</v>
      </c>
      <c r="B1721" s="272" t="str">
        <f t="shared" si="26"/>
        <v>HS2</v>
      </c>
      <c r="C1721" s="358">
        <v>2.2936933040618799</v>
      </c>
    </row>
    <row r="1722" spans="1:3">
      <c r="A1722" s="272" t="s">
        <v>2697</v>
      </c>
      <c r="B1722" s="272" t="str">
        <f t="shared" si="26"/>
        <v>HS2</v>
      </c>
      <c r="C1722" s="358">
        <v>1.5650900214910499</v>
      </c>
    </row>
    <row r="1723" spans="1:3">
      <c r="A1723" s="272" t="s">
        <v>2698</v>
      </c>
      <c r="B1723" s="272" t="str">
        <f t="shared" si="26"/>
        <v>HS2</v>
      </c>
      <c r="C1723" s="358">
        <v>0.78023999929428001</v>
      </c>
    </row>
    <row r="1724" spans="1:3">
      <c r="A1724" s="272" t="s">
        <v>2699</v>
      </c>
      <c r="B1724" s="272" t="str">
        <f t="shared" si="26"/>
        <v>HS2</v>
      </c>
      <c r="C1724" s="358">
        <v>1.2874000072479199</v>
      </c>
    </row>
    <row r="1725" spans="1:3">
      <c r="A1725" s="272" t="s">
        <v>2700</v>
      </c>
      <c r="B1725" s="272" t="str">
        <f t="shared" si="26"/>
        <v>HS2</v>
      </c>
      <c r="C1725" s="358">
        <v>2.3567673007647199</v>
      </c>
    </row>
    <row r="1726" spans="1:3">
      <c r="A1726" s="272" t="s">
        <v>2701</v>
      </c>
      <c r="B1726" s="272" t="str">
        <f t="shared" si="26"/>
        <v>HS2</v>
      </c>
      <c r="C1726" s="358">
        <v>2.1173501014709402</v>
      </c>
    </row>
    <row r="1727" spans="1:3">
      <c r="A1727" s="272" t="s">
        <v>2702</v>
      </c>
      <c r="B1727" s="272" t="str">
        <f t="shared" si="26"/>
        <v>HS2</v>
      </c>
      <c r="C1727" s="358">
        <v>2.2558718079870399</v>
      </c>
    </row>
    <row r="1728" spans="1:3">
      <c r="A1728" s="272" t="s">
        <v>2703</v>
      </c>
      <c r="B1728" s="272" t="str">
        <f t="shared" si="26"/>
        <v>HS2</v>
      </c>
      <c r="C1728" s="358">
        <v>0.67723000049590998</v>
      </c>
    </row>
    <row r="1729" spans="1:3">
      <c r="A1729" s="272" t="s">
        <v>2704</v>
      </c>
      <c r="B1729" s="272" t="str">
        <f t="shared" si="26"/>
        <v>HS2</v>
      </c>
      <c r="C1729" s="358">
        <v>1.05911330382029</v>
      </c>
    </row>
    <row r="1730" spans="1:3">
      <c r="A1730" s="272" t="s">
        <v>2705</v>
      </c>
      <c r="B1730" s="272" t="str">
        <f t="shared" si="26"/>
        <v>HS2</v>
      </c>
      <c r="C1730" s="358">
        <v>0.65399334828058797</v>
      </c>
    </row>
    <row r="1731" spans="1:3">
      <c r="A1731" s="272" t="s">
        <v>2706</v>
      </c>
      <c r="B1731" s="272" t="str">
        <f t="shared" si="26"/>
        <v>HS2</v>
      </c>
      <c r="C1731" s="358">
        <v>1.61371502280235</v>
      </c>
    </row>
    <row r="1732" spans="1:3">
      <c r="A1732" s="272" t="s">
        <v>2707</v>
      </c>
      <c r="B1732" s="272" t="str">
        <f t="shared" si="26"/>
        <v>HS2</v>
      </c>
      <c r="C1732" s="358">
        <v>1.20369220111105</v>
      </c>
    </row>
    <row r="1733" spans="1:3">
      <c r="A1733" s="272" t="s">
        <v>2708</v>
      </c>
      <c r="B1733" s="272" t="str">
        <f t="shared" si="26"/>
        <v>HS3</v>
      </c>
      <c r="C1733" s="358">
        <v>2.1720933516820198</v>
      </c>
    </row>
    <row r="1734" spans="1:3">
      <c r="A1734" s="272" t="s">
        <v>2709</v>
      </c>
      <c r="B1734" s="272" t="str">
        <f t="shared" si="26"/>
        <v>HS3</v>
      </c>
      <c r="C1734" s="358">
        <v>0.44745667775471998</v>
      </c>
    </row>
    <row r="1735" spans="1:3">
      <c r="A1735" s="272" t="s">
        <v>2710</v>
      </c>
      <c r="B1735" s="272" t="str">
        <f t="shared" si="26"/>
        <v>HS3</v>
      </c>
      <c r="C1735" s="358">
        <v>2.37192994356155</v>
      </c>
    </row>
    <row r="1736" spans="1:3">
      <c r="A1736" s="272" t="s">
        <v>2711</v>
      </c>
      <c r="B1736" s="272" t="str">
        <f t="shared" si="26"/>
        <v>HS3</v>
      </c>
      <c r="C1736" s="358">
        <v>2.00708166261514</v>
      </c>
    </row>
    <row r="1737" spans="1:3">
      <c r="A1737" s="272" t="s">
        <v>2712</v>
      </c>
      <c r="B1737" s="272" t="str">
        <f t="shared" si="26"/>
        <v>HS3</v>
      </c>
      <c r="C1737" s="358">
        <v>2.6420837491750699</v>
      </c>
    </row>
    <row r="1738" spans="1:3">
      <c r="A1738" s="272" t="s">
        <v>2713</v>
      </c>
      <c r="B1738" s="272" t="str">
        <f t="shared" si="26"/>
        <v>HS3</v>
      </c>
      <c r="C1738" s="358">
        <v>0.50844001770019498</v>
      </c>
    </row>
    <row r="1739" spans="1:3">
      <c r="A1739" s="272" t="s">
        <v>2714</v>
      </c>
      <c r="B1739" s="272" t="str">
        <f t="shared" si="26"/>
        <v>HS3</v>
      </c>
      <c r="C1739" s="358">
        <v>0.46688000857829998</v>
      </c>
    </row>
    <row r="1740" spans="1:3">
      <c r="A1740" s="272" t="s">
        <v>2715</v>
      </c>
      <c r="B1740" s="272" t="str">
        <f t="shared" ref="B1740:B1803" si="27">IFERROR(LEFT(A1740,(FIND(" ",A1740,1)-1)),"")</f>
        <v>HS3</v>
      </c>
      <c r="C1740" s="358">
        <v>0.66390001773834195</v>
      </c>
    </row>
    <row r="1741" spans="1:3">
      <c r="A1741" s="272" t="s">
        <v>2716</v>
      </c>
      <c r="B1741" s="272" t="str">
        <f t="shared" si="27"/>
        <v>HS3</v>
      </c>
      <c r="C1741" s="358">
        <v>0.53294998407363803</v>
      </c>
    </row>
    <row r="1742" spans="1:3">
      <c r="A1742" s="272" t="s">
        <v>2717</v>
      </c>
      <c r="B1742" s="272" t="str">
        <f t="shared" si="27"/>
        <v>HS3</v>
      </c>
      <c r="C1742" s="358">
        <v>1.29575599431991</v>
      </c>
    </row>
    <row r="1743" spans="1:3">
      <c r="A1743" s="272" t="s">
        <v>2718</v>
      </c>
      <c r="B1743" s="272" t="str">
        <f t="shared" si="27"/>
        <v>HS3</v>
      </c>
      <c r="C1743" s="358">
        <v>2.02924830714861</v>
      </c>
    </row>
    <row r="1744" spans="1:3">
      <c r="A1744" s="272" t="s">
        <v>2719</v>
      </c>
      <c r="B1744" s="272" t="str">
        <f t="shared" si="27"/>
        <v>HS3</v>
      </c>
      <c r="C1744" s="358">
        <v>2.9337079274026898</v>
      </c>
    </row>
    <row r="1745" spans="1:3">
      <c r="A1745" s="272" t="s">
        <v>2720</v>
      </c>
      <c r="B1745" s="272" t="str">
        <f t="shared" si="27"/>
        <v>HS3</v>
      </c>
      <c r="C1745" s="358">
        <v>0.78070998191833496</v>
      </c>
    </row>
    <row r="1746" spans="1:3">
      <c r="A1746" s="272" t="s">
        <v>2721</v>
      </c>
      <c r="B1746" s="272" t="str">
        <f t="shared" si="27"/>
        <v>HS3</v>
      </c>
      <c r="C1746" s="358">
        <v>1.06775999069213</v>
      </c>
    </row>
    <row r="1747" spans="1:3">
      <c r="A1747" s="272" t="s">
        <v>2722</v>
      </c>
      <c r="B1747" s="272" t="str">
        <f t="shared" si="27"/>
        <v>HS3</v>
      </c>
      <c r="C1747" s="358">
        <v>1.1666100025177</v>
      </c>
    </row>
    <row r="1748" spans="1:3">
      <c r="A1748" s="272" t="s">
        <v>2723</v>
      </c>
      <c r="B1748" s="272" t="str">
        <f t="shared" si="27"/>
        <v>HS4</v>
      </c>
      <c r="C1748" s="358">
        <v>2.0966699868440601</v>
      </c>
    </row>
    <row r="1749" spans="1:3">
      <c r="A1749" s="272" t="s">
        <v>2724</v>
      </c>
      <c r="B1749" s="272" t="str">
        <f t="shared" si="27"/>
        <v>HS4</v>
      </c>
      <c r="C1749" s="358">
        <v>0.35925000905990601</v>
      </c>
    </row>
    <row r="1750" spans="1:3">
      <c r="A1750" s="272" t="s">
        <v>2725</v>
      </c>
      <c r="B1750" s="272" t="str">
        <f t="shared" si="27"/>
        <v>HS4</v>
      </c>
      <c r="C1750" s="358">
        <v>1.28574502468109</v>
      </c>
    </row>
    <row r="1751" spans="1:3">
      <c r="A1751" s="272" t="s">
        <v>2726</v>
      </c>
      <c r="B1751" s="272" t="str">
        <f t="shared" si="27"/>
        <v>HS4</v>
      </c>
      <c r="C1751" s="358">
        <v>0.36520001292228699</v>
      </c>
    </row>
    <row r="1752" spans="1:3">
      <c r="A1752" s="272" t="s">
        <v>2727</v>
      </c>
      <c r="B1752" s="272" t="str">
        <f t="shared" si="27"/>
        <v>HS4</v>
      </c>
      <c r="C1752" s="358">
        <v>1.3456130057573299</v>
      </c>
    </row>
    <row r="1753" spans="1:3">
      <c r="A1753" s="272" t="s">
        <v>2728</v>
      </c>
      <c r="B1753" s="272" t="str">
        <f t="shared" si="27"/>
        <v>HS4</v>
      </c>
      <c r="C1753" s="358">
        <v>2.71725287607737</v>
      </c>
    </row>
    <row r="1754" spans="1:3">
      <c r="A1754" s="272" t="s">
        <v>2729</v>
      </c>
      <c r="B1754" s="272" t="str">
        <f t="shared" si="27"/>
        <v>HS4</v>
      </c>
      <c r="C1754" s="358">
        <v>1.32481998205184</v>
      </c>
    </row>
    <row r="1755" spans="1:3">
      <c r="A1755" s="272" t="s">
        <v>2730</v>
      </c>
      <c r="B1755" s="272" t="str">
        <f t="shared" si="27"/>
        <v>HS5</v>
      </c>
      <c r="C1755" s="358">
        <v>0.67154002189636197</v>
      </c>
    </row>
    <row r="1756" spans="1:3">
      <c r="A1756" s="272" t="s">
        <v>2731</v>
      </c>
      <c r="B1756" s="272" t="str">
        <f t="shared" si="27"/>
        <v>HS5</v>
      </c>
      <c r="C1756" s="358">
        <v>1.62595570938927</v>
      </c>
    </row>
    <row r="1757" spans="1:3">
      <c r="A1757" s="272" t="s">
        <v>2732</v>
      </c>
      <c r="B1757" s="272" t="str">
        <f t="shared" si="27"/>
        <v>HS5</v>
      </c>
      <c r="C1757" s="358">
        <v>0.86286454850977101</v>
      </c>
    </row>
    <row r="1758" spans="1:3">
      <c r="A1758" s="272" t="s">
        <v>2733</v>
      </c>
      <c r="B1758" s="272" t="str">
        <f t="shared" si="27"/>
        <v>HS5</v>
      </c>
      <c r="C1758" s="358">
        <v>1.0021000206470401</v>
      </c>
    </row>
    <row r="1759" spans="1:3">
      <c r="A1759" s="272" t="s">
        <v>2734</v>
      </c>
      <c r="B1759" s="272" t="str">
        <f t="shared" si="27"/>
        <v>HS5</v>
      </c>
      <c r="C1759" s="358">
        <v>3.67302989959716</v>
      </c>
    </row>
    <row r="1760" spans="1:3">
      <c r="A1760" s="272" t="s">
        <v>2735</v>
      </c>
      <c r="B1760" s="272" t="str">
        <f t="shared" si="27"/>
        <v>HS5</v>
      </c>
      <c r="C1760" s="358">
        <v>0.87769997119903498</v>
      </c>
    </row>
    <row r="1761" spans="1:3">
      <c r="A1761" s="272" t="s">
        <v>2736</v>
      </c>
      <c r="B1761" s="272" t="str">
        <f t="shared" si="27"/>
        <v>HS5</v>
      </c>
      <c r="C1761" s="358">
        <v>2.0271300375461498</v>
      </c>
    </row>
    <row r="1762" spans="1:3">
      <c r="A1762" s="272" t="s">
        <v>2737</v>
      </c>
      <c r="B1762" s="272" t="str">
        <f t="shared" si="27"/>
        <v>HS6</v>
      </c>
      <c r="C1762" s="358">
        <v>1.4820633331934601</v>
      </c>
    </row>
    <row r="1763" spans="1:3">
      <c r="A1763" s="272" t="s">
        <v>2738</v>
      </c>
      <c r="B1763" s="272" t="str">
        <f t="shared" si="27"/>
        <v>HS6</v>
      </c>
      <c r="C1763" s="358">
        <v>1.53702998658021</v>
      </c>
    </row>
    <row r="1764" spans="1:3">
      <c r="A1764" s="272" t="s">
        <v>2739</v>
      </c>
      <c r="B1764" s="272" t="str">
        <f t="shared" si="27"/>
        <v>HS6</v>
      </c>
      <c r="C1764" s="358">
        <v>2.2652599811553902</v>
      </c>
    </row>
    <row r="1765" spans="1:3">
      <c r="A1765" s="272" t="s">
        <v>2740</v>
      </c>
      <c r="B1765" s="272" t="str">
        <f t="shared" si="27"/>
        <v>HS6</v>
      </c>
      <c r="C1765" s="358">
        <v>1.6288614187921699</v>
      </c>
    </row>
    <row r="1766" spans="1:3">
      <c r="A1766" s="272" t="s">
        <v>2741</v>
      </c>
      <c r="B1766" s="272" t="str">
        <f t="shared" si="27"/>
        <v>HS6</v>
      </c>
      <c r="C1766" s="358">
        <v>2.5294766426086399</v>
      </c>
    </row>
    <row r="1767" spans="1:3">
      <c r="A1767" s="272" t="s">
        <v>2742</v>
      </c>
      <c r="B1767" s="272" t="str">
        <f t="shared" si="27"/>
        <v>HS6</v>
      </c>
      <c r="C1767" s="358">
        <v>0.375239998102188</v>
      </c>
    </row>
    <row r="1768" spans="1:3">
      <c r="A1768" s="272" t="s">
        <v>2743</v>
      </c>
      <c r="B1768" s="272" t="str">
        <f t="shared" si="27"/>
        <v>HS6</v>
      </c>
      <c r="C1768" s="358">
        <v>0.82445152791646803</v>
      </c>
    </row>
    <row r="1769" spans="1:3">
      <c r="A1769" s="272" t="s">
        <v>2744</v>
      </c>
      <c r="B1769" s="272" t="str">
        <f t="shared" si="27"/>
        <v>HS6</v>
      </c>
      <c r="C1769" s="358">
        <v>1.22410000860691</v>
      </c>
    </row>
    <row r="1770" spans="1:3">
      <c r="A1770" s="272" t="s">
        <v>2745</v>
      </c>
      <c r="B1770" s="272" t="str">
        <f t="shared" si="27"/>
        <v>HS6</v>
      </c>
      <c r="C1770" s="358">
        <v>1.2231299877166699</v>
      </c>
    </row>
    <row r="1771" spans="1:3">
      <c r="A1771" s="272" t="s">
        <v>2746</v>
      </c>
      <c r="B1771" s="272" t="str">
        <f t="shared" si="27"/>
        <v>HS6</v>
      </c>
      <c r="C1771" s="358">
        <v>0.40219000354409201</v>
      </c>
    </row>
    <row r="1772" spans="1:3">
      <c r="A1772" s="272" t="s">
        <v>2747</v>
      </c>
      <c r="B1772" s="272" t="str">
        <f t="shared" si="27"/>
        <v>HS6</v>
      </c>
      <c r="C1772" s="358">
        <v>0.91708250716328599</v>
      </c>
    </row>
    <row r="1773" spans="1:3">
      <c r="A1773" s="272" t="s">
        <v>2748</v>
      </c>
      <c r="B1773" s="272" t="str">
        <f t="shared" si="27"/>
        <v>HS6</v>
      </c>
      <c r="C1773" s="358">
        <v>0.48960000276565502</v>
      </c>
    </row>
    <row r="1774" spans="1:3">
      <c r="A1774" s="272" t="s">
        <v>2749</v>
      </c>
      <c r="B1774" s="272" t="str">
        <f t="shared" si="27"/>
        <v>HS6</v>
      </c>
      <c r="C1774" s="358">
        <v>1.5203100442886299</v>
      </c>
    </row>
    <row r="1775" spans="1:3">
      <c r="A1775" s="272" t="s">
        <v>2750</v>
      </c>
      <c r="B1775" s="272" t="str">
        <f t="shared" si="27"/>
        <v>HS6</v>
      </c>
      <c r="C1775" s="358">
        <v>0.50722998380661</v>
      </c>
    </row>
    <row r="1776" spans="1:3">
      <c r="A1776" s="272" t="s">
        <v>2751</v>
      </c>
      <c r="B1776" s="272" t="str">
        <f t="shared" si="27"/>
        <v>HS6</v>
      </c>
      <c r="C1776" s="358">
        <v>1.29126499891281</v>
      </c>
    </row>
    <row r="1777" spans="1:3">
      <c r="A1777" s="272" t="s">
        <v>2752</v>
      </c>
      <c r="B1777" s="272" t="str">
        <f t="shared" si="27"/>
        <v>HS6</v>
      </c>
      <c r="C1777" s="358">
        <v>0.60943001508712702</v>
      </c>
    </row>
    <row r="1778" spans="1:3">
      <c r="A1778" s="272" t="s">
        <v>2753</v>
      </c>
      <c r="B1778" s="272" t="str">
        <f t="shared" si="27"/>
        <v>HS6</v>
      </c>
      <c r="C1778" s="358">
        <v>0.64528501033782903</v>
      </c>
    </row>
    <row r="1779" spans="1:3">
      <c r="A1779" s="272" t="s">
        <v>2754</v>
      </c>
      <c r="B1779" s="272" t="str">
        <f t="shared" si="27"/>
        <v>HS6</v>
      </c>
      <c r="C1779" s="358">
        <v>1.0708766529957401</v>
      </c>
    </row>
    <row r="1780" spans="1:3">
      <c r="A1780" s="272" t="s">
        <v>2755</v>
      </c>
      <c r="B1780" s="272" t="str">
        <f t="shared" si="27"/>
        <v>HS6</v>
      </c>
      <c r="C1780" s="358">
        <v>1.03558835883935</v>
      </c>
    </row>
    <row r="1781" spans="1:3">
      <c r="A1781" s="272" t="s">
        <v>2756</v>
      </c>
      <c r="B1781" s="272" t="str">
        <f t="shared" si="27"/>
        <v>HS6</v>
      </c>
      <c r="C1781" s="358">
        <v>0.94887498021125805</v>
      </c>
    </row>
    <row r="1782" spans="1:3">
      <c r="A1782" s="272" t="s">
        <v>2757</v>
      </c>
      <c r="B1782" s="272" t="str">
        <f t="shared" si="27"/>
        <v>HS6</v>
      </c>
      <c r="C1782" s="358">
        <v>3.4351274371147098</v>
      </c>
    </row>
    <row r="1783" spans="1:3">
      <c r="A1783" s="272" t="s">
        <v>2758</v>
      </c>
      <c r="B1783" s="272" t="str">
        <f t="shared" si="27"/>
        <v>HS6</v>
      </c>
      <c r="C1783" s="358">
        <v>0.29392500221729201</v>
      </c>
    </row>
    <row r="1784" spans="1:3">
      <c r="A1784" s="272" t="s">
        <v>2759</v>
      </c>
      <c r="B1784" s="272" t="str">
        <f t="shared" si="27"/>
        <v>HS6</v>
      </c>
      <c r="C1784" s="358">
        <v>0.76346141525677202</v>
      </c>
    </row>
    <row r="1785" spans="1:3">
      <c r="A1785" s="272" t="s">
        <v>2760</v>
      </c>
      <c r="B1785" s="272" t="str">
        <f t="shared" si="27"/>
        <v>HS6</v>
      </c>
      <c r="C1785" s="358">
        <v>0.39886599779129001</v>
      </c>
    </row>
    <row r="1786" spans="1:3">
      <c r="A1786" s="272" t="s">
        <v>2761</v>
      </c>
      <c r="B1786" s="272" t="str">
        <f t="shared" si="27"/>
        <v>HS6</v>
      </c>
      <c r="C1786" s="358">
        <v>1.8079857059887401</v>
      </c>
    </row>
    <row r="1787" spans="1:3">
      <c r="A1787" s="272" t="s">
        <v>2762</v>
      </c>
      <c r="B1787" s="272" t="str">
        <f t="shared" si="27"/>
        <v>HS6</v>
      </c>
      <c r="C1787" s="358">
        <v>1.0561041451733599</v>
      </c>
    </row>
    <row r="1788" spans="1:3">
      <c r="A1788" s="272" t="s">
        <v>2763</v>
      </c>
      <c r="B1788" s="272" t="str">
        <f t="shared" si="27"/>
        <v>HS6</v>
      </c>
      <c r="C1788" s="358">
        <v>0.30191499739885302</v>
      </c>
    </row>
    <row r="1789" spans="1:3">
      <c r="A1789" s="272" t="s">
        <v>2764</v>
      </c>
      <c r="B1789" s="272" t="str">
        <f t="shared" si="27"/>
        <v>HS6</v>
      </c>
      <c r="C1789" s="358">
        <v>1.8377344580712101</v>
      </c>
    </row>
    <row r="1790" spans="1:3">
      <c r="A1790" s="272" t="s">
        <v>2765</v>
      </c>
      <c r="B1790" s="272" t="str">
        <f t="shared" si="27"/>
        <v>HS6</v>
      </c>
      <c r="C1790" s="358">
        <v>1.41102834542592</v>
      </c>
    </row>
    <row r="1791" spans="1:3">
      <c r="A1791" s="272" t="s">
        <v>2766</v>
      </c>
      <c r="B1791" s="272" t="str">
        <f t="shared" si="27"/>
        <v>HS6</v>
      </c>
      <c r="C1791" s="358">
        <v>1.8878699988126699</v>
      </c>
    </row>
    <row r="1792" spans="1:3">
      <c r="A1792" s="272" t="s">
        <v>2767</v>
      </c>
      <c r="B1792" s="272" t="str">
        <f t="shared" si="27"/>
        <v>HS7</v>
      </c>
      <c r="C1792" s="358">
        <v>0.81547217462399901</v>
      </c>
    </row>
    <row r="1793" spans="1:3">
      <c r="A1793" s="272" t="s">
        <v>2768</v>
      </c>
      <c r="B1793" s="272" t="str">
        <f t="shared" si="27"/>
        <v>HS7</v>
      </c>
      <c r="C1793" s="358">
        <v>1.6204761845224001</v>
      </c>
    </row>
    <row r="1794" spans="1:3">
      <c r="A1794" s="272" t="s">
        <v>2769</v>
      </c>
      <c r="B1794" s="272" t="str">
        <f t="shared" si="27"/>
        <v>HS7</v>
      </c>
      <c r="C1794" s="358">
        <v>1.33971647850491</v>
      </c>
    </row>
    <row r="1795" spans="1:3">
      <c r="A1795" s="272" t="s">
        <v>2770</v>
      </c>
      <c r="B1795" s="272" t="str">
        <f t="shared" si="27"/>
        <v>HS7</v>
      </c>
      <c r="C1795" s="358">
        <v>0.39852205926881101</v>
      </c>
    </row>
    <row r="1796" spans="1:3">
      <c r="A1796" s="272" t="s">
        <v>2771</v>
      </c>
      <c r="B1796" s="272" t="str">
        <f t="shared" si="27"/>
        <v>HS7</v>
      </c>
      <c r="C1796" s="358">
        <v>1.3126711025833999</v>
      </c>
    </row>
    <row r="1797" spans="1:3">
      <c r="A1797" s="272" t="s">
        <v>2772</v>
      </c>
      <c r="B1797" s="272" t="str">
        <f t="shared" si="27"/>
        <v>HS7</v>
      </c>
      <c r="C1797" s="358">
        <v>0.376879999041557</v>
      </c>
    </row>
    <row r="1798" spans="1:3">
      <c r="A1798" s="272" t="s">
        <v>2773</v>
      </c>
      <c r="B1798" s="272" t="str">
        <f t="shared" si="27"/>
        <v>HS7</v>
      </c>
      <c r="C1798" s="358">
        <v>1.0932808443903901</v>
      </c>
    </row>
    <row r="1799" spans="1:3">
      <c r="A1799" s="272" t="s">
        <v>2774</v>
      </c>
      <c r="B1799" s="272" t="str">
        <f t="shared" si="27"/>
        <v>HS7</v>
      </c>
      <c r="C1799" s="358">
        <v>1.01471201181411</v>
      </c>
    </row>
    <row r="1800" spans="1:3">
      <c r="A1800" s="272" t="s">
        <v>2775</v>
      </c>
      <c r="B1800" s="272" t="str">
        <f t="shared" si="27"/>
        <v>HS7</v>
      </c>
      <c r="C1800" s="358">
        <v>1.0665813267230899</v>
      </c>
    </row>
    <row r="1801" spans="1:3">
      <c r="A1801" s="272" t="s">
        <v>2776</v>
      </c>
      <c r="B1801" s="272" t="str">
        <f t="shared" si="27"/>
        <v>HS7</v>
      </c>
      <c r="C1801" s="358">
        <v>0.43467300385236701</v>
      </c>
    </row>
    <row r="1802" spans="1:3">
      <c r="A1802" s="272" t="s">
        <v>2777</v>
      </c>
      <c r="B1802" s="272" t="str">
        <f t="shared" si="27"/>
        <v>HS7</v>
      </c>
      <c r="C1802" s="358">
        <v>0.64718741178512496</v>
      </c>
    </row>
    <row r="1803" spans="1:3">
      <c r="A1803" s="272" t="s">
        <v>2778</v>
      </c>
      <c r="B1803" s="272" t="str">
        <f t="shared" si="27"/>
        <v>HS7</v>
      </c>
      <c r="C1803" s="358">
        <v>2.2076433648665699</v>
      </c>
    </row>
    <row r="1804" spans="1:3">
      <c r="A1804" s="272" t="s">
        <v>2779</v>
      </c>
      <c r="B1804" s="272" t="str">
        <f t="shared" ref="B1804:B1867" si="28">IFERROR(LEFT(A1804,(FIND(" ",A1804,1)-1)),"")</f>
        <v>HS7</v>
      </c>
      <c r="C1804" s="358">
        <v>0.830893005430698</v>
      </c>
    </row>
    <row r="1805" spans="1:3">
      <c r="A1805" s="272" t="s">
        <v>2780</v>
      </c>
      <c r="B1805" s="272" t="str">
        <f t="shared" si="28"/>
        <v>HS7</v>
      </c>
      <c r="C1805" s="358">
        <v>1.00451697443806</v>
      </c>
    </row>
    <row r="1806" spans="1:3">
      <c r="A1806" s="272" t="s">
        <v>2781</v>
      </c>
      <c r="B1806" s="272" t="str">
        <f t="shared" si="28"/>
        <v>HS7</v>
      </c>
      <c r="C1806" s="358">
        <v>0.67035799622535697</v>
      </c>
    </row>
    <row r="1807" spans="1:3">
      <c r="A1807" s="272" t="s">
        <v>2782</v>
      </c>
      <c r="B1807" s="272" t="str">
        <f t="shared" si="28"/>
        <v>HS7</v>
      </c>
      <c r="C1807" s="358">
        <v>1.0667889202418499</v>
      </c>
    </row>
    <row r="1808" spans="1:3">
      <c r="A1808" s="272" t="s">
        <v>2783</v>
      </c>
      <c r="B1808" s="272" t="str">
        <f t="shared" si="28"/>
        <v>HS7</v>
      </c>
      <c r="C1808" s="358">
        <v>0.47152332464853902</v>
      </c>
    </row>
    <row r="1809" spans="1:3">
      <c r="A1809" s="272" t="s">
        <v>2784</v>
      </c>
      <c r="B1809" s="272" t="str">
        <f t="shared" si="28"/>
        <v>HS7</v>
      </c>
      <c r="C1809" s="358">
        <v>1.1680949926376301</v>
      </c>
    </row>
    <row r="1810" spans="1:3">
      <c r="A1810" s="272" t="s">
        <v>2785</v>
      </c>
      <c r="B1810" s="272" t="str">
        <f t="shared" si="28"/>
        <v>HS8</v>
      </c>
      <c r="C1810" s="358">
        <v>1.7780704901548601</v>
      </c>
    </row>
    <row r="1811" spans="1:3">
      <c r="A1811" s="272" t="s">
        <v>2786</v>
      </c>
      <c r="B1811" s="272" t="str">
        <f t="shared" si="28"/>
        <v>HS8</v>
      </c>
      <c r="C1811" s="358">
        <v>0.81757812140041297</v>
      </c>
    </row>
    <row r="1812" spans="1:3">
      <c r="A1812" s="272" t="s">
        <v>2787</v>
      </c>
      <c r="B1812" s="272" t="str">
        <f t="shared" si="28"/>
        <v>HS8</v>
      </c>
      <c r="C1812" s="358">
        <v>1.14738249778747</v>
      </c>
    </row>
    <row r="1813" spans="1:3">
      <c r="A1813" s="272" t="s">
        <v>2788</v>
      </c>
      <c r="B1813" s="272" t="str">
        <f t="shared" si="28"/>
        <v>HS8</v>
      </c>
      <c r="C1813" s="358">
        <v>3.3877528735569502</v>
      </c>
    </row>
    <row r="1814" spans="1:3">
      <c r="A1814" s="272" t="s">
        <v>2789</v>
      </c>
      <c r="B1814" s="272" t="str">
        <f t="shared" si="28"/>
        <v>HS8</v>
      </c>
      <c r="C1814" s="358">
        <v>1.3704478177759301</v>
      </c>
    </row>
    <row r="1815" spans="1:3">
      <c r="A1815" s="272" t="s">
        <v>2790</v>
      </c>
      <c r="B1815" s="272" t="str">
        <f t="shared" si="28"/>
        <v>HS8</v>
      </c>
      <c r="C1815" s="358">
        <v>0.80859592639737599</v>
      </c>
    </row>
    <row r="1816" spans="1:3">
      <c r="A1816" s="272" t="s">
        <v>2791</v>
      </c>
      <c r="B1816" s="272" t="str">
        <f t="shared" si="28"/>
        <v>HS8</v>
      </c>
      <c r="C1816" s="358">
        <v>0.81178362532095405</v>
      </c>
    </row>
    <row r="1817" spans="1:3">
      <c r="A1817" s="272" t="s">
        <v>2792</v>
      </c>
      <c r="B1817" s="272" t="str">
        <f t="shared" si="28"/>
        <v>HS8</v>
      </c>
      <c r="C1817" s="358">
        <v>1.1051991650213699</v>
      </c>
    </row>
    <row r="1818" spans="1:3">
      <c r="A1818" s="272" t="s">
        <v>2793</v>
      </c>
      <c r="B1818" s="272" t="str">
        <f t="shared" si="28"/>
        <v>HS8</v>
      </c>
      <c r="C1818" s="358">
        <v>0.49734498560428603</v>
      </c>
    </row>
    <row r="1819" spans="1:3">
      <c r="A1819" s="272" t="s">
        <v>2794</v>
      </c>
      <c r="B1819" s="272" t="str">
        <f t="shared" si="28"/>
        <v>HS8</v>
      </c>
      <c r="C1819" s="358">
        <v>0.69620890418688397</v>
      </c>
    </row>
    <row r="1820" spans="1:3">
      <c r="A1820" s="272" t="s">
        <v>2795</v>
      </c>
      <c r="B1820" s="272" t="str">
        <f t="shared" si="28"/>
        <v>HS8</v>
      </c>
      <c r="C1820" s="358">
        <v>0.69201999902725198</v>
      </c>
    </row>
    <row r="1821" spans="1:3">
      <c r="A1821" s="272" t="s">
        <v>2796</v>
      </c>
      <c r="B1821" s="272" t="str">
        <f t="shared" si="28"/>
        <v>HS8</v>
      </c>
      <c r="C1821" s="358">
        <v>1.11859105135265</v>
      </c>
    </row>
    <row r="1822" spans="1:3">
      <c r="A1822" s="272" t="s">
        <v>2797</v>
      </c>
      <c r="B1822" s="272" t="str">
        <f t="shared" si="28"/>
        <v>HS8</v>
      </c>
      <c r="C1822" s="358">
        <v>0.427955001592636</v>
      </c>
    </row>
    <row r="1823" spans="1:3">
      <c r="A1823" s="272" t="s">
        <v>2798</v>
      </c>
      <c r="B1823" s="272" t="str">
        <f t="shared" si="28"/>
        <v>HS8</v>
      </c>
      <c r="C1823" s="358">
        <v>0.41209461597295899</v>
      </c>
    </row>
    <row r="1824" spans="1:3">
      <c r="A1824" s="272" t="s">
        <v>2799</v>
      </c>
      <c r="B1824" s="272" t="str">
        <f t="shared" si="28"/>
        <v>HS8</v>
      </c>
      <c r="C1824" s="358">
        <v>0.36689667155345201</v>
      </c>
    </row>
    <row r="1825" spans="1:3">
      <c r="A1825" s="272" t="s">
        <v>2800</v>
      </c>
      <c r="B1825" s="272" t="str">
        <f t="shared" si="28"/>
        <v>HS8</v>
      </c>
      <c r="C1825" s="358">
        <v>1.1821916600068401</v>
      </c>
    </row>
    <row r="1826" spans="1:3">
      <c r="A1826" s="272" t="s">
        <v>2801</v>
      </c>
      <c r="B1826" s="272" t="str">
        <f t="shared" si="28"/>
        <v>HS8</v>
      </c>
      <c r="C1826" s="358">
        <v>0.34623503350481599</v>
      </c>
    </row>
    <row r="1827" spans="1:3">
      <c r="A1827" s="272" t="s">
        <v>2802</v>
      </c>
      <c r="B1827" s="272" t="str">
        <f t="shared" si="28"/>
        <v>HS8</v>
      </c>
      <c r="C1827" s="358">
        <v>0.97180667320887204</v>
      </c>
    </row>
    <row r="1828" spans="1:3">
      <c r="A1828" s="272" t="s">
        <v>2803</v>
      </c>
      <c r="B1828" s="272" t="str">
        <f t="shared" si="28"/>
        <v>HS8</v>
      </c>
      <c r="C1828" s="358">
        <v>0.73513832191626205</v>
      </c>
    </row>
    <row r="1829" spans="1:3">
      <c r="A1829" s="272" t="s">
        <v>2804</v>
      </c>
      <c r="B1829" s="272" t="str">
        <f t="shared" si="28"/>
        <v>HS8</v>
      </c>
      <c r="C1829" s="358">
        <v>0.26172000169754001</v>
      </c>
    </row>
    <row r="1830" spans="1:3">
      <c r="A1830" s="272" t="s">
        <v>2805</v>
      </c>
      <c r="B1830" s="272" t="str">
        <f t="shared" si="28"/>
        <v>HS8</v>
      </c>
      <c r="C1830" s="358">
        <v>0.77584999054670301</v>
      </c>
    </row>
    <row r="1831" spans="1:3">
      <c r="A1831" s="272" t="s">
        <v>2806</v>
      </c>
      <c r="B1831" s="272" t="str">
        <f t="shared" si="28"/>
        <v>HS8</v>
      </c>
      <c r="C1831" s="358">
        <v>0.62435601055622103</v>
      </c>
    </row>
    <row r="1832" spans="1:3">
      <c r="A1832" s="272" t="s">
        <v>2807</v>
      </c>
      <c r="B1832" s="272" t="str">
        <f t="shared" si="28"/>
        <v>HS8</v>
      </c>
      <c r="C1832" s="358">
        <v>0.582650005817413</v>
      </c>
    </row>
    <row r="1833" spans="1:3">
      <c r="A1833" s="272" t="s">
        <v>2808</v>
      </c>
      <c r="B1833" s="272" t="str">
        <f t="shared" si="28"/>
        <v>HS8</v>
      </c>
      <c r="C1833" s="358">
        <v>0.50918425735569395</v>
      </c>
    </row>
    <row r="1834" spans="1:3">
      <c r="A1834" s="272" t="s">
        <v>2809</v>
      </c>
      <c r="B1834" s="272" t="str">
        <f t="shared" si="28"/>
        <v>HS8</v>
      </c>
      <c r="C1834" s="358">
        <v>0.40892982365262298</v>
      </c>
    </row>
    <row r="1835" spans="1:3">
      <c r="A1835" s="272" t="s">
        <v>2810</v>
      </c>
      <c r="B1835" s="272" t="str">
        <f t="shared" si="28"/>
        <v>HS8</v>
      </c>
      <c r="C1835" s="358">
        <v>0.55855529973739004</v>
      </c>
    </row>
    <row r="1836" spans="1:3">
      <c r="A1836" s="272" t="s">
        <v>2811</v>
      </c>
      <c r="B1836" s="272" t="str">
        <f t="shared" si="28"/>
        <v>HS8</v>
      </c>
      <c r="C1836" s="358">
        <v>1.5191280031741901</v>
      </c>
    </row>
    <row r="1837" spans="1:3">
      <c r="A1837" s="272" t="s">
        <v>2812</v>
      </c>
      <c r="B1837" s="272" t="str">
        <f t="shared" si="28"/>
        <v>HS8</v>
      </c>
      <c r="C1837" s="358">
        <v>0.63338064398813199</v>
      </c>
    </row>
    <row r="1838" spans="1:3">
      <c r="A1838" s="272" t="s">
        <v>2813</v>
      </c>
      <c r="B1838" s="272" t="str">
        <f t="shared" si="28"/>
        <v>HS8</v>
      </c>
      <c r="C1838" s="358">
        <v>0.82969951574810996</v>
      </c>
    </row>
    <row r="1839" spans="1:3">
      <c r="A1839" s="272" t="s">
        <v>2814</v>
      </c>
      <c r="B1839" s="272" t="str">
        <f t="shared" si="28"/>
        <v>HS8</v>
      </c>
      <c r="C1839" s="358">
        <v>0.73646467085510103</v>
      </c>
    </row>
    <row r="1840" spans="1:3">
      <c r="A1840" s="272" t="s">
        <v>2815</v>
      </c>
      <c r="B1840" s="272" t="str">
        <f t="shared" si="28"/>
        <v>HS9</v>
      </c>
      <c r="C1840" s="358">
        <v>3.1256075228569</v>
      </c>
    </row>
    <row r="1841" spans="1:3">
      <c r="A1841" s="272" t="s">
        <v>2816</v>
      </c>
      <c r="B1841" s="272" t="str">
        <f t="shared" si="28"/>
        <v>HS9</v>
      </c>
      <c r="C1841" s="358">
        <v>0.27871219309801398</v>
      </c>
    </row>
    <row r="1842" spans="1:3">
      <c r="A1842" s="272" t="s">
        <v>2817</v>
      </c>
      <c r="B1842" s="272" t="str">
        <f t="shared" si="28"/>
        <v>HS9</v>
      </c>
      <c r="C1842" s="358">
        <v>0.77297556426347402</v>
      </c>
    </row>
    <row r="1843" spans="1:3">
      <c r="A1843" s="272" t="s">
        <v>2818</v>
      </c>
      <c r="B1843" s="272" t="str">
        <f t="shared" si="28"/>
        <v>HS9</v>
      </c>
      <c r="C1843" s="358">
        <v>0.78694349326736901</v>
      </c>
    </row>
    <row r="1844" spans="1:3">
      <c r="A1844" s="272" t="s">
        <v>2819</v>
      </c>
      <c r="B1844" s="272" t="str">
        <f t="shared" si="28"/>
        <v>IV21</v>
      </c>
      <c r="C1844" s="358">
        <v>0.92983970778479597</v>
      </c>
    </row>
    <row r="1845" spans="1:3">
      <c r="A1845" s="272" t="s">
        <v>2820</v>
      </c>
      <c r="B1845" s="272" t="str">
        <f t="shared" si="28"/>
        <v>IV21</v>
      </c>
      <c r="C1845" s="358">
        <v>3.9673390046094399</v>
      </c>
    </row>
    <row r="1846" spans="1:3">
      <c r="A1846" s="272" t="s">
        <v>2821</v>
      </c>
      <c r="B1846" s="272" t="str">
        <f t="shared" si="28"/>
        <v>IV21</v>
      </c>
      <c r="C1846" s="358">
        <v>0.98273932096230698</v>
      </c>
    </row>
    <row r="1847" spans="1:3">
      <c r="A1847" s="272" t="s">
        <v>2822</v>
      </c>
      <c r="B1847" s="272" t="str">
        <f t="shared" si="28"/>
        <v>IV22</v>
      </c>
      <c r="C1847" s="358">
        <v>0.78371648734690302</v>
      </c>
    </row>
    <row r="1848" spans="1:3">
      <c r="A1848" s="272" t="s">
        <v>2823</v>
      </c>
      <c r="B1848" s="272" t="str">
        <f t="shared" si="28"/>
        <v>IV22</v>
      </c>
      <c r="C1848" s="358">
        <v>0.411955925084108</v>
      </c>
    </row>
    <row r="1849" spans="1:3">
      <c r="A1849" s="272" t="s">
        <v>2824</v>
      </c>
      <c r="B1849" s="272" t="str">
        <f t="shared" si="28"/>
        <v>IV22</v>
      </c>
      <c r="C1849" s="358">
        <v>1.6883474088899799</v>
      </c>
    </row>
    <row r="1850" spans="1:3">
      <c r="A1850" s="272" t="s">
        <v>2825</v>
      </c>
      <c r="B1850" s="272" t="str">
        <f t="shared" si="28"/>
        <v>IV22</v>
      </c>
      <c r="C1850" s="358">
        <v>0.74394492994021</v>
      </c>
    </row>
    <row r="1851" spans="1:3">
      <c r="A1851" s="272" t="s">
        <v>2826</v>
      </c>
      <c r="B1851" s="272" t="str">
        <f t="shared" si="28"/>
        <v>IV22</v>
      </c>
      <c r="C1851" s="358">
        <v>2.26317802525198</v>
      </c>
    </row>
    <row r="1852" spans="1:3">
      <c r="A1852" s="272" t="s">
        <v>2827</v>
      </c>
      <c r="B1852" s="272" t="str">
        <f t="shared" si="28"/>
        <v>IV22</v>
      </c>
      <c r="C1852" s="358">
        <v>1.2867181793973601</v>
      </c>
    </row>
    <row r="1853" spans="1:3">
      <c r="A1853" s="272" t="s">
        <v>2828</v>
      </c>
      <c r="B1853" s="272" t="str">
        <f t="shared" si="28"/>
        <v>IV23</v>
      </c>
      <c r="C1853" s="358">
        <v>1.14524884094043</v>
      </c>
    </row>
    <row r="1854" spans="1:3">
      <c r="A1854" s="272" t="s">
        <v>2829</v>
      </c>
      <c r="B1854" s="272" t="str">
        <f t="shared" si="28"/>
        <v>IV23</v>
      </c>
      <c r="C1854" s="358">
        <v>0.46281980847986098</v>
      </c>
    </row>
    <row r="1855" spans="1:3">
      <c r="A1855" s="272" t="s">
        <v>2830</v>
      </c>
      <c r="B1855" s="272" t="str">
        <f t="shared" si="28"/>
        <v>IV23</v>
      </c>
      <c r="C1855" s="358">
        <v>0.40948781974919501</v>
      </c>
    </row>
    <row r="1856" spans="1:3">
      <c r="A1856" s="272" t="s">
        <v>2831</v>
      </c>
      <c r="B1856" s="272" t="str">
        <f t="shared" si="28"/>
        <v>IV26</v>
      </c>
      <c r="C1856" s="358">
        <v>0.36698771017286402</v>
      </c>
    </row>
    <row r="1857" spans="1:3">
      <c r="A1857" s="272" t="s">
        <v>2832</v>
      </c>
      <c r="B1857" s="272" t="str">
        <f t="shared" si="28"/>
        <v>IV26</v>
      </c>
      <c r="C1857" s="358">
        <v>0.25985090166643499</v>
      </c>
    </row>
    <row r="1858" spans="1:3">
      <c r="A1858" s="272" t="s">
        <v>2833</v>
      </c>
      <c r="B1858" s="272" t="str">
        <f t="shared" si="28"/>
        <v>IV26</v>
      </c>
      <c r="C1858" s="358">
        <v>1.78838511327848</v>
      </c>
    </row>
    <row r="1859" spans="1:3">
      <c r="A1859" s="272" t="s">
        <v>2834</v>
      </c>
      <c r="B1859" s="272" t="str">
        <f t="shared" si="28"/>
        <v>IV26</v>
      </c>
      <c r="C1859" s="358">
        <v>0.50504273386688303</v>
      </c>
    </row>
    <row r="1860" spans="1:3">
      <c r="A1860" s="272" t="s">
        <v>2835</v>
      </c>
      <c r="B1860" s="272" t="str">
        <f t="shared" si="28"/>
        <v>IV27</v>
      </c>
      <c r="C1860" s="358">
        <v>0.51365348759774099</v>
      </c>
    </row>
    <row r="1861" spans="1:3">
      <c r="A1861" s="272" t="s">
        <v>2836</v>
      </c>
      <c r="B1861" s="272" t="str">
        <f t="shared" si="28"/>
        <v>IV27</v>
      </c>
      <c r="C1861" s="358">
        <v>0.55943549805162296</v>
      </c>
    </row>
    <row r="1862" spans="1:3">
      <c r="A1862" s="272" t="s">
        <v>2837</v>
      </c>
      <c r="B1862" s="272" t="str">
        <f t="shared" si="28"/>
        <v>IV27</v>
      </c>
      <c r="C1862" s="358">
        <v>3.8496698390715101</v>
      </c>
    </row>
    <row r="1863" spans="1:3">
      <c r="A1863" s="272" t="s">
        <v>2838</v>
      </c>
      <c r="B1863" s="272" t="str">
        <f t="shared" si="28"/>
        <v>IV27</v>
      </c>
      <c r="C1863" s="358">
        <v>0.79726701359649899</v>
      </c>
    </row>
    <row r="1864" spans="1:3">
      <c r="A1864" s="272" t="s">
        <v>2839</v>
      </c>
      <c r="B1864" s="272" t="str">
        <f t="shared" si="28"/>
        <v>IV27</v>
      </c>
      <c r="C1864" s="358">
        <v>0.60191731674836502</v>
      </c>
    </row>
    <row r="1865" spans="1:3">
      <c r="A1865" s="272" t="s">
        <v>2840</v>
      </c>
      <c r="B1865" s="272" t="str">
        <f t="shared" si="28"/>
        <v>IV27</v>
      </c>
      <c r="C1865" s="358">
        <v>3.9568758165392</v>
      </c>
    </row>
    <row r="1866" spans="1:3">
      <c r="A1866" s="272" t="s">
        <v>2841</v>
      </c>
      <c r="B1866" s="272" t="str">
        <f t="shared" si="28"/>
        <v>IV27</v>
      </c>
      <c r="C1866" s="358">
        <v>0.27641670364114901</v>
      </c>
    </row>
    <row r="1867" spans="1:3">
      <c r="A1867" s="272" t="s">
        <v>2842</v>
      </c>
      <c r="B1867" s="272" t="str">
        <f t="shared" si="28"/>
        <v>IV27</v>
      </c>
      <c r="C1867" s="358">
        <v>3.9451858314819099</v>
      </c>
    </row>
    <row r="1868" spans="1:3">
      <c r="A1868" s="272" t="s">
        <v>2843</v>
      </c>
      <c r="B1868" s="272" t="str">
        <f t="shared" ref="B1868:B1931" si="29">IFERROR(LEFT(A1868,(FIND(" ",A1868,1)-1)),"")</f>
        <v>IV27</v>
      </c>
      <c r="C1868" s="358">
        <v>1.80506538544726</v>
      </c>
    </row>
    <row r="1869" spans="1:3">
      <c r="A1869" s="272" t="s">
        <v>2844</v>
      </c>
      <c r="B1869" s="272" t="str">
        <f t="shared" si="29"/>
        <v>IV27</v>
      </c>
      <c r="C1869" s="358">
        <v>1.05258579490937</v>
      </c>
    </row>
    <row r="1870" spans="1:3">
      <c r="A1870" s="272" t="s">
        <v>2845</v>
      </c>
      <c r="B1870" s="272" t="str">
        <f t="shared" si="29"/>
        <v>IV27</v>
      </c>
      <c r="C1870" s="358">
        <v>0.64127554749156401</v>
      </c>
    </row>
    <row r="1871" spans="1:3">
      <c r="A1871" s="272" t="s">
        <v>2846</v>
      </c>
      <c r="B1871" s="272" t="str">
        <f t="shared" si="29"/>
        <v>IV31</v>
      </c>
      <c r="C1871" s="358">
        <v>0.55400002002715998</v>
      </c>
    </row>
    <row r="1872" spans="1:3">
      <c r="A1872" s="272" t="s">
        <v>2847</v>
      </c>
      <c r="B1872" s="272" t="str">
        <f t="shared" si="29"/>
        <v>IV32</v>
      </c>
      <c r="C1872" s="358">
        <v>0.712556680043538</v>
      </c>
    </row>
    <row r="1873" spans="1:3">
      <c r="A1873" s="272" t="s">
        <v>2848</v>
      </c>
      <c r="B1873" s="272" t="str">
        <f t="shared" si="29"/>
        <v>IV32</v>
      </c>
      <c r="C1873" s="358">
        <v>0.68274668852488196</v>
      </c>
    </row>
    <row r="1874" spans="1:3">
      <c r="A1874" s="272" t="s">
        <v>2849</v>
      </c>
      <c r="B1874" s="272" t="str">
        <f t="shared" si="29"/>
        <v>IV32</v>
      </c>
      <c r="C1874" s="358">
        <v>0.86463001370429904</v>
      </c>
    </row>
    <row r="1875" spans="1:3">
      <c r="A1875" s="272" t="s">
        <v>2850</v>
      </c>
      <c r="B1875" s="272" t="str">
        <f t="shared" si="29"/>
        <v>IV32</v>
      </c>
      <c r="C1875" s="358">
        <v>0.42122334241866999</v>
      </c>
    </row>
    <row r="1876" spans="1:3">
      <c r="A1876" s="272" t="s">
        <v>2851</v>
      </c>
      <c r="B1876" s="272" t="str">
        <f t="shared" si="29"/>
        <v>IV40</v>
      </c>
      <c r="C1876" s="358">
        <v>0.40995334396086502</v>
      </c>
    </row>
    <row r="1877" spans="1:3">
      <c r="A1877" s="272" t="s">
        <v>2852</v>
      </c>
      <c r="B1877" s="272" t="str">
        <f t="shared" si="29"/>
        <v>IV40</v>
      </c>
      <c r="C1877" s="358">
        <v>0.31362367652721301</v>
      </c>
    </row>
    <row r="1878" spans="1:3">
      <c r="A1878" s="272" t="s">
        <v>2853</v>
      </c>
      <c r="B1878" s="272" t="str">
        <f t="shared" si="29"/>
        <v>IV40</v>
      </c>
      <c r="C1878" s="358">
        <v>0.204783560832175</v>
      </c>
    </row>
    <row r="1879" spans="1:3">
      <c r="A1879" s="272" t="s">
        <v>2854</v>
      </c>
      <c r="B1879" s="272" t="str">
        <f t="shared" si="29"/>
        <v>IV40</v>
      </c>
      <c r="C1879" s="358">
        <v>0.23412737803570199</v>
      </c>
    </row>
    <row r="1880" spans="1:3">
      <c r="A1880" s="272" t="s">
        <v>2855</v>
      </c>
      <c r="B1880" s="272" t="str">
        <f t="shared" si="29"/>
        <v>IV40</v>
      </c>
      <c r="C1880" s="358">
        <v>0.96252553777430006</v>
      </c>
    </row>
    <row r="1881" spans="1:3">
      <c r="A1881" s="272" t="s">
        <v>2856</v>
      </c>
      <c r="B1881" s="272" t="str">
        <f t="shared" si="29"/>
        <v>IV40</v>
      </c>
      <c r="C1881" s="358">
        <v>1.0340449409610799</v>
      </c>
    </row>
    <row r="1882" spans="1:3">
      <c r="A1882" s="272" t="s">
        <v>2857</v>
      </c>
      <c r="B1882" s="272" t="str">
        <f t="shared" si="29"/>
        <v>IV40</v>
      </c>
      <c r="C1882" s="358">
        <v>1.4591841669144701</v>
      </c>
    </row>
    <row r="1883" spans="1:3">
      <c r="A1883" s="272" t="s">
        <v>2858</v>
      </c>
      <c r="B1883" s="272" t="str">
        <f t="shared" si="29"/>
        <v>IV40</v>
      </c>
      <c r="C1883" s="358">
        <v>1.27665494339737</v>
      </c>
    </row>
    <row r="1884" spans="1:3">
      <c r="A1884" s="272" t="s">
        <v>2859</v>
      </c>
      <c r="B1884" s="272" t="str">
        <f t="shared" si="29"/>
        <v>IV40</v>
      </c>
      <c r="C1884" s="358">
        <v>0.96993895212468795</v>
      </c>
    </row>
    <row r="1885" spans="1:3">
      <c r="A1885" s="272" t="s">
        <v>2860</v>
      </c>
      <c r="B1885" s="272" t="str">
        <f t="shared" si="29"/>
        <v>IV40</v>
      </c>
      <c r="C1885" s="358">
        <v>0.71702051735863104</v>
      </c>
    </row>
    <row r="1886" spans="1:3">
      <c r="A1886" s="272" t="s">
        <v>2861</v>
      </c>
      <c r="B1886" s="272" t="str">
        <f t="shared" si="29"/>
        <v>IV40</v>
      </c>
      <c r="C1886" s="358">
        <v>0.69047895324069297</v>
      </c>
    </row>
    <row r="1887" spans="1:3">
      <c r="A1887" s="272" t="s">
        <v>2862</v>
      </c>
      <c r="B1887" s="272" t="str">
        <f t="shared" si="29"/>
        <v>IV40</v>
      </c>
      <c r="C1887" s="358">
        <v>0.267097710488162</v>
      </c>
    </row>
    <row r="1888" spans="1:3">
      <c r="A1888" s="272" t="s">
        <v>2863</v>
      </c>
      <c r="B1888" s="272" t="str">
        <f t="shared" si="29"/>
        <v>IV40</v>
      </c>
      <c r="C1888" s="358">
        <v>0.51523160732586604</v>
      </c>
    </row>
    <row r="1889" spans="1:3">
      <c r="A1889" s="272" t="s">
        <v>2864</v>
      </c>
      <c r="B1889" s="272" t="str">
        <f t="shared" si="29"/>
        <v>IV40</v>
      </c>
      <c r="C1889" s="358">
        <v>0.88511414877786998</v>
      </c>
    </row>
    <row r="1890" spans="1:3">
      <c r="A1890" s="272" t="s">
        <v>2865</v>
      </c>
      <c r="B1890" s="272" t="str">
        <f t="shared" si="29"/>
        <v>IV40</v>
      </c>
      <c r="C1890" s="358">
        <v>1.1216400125299699</v>
      </c>
    </row>
    <row r="1891" spans="1:3">
      <c r="A1891" s="272" t="s">
        <v>2866</v>
      </c>
      <c r="B1891" s="272" t="str">
        <f t="shared" si="29"/>
        <v>IV40</v>
      </c>
      <c r="C1891" s="358">
        <v>2.56237940680793</v>
      </c>
    </row>
    <row r="1892" spans="1:3">
      <c r="A1892" s="272" t="s">
        <v>2867</v>
      </c>
      <c r="B1892" s="272" t="str">
        <f t="shared" si="29"/>
        <v>IV40</v>
      </c>
      <c r="C1892" s="358">
        <v>0.49878805782584101</v>
      </c>
    </row>
    <row r="1893" spans="1:3">
      <c r="A1893" s="272" t="s">
        <v>2868</v>
      </c>
      <c r="B1893" s="272" t="str">
        <f t="shared" si="29"/>
        <v>IV40</v>
      </c>
      <c r="C1893" s="358">
        <v>2.1234021396739702</v>
      </c>
    </row>
    <row r="1894" spans="1:3">
      <c r="A1894" s="272" t="s">
        <v>2869</v>
      </c>
      <c r="B1894" s="272" t="str">
        <f t="shared" si="29"/>
        <v>IV40</v>
      </c>
      <c r="C1894" s="358">
        <v>0.31369578871765302</v>
      </c>
    </row>
    <row r="1895" spans="1:3">
      <c r="A1895" s="272" t="s">
        <v>2870</v>
      </c>
      <c r="B1895" s="272" t="str">
        <f t="shared" si="29"/>
        <v>IV40</v>
      </c>
      <c r="C1895" s="358">
        <v>0.43588161948361698</v>
      </c>
    </row>
    <row r="1896" spans="1:3">
      <c r="A1896" s="272" t="s">
        <v>2871</v>
      </c>
      <c r="B1896" s="272" t="str">
        <f t="shared" si="29"/>
        <v>IV40</v>
      </c>
      <c r="C1896" s="358">
        <v>1.046800424325</v>
      </c>
    </row>
    <row r="1897" spans="1:3">
      <c r="A1897" s="272" t="s">
        <v>2872</v>
      </c>
      <c r="B1897" s="272" t="str">
        <f t="shared" si="29"/>
        <v>IV40</v>
      </c>
      <c r="C1897" s="358">
        <v>0.70820031699875396</v>
      </c>
    </row>
    <row r="1898" spans="1:3">
      <c r="A1898" s="272" t="s">
        <v>2873</v>
      </c>
      <c r="B1898" s="272" t="str">
        <f t="shared" si="29"/>
        <v>IV40</v>
      </c>
      <c r="C1898" s="358">
        <v>0.91279167760768298</v>
      </c>
    </row>
    <row r="1899" spans="1:3">
      <c r="A1899" s="272" t="s">
        <v>2874</v>
      </c>
      <c r="B1899" s="272" t="str">
        <f t="shared" si="29"/>
        <v>IV40</v>
      </c>
      <c r="C1899" s="358">
        <v>1.47306900164321</v>
      </c>
    </row>
    <row r="1900" spans="1:3">
      <c r="A1900" s="272" t="s">
        <v>2875</v>
      </c>
      <c r="B1900" s="272" t="str">
        <f t="shared" si="29"/>
        <v>IV40</v>
      </c>
      <c r="C1900" s="358">
        <v>1.53390745134248</v>
      </c>
    </row>
    <row r="1901" spans="1:3">
      <c r="A1901" s="272" t="s">
        <v>2876</v>
      </c>
      <c r="B1901" s="272" t="str">
        <f t="shared" si="29"/>
        <v>IV41</v>
      </c>
      <c r="C1901" s="358">
        <v>2.2229269988687701</v>
      </c>
    </row>
    <row r="1902" spans="1:3">
      <c r="A1902" s="272" t="s">
        <v>2877</v>
      </c>
      <c r="B1902" s="272" t="str">
        <f t="shared" si="29"/>
        <v>IV42</v>
      </c>
      <c r="C1902" s="358">
        <v>0.65809883799655899</v>
      </c>
    </row>
    <row r="1903" spans="1:3">
      <c r="A1903" s="272" t="s">
        <v>2878</v>
      </c>
      <c r="B1903" s="272" t="str">
        <f t="shared" si="29"/>
        <v>IV43</v>
      </c>
      <c r="C1903" s="358">
        <v>0.51984767894001105</v>
      </c>
    </row>
    <row r="1904" spans="1:3">
      <c r="A1904" s="272" t="s">
        <v>2879</v>
      </c>
      <c r="B1904" s="272" t="str">
        <f t="shared" si="29"/>
        <v>IV43</v>
      </c>
      <c r="C1904" s="358">
        <v>0.45546639521334398</v>
      </c>
    </row>
    <row r="1905" spans="1:3">
      <c r="A1905" s="272" t="s">
        <v>2880</v>
      </c>
      <c r="B1905" s="272" t="str">
        <f t="shared" si="29"/>
        <v>IV44</v>
      </c>
      <c r="C1905" s="358">
        <v>3.1927298157671</v>
      </c>
    </row>
    <row r="1906" spans="1:3">
      <c r="A1906" s="272" t="s">
        <v>2881</v>
      </c>
      <c r="B1906" s="272" t="str">
        <f t="shared" si="29"/>
        <v>IV45</v>
      </c>
      <c r="C1906" s="358">
        <v>3.6858733058262301</v>
      </c>
    </row>
    <row r="1907" spans="1:3">
      <c r="A1907" s="272" t="s">
        <v>2882</v>
      </c>
      <c r="B1907" s="272" t="str">
        <f t="shared" si="29"/>
        <v>IV45</v>
      </c>
      <c r="C1907" s="358">
        <v>1.5102367133630501</v>
      </c>
    </row>
    <row r="1908" spans="1:3">
      <c r="A1908" s="272" t="s">
        <v>2883</v>
      </c>
      <c r="B1908" s="272" t="str">
        <f t="shared" si="29"/>
        <v>IV47</v>
      </c>
      <c r="C1908" s="358">
        <v>3.4705338486153998</v>
      </c>
    </row>
    <row r="1909" spans="1:3">
      <c r="A1909" s="272" t="s">
        <v>2884</v>
      </c>
      <c r="B1909" s="272" t="str">
        <f t="shared" si="29"/>
        <v>IV49</v>
      </c>
      <c r="C1909" s="358">
        <v>2.5024051723643002</v>
      </c>
    </row>
    <row r="1910" spans="1:3">
      <c r="A1910" s="272" t="s">
        <v>2885</v>
      </c>
      <c r="B1910" s="272" t="str">
        <f t="shared" si="29"/>
        <v>IV49</v>
      </c>
      <c r="C1910" s="358">
        <v>0.65239097476209695</v>
      </c>
    </row>
    <row r="1911" spans="1:3">
      <c r="A1911" s="272" t="s">
        <v>2886</v>
      </c>
      <c r="B1911" s="272" t="str">
        <f t="shared" si="29"/>
        <v>IV51</v>
      </c>
      <c r="C1911" s="358">
        <v>0.73565517484429699</v>
      </c>
    </row>
    <row r="1912" spans="1:3">
      <c r="A1912" s="272" t="s">
        <v>2887</v>
      </c>
      <c r="B1912" s="272" t="str">
        <f t="shared" si="29"/>
        <v>IV51</v>
      </c>
      <c r="C1912" s="358">
        <v>0.97263728938166405</v>
      </c>
    </row>
    <row r="1913" spans="1:3">
      <c r="A1913" s="272" t="s">
        <v>2888</v>
      </c>
      <c r="B1913" s="272" t="str">
        <f t="shared" si="29"/>
        <v>IV51</v>
      </c>
      <c r="C1913" s="358">
        <v>2.0749099254608101</v>
      </c>
    </row>
    <row r="1914" spans="1:3">
      <c r="A1914" s="272" t="s">
        <v>2889</v>
      </c>
      <c r="B1914" s="272" t="str">
        <f t="shared" si="29"/>
        <v>IV51</v>
      </c>
      <c r="C1914" s="358">
        <v>1.0967550277709901</v>
      </c>
    </row>
    <row r="1915" spans="1:3">
      <c r="A1915" s="272" t="s">
        <v>2890</v>
      </c>
      <c r="B1915" s="272" t="str">
        <f t="shared" si="29"/>
        <v>IV51</v>
      </c>
      <c r="C1915" s="358">
        <v>1.7469400167465201</v>
      </c>
    </row>
    <row r="1916" spans="1:3">
      <c r="A1916" s="272" t="s">
        <v>2891</v>
      </c>
      <c r="B1916" s="272" t="str">
        <f t="shared" si="29"/>
        <v>IV51</v>
      </c>
      <c r="C1916" s="358">
        <v>1.1514099836349401</v>
      </c>
    </row>
    <row r="1917" spans="1:3">
      <c r="A1917" s="272" t="s">
        <v>2892</v>
      </c>
      <c r="B1917" s="272" t="str">
        <f t="shared" si="29"/>
        <v>IV51</v>
      </c>
      <c r="C1917" s="358">
        <v>0.39353001117706299</v>
      </c>
    </row>
    <row r="1918" spans="1:3">
      <c r="A1918" s="272" t="s">
        <v>2893</v>
      </c>
      <c r="B1918" s="272" t="str">
        <f t="shared" si="29"/>
        <v>IV51</v>
      </c>
      <c r="C1918" s="358">
        <v>1.0499366422494201</v>
      </c>
    </row>
    <row r="1919" spans="1:3">
      <c r="A1919" s="272" t="s">
        <v>2894</v>
      </c>
      <c r="B1919" s="272" t="str">
        <f t="shared" si="29"/>
        <v>IV52</v>
      </c>
      <c r="C1919" s="358">
        <v>0.20294026040955301</v>
      </c>
    </row>
    <row r="1920" spans="1:3">
      <c r="A1920" s="272" t="s">
        <v>2895</v>
      </c>
      <c r="B1920" s="272" t="str">
        <f t="shared" si="29"/>
        <v>IV52</v>
      </c>
      <c r="C1920" s="358">
        <v>1.6191769552697099</v>
      </c>
    </row>
    <row r="1921" spans="1:3">
      <c r="A1921" s="272" t="s">
        <v>2896</v>
      </c>
      <c r="B1921" s="272" t="str">
        <f t="shared" si="29"/>
        <v>IV52</v>
      </c>
      <c r="C1921" s="358">
        <v>1.46656475499341</v>
      </c>
    </row>
    <row r="1922" spans="1:3">
      <c r="A1922" s="272" t="s">
        <v>2897</v>
      </c>
      <c r="B1922" s="272" t="str">
        <f t="shared" si="29"/>
        <v>IV52</v>
      </c>
      <c r="C1922" s="358">
        <v>0.740264101423457</v>
      </c>
    </row>
    <row r="1923" spans="1:3">
      <c r="A1923" s="272" t="s">
        <v>2898</v>
      </c>
      <c r="B1923" s="272" t="str">
        <f t="shared" si="29"/>
        <v>IV53</v>
      </c>
      <c r="C1923" s="358">
        <v>1.29721339213026</v>
      </c>
    </row>
    <row r="1924" spans="1:3">
      <c r="A1924" s="272" t="s">
        <v>2899</v>
      </c>
      <c r="B1924" s="272" t="str">
        <f t="shared" si="29"/>
        <v>IV53</v>
      </c>
      <c r="C1924" s="358">
        <v>0.207967178197383</v>
      </c>
    </row>
    <row r="1925" spans="1:3">
      <c r="A1925" s="272" t="s">
        <v>2900</v>
      </c>
      <c r="B1925" s="272" t="str">
        <f t="shared" si="29"/>
        <v>IV54</v>
      </c>
      <c r="C1925" s="358">
        <v>0.28660321721661602</v>
      </c>
    </row>
    <row r="1926" spans="1:3">
      <c r="A1926" s="272" t="s">
        <v>2901</v>
      </c>
      <c r="B1926" s="272" t="str">
        <f t="shared" si="29"/>
        <v>IV54</v>
      </c>
      <c r="C1926" s="358">
        <v>0.97122753634499104</v>
      </c>
    </row>
    <row r="1927" spans="1:3">
      <c r="A1927" s="272" t="s">
        <v>2902</v>
      </c>
      <c r="B1927" s="272" t="str">
        <f t="shared" si="29"/>
        <v>IV54</v>
      </c>
      <c r="C1927" s="358">
        <v>0.21315035159436099</v>
      </c>
    </row>
    <row r="1928" spans="1:3">
      <c r="A1928" s="272" t="s">
        <v>2903</v>
      </c>
      <c r="B1928" s="272" t="str">
        <f t="shared" si="29"/>
        <v>IV54</v>
      </c>
      <c r="C1928" s="358">
        <v>2.47397947624555</v>
      </c>
    </row>
    <row r="1929" spans="1:3">
      <c r="A1929" s="272" t="s">
        <v>2904</v>
      </c>
      <c r="B1929" s="272" t="str">
        <f t="shared" si="29"/>
        <v>IV54</v>
      </c>
      <c r="C1929" s="358">
        <v>0.51195074919467498</v>
      </c>
    </row>
    <row r="1930" spans="1:3">
      <c r="A1930" s="272" t="s">
        <v>2905</v>
      </c>
      <c r="B1930" s="272" t="str">
        <f t="shared" si="29"/>
        <v>IV54</v>
      </c>
      <c r="C1930" s="358">
        <v>0.62051889133320104</v>
      </c>
    </row>
    <row r="1931" spans="1:3">
      <c r="A1931" s="272" t="s">
        <v>2906</v>
      </c>
      <c r="B1931" s="272" t="str">
        <f t="shared" si="29"/>
        <v>IV54</v>
      </c>
      <c r="C1931" s="358">
        <v>0.71043594161582502</v>
      </c>
    </row>
    <row r="1932" spans="1:3">
      <c r="A1932" s="272" t="s">
        <v>2907</v>
      </c>
      <c r="B1932" s="272" t="str">
        <f t="shared" ref="B1932:B1995" si="30">IFERROR(LEFT(A1932,(FIND(" ",A1932,1)-1)),"")</f>
        <v>IV54</v>
      </c>
      <c r="C1932" s="358">
        <v>0.21605228356075601</v>
      </c>
    </row>
    <row r="1933" spans="1:3">
      <c r="A1933" s="272" t="s">
        <v>2908</v>
      </c>
      <c r="B1933" s="272" t="str">
        <f t="shared" si="30"/>
        <v>IV54</v>
      </c>
      <c r="C1933" s="358">
        <v>0.69972892153528898</v>
      </c>
    </row>
    <row r="1934" spans="1:3">
      <c r="A1934" s="272" t="s">
        <v>2909</v>
      </c>
      <c r="B1934" s="272" t="str">
        <f t="shared" si="30"/>
        <v>IV54</v>
      </c>
      <c r="C1934" s="358">
        <v>0.92555231936370097</v>
      </c>
    </row>
    <row r="1935" spans="1:3">
      <c r="A1935" s="272" t="s">
        <v>2910</v>
      </c>
      <c r="B1935" s="272" t="str">
        <f t="shared" si="30"/>
        <v>IV54</v>
      </c>
      <c r="C1935" s="358">
        <v>0.52631177123745998</v>
      </c>
    </row>
    <row r="1936" spans="1:3">
      <c r="A1936" s="272" t="s">
        <v>2911</v>
      </c>
      <c r="B1936" s="272" t="str">
        <f t="shared" si="30"/>
        <v>IV54</v>
      </c>
      <c r="C1936" s="358">
        <v>0.49976137805481002</v>
      </c>
    </row>
    <row r="1937" spans="1:3">
      <c r="A1937" s="272" t="s">
        <v>2912</v>
      </c>
      <c r="B1937" s="272" t="str">
        <f t="shared" si="30"/>
        <v>IV54</v>
      </c>
      <c r="C1937" s="358">
        <v>0.62647486490602899</v>
      </c>
    </row>
    <row r="1938" spans="1:3">
      <c r="A1938" s="272" t="s">
        <v>2913</v>
      </c>
      <c r="B1938" s="272" t="str">
        <f t="shared" si="30"/>
        <v>IV54</v>
      </c>
      <c r="C1938" s="358">
        <v>1.3770716768264499</v>
      </c>
    </row>
    <row r="1939" spans="1:3">
      <c r="A1939" s="272" t="s">
        <v>2914</v>
      </c>
      <c r="B1939" s="272" t="str">
        <f t="shared" si="30"/>
        <v>IV54</v>
      </c>
      <c r="C1939" s="358">
        <v>1.3891334968916</v>
      </c>
    </row>
    <row r="1940" spans="1:3">
      <c r="A1940" s="272" t="s">
        <v>2915</v>
      </c>
      <c r="B1940" s="272" t="str">
        <f t="shared" si="30"/>
        <v>IV54</v>
      </c>
      <c r="C1940" s="358">
        <v>0.33174742185245898</v>
      </c>
    </row>
    <row r="1941" spans="1:3">
      <c r="A1941" s="272" t="s">
        <v>2916</v>
      </c>
      <c r="B1941" s="272" t="str">
        <f t="shared" si="30"/>
        <v>IV54</v>
      </c>
      <c r="C1941" s="358">
        <v>0.58414127736687504</v>
      </c>
    </row>
    <row r="1942" spans="1:3">
      <c r="A1942" s="272" t="s">
        <v>2917</v>
      </c>
      <c r="B1942" s="272" t="str">
        <f t="shared" si="30"/>
        <v>IV54</v>
      </c>
      <c r="C1942" s="358">
        <v>1.9343030963944201</v>
      </c>
    </row>
    <row r="1943" spans="1:3">
      <c r="A1943" s="272" t="s">
        <v>2918</v>
      </c>
      <c r="B1943" s="272" t="str">
        <f t="shared" si="30"/>
        <v>IV55</v>
      </c>
      <c r="C1943" s="358">
        <v>2.7172598838806099</v>
      </c>
    </row>
    <row r="1944" spans="1:3">
      <c r="A1944" s="272" t="s">
        <v>2919</v>
      </c>
      <c r="B1944" s="272" t="str">
        <f t="shared" si="30"/>
        <v>IV55</v>
      </c>
      <c r="C1944" s="358">
        <v>2.2900900840759202</v>
      </c>
    </row>
    <row r="1945" spans="1:3">
      <c r="A1945" s="272" t="s">
        <v>2920</v>
      </c>
      <c r="B1945" s="272" t="str">
        <f t="shared" si="30"/>
        <v>IV55</v>
      </c>
      <c r="C1945" s="358">
        <v>0.90234500914811999</v>
      </c>
    </row>
    <row r="1946" spans="1:3">
      <c r="A1946" s="272" t="s">
        <v>2921</v>
      </c>
      <c r="B1946" s="272" t="str">
        <f t="shared" si="30"/>
        <v>IV55</v>
      </c>
      <c r="C1946" s="358">
        <v>1.5636500120162899</v>
      </c>
    </row>
    <row r="1947" spans="1:3">
      <c r="A1947" s="272" t="s">
        <v>2922</v>
      </c>
      <c r="B1947" s="272" t="str">
        <f t="shared" si="30"/>
        <v>IV55</v>
      </c>
      <c r="C1947" s="358">
        <v>1.4930550158023801</v>
      </c>
    </row>
    <row r="1948" spans="1:3">
      <c r="A1948" s="272" t="s">
        <v>2923</v>
      </c>
      <c r="B1948" s="272" t="str">
        <f t="shared" si="30"/>
        <v>IV55</v>
      </c>
      <c r="C1948" s="358">
        <v>1.41203504800796</v>
      </c>
    </row>
    <row r="1949" spans="1:3">
      <c r="A1949" s="272" t="s">
        <v>2924</v>
      </c>
      <c r="B1949" s="272" t="str">
        <f t="shared" si="30"/>
        <v>IV56</v>
      </c>
      <c r="C1949" s="358">
        <v>0.59851416110671696</v>
      </c>
    </row>
    <row r="1950" spans="1:3">
      <c r="A1950" s="272" t="s">
        <v>2925</v>
      </c>
      <c r="B1950" s="272" t="str">
        <f t="shared" si="30"/>
        <v>KA10</v>
      </c>
      <c r="C1950" s="358">
        <v>0.49162666547726203</v>
      </c>
    </row>
    <row r="1951" spans="1:3">
      <c r="A1951" s="272" t="s">
        <v>2926</v>
      </c>
      <c r="B1951" s="272" t="str">
        <f t="shared" si="30"/>
        <v>KA10</v>
      </c>
      <c r="C1951" s="358">
        <v>0.39873259811070799</v>
      </c>
    </row>
    <row r="1952" spans="1:3">
      <c r="A1952" s="272" t="s">
        <v>2927</v>
      </c>
      <c r="B1952" s="272" t="str">
        <f t="shared" si="30"/>
        <v>KA10</v>
      </c>
      <c r="C1952" s="358">
        <v>0.29169915394095303</v>
      </c>
    </row>
    <row r="1953" spans="1:3">
      <c r="A1953" s="272" t="s">
        <v>2928</v>
      </c>
      <c r="B1953" s="272" t="str">
        <f t="shared" si="30"/>
        <v>KA10</v>
      </c>
      <c r="C1953" s="358">
        <v>0.78549599232204803</v>
      </c>
    </row>
    <row r="1954" spans="1:3">
      <c r="A1954" s="272" t="s">
        <v>2929</v>
      </c>
      <c r="B1954" s="272" t="str">
        <f t="shared" si="30"/>
        <v>KA10</v>
      </c>
      <c r="C1954" s="358">
        <v>0.26164948250340903</v>
      </c>
    </row>
    <row r="1955" spans="1:3">
      <c r="A1955" s="272" t="s">
        <v>2930</v>
      </c>
      <c r="B1955" s="272" t="str">
        <f t="shared" si="30"/>
        <v>KA10</v>
      </c>
      <c r="C1955" s="358">
        <v>0.34158666480015298</v>
      </c>
    </row>
    <row r="1956" spans="1:3">
      <c r="A1956" s="272" t="s">
        <v>2931</v>
      </c>
      <c r="B1956" s="272" t="str">
        <f t="shared" si="30"/>
        <v>KA10</v>
      </c>
      <c r="C1956" s="358">
        <v>0.40546581161318301</v>
      </c>
    </row>
    <row r="1957" spans="1:3">
      <c r="A1957" s="272" t="s">
        <v>2932</v>
      </c>
      <c r="B1957" s="272" t="str">
        <f t="shared" si="30"/>
        <v>KA10</v>
      </c>
      <c r="C1957" s="358">
        <v>0.43983646409916899</v>
      </c>
    </row>
    <row r="1958" spans="1:3">
      <c r="A1958" s="272" t="s">
        <v>2933</v>
      </c>
      <c r="B1958" s="272" t="str">
        <f t="shared" si="30"/>
        <v>KA10</v>
      </c>
      <c r="C1958" s="358">
        <v>0.35840721605743497</v>
      </c>
    </row>
    <row r="1959" spans="1:3">
      <c r="A1959" s="272" t="s">
        <v>2934</v>
      </c>
      <c r="B1959" s="272" t="str">
        <f t="shared" si="30"/>
        <v>KA10</v>
      </c>
      <c r="C1959" s="358">
        <v>0.289026875209899</v>
      </c>
    </row>
    <row r="1960" spans="1:3">
      <c r="A1960" s="272" t="s">
        <v>2935</v>
      </c>
      <c r="B1960" s="272" t="str">
        <f t="shared" si="30"/>
        <v>KA10</v>
      </c>
      <c r="C1960" s="358">
        <v>0.41675164486302302</v>
      </c>
    </row>
    <row r="1961" spans="1:3">
      <c r="A1961" s="272" t="s">
        <v>2936</v>
      </c>
      <c r="B1961" s="272" t="str">
        <f t="shared" si="30"/>
        <v>KA10</v>
      </c>
      <c r="C1961" s="358">
        <v>0.38578952590674598</v>
      </c>
    </row>
    <row r="1962" spans="1:3">
      <c r="A1962" s="272" t="s">
        <v>2937</v>
      </c>
      <c r="B1962" s="272" t="str">
        <f t="shared" si="30"/>
        <v>KA12</v>
      </c>
      <c r="C1962" s="358">
        <v>1.87948276961702</v>
      </c>
    </row>
    <row r="1963" spans="1:3">
      <c r="A1963" s="272" t="s">
        <v>2938</v>
      </c>
      <c r="B1963" s="272" t="str">
        <f t="shared" si="30"/>
        <v>KA12</v>
      </c>
      <c r="C1963" s="358">
        <v>0.57222425049459902</v>
      </c>
    </row>
    <row r="1964" spans="1:3">
      <c r="A1964" s="272" t="s">
        <v>2939</v>
      </c>
      <c r="B1964" s="272" t="str">
        <f t="shared" si="30"/>
        <v>KA12</v>
      </c>
      <c r="C1964" s="358">
        <v>0.20349041454216299</v>
      </c>
    </row>
    <row r="1965" spans="1:3">
      <c r="A1965" s="272" t="s">
        <v>2940</v>
      </c>
      <c r="B1965" s="272" t="str">
        <f t="shared" si="30"/>
        <v>KA12</v>
      </c>
      <c r="C1965" s="358">
        <v>0.22359400159113599</v>
      </c>
    </row>
    <row r="1966" spans="1:3">
      <c r="A1966" s="272" t="s">
        <v>2941</v>
      </c>
      <c r="B1966" s="272" t="str">
        <f t="shared" si="30"/>
        <v>KA12</v>
      </c>
      <c r="C1966" s="358">
        <v>0.26348040756406699</v>
      </c>
    </row>
    <row r="1967" spans="1:3">
      <c r="A1967" s="272" t="s">
        <v>2942</v>
      </c>
      <c r="B1967" s="272" t="str">
        <f t="shared" si="30"/>
        <v>KA12</v>
      </c>
      <c r="C1967" s="358">
        <v>0.71627973100979803</v>
      </c>
    </row>
    <row r="1968" spans="1:3">
      <c r="A1968" s="272" t="s">
        <v>2943</v>
      </c>
      <c r="B1968" s="272" t="str">
        <f t="shared" si="30"/>
        <v>KA13</v>
      </c>
      <c r="C1968" s="358">
        <v>0.76489012322792005</v>
      </c>
    </row>
    <row r="1969" spans="1:3">
      <c r="A1969" s="272" t="s">
        <v>2944</v>
      </c>
      <c r="B1969" s="272" t="str">
        <f t="shared" si="30"/>
        <v>KA19</v>
      </c>
      <c r="C1969" s="358">
        <v>1.3128893803997299</v>
      </c>
    </row>
    <row r="1970" spans="1:3">
      <c r="A1970" s="272" t="s">
        <v>2945</v>
      </c>
      <c r="B1970" s="272" t="str">
        <f t="shared" si="30"/>
        <v>KA20</v>
      </c>
      <c r="C1970" s="358">
        <v>0.96470406468483805</v>
      </c>
    </row>
    <row r="1971" spans="1:3">
      <c r="A1971" s="272" t="s">
        <v>2946</v>
      </c>
      <c r="B1971" s="272" t="str">
        <f t="shared" si="30"/>
        <v>KA20</v>
      </c>
      <c r="C1971" s="358">
        <v>0.62679450646242596</v>
      </c>
    </row>
    <row r="1972" spans="1:3">
      <c r="A1972" s="272" t="s">
        <v>2947</v>
      </c>
      <c r="B1972" s="272" t="str">
        <f t="shared" si="30"/>
        <v>KA21</v>
      </c>
      <c r="C1972" s="358">
        <v>0.47272141580275001</v>
      </c>
    </row>
    <row r="1973" spans="1:3">
      <c r="A1973" s="272" t="s">
        <v>2948</v>
      </c>
      <c r="B1973" s="272" t="str">
        <f t="shared" si="30"/>
        <v>KA21</v>
      </c>
      <c r="C1973" s="358">
        <v>0.40730683984114202</v>
      </c>
    </row>
    <row r="1974" spans="1:3">
      <c r="A1974" s="272" t="s">
        <v>2949</v>
      </c>
      <c r="B1974" s="272" t="str">
        <f t="shared" si="30"/>
        <v>KA21</v>
      </c>
      <c r="C1974" s="358">
        <v>0.73570773014109703</v>
      </c>
    </row>
    <row r="1975" spans="1:3">
      <c r="A1975" s="272" t="s">
        <v>2950</v>
      </c>
      <c r="B1975" s="272" t="str">
        <f t="shared" si="30"/>
        <v>KA21</v>
      </c>
      <c r="C1975" s="358">
        <v>0.20417398968022399</v>
      </c>
    </row>
    <row r="1976" spans="1:3">
      <c r="A1976" s="272" t="s">
        <v>2951</v>
      </c>
      <c r="B1976" s="272" t="str">
        <f t="shared" si="30"/>
        <v>KA22</v>
      </c>
      <c r="C1976" s="358">
        <v>3.6082941344660999</v>
      </c>
    </row>
    <row r="1977" spans="1:3">
      <c r="A1977" s="272" t="s">
        <v>2952</v>
      </c>
      <c r="B1977" s="272" t="str">
        <f t="shared" si="30"/>
        <v>KA22</v>
      </c>
      <c r="C1977" s="358">
        <v>0.265216533504119</v>
      </c>
    </row>
    <row r="1978" spans="1:3">
      <c r="A1978" s="272" t="s">
        <v>2953</v>
      </c>
      <c r="B1978" s="272" t="str">
        <f t="shared" si="30"/>
        <v>KA22</v>
      </c>
      <c r="C1978" s="358">
        <v>0.28874417411095599</v>
      </c>
    </row>
    <row r="1979" spans="1:3">
      <c r="A1979" s="272" t="s">
        <v>2954</v>
      </c>
      <c r="B1979" s="272" t="str">
        <f t="shared" si="30"/>
        <v>KA22</v>
      </c>
      <c r="C1979" s="358">
        <v>0.31769701018591501</v>
      </c>
    </row>
    <row r="1980" spans="1:3">
      <c r="A1980" s="272" t="s">
        <v>2955</v>
      </c>
      <c r="B1980" s="272" t="str">
        <f t="shared" si="30"/>
        <v>KA22</v>
      </c>
      <c r="C1980" s="358">
        <v>0.217509831062106</v>
      </c>
    </row>
    <row r="1981" spans="1:3">
      <c r="A1981" s="272" t="s">
        <v>2956</v>
      </c>
      <c r="B1981" s="272" t="str">
        <f t="shared" si="30"/>
        <v>KA22</v>
      </c>
      <c r="C1981" s="358">
        <v>0.227539832464008</v>
      </c>
    </row>
    <row r="1982" spans="1:3">
      <c r="A1982" s="272" t="s">
        <v>2957</v>
      </c>
      <c r="B1982" s="272" t="str">
        <f t="shared" si="30"/>
        <v>KA22</v>
      </c>
      <c r="C1982" s="358">
        <v>0.70733623303914195</v>
      </c>
    </row>
    <row r="1983" spans="1:3">
      <c r="A1983" s="272" t="s">
        <v>2958</v>
      </c>
      <c r="B1983" s="272" t="str">
        <f t="shared" si="30"/>
        <v>KA22</v>
      </c>
      <c r="C1983" s="358">
        <v>0.30774983274057299</v>
      </c>
    </row>
    <row r="1984" spans="1:3">
      <c r="A1984" s="272" t="s">
        <v>2959</v>
      </c>
      <c r="B1984" s="272" t="str">
        <f t="shared" si="30"/>
        <v>KA22</v>
      </c>
      <c r="C1984" s="358">
        <v>0.43774982797220102</v>
      </c>
    </row>
    <row r="1985" spans="1:3">
      <c r="A1985" s="272" t="s">
        <v>2960</v>
      </c>
      <c r="B1985" s="272" t="str">
        <f t="shared" si="30"/>
        <v>KA22</v>
      </c>
      <c r="C1985" s="358">
        <v>0.42750983518871599</v>
      </c>
    </row>
    <row r="1986" spans="1:3">
      <c r="A1986" s="272" t="s">
        <v>2961</v>
      </c>
      <c r="B1986" s="272" t="str">
        <f t="shared" si="30"/>
        <v>KA22</v>
      </c>
      <c r="C1986" s="358">
        <v>0.232539828750146</v>
      </c>
    </row>
    <row r="1987" spans="1:3">
      <c r="A1987" s="272" t="s">
        <v>2962</v>
      </c>
      <c r="B1987" s="272" t="str">
        <f t="shared" si="30"/>
        <v>KA22</v>
      </c>
      <c r="C1987" s="358">
        <v>0.24743982659891001</v>
      </c>
    </row>
    <row r="1988" spans="1:3">
      <c r="A1988" s="272" t="s">
        <v>2963</v>
      </c>
      <c r="B1988" s="272" t="str">
        <f t="shared" si="30"/>
        <v>KA22</v>
      </c>
      <c r="C1988" s="358">
        <v>0.22721984071049001</v>
      </c>
    </row>
    <row r="1989" spans="1:3">
      <c r="A1989" s="272" t="s">
        <v>2964</v>
      </c>
      <c r="B1989" s="272" t="str">
        <f t="shared" si="30"/>
        <v>KA22</v>
      </c>
      <c r="C1989" s="358">
        <v>0.287402658060886</v>
      </c>
    </row>
    <row r="1990" spans="1:3">
      <c r="A1990" s="272" t="s">
        <v>2965</v>
      </c>
      <c r="B1990" s="272" t="str">
        <f t="shared" si="30"/>
        <v>KA22</v>
      </c>
      <c r="C1990" s="358">
        <v>0.33190824969100302</v>
      </c>
    </row>
    <row r="1991" spans="1:3">
      <c r="A1991" s="272" t="s">
        <v>2966</v>
      </c>
      <c r="B1991" s="272" t="str">
        <f t="shared" si="30"/>
        <v>KA22</v>
      </c>
      <c r="C1991" s="358">
        <v>0.38901270321648201</v>
      </c>
    </row>
    <row r="1992" spans="1:3">
      <c r="A1992" s="272" t="s">
        <v>2967</v>
      </c>
      <c r="B1992" s="272" t="str">
        <f t="shared" si="30"/>
        <v>KA22</v>
      </c>
      <c r="C1992" s="358">
        <v>0.42777982286330701</v>
      </c>
    </row>
    <row r="1993" spans="1:3">
      <c r="A1993" s="272" t="s">
        <v>2968</v>
      </c>
      <c r="B1993" s="272" t="str">
        <f t="shared" si="30"/>
        <v>KA22</v>
      </c>
      <c r="C1993" s="358">
        <v>0.33295983865672202</v>
      </c>
    </row>
    <row r="1994" spans="1:3">
      <c r="A1994" s="272" t="s">
        <v>2969</v>
      </c>
      <c r="B1994" s="272" t="str">
        <f t="shared" si="30"/>
        <v>KA22</v>
      </c>
      <c r="C1994" s="358">
        <v>0.25491032951172699</v>
      </c>
    </row>
    <row r="1995" spans="1:3">
      <c r="A1995" s="272" t="s">
        <v>2970</v>
      </c>
      <c r="B1995" s="272" t="str">
        <f t="shared" si="30"/>
        <v>KA22</v>
      </c>
      <c r="C1995" s="358">
        <v>0.24270088617741101</v>
      </c>
    </row>
    <row r="1996" spans="1:3">
      <c r="A1996" s="272" t="s">
        <v>2971</v>
      </c>
      <c r="B1996" s="272" t="str">
        <f t="shared" ref="B1996:B2059" si="31">IFERROR(LEFT(A1996,(FIND(" ",A1996,1)-1)),"")</f>
        <v>KA22</v>
      </c>
      <c r="C1996" s="358">
        <v>0.238435590595346</v>
      </c>
    </row>
    <row r="1997" spans="1:3">
      <c r="A1997" s="272" t="s">
        <v>2972</v>
      </c>
      <c r="B1997" s="272" t="str">
        <f t="shared" si="31"/>
        <v>KA22</v>
      </c>
      <c r="C1997" s="358">
        <v>0.2785069944845</v>
      </c>
    </row>
    <row r="1998" spans="1:3">
      <c r="A1998" s="272" t="s">
        <v>2973</v>
      </c>
      <c r="B1998" s="272" t="str">
        <f t="shared" si="31"/>
        <v>KA22</v>
      </c>
      <c r="C1998" s="358">
        <v>0.392829841201633</v>
      </c>
    </row>
    <row r="1999" spans="1:3">
      <c r="A1999" s="272" t="s">
        <v>2974</v>
      </c>
      <c r="B1999" s="272" t="str">
        <f t="shared" si="31"/>
        <v>KA22</v>
      </c>
      <c r="C1999" s="358">
        <v>0.26602238301581299</v>
      </c>
    </row>
    <row r="2000" spans="1:3">
      <c r="A2000" s="272" t="s">
        <v>2975</v>
      </c>
      <c r="B2000" s="272" t="str">
        <f t="shared" si="31"/>
        <v>KA22</v>
      </c>
      <c r="C2000" s="358">
        <v>0.34779162449094098</v>
      </c>
    </row>
    <row r="2001" spans="1:3">
      <c r="A2001" s="272" t="s">
        <v>2976</v>
      </c>
      <c r="B2001" s="272" t="str">
        <f t="shared" si="31"/>
        <v>KA22</v>
      </c>
      <c r="C2001" s="358">
        <v>0.23962133907830099</v>
      </c>
    </row>
    <row r="2002" spans="1:3">
      <c r="A2002" s="272" t="s">
        <v>2977</v>
      </c>
      <c r="B2002" s="272" t="str">
        <f t="shared" si="31"/>
        <v>KA22</v>
      </c>
      <c r="C2002" s="358">
        <v>0.50607134402282505</v>
      </c>
    </row>
    <row r="2003" spans="1:3">
      <c r="A2003" s="272" t="s">
        <v>2978</v>
      </c>
      <c r="B2003" s="272" t="str">
        <f t="shared" si="31"/>
        <v>KA22</v>
      </c>
      <c r="C2003" s="358">
        <v>0.38779982856627998</v>
      </c>
    </row>
    <row r="2004" spans="1:3">
      <c r="A2004" s="272" t="s">
        <v>2979</v>
      </c>
      <c r="B2004" s="272" t="str">
        <f t="shared" si="31"/>
        <v>KA22</v>
      </c>
      <c r="C2004" s="358">
        <v>0.39077673741240099</v>
      </c>
    </row>
    <row r="2005" spans="1:3">
      <c r="A2005" s="272" t="s">
        <v>2980</v>
      </c>
      <c r="B2005" s="272" t="str">
        <f t="shared" si="31"/>
        <v>KA22</v>
      </c>
      <c r="C2005" s="358">
        <v>0.22771341760296299</v>
      </c>
    </row>
    <row r="2006" spans="1:3">
      <c r="A2006" s="272" t="s">
        <v>2981</v>
      </c>
      <c r="B2006" s="272" t="str">
        <f t="shared" si="31"/>
        <v>KA22</v>
      </c>
      <c r="C2006" s="358">
        <v>0.20885133528267799</v>
      </c>
    </row>
    <row r="2007" spans="1:3">
      <c r="A2007" s="272" t="s">
        <v>2982</v>
      </c>
      <c r="B2007" s="272" t="str">
        <f t="shared" si="31"/>
        <v>KA22</v>
      </c>
      <c r="C2007" s="358">
        <v>0.229182760170907</v>
      </c>
    </row>
    <row r="2008" spans="1:3">
      <c r="A2008" s="272" t="s">
        <v>2983</v>
      </c>
      <c r="B2008" s="272" t="str">
        <f t="shared" si="31"/>
        <v>KA22</v>
      </c>
      <c r="C2008" s="358">
        <v>0.52890417095035702</v>
      </c>
    </row>
    <row r="2009" spans="1:3">
      <c r="A2009" s="272" t="s">
        <v>2984</v>
      </c>
      <c r="B2009" s="272" t="str">
        <f t="shared" si="31"/>
        <v>KA22</v>
      </c>
      <c r="C2009" s="358">
        <v>0.62581801199471399</v>
      </c>
    </row>
    <row r="2010" spans="1:3">
      <c r="A2010" s="272" t="s">
        <v>2985</v>
      </c>
      <c r="B2010" s="272" t="str">
        <f t="shared" si="31"/>
        <v>KA22</v>
      </c>
      <c r="C2010" s="358">
        <v>0.232465623805969</v>
      </c>
    </row>
    <row r="2011" spans="1:3">
      <c r="A2011" s="272" t="s">
        <v>2986</v>
      </c>
      <c r="B2011" s="272" t="str">
        <f t="shared" si="31"/>
        <v>KA22</v>
      </c>
      <c r="C2011" s="358">
        <v>0.31383417029289001</v>
      </c>
    </row>
    <row r="2012" spans="1:3">
      <c r="A2012" s="272" t="s">
        <v>2987</v>
      </c>
      <c r="B2012" s="272" t="str">
        <f t="shared" si="31"/>
        <v>KA22</v>
      </c>
      <c r="C2012" s="358">
        <v>0.228964176688677</v>
      </c>
    </row>
    <row r="2013" spans="1:3">
      <c r="A2013" s="272" t="s">
        <v>2988</v>
      </c>
      <c r="B2013" s="272" t="str">
        <f t="shared" si="31"/>
        <v>KA22</v>
      </c>
      <c r="C2013" s="358">
        <v>0.45538844327820299</v>
      </c>
    </row>
    <row r="2014" spans="1:3">
      <c r="A2014" s="272" t="s">
        <v>2989</v>
      </c>
      <c r="B2014" s="272" t="str">
        <f t="shared" si="31"/>
        <v>KA23</v>
      </c>
      <c r="C2014" s="358">
        <v>0.91460443936224101</v>
      </c>
    </row>
    <row r="2015" spans="1:3">
      <c r="A2015" s="272" t="s">
        <v>2990</v>
      </c>
      <c r="B2015" s="272" t="str">
        <f t="shared" si="31"/>
        <v>KA26</v>
      </c>
      <c r="C2015" s="358">
        <v>0.41400100274201701</v>
      </c>
    </row>
    <row r="2016" spans="1:3">
      <c r="A2016" s="272" t="s">
        <v>2991</v>
      </c>
      <c r="B2016" s="272" t="str">
        <f t="shared" si="31"/>
        <v>KA26</v>
      </c>
      <c r="C2016" s="358">
        <v>0.469161647608279</v>
      </c>
    </row>
    <row r="2017" spans="1:3">
      <c r="A2017" s="272" t="s">
        <v>2992</v>
      </c>
      <c r="B2017" s="272" t="str">
        <f t="shared" si="31"/>
        <v>KA26</v>
      </c>
      <c r="C2017" s="358">
        <v>0.29764902433673601</v>
      </c>
    </row>
    <row r="2018" spans="1:3">
      <c r="A2018" s="272" t="s">
        <v>2993</v>
      </c>
      <c r="B2018" s="272" t="str">
        <f t="shared" si="31"/>
        <v>KA26</v>
      </c>
      <c r="C2018" s="358">
        <v>0.88113519754292402</v>
      </c>
    </row>
    <row r="2019" spans="1:3">
      <c r="A2019" s="272" t="s">
        <v>2994</v>
      </c>
      <c r="B2019" s="272" t="str">
        <f t="shared" si="31"/>
        <v>KA27</v>
      </c>
      <c r="C2019" s="358">
        <v>1.1030753760044101</v>
      </c>
    </row>
    <row r="2020" spans="1:3">
      <c r="A2020" s="272" t="s">
        <v>2995</v>
      </c>
      <c r="B2020" s="272" t="str">
        <f t="shared" si="31"/>
        <v>KA27</v>
      </c>
      <c r="C2020" s="358">
        <v>1.0723915797697501</v>
      </c>
    </row>
    <row r="2021" spans="1:3">
      <c r="A2021" s="272" t="s">
        <v>2996</v>
      </c>
      <c r="B2021" s="272" t="str">
        <f t="shared" si="31"/>
        <v>KA27</v>
      </c>
      <c r="C2021" s="358">
        <v>1.0588531581671701</v>
      </c>
    </row>
    <row r="2022" spans="1:3">
      <c r="A2022" s="272" t="s">
        <v>2997</v>
      </c>
      <c r="B2022" s="272" t="str">
        <f t="shared" si="31"/>
        <v>KA27</v>
      </c>
      <c r="C2022" s="358">
        <v>0.25944924108772</v>
      </c>
    </row>
    <row r="2023" spans="1:3">
      <c r="A2023" s="272" t="s">
        <v>2998</v>
      </c>
      <c r="B2023" s="272" t="str">
        <f t="shared" si="31"/>
        <v>KA27</v>
      </c>
      <c r="C2023" s="358">
        <v>0.69178162796600795</v>
      </c>
    </row>
    <row r="2024" spans="1:3">
      <c r="A2024" s="272" t="s">
        <v>2999</v>
      </c>
      <c r="B2024" s="272" t="str">
        <f t="shared" si="31"/>
        <v>KA27</v>
      </c>
      <c r="C2024" s="358">
        <v>0.58848740080377104</v>
      </c>
    </row>
    <row r="2025" spans="1:3">
      <c r="A2025" s="272" t="s">
        <v>3000</v>
      </c>
      <c r="B2025" s="272" t="str">
        <f t="shared" si="31"/>
        <v>KA27</v>
      </c>
      <c r="C2025" s="358">
        <v>0.20046923808841399</v>
      </c>
    </row>
    <row r="2026" spans="1:3">
      <c r="A2026" s="272" t="s">
        <v>3001</v>
      </c>
      <c r="B2026" s="272" t="str">
        <f t="shared" si="31"/>
        <v>KA27</v>
      </c>
      <c r="C2026" s="358">
        <v>0.87193697518414304</v>
      </c>
    </row>
    <row r="2027" spans="1:3">
      <c r="A2027" s="272" t="s">
        <v>3002</v>
      </c>
      <c r="B2027" s="272" t="str">
        <f t="shared" si="31"/>
        <v>KA27</v>
      </c>
      <c r="C2027" s="358">
        <v>1.1394003247009199</v>
      </c>
    </row>
    <row r="2028" spans="1:3">
      <c r="A2028" s="272" t="s">
        <v>3003</v>
      </c>
      <c r="B2028" s="272" t="str">
        <f t="shared" si="31"/>
        <v>KA27</v>
      </c>
      <c r="C2028" s="358">
        <v>0.72500642558071504</v>
      </c>
    </row>
    <row r="2029" spans="1:3">
      <c r="A2029" s="272" t="s">
        <v>3004</v>
      </c>
      <c r="B2029" s="272" t="str">
        <f t="shared" si="31"/>
        <v>KA27</v>
      </c>
      <c r="C2029" s="358">
        <v>0.82582818185507101</v>
      </c>
    </row>
    <row r="2030" spans="1:3">
      <c r="A2030" s="272" t="s">
        <v>3005</v>
      </c>
      <c r="B2030" s="272" t="str">
        <f t="shared" si="31"/>
        <v>KA27</v>
      </c>
      <c r="C2030" s="358">
        <v>0.739348244540732</v>
      </c>
    </row>
    <row r="2031" spans="1:3">
      <c r="A2031" s="272" t="s">
        <v>3006</v>
      </c>
      <c r="B2031" s="272" t="str">
        <f t="shared" si="31"/>
        <v>KA27</v>
      </c>
      <c r="C2031" s="358">
        <v>1.2625574495447101</v>
      </c>
    </row>
    <row r="2032" spans="1:3">
      <c r="A2032" s="272" t="s">
        <v>3007</v>
      </c>
      <c r="B2032" s="272" t="str">
        <f t="shared" si="31"/>
        <v>KA27</v>
      </c>
      <c r="C2032" s="358">
        <v>1.0350576057357199</v>
      </c>
    </row>
    <row r="2033" spans="1:3">
      <c r="A2033" s="272" t="s">
        <v>3008</v>
      </c>
      <c r="B2033" s="272" t="str">
        <f t="shared" si="31"/>
        <v>KA27</v>
      </c>
      <c r="C2033" s="358">
        <v>0.58379655548852105</v>
      </c>
    </row>
    <row r="2034" spans="1:3">
      <c r="A2034" s="272" t="s">
        <v>3009</v>
      </c>
      <c r="B2034" s="272" t="str">
        <f t="shared" si="31"/>
        <v>KA27</v>
      </c>
      <c r="C2034" s="358">
        <v>0.60344008591024201</v>
      </c>
    </row>
    <row r="2035" spans="1:3">
      <c r="A2035" s="272" t="s">
        <v>3010</v>
      </c>
      <c r="B2035" s="272" t="str">
        <f t="shared" si="31"/>
        <v>KA27</v>
      </c>
      <c r="C2035" s="358">
        <v>0.279277250200479</v>
      </c>
    </row>
    <row r="2036" spans="1:3">
      <c r="A2036" s="272" t="s">
        <v>3011</v>
      </c>
      <c r="B2036" s="272" t="str">
        <f t="shared" si="31"/>
        <v>KA28</v>
      </c>
      <c r="C2036" s="358">
        <v>0.53958563549778304</v>
      </c>
    </row>
    <row r="2037" spans="1:3">
      <c r="A2037" s="272" t="s">
        <v>3012</v>
      </c>
      <c r="B2037" s="272" t="str">
        <f t="shared" si="31"/>
        <v>KA28</v>
      </c>
      <c r="C2037" s="358">
        <v>2.57263380082038</v>
      </c>
    </row>
    <row r="2038" spans="1:3">
      <c r="A2038" s="272" t="s">
        <v>3013</v>
      </c>
      <c r="B2038" s="272" t="str">
        <f t="shared" si="31"/>
        <v>KA28</v>
      </c>
      <c r="C2038" s="358">
        <v>1.0702361040434301</v>
      </c>
    </row>
    <row r="2039" spans="1:3">
      <c r="A2039" s="272" t="s">
        <v>3014</v>
      </c>
      <c r="B2039" s="272" t="str">
        <f t="shared" si="31"/>
        <v>KA29</v>
      </c>
      <c r="C2039" s="358">
        <v>1.25644496372345</v>
      </c>
    </row>
    <row r="2040" spans="1:3">
      <c r="A2040" s="272" t="s">
        <v>3015</v>
      </c>
      <c r="B2040" s="272" t="str">
        <f t="shared" si="31"/>
        <v>KA29</v>
      </c>
      <c r="C2040" s="358">
        <v>1.5943957694911699</v>
      </c>
    </row>
    <row r="2041" spans="1:3">
      <c r="A2041" s="272" t="s">
        <v>3016</v>
      </c>
      <c r="B2041" s="272" t="str">
        <f t="shared" si="31"/>
        <v>KA29</v>
      </c>
      <c r="C2041" s="358">
        <v>0.44756700839174102</v>
      </c>
    </row>
    <row r="2042" spans="1:3">
      <c r="A2042" s="272" t="s">
        <v>3017</v>
      </c>
      <c r="B2042" s="272" t="str">
        <f t="shared" si="31"/>
        <v>KA30</v>
      </c>
      <c r="C2042" s="358">
        <v>0.82103805638867999</v>
      </c>
    </row>
    <row r="2043" spans="1:3">
      <c r="A2043" s="272" t="s">
        <v>3018</v>
      </c>
      <c r="B2043" s="272" t="str">
        <f t="shared" si="31"/>
        <v>KA30</v>
      </c>
      <c r="C2043" s="358">
        <v>0.39967146347483701</v>
      </c>
    </row>
    <row r="2044" spans="1:3">
      <c r="A2044" s="272" t="s">
        <v>3019</v>
      </c>
      <c r="B2044" s="272" t="str">
        <f t="shared" si="31"/>
        <v>KA7</v>
      </c>
      <c r="C2044" s="358">
        <v>0.353925835116364</v>
      </c>
    </row>
    <row r="2045" spans="1:3">
      <c r="A2045" s="272" t="s">
        <v>3020</v>
      </c>
      <c r="B2045" s="272" t="str">
        <f t="shared" si="31"/>
        <v>KA7</v>
      </c>
      <c r="C2045" s="358">
        <v>0.512165452878793</v>
      </c>
    </row>
    <row r="2046" spans="1:3">
      <c r="A2046" s="272" t="s">
        <v>3021</v>
      </c>
      <c r="B2046" s="272" t="str">
        <f t="shared" si="31"/>
        <v>KA7</v>
      </c>
      <c r="C2046" s="358">
        <v>0.62577519910660895</v>
      </c>
    </row>
    <row r="2047" spans="1:3">
      <c r="A2047" s="272" t="s">
        <v>3022</v>
      </c>
      <c r="B2047" s="272" t="str">
        <f t="shared" si="31"/>
        <v>KA7</v>
      </c>
      <c r="C2047" s="358">
        <v>0.33064445315705898</v>
      </c>
    </row>
    <row r="2048" spans="1:3">
      <c r="A2048" s="272" t="s">
        <v>3023</v>
      </c>
      <c r="B2048" s="272" t="str">
        <f t="shared" si="31"/>
        <v>KA7</v>
      </c>
      <c r="C2048" s="358">
        <v>0.33561134522333702</v>
      </c>
    </row>
    <row r="2049" spans="1:3">
      <c r="A2049" s="272" t="s">
        <v>3024</v>
      </c>
      <c r="B2049" s="272" t="str">
        <f t="shared" si="31"/>
        <v>KA7</v>
      </c>
      <c r="C2049" s="358">
        <v>0.34752790953002699</v>
      </c>
    </row>
    <row r="2050" spans="1:3">
      <c r="A2050" s="272" t="s">
        <v>3025</v>
      </c>
      <c r="B2050" s="272" t="str">
        <f t="shared" si="31"/>
        <v>KA7</v>
      </c>
      <c r="C2050" s="358">
        <v>0.33814038986137401</v>
      </c>
    </row>
    <row r="2051" spans="1:3">
      <c r="A2051" s="272" t="s">
        <v>3026</v>
      </c>
      <c r="B2051" s="272" t="str">
        <f t="shared" si="31"/>
        <v>KA7</v>
      </c>
      <c r="C2051" s="358">
        <v>0.25106599066709001</v>
      </c>
    </row>
    <row r="2052" spans="1:3">
      <c r="A2052" s="272" t="s">
        <v>3027</v>
      </c>
      <c r="B2052" s="272" t="str">
        <f t="shared" si="31"/>
        <v>KA7</v>
      </c>
      <c r="C2052" s="358">
        <v>0.26700278955011197</v>
      </c>
    </row>
    <row r="2053" spans="1:3">
      <c r="A2053" s="272" t="s">
        <v>3028</v>
      </c>
      <c r="B2053" s="272" t="str">
        <f t="shared" si="31"/>
        <v>KA7</v>
      </c>
      <c r="C2053" s="358">
        <v>0.34562707161794698</v>
      </c>
    </row>
    <row r="2054" spans="1:3">
      <c r="A2054" s="272" t="s">
        <v>3029</v>
      </c>
      <c r="B2054" s="272" t="str">
        <f t="shared" si="31"/>
        <v>KA7</v>
      </c>
      <c r="C2054" s="358">
        <v>0.57909697295279405</v>
      </c>
    </row>
    <row r="2055" spans="1:3">
      <c r="A2055" s="272" t="s">
        <v>3030</v>
      </c>
      <c r="B2055" s="272" t="str">
        <f t="shared" si="31"/>
        <v>KA7</v>
      </c>
      <c r="C2055" s="358">
        <v>0.33822588509886198</v>
      </c>
    </row>
    <row r="2056" spans="1:3">
      <c r="A2056" s="272" t="s">
        <v>3031</v>
      </c>
      <c r="B2056" s="272" t="str">
        <f t="shared" si="31"/>
        <v>KA7</v>
      </c>
      <c r="C2056" s="358">
        <v>0.2113500208021</v>
      </c>
    </row>
    <row r="2057" spans="1:3">
      <c r="A2057" s="272" t="s">
        <v>3032</v>
      </c>
      <c r="B2057" s="272" t="str">
        <f t="shared" si="31"/>
        <v>KA7</v>
      </c>
      <c r="C2057" s="358">
        <v>0.21497492831832399</v>
      </c>
    </row>
    <row r="2058" spans="1:3">
      <c r="A2058" s="272" t="s">
        <v>3033</v>
      </c>
      <c r="B2058" s="272" t="str">
        <f t="shared" si="31"/>
        <v>KA7</v>
      </c>
      <c r="C2058" s="358">
        <v>0.25554512577961502</v>
      </c>
    </row>
    <row r="2059" spans="1:3">
      <c r="A2059" s="272" t="s">
        <v>3034</v>
      </c>
      <c r="B2059" s="272" t="str">
        <f t="shared" si="31"/>
        <v>KA7</v>
      </c>
      <c r="C2059" s="358">
        <v>0.27858360676904298</v>
      </c>
    </row>
    <row r="2060" spans="1:3">
      <c r="A2060" s="272" t="s">
        <v>3035</v>
      </c>
      <c r="B2060" s="272" t="str">
        <f t="shared" ref="B2060:B2123" si="32">IFERROR(LEFT(A2060,(FIND(" ",A2060,1)-1)),"")</f>
        <v>KA7</v>
      </c>
      <c r="C2060" s="358">
        <v>0.67407068724742503</v>
      </c>
    </row>
    <row r="2061" spans="1:3">
      <c r="A2061" s="272" t="s">
        <v>3036</v>
      </c>
      <c r="B2061" s="272" t="str">
        <f t="shared" si="32"/>
        <v>KA7</v>
      </c>
      <c r="C2061" s="358">
        <v>0.234880587281728</v>
      </c>
    </row>
    <row r="2062" spans="1:3">
      <c r="A2062" s="272" t="s">
        <v>3037</v>
      </c>
      <c r="B2062" s="272" t="str">
        <f t="shared" si="32"/>
        <v>KA7</v>
      </c>
      <c r="C2062" s="358">
        <v>0.29370305637509903</v>
      </c>
    </row>
    <row r="2063" spans="1:3">
      <c r="A2063" s="272" t="s">
        <v>3038</v>
      </c>
      <c r="B2063" s="272" t="str">
        <f t="shared" si="32"/>
        <v>KA7</v>
      </c>
      <c r="C2063" s="358">
        <v>0.29368305901677699</v>
      </c>
    </row>
    <row r="2064" spans="1:3">
      <c r="A2064" s="272" t="s">
        <v>3039</v>
      </c>
      <c r="B2064" s="272" t="str">
        <f t="shared" si="32"/>
        <v>KA7</v>
      </c>
      <c r="C2064" s="358">
        <v>0.33362088422124903</v>
      </c>
    </row>
    <row r="2065" spans="1:3">
      <c r="A2065" s="272" t="s">
        <v>3040</v>
      </c>
      <c r="B2065" s="272" t="str">
        <f t="shared" si="32"/>
        <v>KA7</v>
      </c>
      <c r="C2065" s="358">
        <v>0.43399352814222403</v>
      </c>
    </row>
    <row r="2066" spans="1:3">
      <c r="A2066" s="272" t="s">
        <v>3041</v>
      </c>
      <c r="B2066" s="272" t="str">
        <f t="shared" si="32"/>
        <v>KA7</v>
      </c>
      <c r="C2066" s="358">
        <v>0.35211677813915199</v>
      </c>
    </row>
    <row r="2067" spans="1:3">
      <c r="A2067" s="272" t="s">
        <v>3042</v>
      </c>
      <c r="B2067" s="272" t="str">
        <f t="shared" si="32"/>
        <v>KA7</v>
      </c>
      <c r="C2067" s="358">
        <v>0.31365697630015399</v>
      </c>
    </row>
    <row r="2068" spans="1:3">
      <c r="A2068" s="272" t="s">
        <v>3043</v>
      </c>
      <c r="B2068" s="272" t="str">
        <f t="shared" si="32"/>
        <v>KA7</v>
      </c>
      <c r="C2068" s="358">
        <v>0.323498726796068</v>
      </c>
    </row>
    <row r="2069" spans="1:3">
      <c r="A2069" s="272" t="s">
        <v>3044</v>
      </c>
      <c r="B2069" s="272" t="str">
        <f t="shared" si="32"/>
        <v>KW1</v>
      </c>
      <c r="C2069" s="358">
        <v>0.53245997428893999</v>
      </c>
    </row>
    <row r="2070" spans="1:3">
      <c r="A2070" s="272" t="s">
        <v>3045</v>
      </c>
      <c r="B2070" s="272" t="str">
        <f t="shared" si="32"/>
        <v>KW1</v>
      </c>
      <c r="C2070" s="358">
        <v>1.1625200510025</v>
      </c>
    </row>
    <row r="2071" spans="1:3">
      <c r="A2071" s="272" t="s">
        <v>3046</v>
      </c>
      <c r="B2071" s="272" t="str">
        <f t="shared" si="32"/>
        <v>KW1</v>
      </c>
      <c r="C2071" s="358">
        <v>0.84286999702453602</v>
      </c>
    </row>
    <row r="2072" spans="1:3">
      <c r="A2072" s="272" t="s">
        <v>3047</v>
      </c>
      <c r="B2072" s="272" t="str">
        <f t="shared" si="32"/>
        <v>KW1</v>
      </c>
      <c r="C2072" s="358">
        <v>1.53432812169194</v>
      </c>
    </row>
    <row r="2073" spans="1:3">
      <c r="A2073" s="272" t="s">
        <v>3048</v>
      </c>
      <c r="B2073" s="272" t="str">
        <f t="shared" si="32"/>
        <v>KW1</v>
      </c>
      <c r="C2073" s="358">
        <v>0.311435006558895</v>
      </c>
    </row>
    <row r="2074" spans="1:3">
      <c r="A2074" s="272" t="s">
        <v>3049</v>
      </c>
      <c r="B2074" s="272" t="str">
        <f t="shared" si="32"/>
        <v>KW1</v>
      </c>
      <c r="C2074" s="358">
        <v>0.876365005970001</v>
      </c>
    </row>
    <row r="2075" spans="1:3">
      <c r="A2075" s="272" t="s">
        <v>3050</v>
      </c>
      <c r="B2075" s="272" t="str">
        <f t="shared" si="32"/>
        <v>KW1</v>
      </c>
      <c r="C2075" s="358">
        <v>0.79440266291300399</v>
      </c>
    </row>
    <row r="2076" spans="1:3">
      <c r="A2076" s="272" t="s">
        <v>3051</v>
      </c>
      <c r="B2076" s="272" t="str">
        <f t="shared" si="32"/>
        <v>KW1</v>
      </c>
      <c r="C2076" s="358">
        <v>1.7603800296783401</v>
      </c>
    </row>
    <row r="2077" spans="1:3">
      <c r="A2077" s="272" t="s">
        <v>3052</v>
      </c>
      <c r="B2077" s="272" t="str">
        <f t="shared" si="32"/>
        <v>KW1</v>
      </c>
      <c r="C2077" s="358">
        <v>0.65041615871282699</v>
      </c>
    </row>
    <row r="2078" spans="1:3">
      <c r="A2078" s="272" t="s">
        <v>3053</v>
      </c>
      <c r="B2078" s="272" t="str">
        <f t="shared" si="32"/>
        <v>KW1</v>
      </c>
      <c r="C2078" s="358">
        <v>0.67011750489473298</v>
      </c>
    </row>
    <row r="2079" spans="1:3">
      <c r="A2079" s="272" t="s">
        <v>3054</v>
      </c>
      <c r="B2079" s="272" t="str">
        <f t="shared" si="32"/>
        <v>KW1</v>
      </c>
      <c r="C2079" s="358">
        <v>0.221650004386901</v>
      </c>
    </row>
    <row r="2080" spans="1:3">
      <c r="A2080" s="272" t="s">
        <v>3055</v>
      </c>
      <c r="B2080" s="272" t="str">
        <f t="shared" si="32"/>
        <v>KW1</v>
      </c>
      <c r="C2080" s="358">
        <v>3.0427800814310699</v>
      </c>
    </row>
    <row r="2081" spans="1:3">
      <c r="A2081" s="272" t="s">
        <v>3056</v>
      </c>
      <c r="B2081" s="272" t="str">
        <f t="shared" si="32"/>
        <v>KW1</v>
      </c>
      <c r="C2081" s="358">
        <v>12</v>
      </c>
    </row>
    <row r="2082" spans="1:3">
      <c r="A2082" s="272" t="s">
        <v>3057</v>
      </c>
      <c r="B2082" s="272" t="str">
        <f t="shared" si="32"/>
        <v>KW1</v>
      </c>
      <c r="C2082" s="358">
        <v>1.5564250349998401</v>
      </c>
    </row>
    <row r="2083" spans="1:3">
      <c r="A2083" s="272" t="s">
        <v>3058</v>
      </c>
      <c r="B2083" s="272" t="str">
        <f t="shared" si="32"/>
        <v>KW1</v>
      </c>
      <c r="C2083" s="358">
        <v>2.4860638402975499</v>
      </c>
    </row>
    <row r="2084" spans="1:3">
      <c r="A2084" s="272" t="s">
        <v>3059</v>
      </c>
      <c r="B2084" s="272" t="str">
        <f t="shared" si="32"/>
        <v>KW1</v>
      </c>
      <c r="C2084" s="358">
        <v>0.82228929123708105</v>
      </c>
    </row>
    <row r="2085" spans="1:3">
      <c r="A2085" s="272" t="s">
        <v>3060</v>
      </c>
      <c r="B2085" s="272" t="str">
        <f t="shared" si="32"/>
        <v>KW1</v>
      </c>
      <c r="C2085" s="358">
        <v>0.30595749989151899</v>
      </c>
    </row>
    <row r="2086" spans="1:3">
      <c r="A2086" s="272" t="s">
        <v>3061</v>
      </c>
      <c r="B2086" s="272" t="str">
        <f t="shared" si="32"/>
        <v>KW1</v>
      </c>
      <c r="C2086" s="358">
        <v>2.0801877257498802</v>
      </c>
    </row>
    <row r="2087" spans="1:3">
      <c r="A2087" s="272" t="s">
        <v>3062</v>
      </c>
      <c r="B2087" s="272" t="str">
        <f t="shared" si="32"/>
        <v>KW1</v>
      </c>
      <c r="C2087" s="358">
        <v>3.0020740032196001</v>
      </c>
    </row>
    <row r="2088" spans="1:3">
      <c r="A2088" s="272" t="s">
        <v>3063</v>
      </c>
      <c r="B2088" s="272" t="str">
        <f t="shared" si="32"/>
        <v>KW1</v>
      </c>
      <c r="C2088" s="358">
        <v>2.3836801052093501</v>
      </c>
    </row>
    <row r="2089" spans="1:3">
      <c r="A2089" s="272" t="s">
        <v>3064</v>
      </c>
      <c r="B2089" s="272" t="str">
        <f t="shared" si="32"/>
        <v>KW1</v>
      </c>
      <c r="C2089" s="358">
        <v>2.7019666433334302</v>
      </c>
    </row>
    <row r="2090" spans="1:3">
      <c r="A2090" s="272" t="s">
        <v>3065</v>
      </c>
      <c r="B2090" s="272" t="str">
        <f t="shared" si="32"/>
        <v>KW1</v>
      </c>
      <c r="C2090" s="358">
        <v>2.8733522392088302</v>
      </c>
    </row>
    <row r="2091" spans="1:3">
      <c r="A2091" s="272" t="s">
        <v>3066</v>
      </c>
      <c r="B2091" s="272" t="str">
        <f t="shared" si="32"/>
        <v>KW1</v>
      </c>
      <c r="C2091" s="358">
        <v>3.0432366530100499</v>
      </c>
    </row>
    <row r="2092" spans="1:3">
      <c r="A2092" s="272" t="s">
        <v>3067</v>
      </c>
      <c r="B2092" s="272" t="str">
        <f t="shared" si="32"/>
        <v>KW1</v>
      </c>
      <c r="C2092" s="358">
        <v>2.7415147038067</v>
      </c>
    </row>
    <row r="2093" spans="1:3">
      <c r="A2093" s="272" t="s">
        <v>3068</v>
      </c>
      <c r="B2093" s="272" t="str">
        <f t="shared" si="32"/>
        <v>KW1</v>
      </c>
      <c r="C2093" s="358">
        <v>3.0429822074042399</v>
      </c>
    </row>
    <row r="2094" spans="1:3">
      <c r="A2094" s="272" t="s">
        <v>3069</v>
      </c>
      <c r="B2094" s="272" t="str">
        <f t="shared" si="32"/>
        <v>KW1</v>
      </c>
      <c r="C2094" s="358">
        <v>3.0426531136035901</v>
      </c>
    </row>
    <row r="2095" spans="1:3">
      <c r="A2095" s="272" t="s">
        <v>3070</v>
      </c>
      <c r="B2095" s="272" t="str">
        <f t="shared" si="32"/>
        <v>KW1</v>
      </c>
      <c r="C2095" s="358">
        <v>3.0421004295349099</v>
      </c>
    </row>
    <row r="2096" spans="1:3">
      <c r="A2096" s="272" t="s">
        <v>3071</v>
      </c>
      <c r="B2096" s="272" t="str">
        <f t="shared" si="32"/>
        <v>KW1</v>
      </c>
      <c r="C2096" s="358">
        <v>3.0423581451177499</v>
      </c>
    </row>
    <row r="2097" spans="1:3">
      <c r="A2097" s="272" t="s">
        <v>3072</v>
      </c>
      <c r="B2097" s="272" t="str">
        <f t="shared" si="32"/>
        <v>KW1</v>
      </c>
      <c r="C2097" s="358">
        <v>3.0427474975585902</v>
      </c>
    </row>
    <row r="2098" spans="1:3">
      <c r="A2098" s="272" t="s">
        <v>3073</v>
      </c>
      <c r="B2098" s="272" t="str">
        <f t="shared" si="32"/>
        <v>KW1</v>
      </c>
      <c r="C2098" s="358">
        <v>3.0427210136335701</v>
      </c>
    </row>
    <row r="2099" spans="1:3">
      <c r="A2099" s="272" t="s">
        <v>3074</v>
      </c>
      <c r="B2099" s="272" t="str">
        <f t="shared" si="32"/>
        <v>KW1</v>
      </c>
      <c r="C2099" s="358">
        <v>3.0426835843494899</v>
      </c>
    </row>
    <row r="2100" spans="1:3">
      <c r="A2100" s="272" t="s">
        <v>3075</v>
      </c>
      <c r="B2100" s="272" t="str">
        <f t="shared" si="32"/>
        <v>KW1</v>
      </c>
      <c r="C2100" s="358">
        <v>3.0396320491001498</v>
      </c>
    </row>
    <row r="2101" spans="1:3">
      <c r="A2101" s="272" t="s">
        <v>3076</v>
      </c>
      <c r="B2101" s="272" t="str">
        <f t="shared" si="32"/>
        <v>KW1</v>
      </c>
      <c r="C2101" s="358">
        <v>3.0429887771606401</v>
      </c>
    </row>
    <row r="2102" spans="1:3">
      <c r="A2102" s="272" t="s">
        <v>3077</v>
      </c>
      <c r="B2102" s="272" t="str">
        <f t="shared" si="32"/>
        <v>KW1</v>
      </c>
      <c r="C2102" s="358">
        <v>2.21683749556541</v>
      </c>
    </row>
    <row r="2103" spans="1:3">
      <c r="A2103" s="272" t="s">
        <v>3078</v>
      </c>
      <c r="B2103" s="272" t="str">
        <f t="shared" si="32"/>
        <v>KW1</v>
      </c>
      <c r="C2103" s="358">
        <v>1.68686834474404</v>
      </c>
    </row>
    <row r="2104" spans="1:3">
      <c r="A2104" s="272" t="s">
        <v>3079</v>
      </c>
      <c r="B2104" s="272" t="str">
        <f t="shared" si="32"/>
        <v>KW1</v>
      </c>
      <c r="C2104" s="358">
        <v>3.02935998780386</v>
      </c>
    </row>
    <row r="2105" spans="1:3">
      <c r="A2105" s="272" t="s">
        <v>3080</v>
      </c>
      <c r="B2105" s="272" t="str">
        <f t="shared" si="32"/>
        <v>KW1</v>
      </c>
      <c r="C2105" s="358">
        <v>1.6902600328127499</v>
      </c>
    </row>
    <row r="2106" spans="1:3">
      <c r="A2106" s="272" t="s">
        <v>3081</v>
      </c>
      <c r="B2106" s="272" t="str">
        <f t="shared" si="32"/>
        <v>KW1</v>
      </c>
      <c r="C2106" s="358">
        <v>1.8469858566919899</v>
      </c>
    </row>
    <row r="2107" spans="1:3">
      <c r="A2107" s="272" t="s">
        <v>3082</v>
      </c>
      <c r="B2107" s="272" t="str">
        <f t="shared" si="32"/>
        <v>KW1</v>
      </c>
      <c r="C2107" s="358">
        <v>2.9187778924640799</v>
      </c>
    </row>
    <row r="2108" spans="1:3">
      <c r="A2108" s="272" t="s">
        <v>3083</v>
      </c>
      <c r="B2108" s="272" t="str">
        <f t="shared" si="32"/>
        <v>KW14</v>
      </c>
      <c r="C2108" s="358">
        <v>1.1850124149908301</v>
      </c>
    </row>
    <row r="2109" spans="1:3">
      <c r="A2109" s="272" t="s">
        <v>3084</v>
      </c>
      <c r="B2109" s="272" t="str">
        <f t="shared" si="32"/>
        <v>KW14</v>
      </c>
      <c r="C2109" s="358">
        <v>1.4449699846869799</v>
      </c>
    </row>
    <row r="2110" spans="1:3">
      <c r="A2110" s="272" t="s">
        <v>3085</v>
      </c>
      <c r="B2110" s="272" t="str">
        <f t="shared" si="32"/>
        <v>KW14</v>
      </c>
      <c r="C2110" s="358">
        <v>0.53643000125884999</v>
      </c>
    </row>
    <row r="2111" spans="1:3">
      <c r="A2111" s="272" t="s">
        <v>3086</v>
      </c>
      <c r="B2111" s="272" t="str">
        <f t="shared" si="32"/>
        <v>KW14</v>
      </c>
      <c r="C2111" s="358">
        <v>1.5697232206021501</v>
      </c>
    </row>
    <row r="2112" spans="1:3">
      <c r="A2112" s="272" t="s">
        <v>3087</v>
      </c>
      <c r="B2112" s="272" t="str">
        <f t="shared" si="32"/>
        <v>KW14</v>
      </c>
      <c r="C2112" s="358">
        <v>0.64569002389907804</v>
      </c>
    </row>
    <row r="2113" spans="1:3">
      <c r="A2113" s="272" t="s">
        <v>3088</v>
      </c>
      <c r="B2113" s="272" t="str">
        <f t="shared" si="32"/>
        <v>KW14</v>
      </c>
      <c r="C2113" s="358">
        <v>0.87964498996734597</v>
      </c>
    </row>
    <row r="2114" spans="1:3">
      <c r="A2114" s="272" t="s">
        <v>3089</v>
      </c>
      <c r="B2114" s="272" t="str">
        <f t="shared" si="32"/>
        <v>KW14</v>
      </c>
      <c r="C2114" s="358">
        <v>0.64538335800170898</v>
      </c>
    </row>
    <row r="2115" spans="1:3">
      <c r="A2115" s="272" t="s">
        <v>3090</v>
      </c>
      <c r="B2115" s="272" t="str">
        <f t="shared" si="32"/>
        <v>KW14</v>
      </c>
      <c r="C2115" s="358">
        <v>0.66926592809182595</v>
      </c>
    </row>
    <row r="2116" spans="1:3">
      <c r="A2116" s="272" t="s">
        <v>3091</v>
      </c>
      <c r="B2116" s="272" t="str">
        <f t="shared" si="32"/>
        <v>KW14</v>
      </c>
      <c r="C2116" s="358">
        <v>0.77553749829530705</v>
      </c>
    </row>
    <row r="2117" spans="1:3">
      <c r="A2117" s="272" t="s">
        <v>3092</v>
      </c>
      <c r="B2117" s="272" t="str">
        <f t="shared" si="32"/>
        <v>KW14</v>
      </c>
      <c r="C2117" s="358">
        <v>0.50436166673898697</v>
      </c>
    </row>
    <row r="2118" spans="1:3">
      <c r="A2118" s="272" t="s">
        <v>3093</v>
      </c>
      <c r="B2118" s="272" t="str">
        <f t="shared" si="32"/>
        <v>KW14</v>
      </c>
      <c r="C2118" s="358">
        <v>0.73384498953819199</v>
      </c>
    </row>
    <row r="2119" spans="1:3">
      <c r="A2119" s="272" t="s">
        <v>3094</v>
      </c>
      <c r="B2119" s="272" t="str">
        <f t="shared" si="32"/>
        <v>KW14</v>
      </c>
      <c r="C2119" s="358">
        <v>1.0428612697869499</v>
      </c>
    </row>
    <row r="2120" spans="1:3">
      <c r="A2120" s="272" t="s">
        <v>3095</v>
      </c>
      <c r="B2120" s="272" t="str">
        <f t="shared" si="32"/>
        <v>KW14</v>
      </c>
      <c r="C2120" s="358">
        <v>0.35030332704385098</v>
      </c>
    </row>
    <row r="2121" spans="1:3">
      <c r="A2121" s="272" t="s">
        <v>3096</v>
      </c>
      <c r="B2121" s="272" t="str">
        <f t="shared" si="32"/>
        <v>KW14</v>
      </c>
      <c r="C2121" s="358">
        <v>0.75668332974116004</v>
      </c>
    </row>
    <row r="2122" spans="1:3">
      <c r="A2122" s="272" t="s">
        <v>3097</v>
      </c>
      <c r="B2122" s="272" t="str">
        <f t="shared" si="32"/>
        <v>KW14</v>
      </c>
      <c r="C2122" s="358">
        <v>0.484363327423731</v>
      </c>
    </row>
    <row r="2123" spans="1:3">
      <c r="A2123" s="272" t="s">
        <v>3098</v>
      </c>
      <c r="B2123" s="272" t="str">
        <f t="shared" si="32"/>
        <v>KW14</v>
      </c>
      <c r="C2123" s="358">
        <v>0.27105500549077899</v>
      </c>
    </row>
    <row r="2124" spans="1:3">
      <c r="A2124" s="272" t="s">
        <v>3099</v>
      </c>
      <c r="B2124" s="272" t="str">
        <f t="shared" ref="B2124:B2187" si="33">IFERROR(LEFT(A2124,(FIND(" ",A2124,1)-1)),"")</f>
        <v>KW14</v>
      </c>
      <c r="C2124" s="358">
        <v>1.21060706236783</v>
      </c>
    </row>
    <row r="2125" spans="1:3">
      <c r="A2125" s="272" t="s">
        <v>3100</v>
      </c>
      <c r="B2125" s="272" t="str">
        <f t="shared" si="33"/>
        <v>KW14</v>
      </c>
      <c r="C2125" s="358">
        <v>0.55393999814987105</v>
      </c>
    </row>
    <row r="2126" spans="1:3">
      <c r="A2126" s="272" t="s">
        <v>3101</v>
      </c>
      <c r="B2126" s="272" t="str">
        <f t="shared" si="33"/>
        <v>KW14</v>
      </c>
      <c r="C2126" s="358">
        <v>2.4418098926544101</v>
      </c>
    </row>
    <row r="2127" spans="1:3">
      <c r="A2127" s="272" t="s">
        <v>3102</v>
      </c>
      <c r="B2127" s="272" t="str">
        <f t="shared" si="33"/>
        <v>KW15</v>
      </c>
      <c r="C2127" s="358">
        <v>2.84521000725882</v>
      </c>
    </row>
    <row r="2128" spans="1:3">
      <c r="A2128" s="272" t="s">
        <v>3103</v>
      </c>
      <c r="B2128" s="272" t="str">
        <f t="shared" si="33"/>
        <v>KW15</v>
      </c>
      <c r="C2128" s="358">
        <v>0.73086665570735898</v>
      </c>
    </row>
    <row r="2129" spans="1:3">
      <c r="A2129" s="272" t="s">
        <v>3104</v>
      </c>
      <c r="B2129" s="272" t="str">
        <f t="shared" si="33"/>
        <v>KW15</v>
      </c>
      <c r="C2129" s="358">
        <v>1.0916616693139001</v>
      </c>
    </row>
    <row r="2130" spans="1:3">
      <c r="A2130" s="272" t="s">
        <v>3105</v>
      </c>
      <c r="B2130" s="272" t="str">
        <f t="shared" si="33"/>
        <v>KW16</v>
      </c>
      <c r="C2130" s="358">
        <v>0.64586500171571903</v>
      </c>
    </row>
    <row r="2131" spans="1:3">
      <c r="A2131" s="272" t="s">
        <v>3106</v>
      </c>
      <c r="B2131" s="272" t="str">
        <f t="shared" si="33"/>
        <v>KW16</v>
      </c>
      <c r="C2131" s="358">
        <v>0.66823713268552498</v>
      </c>
    </row>
    <row r="2132" spans="1:3">
      <c r="A2132" s="272" t="s">
        <v>3107</v>
      </c>
      <c r="B2132" s="272" t="str">
        <f t="shared" si="33"/>
        <v>KW16</v>
      </c>
      <c r="C2132" s="358">
        <v>0.45969998836517301</v>
      </c>
    </row>
    <row r="2133" spans="1:3">
      <c r="A2133" s="272" t="s">
        <v>3108</v>
      </c>
      <c r="B2133" s="272" t="str">
        <f t="shared" si="33"/>
        <v>KW16</v>
      </c>
      <c r="C2133" s="358">
        <v>1.4148766994476301</v>
      </c>
    </row>
    <row r="2134" spans="1:3">
      <c r="A2134" s="272" t="s">
        <v>3109</v>
      </c>
      <c r="B2134" s="272" t="str">
        <f t="shared" si="33"/>
        <v>KW16</v>
      </c>
      <c r="C2134" s="358">
        <v>1.3594805843689799</v>
      </c>
    </row>
    <row r="2135" spans="1:3">
      <c r="A2135" s="272" t="s">
        <v>3110</v>
      </c>
      <c r="B2135" s="272" t="str">
        <f t="shared" si="33"/>
        <v>KW16</v>
      </c>
      <c r="C2135" s="358">
        <v>1.2332588897811001</v>
      </c>
    </row>
    <row r="2136" spans="1:3">
      <c r="A2136" s="272" t="s">
        <v>3111</v>
      </c>
      <c r="B2136" s="272" t="str">
        <f t="shared" si="33"/>
        <v>KW16</v>
      </c>
      <c r="C2136" s="358">
        <v>1.28542288286345</v>
      </c>
    </row>
    <row r="2137" spans="1:3">
      <c r="A2137" s="272" t="s">
        <v>3112</v>
      </c>
      <c r="B2137" s="272" t="str">
        <f t="shared" si="33"/>
        <v>KW16</v>
      </c>
      <c r="C2137" s="358">
        <v>0.69926500320434504</v>
      </c>
    </row>
    <row r="2138" spans="1:3">
      <c r="A2138" s="272" t="s">
        <v>3113</v>
      </c>
      <c r="B2138" s="272" t="str">
        <f t="shared" si="33"/>
        <v>KW16</v>
      </c>
      <c r="C2138" s="358">
        <v>1.2791750133037501</v>
      </c>
    </row>
    <row r="2139" spans="1:3">
      <c r="A2139" s="272" t="s">
        <v>3114</v>
      </c>
      <c r="B2139" s="272" t="str">
        <f t="shared" si="33"/>
        <v>KW16</v>
      </c>
      <c r="C2139" s="358">
        <v>1.6397070760528201</v>
      </c>
    </row>
    <row r="2140" spans="1:3">
      <c r="A2140" s="272" t="s">
        <v>3115</v>
      </c>
      <c r="B2140" s="272" t="str">
        <f t="shared" si="33"/>
        <v>KW16</v>
      </c>
      <c r="C2140" s="358">
        <v>1.5050542950630099</v>
      </c>
    </row>
    <row r="2141" spans="1:3">
      <c r="A2141" s="272" t="s">
        <v>3116</v>
      </c>
      <c r="B2141" s="272" t="str">
        <f t="shared" si="33"/>
        <v>KW16</v>
      </c>
      <c r="C2141" s="358">
        <v>2.3716350197792</v>
      </c>
    </row>
    <row r="2142" spans="1:3">
      <c r="A2142" s="272" t="s">
        <v>3117</v>
      </c>
      <c r="B2142" s="272" t="str">
        <f t="shared" si="33"/>
        <v>KW16</v>
      </c>
      <c r="C2142" s="358">
        <v>0.78845572045871104</v>
      </c>
    </row>
    <row r="2143" spans="1:3">
      <c r="A2143" s="272" t="s">
        <v>3118</v>
      </c>
      <c r="B2143" s="272" t="str">
        <f t="shared" si="33"/>
        <v>KW16</v>
      </c>
      <c r="C2143" s="358">
        <v>2.1252799431482901</v>
      </c>
    </row>
    <row r="2144" spans="1:3">
      <c r="A2144" s="272" t="s">
        <v>3119</v>
      </c>
      <c r="B2144" s="272" t="str">
        <f t="shared" si="33"/>
        <v>KW16</v>
      </c>
      <c r="C2144" s="358">
        <v>2.0507900714874201</v>
      </c>
    </row>
    <row r="2145" spans="1:3">
      <c r="A2145" s="272" t="s">
        <v>3120</v>
      </c>
      <c r="B2145" s="272" t="str">
        <f t="shared" si="33"/>
        <v>KW16</v>
      </c>
      <c r="C2145" s="358">
        <v>0.53587001562118497</v>
      </c>
    </row>
    <row r="2146" spans="1:3">
      <c r="A2146" s="272" t="s">
        <v>3121</v>
      </c>
      <c r="B2146" s="272" t="str">
        <f t="shared" si="33"/>
        <v>KW16</v>
      </c>
      <c r="C2146" s="358">
        <v>2.3598624169826499</v>
      </c>
    </row>
    <row r="2147" spans="1:3">
      <c r="A2147" s="272" t="s">
        <v>3122</v>
      </c>
      <c r="B2147" s="272" t="str">
        <f t="shared" si="33"/>
        <v>KW16</v>
      </c>
      <c r="C2147" s="358">
        <v>0.59336000680923395</v>
      </c>
    </row>
    <row r="2148" spans="1:3">
      <c r="A2148" s="272" t="s">
        <v>3123</v>
      </c>
      <c r="B2148" s="272" t="str">
        <f t="shared" si="33"/>
        <v>KW16</v>
      </c>
      <c r="C2148" s="358">
        <v>1.0658700466155999</v>
      </c>
    </row>
    <row r="2149" spans="1:3">
      <c r="A2149" s="272" t="s">
        <v>3124</v>
      </c>
      <c r="B2149" s="272" t="str">
        <f t="shared" si="33"/>
        <v>KW16</v>
      </c>
      <c r="C2149" s="358">
        <v>0.34790599942207301</v>
      </c>
    </row>
    <row r="2150" spans="1:3">
      <c r="A2150" s="272" t="s">
        <v>3125</v>
      </c>
      <c r="B2150" s="272" t="str">
        <f t="shared" si="33"/>
        <v>KW16</v>
      </c>
      <c r="C2150" s="358">
        <v>0.44367998838424599</v>
      </c>
    </row>
    <row r="2151" spans="1:3">
      <c r="A2151" s="272" t="s">
        <v>3126</v>
      </c>
      <c r="B2151" s="272" t="str">
        <f t="shared" si="33"/>
        <v>KW16</v>
      </c>
      <c r="C2151" s="358">
        <v>0.98262442482842305</v>
      </c>
    </row>
    <row r="2152" spans="1:3">
      <c r="A2152" s="272" t="s">
        <v>3127</v>
      </c>
      <c r="B2152" s="272" t="str">
        <f t="shared" si="33"/>
        <v>KW16</v>
      </c>
      <c r="C2152" s="358">
        <v>1.0580450147390299</v>
      </c>
    </row>
    <row r="2153" spans="1:3">
      <c r="A2153" s="272" t="s">
        <v>3128</v>
      </c>
      <c r="B2153" s="272" t="str">
        <f t="shared" si="33"/>
        <v>KW16</v>
      </c>
      <c r="C2153" s="358">
        <v>1.7829700112342799</v>
      </c>
    </row>
    <row r="2154" spans="1:3">
      <c r="A2154" s="272" t="s">
        <v>3129</v>
      </c>
      <c r="B2154" s="272" t="str">
        <f t="shared" si="33"/>
        <v>KW16</v>
      </c>
      <c r="C2154" s="358">
        <v>0.24151000380516</v>
      </c>
    </row>
    <row r="2155" spans="1:3">
      <c r="A2155" s="272" t="s">
        <v>3130</v>
      </c>
      <c r="B2155" s="272" t="str">
        <f t="shared" si="33"/>
        <v>KW16</v>
      </c>
      <c r="C2155" s="358">
        <v>0.98522748798131898</v>
      </c>
    </row>
    <row r="2156" spans="1:3">
      <c r="A2156" s="272" t="s">
        <v>3131</v>
      </c>
      <c r="B2156" s="272" t="str">
        <f t="shared" si="33"/>
        <v>KW16</v>
      </c>
      <c r="C2156" s="358">
        <v>1.3870600461959799</v>
      </c>
    </row>
    <row r="2157" spans="1:3">
      <c r="A2157" s="272" t="s">
        <v>3132</v>
      </c>
      <c r="B2157" s="272" t="str">
        <f t="shared" si="33"/>
        <v>KW16</v>
      </c>
      <c r="C2157" s="358">
        <v>0.63092667857805795</v>
      </c>
    </row>
    <row r="2158" spans="1:3">
      <c r="A2158" s="272" t="s">
        <v>3133</v>
      </c>
      <c r="B2158" s="272" t="str">
        <f t="shared" si="33"/>
        <v>KW17</v>
      </c>
      <c r="C2158" s="358">
        <v>0.57945331931114197</v>
      </c>
    </row>
    <row r="2159" spans="1:3">
      <c r="A2159" s="272" t="s">
        <v>3134</v>
      </c>
      <c r="B2159" s="272" t="str">
        <f t="shared" si="33"/>
        <v>KW17</v>
      </c>
      <c r="C2159" s="358">
        <v>1.1177000006039901</v>
      </c>
    </row>
    <row r="2160" spans="1:3">
      <c r="A2160" s="272" t="s">
        <v>3135</v>
      </c>
      <c r="B2160" s="272" t="str">
        <f t="shared" si="33"/>
        <v>KW17</v>
      </c>
      <c r="C2160" s="358">
        <v>0.42078998684883101</v>
      </c>
    </row>
    <row r="2161" spans="1:3">
      <c r="A2161" s="272" t="s">
        <v>3136</v>
      </c>
      <c r="B2161" s="272" t="str">
        <f t="shared" si="33"/>
        <v>KW17</v>
      </c>
      <c r="C2161" s="358">
        <v>0.86835926357242799</v>
      </c>
    </row>
    <row r="2162" spans="1:3">
      <c r="A2162" s="272" t="s">
        <v>3137</v>
      </c>
      <c r="B2162" s="272" t="str">
        <f t="shared" si="33"/>
        <v>KW17</v>
      </c>
      <c r="C2162" s="358">
        <v>1.1214448932339101</v>
      </c>
    </row>
    <row r="2163" spans="1:3">
      <c r="A2163" s="272" t="s">
        <v>3138</v>
      </c>
      <c r="B2163" s="272" t="str">
        <f t="shared" si="33"/>
        <v>KW17</v>
      </c>
      <c r="C2163" s="358">
        <v>0.34983998537063599</v>
      </c>
    </row>
    <row r="2164" spans="1:3">
      <c r="A2164" s="272" t="s">
        <v>3139</v>
      </c>
      <c r="B2164" s="272" t="str">
        <f t="shared" si="33"/>
        <v>KW17</v>
      </c>
      <c r="C2164" s="358">
        <v>1.82109999656677</v>
      </c>
    </row>
    <row r="2165" spans="1:3">
      <c r="A2165" s="272" t="s">
        <v>3140</v>
      </c>
      <c r="B2165" s="272" t="str">
        <f t="shared" si="33"/>
        <v>KW17</v>
      </c>
      <c r="C2165" s="358">
        <v>0.56292583172520005</v>
      </c>
    </row>
    <row r="2166" spans="1:3">
      <c r="A2166" s="272" t="s">
        <v>3141</v>
      </c>
      <c r="B2166" s="272" t="str">
        <f t="shared" si="33"/>
        <v>KW17</v>
      </c>
      <c r="C2166" s="358">
        <v>0.44454665978749502</v>
      </c>
    </row>
    <row r="2167" spans="1:3">
      <c r="A2167" s="272" t="s">
        <v>3142</v>
      </c>
      <c r="B2167" s="272" t="str">
        <f t="shared" si="33"/>
        <v>KW17</v>
      </c>
      <c r="C2167" s="358">
        <v>1.97715336084365</v>
      </c>
    </row>
    <row r="2168" spans="1:3">
      <c r="A2168" s="272" t="s">
        <v>3143</v>
      </c>
      <c r="B2168" s="272" t="str">
        <f t="shared" si="33"/>
        <v>KW17</v>
      </c>
      <c r="C2168" s="358">
        <v>2.8847899436950599</v>
      </c>
    </row>
    <row r="2169" spans="1:3">
      <c r="A2169" s="272" t="s">
        <v>3144</v>
      </c>
      <c r="B2169" s="272" t="str">
        <f t="shared" si="33"/>
        <v>KW17</v>
      </c>
      <c r="C2169" s="358">
        <v>0.40781998634338301</v>
      </c>
    </row>
    <row r="2170" spans="1:3">
      <c r="A2170" s="272" t="s">
        <v>3145</v>
      </c>
      <c r="B2170" s="272" t="str">
        <f t="shared" si="33"/>
        <v>KW17</v>
      </c>
      <c r="C2170" s="358">
        <v>0.86813243498673298</v>
      </c>
    </row>
    <row r="2171" spans="1:3">
      <c r="A2171" s="272" t="s">
        <v>3146</v>
      </c>
      <c r="B2171" s="272" t="str">
        <f t="shared" si="33"/>
        <v>KW17</v>
      </c>
      <c r="C2171" s="358">
        <v>1.55630375258624</v>
      </c>
    </row>
    <row r="2172" spans="1:3">
      <c r="A2172" s="272" t="s">
        <v>3147</v>
      </c>
      <c r="B2172" s="272" t="str">
        <f t="shared" si="33"/>
        <v>KW17</v>
      </c>
      <c r="C2172" s="358">
        <v>0.601306442419687</v>
      </c>
    </row>
    <row r="2173" spans="1:3">
      <c r="A2173" s="272" t="s">
        <v>3148</v>
      </c>
      <c r="B2173" s="272" t="str">
        <f t="shared" si="33"/>
        <v>KW17</v>
      </c>
      <c r="C2173" s="358">
        <v>0.28295000394185299</v>
      </c>
    </row>
    <row r="2174" spans="1:3">
      <c r="A2174" s="272" t="s">
        <v>3149</v>
      </c>
      <c r="B2174" s="272" t="str">
        <f t="shared" si="33"/>
        <v>KW17</v>
      </c>
      <c r="C2174" s="358">
        <v>0.53490333755811004</v>
      </c>
    </row>
    <row r="2175" spans="1:3">
      <c r="A2175" s="272" t="s">
        <v>3150</v>
      </c>
      <c r="B2175" s="272" t="str">
        <f t="shared" si="33"/>
        <v>KW17</v>
      </c>
      <c r="C2175" s="358">
        <v>0.30127000808715798</v>
      </c>
    </row>
    <row r="2176" spans="1:3">
      <c r="A2176" s="272" t="s">
        <v>3151</v>
      </c>
      <c r="B2176" s="272" t="str">
        <f t="shared" si="33"/>
        <v>KW17</v>
      </c>
      <c r="C2176" s="358">
        <v>1.76435005664825</v>
      </c>
    </row>
    <row r="2177" spans="1:3">
      <c r="A2177" s="272" t="s">
        <v>3152</v>
      </c>
      <c r="B2177" s="272" t="str">
        <f t="shared" si="33"/>
        <v>KW17</v>
      </c>
      <c r="C2177" s="358">
        <v>1.47266000509262</v>
      </c>
    </row>
    <row r="2178" spans="1:3">
      <c r="A2178" s="272" t="s">
        <v>3153</v>
      </c>
      <c r="B2178" s="272" t="str">
        <f t="shared" si="33"/>
        <v>KW17</v>
      </c>
      <c r="C2178" s="358">
        <v>0.409409999847412</v>
      </c>
    </row>
    <row r="2179" spans="1:3">
      <c r="A2179" s="272" t="s">
        <v>3154</v>
      </c>
      <c r="B2179" s="272" t="str">
        <f t="shared" si="33"/>
        <v>KW17</v>
      </c>
      <c r="C2179" s="358">
        <v>1.0657699853181799</v>
      </c>
    </row>
    <row r="2180" spans="1:3">
      <c r="A2180" s="272" t="s">
        <v>3155</v>
      </c>
      <c r="B2180" s="272" t="str">
        <f t="shared" si="33"/>
        <v>KW17</v>
      </c>
      <c r="C2180" s="358">
        <v>0.26587998867034901</v>
      </c>
    </row>
    <row r="2181" spans="1:3">
      <c r="A2181" s="272" t="s">
        <v>3156</v>
      </c>
      <c r="B2181" s="272" t="str">
        <f t="shared" si="33"/>
        <v>KW17</v>
      </c>
      <c r="C2181" s="358">
        <v>0.91422000527381897</v>
      </c>
    </row>
    <row r="2182" spans="1:3">
      <c r="A2182" s="272" t="s">
        <v>3157</v>
      </c>
      <c r="B2182" s="272" t="str">
        <f t="shared" si="33"/>
        <v>KW17</v>
      </c>
      <c r="C2182" s="358">
        <v>0.73629999160766602</v>
      </c>
    </row>
    <row r="2183" spans="1:3">
      <c r="A2183" s="272" t="s">
        <v>3158</v>
      </c>
      <c r="B2183" s="272" t="str">
        <f t="shared" si="33"/>
        <v>KW17</v>
      </c>
      <c r="C2183" s="358">
        <v>1.2301800251007</v>
      </c>
    </row>
    <row r="2184" spans="1:3">
      <c r="A2184" s="272" t="s">
        <v>3159</v>
      </c>
      <c r="B2184" s="272" t="str">
        <f t="shared" si="33"/>
        <v>KW17</v>
      </c>
      <c r="C2184" s="358">
        <v>0.46878001093864402</v>
      </c>
    </row>
    <row r="2185" spans="1:3">
      <c r="A2185" s="272" t="s">
        <v>3160</v>
      </c>
      <c r="B2185" s="272" t="str">
        <f t="shared" si="33"/>
        <v>KW17</v>
      </c>
      <c r="C2185" s="358">
        <v>0.82760000228881803</v>
      </c>
    </row>
    <row r="2186" spans="1:3">
      <c r="A2186" s="272" t="s">
        <v>3161</v>
      </c>
      <c r="B2186" s="272" t="str">
        <f t="shared" si="33"/>
        <v>KW17</v>
      </c>
      <c r="C2186" s="358">
        <v>2.9036200046539302</v>
      </c>
    </row>
    <row r="2187" spans="1:3">
      <c r="A2187" s="272" t="s">
        <v>3162</v>
      </c>
      <c r="B2187" s="272" t="str">
        <f t="shared" si="33"/>
        <v>KW17</v>
      </c>
      <c r="C2187" s="358">
        <v>0.72633999586105302</v>
      </c>
    </row>
    <row r="2188" spans="1:3">
      <c r="A2188" s="272" t="s">
        <v>3163</v>
      </c>
      <c r="B2188" s="272" t="str">
        <f t="shared" ref="B2188:B2251" si="34">IFERROR(LEFT(A2188,(FIND(" ",A2188,1)-1)),"")</f>
        <v>KW17</v>
      </c>
      <c r="C2188" s="358">
        <v>1.3492799997329701</v>
      </c>
    </row>
    <row r="2189" spans="1:3">
      <c r="A2189" s="272" t="s">
        <v>3164</v>
      </c>
      <c r="B2189" s="272" t="str">
        <f t="shared" si="34"/>
        <v>KW17</v>
      </c>
      <c r="C2189" s="358">
        <v>0.24791500717401499</v>
      </c>
    </row>
    <row r="2190" spans="1:3">
      <c r="A2190" s="272" t="s">
        <v>3165</v>
      </c>
      <c r="B2190" s="272" t="str">
        <f t="shared" si="34"/>
        <v>KW17</v>
      </c>
      <c r="C2190" s="358">
        <v>0.40485000610351501</v>
      </c>
    </row>
    <row r="2191" spans="1:3">
      <c r="A2191" s="272" t="s">
        <v>3166</v>
      </c>
      <c r="B2191" s="272" t="str">
        <f t="shared" si="34"/>
        <v>KW17</v>
      </c>
      <c r="C2191" s="358">
        <v>1.09069499373435</v>
      </c>
    </row>
    <row r="2192" spans="1:3">
      <c r="A2192" s="272" t="s">
        <v>3167</v>
      </c>
      <c r="B2192" s="272" t="str">
        <f t="shared" si="34"/>
        <v>KW17</v>
      </c>
      <c r="C2192" s="358">
        <v>0.41758333643277401</v>
      </c>
    </row>
    <row r="2193" spans="1:3">
      <c r="A2193" s="272" t="s">
        <v>3168</v>
      </c>
      <c r="B2193" s="272" t="str">
        <f t="shared" si="34"/>
        <v>KW17</v>
      </c>
      <c r="C2193" s="358">
        <v>0.86524999141693104</v>
      </c>
    </row>
    <row r="2194" spans="1:3">
      <c r="A2194" s="272" t="s">
        <v>3169</v>
      </c>
      <c r="B2194" s="272" t="str">
        <f t="shared" si="34"/>
        <v>KW17</v>
      </c>
      <c r="C2194" s="358">
        <v>0.71062749437987804</v>
      </c>
    </row>
    <row r="2195" spans="1:3">
      <c r="A2195" s="272" t="s">
        <v>3170</v>
      </c>
      <c r="B2195" s="272" t="str">
        <f t="shared" si="34"/>
        <v>KW17</v>
      </c>
      <c r="C2195" s="358">
        <v>0.69059748947620303</v>
      </c>
    </row>
    <row r="2196" spans="1:3">
      <c r="A2196" s="272" t="s">
        <v>3171</v>
      </c>
      <c r="B2196" s="272" t="str">
        <f t="shared" si="34"/>
        <v>KW17</v>
      </c>
      <c r="C2196" s="358">
        <v>0.44661000370979298</v>
      </c>
    </row>
    <row r="2197" spans="1:3">
      <c r="A2197" s="272" t="s">
        <v>3172</v>
      </c>
      <c r="B2197" s="272" t="str">
        <f t="shared" si="34"/>
        <v>KW17</v>
      </c>
      <c r="C2197" s="358">
        <v>0.99669999877611704</v>
      </c>
    </row>
    <row r="2198" spans="1:3">
      <c r="A2198" s="272" t="s">
        <v>3173</v>
      </c>
      <c r="B2198" s="272" t="str">
        <f t="shared" si="34"/>
        <v>KW17</v>
      </c>
      <c r="C2198" s="358">
        <v>0.530009984970092</v>
      </c>
    </row>
    <row r="2199" spans="1:3">
      <c r="A2199" s="272" t="s">
        <v>3174</v>
      </c>
      <c r="B2199" s="272" t="str">
        <f t="shared" si="34"/>
        <v>KW17</v>
      </c>
      <c r="C2199" s="358">
        <v>1.36316429291452</v>
      </c>
    </row>
    <row r="2200" spans="1:3">
      <c r="A2200" s="272" t="s">
        <v>3175</v>
      </c>
      <c r="B2200" s="272" t="str">
        <f t="shared" si="34"/>
        <v>KW17</v>
      </c>
      <c r="C2200" s="358">
        <v>0.21346999704837799</v>
      </c>
    </row>
    <row r="2201" spans="1:3">
      <c r="A2201" s="272" t="s">
        <v>3176</v>
      </c>
      <c r="B2201" s="272" t="str">
        <f t="shared" si="34"/>
        <v>KW17</v>
      </c>
      <c r="C2201" s="358">
        <v>0.653287693858146</v>
      </c>
    </row>
    <row r="2202" spans="1:3">
      <c r="A2202" s="272" t="s">
        <v>3177</v>
      </c>
      <c r="B2202" s="272" t="str">
        <f t="shared" si="34"/>
        <v>KW17</v>
      </c>
      <c r="C2202" s="358">
        <v>0.52645000815391496</v>
      </c>
    </row>
    <row r="2203" spans="1:3">
      <c r="A2203" s="272" t="s">
        <v>3178</v>
      </c>
      <c r="B2203" s="272" t="str">
        <f t="shared" si="34"/>
        <v>KW17</v>
      </c>
      <c r="C2203" s="358">
        <v>2.89179503917694</v>
      </c>
    </row>
    <row r="2204" spans="1:3">
      <c r="A2204" s="272" t="s">
        <v>3179</v>
      </c>
      <c r="B2204" s="272" t="str">
        <f t="shared" si="34"/>
        <v>KW17</v>
      </c>
      <c r="C2204" s="358">
        <v>2.9003698825836102</v>
      </c>
    </row>
    <row r="2205" spans="1:3">
      <c r="A2205" s="272" t="s">
        <v>3180</v>
      </c>
      <c r="B2205" s="272" t="str">
        <f t="shared" si="34"/>
        <v>KW17</v>
      </c>
      <c r="C2205" s="358">
        <v>2.9090099334716801</v>
      </c>
    </row>
    <row r="2206" spans="1:3">
      <c r="A2206" s="272" t="s">
        <v>3181</v>
      </c>
      <c r="B2206" s="272" t="str">
        <f t="shared" si="34"/>
        <v>KW17</v>
      </c>
      <c r="C2206" s="358">
        <v>0.639947488903999</v>
      </c>
    </row>
    <row r="2207" spans="1:3">
      <c r="A2207" s="272" t="s">
        <v>3182</v>
      </c>
      <c r="B2207" s="272" t="str">
        <f t="shared" si="34"/>
        <v>KW17</v>
      </c>
      <c r="C2207" s="358">
        <v>0.48225499689578999</v>
      </c>
    </row>
    <row r="2208" spans="1:3">
      <c r="A2208" s="272" t="s">
        <v>3183</v>
      </c>
      <c r="B2208" s="272" t="str">
        <f t="shared" si="34"/>
        <v>KW17</v>
      </c>
      <c r="C2208" s="358">
        <v>0.26706999540328902</v>
      </c>
    </row>
    <row r="2209" spans="1:3">
      <c r="A2209" s="272" t="s">
        <v>3184</v>
      </c>
      <c r="B2209" s="272" t="str">
        <f t="shared" si="34"/>
        <v>KY1</v>
      </c>
      <c r="C2209" s="358">
        <v>1.9305409959856801</v>
      </c>
    </row>
    <row r="2210" spans="1:3">
      <c r="A2210" s="272" t="s">
        <v>3185</v>
      </c>
      <c r="B2210" s="272" t="str">
        <f t="shared" si="34"/>
        <v>KY1</v>
      </c>
      <c r="C2210" s="358">
        <v>0.23498858133342301</v>
      </c>
    </row>
    <row r="2211" spans="1:3">
      <c r="A2211" s="272" t="s">
        <v>3186</v>
      </c>
      <c r="B2211" s="272" t="str">
        <f t="shared" si="34"/>
        <v>KY10</v>
      </c>
      <c r="C2211" s="358">
        <v>0.79348469272771804</v>
      </c>
    </row>
    <row r="2212" spans="1:3">
      <c r="A2212" s="272" t="s">
        <v>3187</v>
      </c>
      <c r="B2212" s="272" t="str">
        <f t="shared" si="34"/>
        <v>KY10</v>
      </c>
      <c r="C2212" s="358">
        <v>1.5879507276685101</v>
      </c>
    </row>
    <row r="2213" spans="1:3">
      <c r="A2213" s="272" t="s">
        <v>3188</v>
      </c>
      <c r="B2213" s="272" t="str">
        <f t="shared" si="34"/>
        <v>KY10</v>
      </c>
      <c r="C2213" s="358">
        <v>2.3346439891495399</v>
      </c>
    </row>
    <row r="2214" spans="1:3">
      <c r="A2214" s="272" t="s">
        <v>3189</v>
      </c>
      <c r="B2214" s="272" t="str">
        <f t="shared" si="34"/>
        <v>KY10</v>
      </c>
      <c r="C2214" s="358">
        <v>2.6996562942032001</v>
      </c>
    </row>
    <row r="2215" spans="1:3">
      <c r="A2215" s="272" t="s">
        <v>3190</v>
      </c>
      <c r="B2215" s="272" t="str">
        <f t="shared" si="34"/>
        <v>KY10</v>
      </c>
      <c r="C2215" s="358">
        <v>0.65218139033153499</v>
      </c>
    </row>
    <row r="2216" spans="1:3">
      <c r="A2216" s="272" t="s">
        <v>3191</v>
      </c>
      <c r="B2216" s="272" t="str">
        <f t="shared" si="34"/>
        <v>KY10</v>
      </c>
      <c r="C2216" s="358">
        <v>1.0997485529033799</v>
      </c>
    </row>
    <row r="2217" spans="1:3">
      <c r="A2217" s="272" t="s">
        <v>3192</v>
      </c>
      <c r="B2217" s="272" t="str">
        <f t="shared" si="34"/>
        <v>KY10</v>
      </c>
      <c r="C2217" s="358">
        <v>1.8081080904892499</v>
      </c>
    </row>
    <row r="2218" spans="1:3">
      <c r="A2218" s="272" t="s">
        <v>3193</v>
      </c>
      <c r="B2218" s="272" t="str">
        <f t="shared" si="34"/>
        <v>KY10</v>
      </c>
      <c r="C2218" s="358">
        <v>2.0191764199986602</v>
      </c>
    </row>
    <row r="2219" spans="1:3">
      <c r="A2219" s="272" t="s">
        <v>3194</v>
      </c>
      <c r="B2219" s="272" t="str">
        <f t="shared" si="34"/>
        <v>KY10</v>
      </c>
      <c r="C2219" s="358">
        <v>1.5096731115986399</v>
      </c>
    </row>
    <row r="2220" spans="1:3">
      <c r="A2220" s="272" t="s">
        <v>3195</v>
      </c>
      <c r="B2220" s="272" t="str">
        <f t="shared" si="34"/>
        <v>KY10</v>
      </c>
      <c r="C2220" s="358">
        <v>1.6622644809632801</v>
      </c>
    </row>
    <row r="2221" spans="1:3">
      <c r="A2221" s="272" t="s">
        <v>3196</v>
      </c>
      <c r="B2221" s="272" t="str">
        <f t="shared" si="34"/>
        <v>KY10</v>
      </c>
      <c r="C2221" s="358">
        <v>0.41347235188762899</v>
      </c>
    </row>
    <row r="2222" spans="1:3">
      <c r="A2222" s="272" t="s">
        <v>3197</v>
      </c>
      <c r="B2222" s="272" t="str">
        <f t="shared" si="34"/>
        <v>KY10</v>
      </c>
      <c r="C2222" s="358">
        <v>0.58426131106017998</v>
      </c>
    </row>
    <row r="2223" spans="1:3">
      <c r="A2223" s="272" t="s">
        <v>3198</v>
      </c>
      <c r="B2223" s="272" t="str">
        <f t="shared" si="34"/>
        <v>KY10</v>
      </c>
      <c r="C2223" s="358">
        <v>1.23322498841933</v>
      </c>
    </row>
    <row r="2224" spans="1:3">
      <c r="A2224" s="272" t="s">
        <v>3199</v>
      </c>
      <c r="B2224" s="272" t="str">
        <f t="shared" si="34"/>
        <v>KY10</v>
      </c>
      <c r="C2224" s="358">
        <v>1.45423874111665</v>
      </c>
    </row>
    <row r="2225" spans="1:3">
      <c r="A2225" s="272" t="s">
        <v>3200</v>
      </c>
      <c r="B2225" s="272" t="str">
        <f t="shared" si="34"/>
        <v>KY10</v>
      </c>
      <c r="C2225" s="358">
        <v>0.33020130217456301</v>
      </c>
    </row>
    <row r="2226" spans="1:3">
      <c r="A2226" s="272" t="s">
        <v>3201</v>
      </c>
      <c r="B2226" s="272" t="str">
        <f t="shared" si="34"/>
        <v>KY10</v>
      </c>
      <c r="C2226" s="358">
        <v>0.49203540027092102</v>
      </c>
    </row>
    <row r="2227" spans="1:3">
      <c r="A2227" s="272" t="s">
        <v>3202</v>
      </c>
      <c r="B2227" s="272" t="str">
        <f t="shared" si="34"/>
        <v>KY10</v>
      </c>
      <c r="C2227" s="358">
        <v>0.50005081983732802</v>
      </c>
    </row>
    <row r="2228" spans="1:3">
      <c r="A2228" s="272" t="s">
        <v>3203</v>
      </c>
      <c r="B2228" s="272" t="str">
        <f t="shared" si="34"/>
        <v>KY10</v>
      </c>
      <c r="C2228" s="358">
        <v>0.50898758164003999</v>
      </c>
    </row>
    <row r="2229" spans="1:3">
      <c r="A2229" s="272" t="s">
        <v>3204</v>
      </c>
      <c r="B2229" s="272" t="str">
        <f t="shared" si="34"/>
        <v>KY10</v>
      </c>
      <c r="C2229" s="358">
        <v>1.52973828214292</v>
      </c>
    </row>
    <row r="2230" spans="1:3">
      <c r="A2230" s="272" t="s">
        <v>3205</v>
      </c>
      <c r="B2230" s="272" t="str">
        <f t="shared" si="34"/>
        <v>KY10</v>
      </c>
      <c r="C2230" s="358">
        <v>1.24698696453342</v>
      </c>
    </row>
    <row r="2231" spans="1:3">
      <c r="A2231" s="272" t="s">
        <v>3206</v>
      </c>
      <c r="B2231" s="272" t="str">
        <f t="shared" si="34"/>
        <v>KY10</v>
      </c>
      <c r="C2231" s="358">
        <v>0.91178777999149296</v>
      </c>
    </row>
    <row r="2232" spans="1:3">
      <c r="A2232" s="272" t="s">
        <v>3207</v>
      </c>
      <c r="B2232" s="272" t="str">
        <f t="shared" si="34"/>
        <v>KY10</v>
      </c>
      <c r="C2232" s="358">
        <v>0.57607365628865903</v>
      </c>
    </row>
    <row r="2233" spans="1:3">
      <c r="A2233" s="272" t="s">
        <v>3208</v>
      </c>
      <c r="B2233" s="272" t="str">
        <f t="shared" si="34"/>
        <v>KY11</v>
      </c>
      <c r="C2233" s="358">
        <v>1.67270380469193</v>
      </c>
    </row>
    <row r="2234" spans="1:3">
      <c r="A2234" s="272" t="s">
        <v>3209</v>
      </c>
      <c r="B2234" s="272" t="str">
        <f t="shared" si="34"/>
        <v>KY11</v>
      </c>
      <c r="C2234" s="358">
        <v>4.0799193030163696</v>
      </c>
    </row>
    <row r="2235" spans="1:3">
      <c r="A2235" s="272" t="s">
        <v>3210</v>
      </c>
      <c r="B2235" s="272" t="str">
        <f t="shared" si="34"/>
        <v>KY11</v>
      </c>
      <c r="C2235" s="358">
        <v>2.0880724599732798</v>
      </c>
    </row>
    <row r="2236" spans="1:3">
      <c r="A2236" s="272" t="s">
        <v>3211</v>
      </c>
      <c r="B2236" s="272" t="str">
        <f t="shared" si="34"/>
        <v>KY11</v>
      </c>
      <c r="C2236" s="358">
        <v>0.45591159580361901</v>
      </c>
    </row>
    <row r="2237" spans="1:3">
      <c r="A2237" s="272" t="s">
        <v>3212</v>
      </c>
      <c r="B2237" s="272" t="str">
        <f t="shared" si="34"/>
        <v>KY11</v>
      </c>
      <c r="C2237" s="358">
        <v>0.46637566700456101</v>
      </c>
    </row>
    <row r="2238" spans="1:3">
      <c r="A2238" s="272" t="s">
        <v>3213</v>
      </c>
      <c r="B2238" s="272" t="str">
        <f t="shared" si="34"/>
        <v>KY12</v>
      </c>
      <c r="C2238" s="358">
        <v>0.54338302626794399</v>
      </c>
    </row>
    <row r="2239" spans="1:3">
      <c r="A2239" s="272" t="s">
        <v>3214</v>
      </c>
      <c r="B2239" s="272" t="str">
        <f t="shared" si="34"/>
        <v>KY12</v>
      </c>
      <c r="C2239" s="358">
        <v>0.72939089699412496</v>
      </c>
    </row>
    <row r="2240" spans="1:3">
      <c r="A2240" s="272" t="s">
        <v>3215</v>
      </c>
      <c r="B2240" s="272" t="str">
        <f t="shared" si="34"/>
        <v>KY16</v>
      </c>
      <c r="C2240" s="358">
        <v>0.60860773924690403</v>
      </c>
    </row>
    <row r="2241" spans="1:3">
      <c r="A2241" s="272" t="s">
        <v>3216</v>
      </c>
      <c r="B2241" s="272" t="str">
        <f t="shared" si="34"/>
        <v>KY16</v>
      </c>
      <c r="C2241" s="358">
        <v>0.60489510129303503</v>
      </c>
    </row>
    <row r="2242" spans="1:3">
      <c r="A2242" s="272" t="s">
        <v>3217</v>
      </c>
      <c r="B2242" s="272" t="str">
        <f t="shared" si="34"/>
        <v>KY16</v>
      </c>
      <c r="C2242" s="358">
        <v>0.76132615263398096</v>
      </c>
    </row>
    <row r="2243" spans="1:3">
      <c r="A2243" s="272" t="s">
        <v>3218</v>
      </c>
      <c r="B2243" s="272" t="str">
        <f t="shared" si="34"/>
        <v>KY16</v>
      </c>
      <c r="C2243" s="358">
        <v>0.277891906381037</v>
      </c>
    </row>
    <row r="2244" spans="1:3">
      <c r="A2244" s="272" t="s">
        <v>3219</v>
      </c>
      <c r="B2244" s="272" t="str">
        <f t="shared" si="34"/>
        <v>KY16</v>
      </c>
      <c r="C2244" s="358">
        <v>0.49881185793126098</v>
      </c>
    </row>
    <row r="2245" spans="1:3">
      <c r="A2245" s="272" t="s">
        <v>3220</v>
      </c>
      <c r="B2245" s="272" t="str">
        <f t="shared" si="34"/>
        <v>KY16</v>
      </c>
      <c r="C2245" s="358">
        <v>3.8041204039533398</v>
      </c>
    </row>
    <row r="2246" spans="1:3">
      <c r="A2246" s="272" t="s">
        <v>3221</v>
      </c>
      <c r="B2246" s="272" t="str">
        <f t="shared" si="34"/>
        <v>KY16</v>
      </c>
      <c r="C2246" s="358">
        <v>1.38717816822527</v>
      </c>
    </row>
    <row r="2247" spans="1:3">
      <c r="A2247" s="272" t="s">
        <v>3222</v>
      </c>
      <c r="B2247" s="272" t="str">
        <f t="shared" si="34"/>
        <v>KY16</v>
      </c>
      <c r="C2247" s="358">
        <v>0.99545888208362798</v>
      </c>
    </row>
    <row r="2248" spans="1:3">
      <c r="A2248" s="272" t="s">
        <v>3223</v>
      </c>
      <c r="B2248" s="272" t="str">
        <f t="shared" si="34"/>
        <v>KY16</v>
      </c>
      <c r="C2248" s="358">
        <v>1.45381714422875</v>
      </c>
    </row>
    <row r="2249" spans="1:3">
      <c r="A2249" s="272" t="s">
        <v>3224</v>
      </c>
      <c r="B2249" s="272" t="str">
        <f t="shared" si="34"/>
        <v>KY16</v>
      </c>
      <c r="C2249" s="358">
        <v>1.11545241403052</v>
      </c>
    </row>
    <row r="2250" spans="1:3">
      <c r="A2250" s="272" t="s">
        <v>3225</v>
      </c>
      <c r="B2250" s="272" t="str">
        <f t="shared" si="34"/>
        <v>KY16</v>
      </c>
      <c r="C2250" s="358">
        <v>0.93341863701634997</v>
      </c>
    </row>
    <row r="2251" spans="1:3">
      <c r="A2251" s="272" t="s">
        <v>3226</v>
      </c>
      <c r="B2251" s="272" t="str">
        <f t="shared" si="34"/>
        <v>KY16</v>
      </c>
      <c r="C2251" s="358">
        <v>0.27537196484114601</v>
      </c>
    </row>
    <row r="2252" spans="1:3">
      <c r="A2252" s="272" t="s">
        <v>3227</v>
      </c>
      <c r="B2252" s="272" t="str">
        <f t="shared" ref="B2252:B2315" si="35">IFERROR(LEFT(A2252,(FIND(" ",A2252,1)-1)),"")</f>
        <v>KY16</v>
      </c>
      <c r="C2252" s="358">
        <v>2.6966017336819998</v>
      </c>
    </row>
    <row r="2253" spans="1:3">
      <c r="A2253" s="272" t="s">
        <v>3228</v>
      </c>
      <c r="B2253" s="272" t="str">
        <f t="shared" si="35"/>
        <v>KY16</v>
      </c>
      <c r="C2253" s="358">
        <v>2.3026334567859301</v>
      </c>
    </row>
    <row r="2254" spans="1:3">
      <c r="A2254" s="272" t="s">
        <v>3229</v>
      </c>
      <c r="B2254" s="272" t="str">
        <f t="shared" si="35"/>
        <v>KY16</v>
      </c>
      <c r="C2254" s="358">
        <v>0.77610611737909196</v>
      </c>
    </row>
    <row r="2255" spans="1:3">
      <c r="A2255" s="272" t="s">
        <v>3230</v>
      </c>
      <c r="B2255" s="272" t="str">
        <f t="shared" si="35"/>
        <v>KY16</v>
      </c>
      <c r="C2255" s="358">
        <v>0.52625953670395098</v>
      </c>
    </row>
    <row r="2256" spans="1:3">
      <c r="A2256" s="272" t="s">
        <v>3231</v>
      </c>
      <c r="B2256" s="272" t="str">
        <f t="shared" si="35"/>
        <v>KY16</v>
      </c>
      <c r="C2256" s="358">
        <v>0.39615888789264803</v>
      </c>
    </row>
    <row r="2257" spans="1:3">
      <c r="A2257" s="272" t="s">
        <v>3232</v>
      </c>
      <c r="B2257" s="272" t="str">
        <f t="shared" si="35"/>
        <v>KY16</v>
      </c>
      <c r="C2257" s="358">
        <v>0.80708276947628399</v>
      </c>
    </row>
    <row r="2258" spans="1:3">
      <c r="A2258" s="272" t="s">
        <v>3233</v>
      </c>
      <c r="B2258" s="272" t="str">
        <f t="shared" si="35"/>
        <v>KY3</v>
      </c>
      <c r="C2258" s="358">
        <v>1.8486800081586201</v>
      </c>
    </row>
    <row r="2259" spans="1:3">
      <c r="A2259" s="272" t="s">
        <v>3234</v>
      </c>
      <c r="B2259" s="272" t="str">
        <f t="shared" si="35"/>
        <v>KY3</v>
      </c>
      <c r="C2259" s="358">
        <v>1.81195553683772</v>
      </c>
    </row>
    <row r="2260" spans="1:3">
      <c r="A2260" s="272" t="s">
        <v>3235</v>
      </c>
      <c r="B2260" s="272" t="str">
        <f t="shared" si="35"/>
        <v>KY3</v>
      </c>
      <c r="C2260" s="358">
        <v>1.2865900552129901</v>
      </c>
    </row>
    <row r="2261" spans="1:3">
      <c r="A2261" s="272" t="s">
        <v>3236</v>
      </c>
      <c r="B2261" s="272" t="str">
        <f t="shared" si="35"/>
        <v>KY3</v>
      </c>
      <c r="C2261" s="358">
        <v>0.61302212188189598</v>
      </c>
    </row>
    <row r="2262" spans="1:3">
      <c r="A2262" s="272" t="s">
        <v>3237</v>
      </c>
      <c r="B2262" s="272" t="str">
        <f t="shared" si="35"/>
        <v>KY3</v>
      </c>
      <c r="C2262" s="358">
        <v>3.28158140378356</v>
      </c>
    </row>
    <row r="2263" spans="1:3">
      <c r="A2263" s="272" t="s">
        <v>3238</v>
      </c>
      <c r="B2263" s="272" t="str">
        <f t="shared" si="35"/>
        <v>KY3</v>
      </c>
      <c r="C2263" s="358">
        <v>2.8737698179188</v>
      </c>
    </row>
    <row r="2264" spans="1:3">
      <c r="A2264" s="272" t="s">
        <v>3239</v>
      </c>
      <c r="B2264" s="272" t="str">
        <f t="shared" si="35"/>
        <v>KY3</v>
      </c>
      <c r="C2264" s="358">
        <v>1.1011501972965101</v>
      </c>
    </row>
    <row r="2265" spans="1:3">
      <c r="A2265" s="272" t="s">
        <v>3240</v>
      </c>
      <c r="B2265" s="272" t="str">
        <f t="shared" si="35"/>
        <v>KY8</v>
      </c>
      <c r="C2265" s="358">
        <v>2.2685092668570501</v>
      </c>
    </row>
    <row r="2266" spans="1:3">
      <c r="A2266" s="272" t="s">
        <v>3241</v>
      </c>
      <c r="B2266" s="272" t="str">
        <f t="shared" si="35"/>
        <v>KY8</v>
      </c>
      <c r="C2266" s="358">
        <v>0.22102977914288099</v>
      </c>
    </row>
    <row r="2267" spans="1:3">
      <c r="A2267" s="272" t="s">
        <v>3242</v>
      </c>
      <c r="B2267" s="272" t="str">
        <f t="shared" si="35"/>
        <v>KY8</v>
      </c>
      <c r="C2267" s="358">
        <v>1.1911355941736801</v>
      </c>
    </row>
    <row r="2268" spans="1:3">
      <c r="A2268" s="272" t="s">
        <v>3243</v>
      </c>
      <c r="B2268" s="272" t="str">
        <f t="shared" si="35"/>
        <v>KY8</v>
      </c>
      <c r="C2268" s="358">
        <v>1.0609417425574801</v>
      </c>
    </row>
    <row r="2269" spans="1:3">
      <c r="A2269" s="272" t="s">
        <v>3244</v>
      </c>
      <c r="B2269" s="272" t="str">
        <f t="shared" si="35"/>
        <v>KY8</v>
      </c>
      <c r="C2269" s="358">
        <v>1.68344145854299</v>
      </c>
    </row>
    <row r="2270" spans="1:3">
      <c r="A2270" s="272" t="s">
        <v>3245</v>
      </c>
      <c r="B2270" s="272" t="str">
        <f t="shared" si="35"/>
        <v>KY8</v>
      </c>
      <c r="C2270" s="358">
        <v>0.65073097443653005</v>
      </c>
    </row>
    <row r="2271" spans="1:3">
      <c r="A2271" s="272" t="s">
        <v>3246</v>
      </c>
      <c r="B2271" s="272" t="str">
        <f t="shared" si="35"/>
        <v>KY8</v>
      </c>
      <c r="C2271" s="358">
        <v>0.56271005863016699</v>
      </c>
    </row>
    <row r="2272" spans="1:3">
      <c r="A2272" s="272" t="s">
        <v>3247</v>
      </c>
      <c r="B2272" s="272" t="str">
        <f t="shared" si="35"/>
        <v>KY8</v>
      </c>
      <c r="C2272" s="358">
        <v>0.95476890962874605</v>
      </c>
    </row>
    <row r="2273" spans="1:3">
      <c r="A2273" s="272" t="s">
        <v>3248</v>
      </c>
      <c r="B2273" s="272" t="str">
        <f t="shared" si="35"/>
        <v>KY8</v>
      </c>
      <c r="C2273" s="358">
        <v>1.0115589962390299</v>
      </c>
    </row>
    <row r="2274" spans="1:3">
      <c r="A2274" s="272" t="s">
        <v>3249</v>
      </c>
      <c r="B2274" s="272" t="str">
        <f t="shared" si="35"/>
        <v>KY8</v>
      </c>
      <c r="C2274" s="358">
        <v>1.0579226921167499</v>
      </c>
    </row>
    <row r="2275" spans="1:3">
      <c r="A2275" s="272" t="s">
        <v>3250</v>
      </c>
      <c r="B2275" s="272" t="str">
        <f t="shared" si="35"/>
        <v>KY8</v>
      </c>
      <c r="C2275" s="358">
        <v>0.33538634788949601</v>
      </c>
    </row>
    <row r="2276" spans="1:3">
      <c r="A2276" s="272" t="s">
        <v>3251</v>
      </c>
      <c r="B2276" s="272" t="str">
        <f t="shared" si="35"/>
        <v>KY8</v>
      </c>
      <c r="C2276" s="358">
        <v>0.86788928811758803</v>
      </c>
    </row>
    <row r="2277" spans="1:3">
      <c r="A2277" s="272" t="s">
        <v>3252</v>
      </c>
      <c r="B2277" s="272" t="str">
        <f t="shared" si="35"/>
        <v>KY8</v>
      </c>
      <c r="C2277" s="358">
        <v>0.466089202921944</v>
      </c>
    </row>
    <row r="2278" spans="1:3">
      <c r="A2278" s="272" t="s">
        <v>3253</v>
      </c>
      <c r="B2278" s="272" t="str">
        <f t="shared" si="35"/>
        <v>KY8</v>
      </c>
      <c r="C2278" s="358">
        <v>0.36558225887265799</v>
      </c>
    </row>
    <row r="2279" spans="1:3">
      <c r="A2279" s="272" t="s">
        <v>3254</v>
      </c>
      <c r="B2279" s="272" t="str">
        <f t="shared" si="35"/>
        <v>KY8</v>
      </c>
      <c r="C2279" s="358">
        <v>0.29636819145910698</v>
      </c>
    </row>
    <row r="2280" spans="1:3">
      <c r="A2280" s="272" t="s">
        <v>3255</v>
      </c>
      <c r="B2280" s="272" t="str">
        <f t="shared" si="35"/>
        <v>KY8</v>
      </c>
      <c r="C2280" s="358">
        <v>0.455539679119077</v>
      </c>
    </row>
    <row r="2281" spans="1:3">
      <c r="A2281" s="272" t="s">
        <v>3256</v>
      </c>
      <c r="B2281" s="272" t="str">
        <f t="shared" si="35"/>
        <v>KY8</v>
      </c>
      <c r="C2281" s="358">
        <v>1.0220955152336899</v>
      </c>
    </row>
    <row r="2282" spans="1:3">
      <c r="A2282" s="272" t="s">
        <v>3257</v>
      </c>
      <c r="B2282" s="272" t="str">
        <f t="shared" si="35"/>
        <v>KY9</v>
      </c>
      <c r="C2282" s="358">
        <v>0.233668332051293</v>
      </c>
    </row>
    <row r="2283" spans="1:3">
      <c r="A2283" s="272" t="s">
        <v>3258</v>
      </c>
      <c r="B2283" s="272" t="str">
        <f t="shared" si="35"/>
        <v>KY9</v>
      </c>
      <c r="C2283" s="358">
        <v>1.4795513490524701</v>
      </c>
    </row>
    <row r="2284" spans="1:3">
      <c r="A2284" s="272" t="s">
        <v>3259</v>
      </c>
      <c r="B2284" s="272" t="str">
        <f t="shared" si="35"/>
        <v>KY9</v>
      </c>
      <c r="C2284" s="358">
        <v>0.427044975507333</v>
      </c>
    </row>
    <row r="2285" spans="1:3">
      <c r="A2285" s="272" t="s">
        <v>3260</v>
      </c>
      <c r="B2285" s="272" t="str">
        <f t="shared" si="35"/>
        <v>KY9</v>
      </c>
      <c r="C2285" s="358">
        <v>2.4196005169931398</v>
      </c>
    </row>
    <row r="2286" spans="1:3">
      <c r="A2286" s="272" t="s">
        <v>3261</v>
      </c>
      <c r="B2286" s="272" t="str">
        <f t="shared" si="35"/>
        <v>KY9</v>
      </c>
      <c r="C2286" s="358">
        <v>3.07141697653159</v>
      </c>
    </row>
    <row r="2287" spans="1:3">
      <c r="A2287" s="272" t="s">
        <v>3262</v>
      </c>
      <c r="B2287" s="272" t="str">
        <f t="shared" si="35"/>
        <v>L20</v>
      </c>
      <c r="C2287" s="358">
        <v>0.31588649749755798</v>
      </c>
    </row>
    <row r="2288" spans="1:3">
      <c r="A2288" s="272" t="s">
        <v>3263</v>
      </c>
      <c r="B2288" s="272" t="str">
        <f t="shared" si="35"/>
        <v>L20</v>
      </c>
      <c r="C2288" s="358">
        <v>0.88265975316365497</v>
      </c>
    </row>
    <row r="2289" spans="1:3">
      <c r="A2289" s="272" t="s">
        <v>3264</v>
      </c>
      <c r="B2289" s="272" t="str">
        <f t="shared" si="35"/>
        <v>L3</v>
      </c>
      <c r="C2289" s="358">
        <v>0.21862268447875899</v>
      </c>
    </row>
    <row r="2290" spans="1:3">
      <c r="A2290" s="272" t="s">
        <v>3265</v>
      </c>
      <c r="B2290" s="272" t="str">
        <f t="shared" si="35"/>
        <v>L38</v>
      </c>
      <c r="C2290" s="358">
        <v>0.46565143267313602</v>
      </c>
    </row>
    <row r="2291" spans="1:3">
      <c r="A2291" s="272" t="s">
        <v>3266</v>
      </c>
      <c r="B2291" s="272" t="str">
        <f t="shared" si="35"/>
        <v>L38</v>
      </c>
      <c r="C2291" s="358">
        <v>0.743186354637146</v>
      </c>
    </row>
    <row r="2292" spans="1:3">
      <c r="A2292" s="272" t="s">
        <v>3267</v>
      </c>
      <c r="B2292" s="272" t="str">
        <f t="shared" si="35"/>
        <v>L38</v>
      </c>
      <c r="C2292" s="358">
        <v>0.385592341423034</v>
      </c>
    </row>
    <row r="2293" spans="1:3">
      <c r="A2293" s="272" t="s">
        <v>3268</v>
      </c>
      <c r="B2293" s="272" t="str">
        <f t="shared" si="35"/>
        <v>L38</v>
      </c>
      <c r="C2293" s="358">
        <v>0.237412214279174</v>
      </c>
    </row>
    <row r="2294" spans="1:3">
      <c r="A2294" s="272" t="s">
        <v>3269</v>
      </c>
      <c r="B2294" s="272" t="str">
        <f t="shared" si="35"/>
        <v>LA1</v>
      </c>
      <c r="C2294" s="358">
        <v>0.32383823394775302</v>
      </c>
    </row>
    <row r="2295" spans="1:3">
      <c r="A2295" s="272" t="s">
        <v>3270</v>
      </c>
      <c r="B2295" s="272" t="str">
        <f t="shared" si="35"/>
        <v>LA1</v>
      </c>
      <c r="C2295" s="358">
        <v>0.308009256016124</v>
      </c>
    </row>
    <row r="2296" spans="1:3">
      <c r="A2296" s="272" t="s">
        <v>3271</v>
      </c>
      <c r="B2296" s="272" t="str">
        <f t="shared" si="35"/>
        <v>LA1</v>
      </c>
      <c r="C2296" s="358">
        <v>0.28850712776184001</v>
      </c>
    </row>
    <row r="2297" spans="1:3">
      <c r="A2297" s="272" t="s">
        <v>3272</v>
      </c>
      <c r="B2297" s="272" t="str">
        <f t="shared" si="35"/>
        <v>LA1</v>
      </c>
      <c r="C2297" s="358">
        <v>1.6471600532531701</v>
      </c>
    </row>
    <row r="2298" spans="1:3">
      <c r="A2298" s="272" t="s">
        <v>3273</v>
      </c>
      <c r="B2298" s="272" t="str">
        <f t="shared" si="35"/>
        <v>LA1</v>
      </c>
      <c r="C2298" s="358">
        <v>0.40445423126220698</v>
      </c>
    </row>
    <row r="2299" spans="1:3">
      <c r="A2299" s="272" t="s">
        <v>3274</v>
      </c>
      <c r="B2299" s="272" t="str">
        <f t="shared" si="35"/>
        <v>LA11</v>
      </c>
      <c r="C2299" s="358">
        <v>1.88606882095336</v>
      </c>
    </row>
    <row r="2300" spans="1:3">
      <c r="A2300" s="272" t="s">
        <v>3275</v>
      </c>
      <c r="B2300" s="272" t="str">
        <f t="shared" si="35"/>
        <v>LA11</v>
      </c>
      <c r="C2300" s="358">
        <v>0.76293087005615201</v>
      </c>
    </row>
    <row r="2301" spans="1:3">
      <c r="A2301" s="272" t="s">
        <v>3276</v>
      </c>
      <c r="B2301" s="272" t="str">
        <f t="shared" si="35"/>
        <v>LA11</v>
      </c>
      <c r="C2301" s="358">
        <v>0.43234586715698198</v>
      </c>
    </row>
    <row r="2302" spans="1:3">
      <c r="A2302" s="272" t="s">
        <v>3277</v>
      </c>
      <c r="B2302" s="272" t="str">
        <f t="shared" si="35"/>
        <v>LA11</v>
      </c>
      <c r="C2302" s="358">
        <v>0.899891376495361</v>
      </c>
    </row>
    <row r="2303" spans="1:3">
      <c r="A2303" s="272" t="s">
        <v>3278</v>
      </c>
      <c r="B2303" s="272" t="str">
        <f t="shared" si="35"/>
        <v>LA11</v>
      </c>
      <c r="C2303" s="358">
        <v>0.47711706161499001</v>
      </c>
    </row>
    <row r="2304" spans="1:3">
      <c r="A2304" s="272" t="s">
        <v>3279</v>
      </c>
      <c r="B2304" s="272" t="str">
        <f t="shared" si="35"/>
        <v>LA11</v>
      </c>
      <c r="C2304" s="358">
        <v>1.3179128964742</v>
      </c>
    </row>
    <row r="2305" spans="1:3">
      <c r="A2305" s="272" t="s">
        <v>3280</v>
      </c>
      <c r="B2305" s="272" t="str">
        <f t="shared" si="35"/>
        <v>LA11</v>
      </c>
      <c r="C2305" s="358">
        <v>1.20591819913763</v>
      </c>
    </row>
    <row r="2306" spans="1:3">
      <c r="A2306" s="272" t="s">
        <v>3281</v>
      </c>
      <c r="B2306" s="272" t="str">
        <f t="shared" si="35"/>
        <v>LA11</v>
      </c>
      <c r="C2306" s="358">
        <v>1.28070032596588</v>
      </c>
    </row>
    <row r="2307" spans="1:3">
      <c r="A2307" s="272" t="s">
        <v>3282</v>
      </c>
      <c r="B2307" s="272" t="str">
        <f t="shared" si="35"/>
        <v>LA11</v>
      </c>
      <c r="C2307" s="358">
        <v>0.34234885374704999</v>
      </c>
    </row>
    <row r="2308" spans="1:3">
      <c r="A2308" s="272" t="s">
        <v>3283</v>
      </c>
      <c r="B2308" s="272" t="str">
        <f t="shared" si="35"/>
        <v>LA11</v>
      </c>
      <c r="C2308" s="358">
        <v>0.85259366035461404</v>
      </c>
    </row>
    <row r="2309" spans="1:3">
      <c r="A2309" s="272" t="s">
        <v>3284</v>
      </c>
      <c r="B2309" s="272" t="str">
        <f t="shared" si="35"/>
        <v>LA11</v>
      </c>
      <c r="C2309" s="358">
        <v>0.96069176991780603</v>
      </c>
    </row>
    <row r="2310" spans="1:3">
      <c r="A2310" s="272" t="s">
        <v>3285</v>
      </c>
      <c r="B2310" s="272" t="str">
        <f t="shared" si="35"/>
        <v>LA11</v>
      </c>
      <c r="C2310" s="358">
        <v>0.46695402690342402</v>
      </c>
    </row>
    <row r="2311" spans="1:3">
      <c r="A2311" s="272" t="s">
        <v>3286</v>
      </c>
      <c r="B2311" s="272" t="str">
        <f t="shared" si="35"/>
        <v>LA11</v>
      </c>
      <c r="C2311" s="358">
        <v>1.6009768861712801</v>
      </c>
    </row>
    <row r="2312" spans="1:3">
      <c r="A2312" s="272" t="s">
        <v>3287</v>
      </c>
      <c r="B2312" s="272" t="str">
        <f t="shared" si="35"/>
        <v>LA11</v>
      </c>
      <c r="C2312" s="358">
        <v>1.75891488790512</v>
      </c>
    </row>
    <row r="2313" spans="1:3">
      <c r="A2313" s="272" t="s">
        <v>3288</v>
      </c>
      <c r="B2313" s="272" t="str">
        <f t="shared" si="35"/>
        <v>LA11</v>
      </c>
      <c r="C2313" s="358">
        <v>1.6892402807871501</v>
      </c>
    </row>
    <row r="2314" spans="1:3">
      <c r="A2314" s="272" t="s">
        <v>3289</v>
      </c>
      <c r="B2314" s="272" t="str">
        <f t="shared" si="35"/>
        <v>LA11</v>
      </c>
      <c r="C2314" s="358">
        <v>0.28625535964965798</v>
      </c>
    </row>
    <row r="2315" spans="1:3">
      <c r="A2315" s="272" t="s">
        <v>3290</v>
      </c>
      <c r="B2315" s="272" t="str">
        <f t="shared" si="35"/>
        <v>LA11</v>
      </c>
      <c r="C2315" s="358">
        <v>1.65708771347999</v>
      </c>
    </row>
    <row r="2316" spans="1:3">
      <c r="A2316" s="272" t="s">
        <v>3291</v>
      </c>
      <c r="B2316" s="272" t="str">
        <f t="shared" ref="B2316:B2379" si="36">IFERROR(LEFT(A2316,(FIND(" ",A2316,1)-1)),"")</f>
        <v>LA11</v>
      </c>
      <c r="C2316" s="358">
        <v>0.47792752583821602</v>
      </c>
    </row>
    <row r="2317" spans="1:3">
      <c r="A2317" s="272" t="s">
        <v>3292</v>
      </c>
      <c r="B2317" s="272" t="str">
        <f t="shared" si="36"/>
        <v>LA11</v>
      </c>
      <c r="C2317" s="358">
        <v>0.57559124628702796</v>
      </c>
    </row>
    <row r="2318" spans="1:3">
      <c r="A2318" s="272" t="s">
        <v>3293</v>
      </c>
      <c r="B2318" s="272" t="str">
        <f t="shared" si="36"/>
        <v>LA12</v>
      </c>
      <c r="C2318" s="358">
        <v>0.50389389197031598</v>
      </c>
    </row>
    <row r="2319" spans="1:3">
      <c r="A2319" s="272" t="s">
        <v>3294</v>
      </c>
      <c r="B2319" s="272" t="str">
        <f t="shared" si="36"/>
        <v>LA12</v>
      </c>
      <c r="C2319" s="358">
        <v>0.995337622506277</v>
      </c>
    </row>
    <row r="2320" spans="1:3">
      <c r="A2320" s="272" t="s">
        <v>3295</v>
      </c>
      <c r="B2320" s="272" t="str">
        <f t="shared" si="36"/>
        <v>LA12</v>
      </c>
      <c r="C2320" s="358">
        <v>1.0202418963114399</v>
      </c>
    </row>
    <row r="2321" spans="1:3">
      <c r="A2321" s="272" t="s">
        <v>3296</v>
      </c>
      <c r="B2321" s="272" t="str">
        <f t="shared" si="36"/>
        <v>LA12</v>
      </c>
      <c r="C2321" s="358">
        <v>0.48340606689453097</v>
      </c>
    </row>
    <row r="2322" spans="1:3">
      <c r="A2322" s="272" t="s">
        <v>3297</v>
      </c>
      <c r="B2322" s="272" t="str">
        <f t="shared" si="36"/>
        <v>LA12</v>
      </c>
      <c r="C2322" s="358">
        <v>0.84163268407185798</v>
      </c>
    </row>
    <row r="2323" spans="1:3">
      <c r="A2323" s="272" t="s">
        <v>3298</v>
      </c>
      <c r="B2323" s="272" t="str">
        <f t="shared" si="36"/>
        <v>LA12</v>
      </c>
      <c r="C2323" s="358">
        <v>1.3801351547241201</v>
      </c>
    </row>
    <row r="2324" spans="1:3">
      <c r="A2324" s="272" t="s">
        <v>3299</v>
      </c>
      <c r="B2324" s="272" t="str">
        <f t="shared" si="36"/>
        <v>LA12</v>
      </c>
      <c r="C2324" s="358">
        <v>0.24473333358764601</v>
      </c>
    </row>
    <row r="2325" spans="1:3">
      <c r="A2325" s="272" t="s">
        <v>3300</v>
      </c>
      <c r="B2325" s="272" t="str">
        <f t="shared" si="36"/>
        <v>LA12</v>
      </c>
      <c r="C2325" s="358">
        <v>0.24810409545898399</v>
      </c>
    </row>
    <row r="2326" spans="1:3">
      <c r="A2326" s="272" t="s">
        <v>3301</v>
      </c>
      <c r="B2326" s="272" t="str">
        <f t="shared" si="36"/>
        <v>LA12</v>
      </c>
      <c r="C2326" s="358">
        <v>0.399151802062988</v>
      </c>
    </row>
    <row r="2327" spans="1:3">
      <c r="A2327" s="272" t="s">
        <v>3302</v>
      </c>
      <c r="B2327" s="272" t="str">
        <f t="shared" si="36"/>
        <v>LA12</v>
      </c>
      <c r="C2327" s="358">
        <v>0.22328853607177701</v>
      </c>
    </row>
    <row r="2328" spans="1:3">
      <c r="A2328" s="272" t="s">
        <v>3303</v>
      </c>
      <c r="B2328" s="272" t="str">
        <f t="shared" si="36"/>
        <v>LA12</v>
      </c>
      <c r="C2328" s="358">
        <v>0.23256921768188399</v>
      </c>
    </row>
    <row r="2329" spans="1:3">
      <c r="A2329" s="272" t="s">
        <v>3304</v>
      </c>
      <c r="B2329" s="272" t="str">
        <f t="shared" si="36"/>
        <v>LA12</v>
      </c>
      <c r="C2329" s="358">
        <v>0.237562656402587</v>
      </c>
    </row>
    <row r="2330" spans="1:3">
      <c r="A2330" s="272" t="s">
        <v>3305</v>
      </c>
      <c r="B2330" s="272" t="str">
        <f t="shared" si="36"/>
        <v>LA12</v>
      </c>
      <c r="C2330" s="358">
        <v>0.31865869249616302</v>
      </c>
    </row>
    <row r="2331" spans="1:3">
      <c r="A2331" s="272" t="s">
        <v>3306</v>
      </c>
      <c r="B2331" s="272" t="str">
        <f t="shared" si="36"/>
        <v>LA12</v>
      </c>
      <c r="C2331" s="358">
        <v>0.22979720433553</v>
      </c>
    </row>
    <row r="2332" spans="1:3">
      <c r="A2332" s="272" t="s">
        <v>3307</v>
      </c>
      <c r="B2332" s="272" t="str">
        <f t="shared" si="36"/>
        <v>LA12</v>
      </c>
      <c r="C2332" s="358">
        <v>1.1637220382690401</v>
      </c>
    </row>
    <row r="2333" spans="1:3">
      <c r="A2333" s="272" t="s">
        <v>3308</v>
      </c>
      <c r="B2333" s="272" t="str">
        <f t="shared" si="36"/>
        <v>LA12</v>
      </c>
      <c r="C2333" s="358">
        <v>0.66573347364153102</v>
      </c>
    </row>
    <row r="2334" spans="1:3">
      <c r="A2334" s="272" t="s">
        <v>3309</v>
      </c>
      <c r="B2334" s="272" t="str">
        <f t="shared" si="36"/>
        <v>LA12</v>
      </c>
      <c r="C2334" s="358">
        <v>1.03733253479003</v>
      </c>
    </row>
    <row r="2335" spans="1:3">
      <c r="A2335" s="272" t="s">
        <v>3310</v>
      </c>
      <c r="B2335" s="272" t="str">
        <f t="shared" si="36"/>
        <v>LA12</v>
      </c>
      <c r="C2335" s="358">
        <v>0.53774714469909601</v>
      </c>
    </row>
    <row r="2336" spans="1:3">
      <c r="A2336" s="272" t="s">
        <v>3311</v>
      </c>
      <c r="B2336" s="272" t="str">
        <f t="shared" si="36"/>
        <v>LA12</v>
      </c>
      <c r="C2336" s="358">
        <v>0.960360527038574</v>
      </c>
    </row>
    <row r="2337" spans="1:3">
      <c r="A2337" s="272" t="s">
        <v>3312</v>
      </c>
      <c r="B2337" s="272" t="str">
        <f t="shared" si="36"/>
        <v>LA12</v>
      </c>
      <c r="C2337" s="358">
        <v>0.67400042215983003</v>
      </c>
    </row>
    <row r="2338" spans="1:3">
      <c r="A2338" s="272" t="s">
        <v>3313</v>
      </c>
      <c r="B2338" s="272" t="str">
        <f t="shared" si="36"/>
        <v>LA12</v>
      </c>
      <c r="C2338" s="358">
        <v>0.82143740220503303</v>
      </c>
    </row>
    <row r="2339" spans="1:3">
      <c r="A2339" s="272" t="s">
        <v>3314</v>
      </c>
      <c r="B2339" s="272" t="str">
        <f t="shared" si="36"/>
        <v>LA12</v>
      </c>
      <c r="C2339" s="358">
        <v>0.59542767206827796</v>
      </c>
    </row>
    <row r="2340" spans="1:3">
      <c r="A2340" s="272" t="s">
        <v>3315</v>
      </c>
      <c r="B2340" s="272" t="str">
        <f t="shared" si="36"/>
        <v>LA12</v>
      </c>
      <c r="C2340" s="358">
        <v>0.23300981521606401</v>
      </c>
    </row>
    <row r="2341" spans="1:3">
      <c r="A2341" s="272" t="s">
        <v>3316</v>
      </c>
      <c r="B2341" s="272" t="str">
        <f t="shared" si="36"/>
        <v>LA12</v>
      </c>
      <c r="C2341" s="358">
        <v>0.928539037704468</v>
      </c>
    </row>
    <row r="2342" spans="1:3">
      <c r="A2342" s="272" t="s">
        <v>3317</v>
      </c>
      <c r="B2342" s="272" t="str">
        <f t="shared" si="36"/>
        <v>LA13</v>
      </c>
      <c r="C2342" s="358">
        <v>0.2901291847229</v>
      </c>
    </row>
    <row r="2343" spans="1:3">
      <c r="A2343" s="272" t="s">
        <v>3318</v>
      </c>
      <c r="B2343" s="272" t="str">
        <f t="shared" si="36"/>
        <v>LA13</v>
      </c>
      <c r="C2343" s="358">
        <v>0.59310406446456898</v>
      </c>
    </row>
    <row r="2344" spans="1:3">
      <c r="A2344" s="272" t="s">
        <v>3319</v>
      </c>
      <c r="B2344" s="272" t="str">
        <f t="shared" si="36"/>
        <v>LA13</v>
      </c>
      <c r="C2344" s="358">
        <v>0.57032032012939404</v>
      </c>
    </row>
    <row r="2345" spans="1:3">
      <c r="A2345" s="272" t="s">
        <v>3320</v>
      </c>
      <c r="B2345" s="272" t="str">
        <f t="shared" si="36"/>
        <v>LA13</v>
      </c>
      <c r="C2345" s="358">
        <v>0.45312086741129498</v>
      </c>
    </row>
    <row r="2346" spans="1:3">
      <c r="A2346" s="272" t="s">
        <v>3321</v>
      </c>
      <c r="B2346" s="272" t="str">
        <f t="shared" si="36"/>
        <v>LA13</v>
      </c>
      <c r="C2346" s="358">
        <v>0.53737962245941095</v>
      </c>
    </row>
    <row r="2347" spans="1:3">
      <c r="A2347" s="272" t="s">
        <v>3322</v>
      </c>
      <c r="B2347" s="272" t="str">
        <f t="shared" si="36"/>
        <v>LA13</v>
      </c>
      <c r="C2347" s="358">
        <v>0.59449195861816395</v>
      </c>
    </row>
    <row r="2348" spans="1:3">
      <c r="A2348" s="272" t="s">
        <v>3323</v>
      </c>
      <c r="B2348" s="272" t="str">
        <f t="shared" si="36"/>
        <v>LA13</v>
      </c>
      <c r="C2348" s="358">
        <v>0.39950895309448198</v>
      </c>
    </row>
    <row r="2349" spans="1:3">
      <c r="A2349" s="272" t="s">
        <v>3324</v>
      </c>
      <c r="B2349" s="272" t="str">
        <f t="shared" si="36"/>
        <v>LA13</v>
      </c>
      <c r="C2349" s="358">
        <v>0.48114919662475503</v>
      </c>
    </row>
    <row r="2350" spans="1:3">
      <c r="A2350" s="272" t="s">
        <v>3325</v>
      </c>
      <c r="B2350" s="272" t="str">
        <f t="shared" si="36"/>
        <v>LA13</v>
      </c>
      <c r="C2350" s="358">
        <v>0.49821209907531699</v>
      </c>
    </row>
    <row r="2351" spans="1:3">
      <c r="A2351" s="272" t="s">
        <v>3326</v>
      </c>
      <c r="B2351" s="272" t="str">
        <f t="shared" si="36"/>
        <v>LA13</v>
      </c>
      <c r="C2351" s="358">
        <v>0.28982591629028298</v>
      </c>
    </row>
    <row r="2352" spans="1:3">
      <c r="A2352" s="272" t="s">
        <v>3327</v>
      </c>
      <c r="B2352" s="272" t="str">
        <f t="shared" si="36"/>
        <v>LA13</v>
      </c>
      <c r="C2352" s="358">
        <v>0.36215293407440102</v>
      </c>
    </row>
    <row r="2353" spans="1:3">
      <c r="A2353" s="272" t="s">
        <v>3328</v>
      </c>
      <c r="B2353" s="272" t="str">
        <f t="shared" si="36"/>
        <v>LA13</v>
      </c>
      <c r="C2353" s="358">
        <v>0.339202117919921</v>
      </c>
    </row>
    <row r="2354" spans="1:3">
      <c r="A2354" s="272" t="s">
        <v>3329</v>
      </c>
      <c r="B2354" s="272" t="str">
        <f t="shared" si="36"/>
        <v>LA13</v>
      </c>
      <c r="C2354" s="358">
        <v>0.37077169418334899</v>
      </c>
    </row>
    <row r="2355" spans="1:3">
      <c r="A2355" s="272" t="s">
        <v>3330</v>
      </c>
      <c r="B2355" s="272" t="str">
        <f t="shared" si="36"/>
        <v>LA13</v>
      </c>
      <c r="C2355" s="358">
        <v>0.59798351923624604</v>
      </c>
    </row>
    <row r="2356" spans="1:3">
      <c r="A2356" s="272" t="s">
        <v>3331</v>
      </c>
      <c r="B2356" s="272" t="str">
        <f t="shared" si="36"/>
        <v>LA13</v>
      </c>
      <c r="C2356" s="358">
        <v>0.20109176635742099</v>
      </c>
    </row>
    <row r="2357" spans="1:3">
      <c r="A2357" s="272" t="s">
        <v>3332</v>
      </c>
      <c r="B2357" s="272" t="str">
        <f t="shared" si="36"/>
        <v>LA13</v>
      </c>
      <c r="C2357" s="358">
        <v>1.1536216735839799</v>
      </c>
    </row>
    <row r="2358" spans="1:3">
      <c r="A2358" s="272" t="s">
        <v>3333</v>
      </c>
      <c r="B2358" s="272" t="str">
        <f t="shared" si="36"/>
        <v>LA13</v>
      </c>
      <c r="C2358" s="358">
        <v>0.22897243499755801</v>
      </c>
    </row>
    <row r="2359" spans="1:3">
      <c r="A2359" s="272" t="s">
        <v>3334</v>
      </c>
      <c r="B2359" s="272" t="str">
        <f t="shared" si="36"/>
        <v>LA13</v>
      </c>
      <c r="C2359" s="358">
        <v>2.67540979385375</v>
      </c>
    </row>
    <row r="2360" spans="1:3">
      <c r="A2360" s="272" t="s">
        <v>3335</v>
      </c>
      <c r="B2360" s="272" t="str">
        <f t="shared" si="36"/>
        <v>LA13</v>
      </c>
      <c r="C2360" s="358">
        <v>0.36344528198242099</v>
      </c>
    </row>
    <row r="2361" spans="1:3">
      <c r="A2361" s="272" t="s">
        <v>3336</v>
      </c>
      <c r="B2361" s="272" t="str">
        <f t="shared" si="36"/>
        <v>LA13</v>
      </c>
      <c r="C2361" s="358">
        <v>0.52491855621337802</v>
      </c>
    </row>
    <row r="2362" spans="1:3">
      <c r="A2362" s="272" t="s">
        <v>3337</v>
      </c>
      <c r="B2362" s="272" t="str">
        <f t="shared" si="36"/>
        <v>LA13</v>
      </c>
      <c r="C2362" s="358">
        <v>0.60030317306518499</v>
      </c>
    </row>
    <row r="2363" spans="1:3">
      <c r="A2363" s="272" t="s">
        <v>3338</v>
      </c>
      <c r="B2363" s="272" t="str">
        <f t="shared" si="36"/>
        <v>LA13</v>
      </c>
      <c r="C2363" s="358">
        <v>0.70218193531036299</v>
      </c>
    </row>
    <row r="2364" spans="1:3">
      <c r="A2364" s="272" t="s">
        <v>3339</v>
      </c>
      <c r="B2364" s="272" t="str">
        <f t="shared" si="36"/>
        <v>LA13</v>
      </c>
      <c r="C2364" s="358">
        <v>0.29913139343261702</v>
      </c>
    </row>
    <row r="2365" spans="1:3">
      <c r="A2365" s="272" t="s">
        <v>3340</v>
      </c>
      <c r="B2365" s="272" t="str">
        <f t="shared" si="36"/>
        <v>LA13</v>
      </c>
      <c r="C2365" s="358">
        <v>0.26174513498941998</v>
      </c>
    </row>
    <row r="2366" spans="1:3">
      <c r="A2366" s="272" t="s">
        <v>3341</v>
      </c>
      <c r="B2366" s="272" t="str">
        <f t="shared" si="36"/>
        <v>LA13</v>
      </c>
      <c r="C2366" s="358">
        <v>0.21809339523315399</v>
      </c>
    </row>
    <row r="2367" spans="1:3">
      <c r="A2367" s="272" t="s">
        <v>3342</v>
      </c>
      <c r="B2367" s="272" t="str">
        <f t="shared" si="36"/>
        <v>LA13</v>
      </c>
      <c r="C2367" s="358">
        <v>2.01030718363248</v>
      </c>
    </row>
    <row r="2368" spans="1:3">
      <c r="A2368" s="272" t="s">
        <v>3343</v>
      </c>
      <c r="B2368" s="272" t="str">
        <f t="shared" si="36"/>
        <v>LA13</v>
      </c>
      <c r="C2368" s="358">
        <v>0.68893469704522003</v>
      </c>
    </row>
    <row r="2369" spans="1:3">
      <c r="A2369" s="272" t="s">
        <v>3344</v>
      </c>
      <c r="B2369" s="272" t="str">
        <f t="shared" si="36"/>
        <v>LA13</v>
      </c>
      <c r="C2369" s="358">
        <v>0.322043776512146</v>
      </c>
    </row>
    <row r="2370" spans="1:3">
      <c r="A2370" s="272" t="s">
        <v>3345</v>
      </c>
      <c r="B2370" s="272" t="str">
        <f t="shared" si="36"/>
        <v>LA13</v>
      </c>
      <c r="C2370" s="358">
        <v>0.21672391891479401</v>
      </c>
    </row>
    <row r="2371" spans="1:3">
      <c r="A2371" s="272" t="s">
        <v>3346</v>
      </c>
      <c r="B2371" s="272" t="str">
        <f t="shared" si="36"/>
        <v>LA13</v>
      </c>
      <c r="C2371" s="358">
        <v>0.66860955953598</v>
      </c>
    </row>
    <row r="2372" spans="1:3">
      <c r="A2372" s="272" t="s">
        <v>3347</v>
      </c>
      <c r="B2372" s="272" t="str">
        <f t="shared" si="36"/>
        <v>LA13</v>
      </c>
      <c r="C2372" s="358">
        <v>0.98250659306844002</v>
      </c>
    </row>
    <row r="2373" spans="1:3">
      <c r="A2373" s="272" t="s">
        <v>3348</v>
      </c>
      <c r="B2373" s="272" t="str">
        <f t="shared" si="36"/>
        <v>LA13</v>
      </c>
      <c r="C2373" s="358">
        <v>2.2051525115966699</v>
      </c>
    </row>
    <row r="2374" spans="1:3">
      <c r="A2374" s="272" t="s">
        <v>3349</v>
      </c>
      <c r="B2374" s="272" t="str">
        <f t="shared" si="36"/>
        <v>LA13</v>
      </c>
      <c r="C2374" s="358">
        <v>2.0473933219909601</v>
      </c>
    </row>
    <row r="2375" spans="1:3">
      <c r="A2375" s="272" t="s">
        <v>3350</v>
      </c>
      <c r="B2375" s="272" t="str">
        <f t="shared" si="36"/>
        <v>LA13</v>
      </c>
      <c r="C2375" s="358">
        <v>2.1586893399556399</v>
      </c>
    </row>
    <row r="2376" spans="1:3">
      <c r="A2376" s="272" t="s">
        <v>3351</v>
      </c>
      <c r="B2376" s="272" t="str">
        <f t="shared" si="36"/>
        <v>LA13</v>
      </c>
      <c r="C2376" s="358">
        <v>0.70651566982269198</v>
      </c>
    </row>
    <row r="2377" spans="1:3">
      <c r="A2377" s="272" t="s">
        <v>3352</v>
      </c>
      <c r="B2377" s="272" t="str">
        <f t="shared" si="36"/>
        <v>LA13</v>
      </c>
      <c r="C2377" s="358">
        <v>0.69682365655899003</v>
      </c>
    </row>
    <row r="2378" spans="1:3">
      <c r="A2378" s="272" t="s">
        <v>3353</v>
      </c>
      <c r="B2378" s="272" t="str">
        <f t="shared" si="36"/>
        <v>LA13</v>
      </c>
      <c r="C2378" s="358">
        <v>1.9643692289079899</v>
      </c>
    </row>
    <row r="2379" spans="1:3">
      <c r="A2379" s="272" t="s">
        <v>3354</v>
      </c>
      <c r="B2379" s="272" t="str">
        <f t="shared" si="36"/>
        <v>LA13</v>
      </c>
      <c r="C2379" s="358">
        <v>2.68353422482808</v>
      </c>
    </row>
    <row r="2380" spans="1:3">
      <c r="A2380" s="272" t="s">
        <v>3355</v>
      </c>
      <c r="B2380" s="272" t="str">
        <f t="shared" ref="B2380:B2443" si="37">IFERROR(LEFT(A2380,(FIND(" ",A2380,1)-1)),"")</f>
        <v>LA13</v>
      </c>
      <c r="C2380" s="358">
        <v>1.5712093439969099</v>
      </c>
    </row>
    <row r="2381" spans="1:3">
      <c r="A2381" s="272" t="s">
        <v>3356</v>
      </c>
      <c r="B2381" s="272" t="str">
        <f t="shared" si="37"/>
        <v>LA13</v>
      </c>
      <c r="C2381" s="358">
        <v>1.1328345707484599</v>
      </c>
    </row>
    <row r="2382" spans="1:3">
      <c r="A2382" s="272" t="s">
        <v>3357</v>
      </c>
      <c r="B2382" s="272" t="str">
        <f t="shared" si="37"/>
        <v>LA13</v>
      </c>
      <c r="C2382" s="358">
        <v>2.8457778233748199</v>
      </c>
    </row>
    <row r="2383" spans="1:3">
      <c r="A2383" s="272" t="s">
        <v>3358</v>
      </c>
      <c r="B2383" s="272" t="str">
        <f t="shared" si="37"/>
        <v>LA13</v>
      </c>
      <c r="C2383" s="358">
        <v>0.27143939336140899</v>
      </c>
    </row>
    <row r="2384" spans="1:3">
      <c r="A2384" s="272" t="s">
        <v>3359</v>
      </c>
      <c r="B2384" s="272" t="str">
        <f t="shared" si="37"/>
        <v>LA13</v>
      </c>
      <c r="C2384" s="358">
        <v>0.86115546226501405</v>
      </c>
    </row>
    <row r="2385" spans="1:3">
      <c r="A2385" s="272" t="s">
        <v>3360</v>
      </c>
      <c r="B2385" s="272" t="str">
        <f t="shared" si="37"/>
        <v>LA13</v>
      </c>
      <c r="C2385" s="358">
        <v>1.7374740242958</v>
      </c>
    </row>
    <row r="2386" spans="1:3">
      <c r="A2386" s="272" t="s">
        <v>3361</v>
      </c>
      <c r="B2386" s="272" t="str">
        <f t="shared" si="37"/>
        <v>LA13</v>
      </c>
      <c r="C2386" s="358">
        <v>0.63633136749267505</v>
      </c>
    </row>
    <row r="2387" spans="1:3">
      <c r="A2387" s="272" t="s">
        <v>3362</v>
      </c>
      <c r="B2387" s="272" t="str">
        <f t="shared" si="37"/>
        <v>LA13</v>
      </c>
      <c r="C2387" s="358">
        <v>1.3280413945515901</v>
      </c>
    </row>
    <row r="2388" spans="1:3">
      <c r="A2388" s="272" t="s">
        <v>3363</v>
      </c>
      <c r="B2388" s="272" t="str">
        <f t="shared" si="37"/>
        <v>LA13</v>
      </c>
      <c r="C2388" s="358">
        <v>0.946633543287004</v>
      </c>
    </row>
    <row r="2389" spans="1:3">
      <c r="A2389" s="272" t="s">
        <v>3364</v>
      </c>
      <c r="B2389" s="272" t="str">
        <f t="shared" si="37"/>
        <v>LA13</v>
      </c>
      <c r="C2389" s="358">
        <v>1.8437125682830799</v>
      </c>
    </row>
    <row r="2390" spans="1:3">
      <c r="A2390" s="272" t="s">
        <v>3365</v>
      </c>
      <c r="B2390" s="272" t="str">
        <f t="shared" si="37"/>
        <v>LA13</v>
      </c>
      <c r="C2390" s="358">
        <v>0.34771490097045898</v>
      </c>
    </row>
    <row r="2391" spans="1:3">
      <c r="A2391" s="272" t="s">
        <v>3366</v>
      </c>
      <c r="B2391" s="272" t="str">
        <f t="shared" si="37"/>
        <v>LA13</v>
      </c>
      <c r="C2391" s="358">
        <v>0.68459653854370095</v>
      </c>
    </row>
    <row r="2392" spans="1:3">
      <c r="A2392" s="272" t="s">
        <v>3367</v>
      </c>
      <c r="B2392" s="272" t="str">
        <f t="shared" si="37"/>
        <v>LA13</v>
      </c>
      <c r="C2392" s="358">
        <v>1.1268615041460299</v>
      </c>
    </row>
    <row r="2393" spans="1:3">
      <c r="A2393" s="272" t="s">
        <v>3368</v>
      </c>
      <c r="B2393" s="272" t="str">
        <f t="shared" si="37"/>
        <v>LA13</v>
      </c>
      <c r="C2393" s="358">
        <v>1.44403147697448</v>
      </c>
    </row>
    <row r="2394" spans="1:3">
      <c r="A2394" s="272" t="s">
        <v>3369</v>
      </c>
      <c r="B2394" s="272" t="str">
        <f t="shared" si="37"/>
        <v>LA13</v>
      </c>
      <c r="C2394" s="358">
        <v>0.53292710440499402</v>
      </c>
    </row>
    <row r="2395" spans="1:3">
      <c r="A2395" s="272" t="s">
        <v>3370</v>
      </c>
      <c r="B2395" s="272" t="str">
        <f t="shared" si="37"/>
        <v>LA13</v>
      </c>
      <c r="C2395" s="358">
        <v>2.7731047471364301</v>
      </c>
    </row>
    <row r="2396" spans="1:3">
      <c r="A2396" s="272" t="s">
        <v>3371</v>
      </c>
      <c r="B2396" s="272" t="str">
        <f t="shared" si="37"/>
        <v>LA13</v>
      </c>
      <c r="C2396" s="358">
        <v>2.1084748208522699</v>
      </c>
    </row>
    <row r="2397" spans="1:3">
      <c r="A2397" s="272" t="s">
        <v>3372</v>
      </c>
      <c r="B2397" s="272" t="str">
        <f t="shared" si="37"/>
        <v>LA13</v>
      </c>
      <c r="C2397" s="358">
        <v>1.7873834371566699</v>
      </c>
    </row>
    <row r="2398" spans="1:3">
      <c r="A2398" s="272" t="s">
        <v>3373</v>
      </c>
      <c r="B2398" s="272" t="str">
        <f t="shared" si="37"/>
        <v>LA13</v>
      </c>
      <c r="C2398" s="358">
        <v>1.75311315059661</v>
      </c>
    </row>
    <row r="2399" spans="1:3">
      <c r="A2399" s="272" t="s">
        <v>3374</v>
      </c>
      <c r="B2399" s="272" t="str">
        <f t="shared" si="37"/>
        <v>LA13</v>
      </c>
      <c r="C2399" s="358">
        <v>0.84149014949798495</v>
      </c>
    </row>
    <row r="2400" spans="1:3">
      <c r="A2400" s="272" t="s">
        <v>3375</v>
      </c>
      <c r="B2400" s="272" t="str">
        <f t="shared" si="37"/>
        <v>LA13</v>
      </c>
      <c r="C2400" s="358">
        <v>0.32401132583618097</v>
      </c>
    </row>
    <row r="2401" spans="1:3">
      <c r="A2401" s="272" t="s">
        <v>3376</v>
      </c>
      <c r="B2401" s="272" t="str">
        <f t="shared" si="37"/>
        <v>LA13</v>
      </c>
      <c r="C2401" s="358">
        <v>0.42896742290920598</v>
      </c>
    </row>
    <row r="2402" spans="1:3">
      <c r="A2402" s="272" t="s">
        <v>3377</v>
      </c>
      <c r="B2402" s="272" t="str">
        <f t="shared" si="37"/>
        <v>LA13</v>
      </c>
      <c r="C2402" s="358">
        <v>2.5467724800109801</v>
      </c>
    </row>
    <row r="2403" spans="1:3">
      <c r="A2403" s="272" t="s">
        <v>3378</v>
      </c>
      <c r="B2403" s="272" t="str">
        <f t="shared" si="37"/>
        <v>LA13</v>
      </c>
      <c r="C2403" s="358">
        <v>0.30178689956665</v>
      </c>
    </row>
    <row r="2404" spans="1:3">
      <c r="A2404" s="272" t="s">
        <v>3379</v>
      </c>
      <c r="B2404" s="272" t="str">
        <f t="shared" si="37"/>
        <v>LA14</v>
      </c>
      <c r="C2404" s="358">
        <v>2.5802307128906201</v>
      </c>
    </row>
    <row r="2405" spans="1:3">
      <c r="A2405" s="272" t="s">
        <v>3380</v>
      </c>
      <c r="B2405" s="272" t="str">
        <f t="shared" si="37"/>
        <v>LA14</v>
      </c>
      <c r="C2405" s="358">
        <v>0.77315204793756598</v>
      </c>
    </row>
    <row r="2406" spans="1:3">
      <c r="A2406" s="272" t="s">
        <v>3381</v>
      </c>
      <c r="B2406" s="272" t="str">
        <f t="shared" si="37"/>
        <v>LA14</v>
      </c>
      <c r="C2406" s="358">
        <v>0.59598534447806195</v>
      </c>
    </row>
    <row r="2407" spans="1:3">
      <c r="A2407" s="272" t="s">
        <v>3382</v>
      </c>
      <c r="B2407" s="272" t="str">
        <f t="shared" si="37"/>
        <v>LA14</v>
      </c>
      <c r="C2407" s="358">
        <v>1.3294807347384301</v>
      </c>
    </row>
    <row r="2408" spans="1:3">
      <c r="A2408" s="272" t="s">
        <v>3383</v>
      </c>
      <c r="B2408" s="272" t="str">
        <f t="shared" si="37"/>
        <v>LA14</v>
      </c>
      <c r="C2408" s="358">
        <v>0.83477973937988204</v>
      </c>
    </row>
    <row r="2409" spans="1:3">
      <c r="A2409" s="272" t="s">
        <v>3384</v>
      </c>
      <c r="B2409" s="272" t="str">
        <f t="shared" si="37"/>
        <v>LA14</v>
      </c>
      <c r="C2409" s="358">
        <v>0.30469417572021401</v>
      </c>
    </row>
    <row r="2410" spans="1:3">
      <c r="A2410" s="272" t="s">
        <v>3385</v>
      </c>
      <c r="B2410" s="272" t="str">
        <f t="shared" si="37"/>
        <v>LA14</v>
      </c>
      <c r="C2410" s="358">
        <v>1.08527266979217</v>
      </c>
    </row>
    <row r="2411" spans="1:3">
      <c r="A2411" s="272" t="s">
        <v>3386</v>
      </c>
      <c r="B2411" s="272" t="str">
        <f t="shared" si="37"/>
        <v>LA14</v>
      </c>
      <c r="C2411" s="358">
        <v>2.38276839256286</v>
      </c>
    </row>
    <row r="2412" spans="1:3">
      <c r="A2412" s="272" t="s">
        <v>3387</v>
      </c>
      <c r="B2412" s="272" t="str">
        <f t="shared" si="37"/>
        <v>LA14</v>
      </c>
      <c r="C2412" s="358">
        <v>1.9165005683898899</v>
      </c>
    </row>
    <row r="2413" spans="1:3">
      <c r="A2413" s="272" t="s">
        <v>3388</v>
      </c>
      <c r="B2413" s="272" t="str">
        <f t="shared" si="37"/>
        <v>LA14</v>
      </c>
      <c r="C2413" s="358">
        <v>1.4282357692718499</v>
      </c>
    </row>
    <row r="2414" spans="1:3">
      <c r="A2414" s="272" t="s">
        <v>3389</v>
      </c>
      <c r="B2414" s="272" t="str">
        <f t="shared" si="37"/>
        <v>LA14</v>
      </c>
      <c r="C2414" s="358">
        <v>1.62612175941467</v>
      </c>
    </row>
    <row r="2415" spans="1:3">
      <c r="A2415" s="272" t="s">
        <v>3390</v>
      </c>
      <c r="B2415" s="272" t="str">
        <f t="shared" si="37"/>
        <v>LA14</v>
      </c>
      <c r="C2415" s="358">
        <v>1.65532326698303</v>
      </c>
    </row>
    <row r="2416" spans="1:3">
      <c r="A2416" s="272" t="s">
        <v>3391</v>
      </c>
      <c r="B2416" s="272" t="str">
        <f t="shared" si="37"/>
        <v>LA14</v>
      </c>
      <c r="C2416" s="358">
        <v>1.41860234737396</v>
      </c>
    </row>
    <row r="2417" spans="1:3">
      <c r="A2417" s="272" t="s">
        <v>3392</v>
      </c>
      <c r="B2417" s="272" t="str">
        <f t="shared" si="37"/>
        <v>LA14</v>
      </c>
      <c r="C2417" s="358">
        <v>1.1140459378560299</v>
      </c>
    </row>
    <row r="2418" spans="1:3">
      <c r="A2418" s="272" t="s">
        <v>3393</v>
      </c>
      <c r="B2418" s="272" t="str">
        <f t="shared" si="37"/>
        <v>LA14</v>
      </c>
      <c r="C2418" s="358">
        <v>0.78731334209442105</v>
      </c>
    </row>
    <row r="2419" spans="1:3">
      <c r="A2419" s="272" t="s">
        <v>3394</v>
      </c>
      <c r="B2419" s="272" t="str">
        <f t="shared" si="37"/>
        <v>LA14</v>
      </c>
      <c r="C2419" s="358">
        <v>1.2278196811676001</v>
      </c>
    </row>
    <row r="2420" spans="1:3">
      <c r="A2420" s="272" t="s">
        <v>3395</v>
      </c>
      <c r="B2420" s="272" t="str">
        <f t="shared" si="37"/>
        <v>LA14</v>
      </c>
      <c r="C2420" s="358">
        <v>0.89618237813313795</v>
      </c>
    </row>
    <row r="2421" spans="1:3">
      <c r="A2421" s="272" t="s">
        <v>3396</v>
      </c>
      <c r="B2421" s="272" t="str">
        <f t="shared" si="37"/>
        <v>LA14</v>
      </c>
      <c r="C2421" s="358">
        <v>1.45429611206054</v>
      </c>
    </row>
    <row r="2422" spans="1:3">
      <c r="A2422" s="272" t="s">
        <v>3397</v>
      </c>
      <c r="B2422" s="272" t="str">
        <f t="shared" si="37"/>
        <v>LA14</v>
      </c>
      <c r="C2422" s="358">
        <v>1.5112461513943101</v>
      </c>
    </row>
    <row r="2423" spans="1:3">
      <c r="A2423" s="272" t="s">
        <v>3398</v>
      </c>
      <c r="B2423" s="272" t="str">
        <f t="shared" si="37"/>
        <v>LA14</v>
      </c>
      <c r="C2423" s="358">
        <v>1.4044281152578499</v>
      </c>
    </row>
    <row r="2424" spans="1:3">
      <c r="A2424" s="272" t="s">
        <v>3399</v>
      </c>
      <c r="B2424" s="272" t="str">
        <f t="shared" si="37"/>
        <v>LA14</v>
      </c>
      <c r="C2424" s="358">
        <v>1.59667921066284</v>
      </c>
    </row>
    <row r="2425" spans="1:3">
      <c r="A2425" s="272" t="s">
        <v>3400</v>
      </c>
      <c r="B2425" s="272" t="str">
        <f t="shared" si="37"/>
        <v>LA14</v>
      </c>
      <c r="C2425" s="358">
        <v>0.49529186884562099</v>
      </c>
    </row>
    <row r="2426" spans="1:3">
      <c r="A2426" s="272" t="s">
        <v>3401</v>
      </c>
      <c r="B2426" s="272" t="str">
        <f t="shared" si="37"/>
        <v>LA14</v>
      </c>
      <c r="C2426" s="358">
        <v>0.23772382736205999</v>
      </c>
    </row>
    <row r="2427" spans="1:3">
      <c r="A2427" s="272" t="s">
        <v>3402</v>
      </c>
      <c r="B2427" s="272" t="str">
        <f t="shared" si="37"/>
        <v>LA14</v>
      </c>
      <c r="C2427" s="358">
        <v>0.27838301658630299</v>
      </c>
    </row>
    <row r="2428" spans="1:3">
      <c r="A2428" s="272" t="s">
        <v>3403</v>
      </c>
      <c r="B2428" s="272" t="str">
        <f t="shared" si="37"/>
        <v>LA14</v>
      </c>
      <c r="C2428" s="358">
        <v>0.44261178970336901</v>
      </c>
    </row>
    <row r="2429" spans="1:3">
      <c r="A2429" s="272" t="s">
        <v>3404</v>
      </c>
      <c r="B2429" s="272" t="str">
        <f t="shared" si="37"/>
        <v>LA14</v>
      </c>
      <c r="C2429" s="358">
        <v>1.0366296768188401</v>
      </c>
    </row>
    <row r="2430" spans="1:3">
      <c r="A2430" s="272" t="s">
        <v>3405</v>
      </c>
      <c r="B2430" s="272" t="str">
        <f t="shared" si="37"/>
        <v>LA14</v>
      </c>
      <c r="C2430" s="358">
        <v>0.54225206375122004</v>
      </c>
    </row>
    <row r="2431" spans="1:3">
      <c r="A2431" s="272" t="s">
        <v>3406</v>
      </c>
      <c r="B2431" s="272" t="str">
        <f t="shared" si="37"/>
        <v>LA14</v>
      </c>
      <c r="C2431" s="358">
        <v>0.410038471221923</v>
      </c>
    </row>
    <row r="2432" spans="1:3">
      <c r="A2432" s="272" t="s">
        <v>3407</v>
      </c>
      <c r="B2432" s="272" t="str">
        <f t="shared" si="37"/>
        <v>LA14</v>
      </c>
      <c r="C2432" s="358">
        <v>0.74118661880493097</v>
      </c>
    </row>
    <row r="2433" spans="1:3">
      <c r="A2433" s="272" t="s">
        <v>3408</v>
      </c>
      <c r="B2433" s="272" t="str">
        <f t="shared" si="37"/>
        <v>LA14</v>
      </c>
      <c r="C2433" s="358">
        <v>1.2001867294311499</v>
      </c>
    </row>
    <row r="2434" spans="1:3">
      <c r="A2434" s="272" t="s">
        <v>3409</v>
      </c>
      <c r="B2434" s="272" t="str">
        <f t="shared" si="37"/>
        <v>LA14</v>
      </c>
      <c r="C2434" s="358">
        <v>1.23915123939514</v>
      </c>
    </row>
    <row r="2435" spans="1:3">
      <c r="A2435" s="272" t="s">
        <v>3410</v>
      </c>
      <c r="B2435" s="272" t="str">
        <f t="shared" si="37"/>
        <v>LA14</v>
      </c>
      <c r="C2435" s="358">
        <v>0.62093726793924897</v>
      </c>
    </row>
    <row r="2436" spans="1:3">
      <c r="A2436" s="272" t="s">
        <v>3411</v>
      </c>
      <c r="B2436" s="272" t="str">
        <f t="shared" si="37"/>
        <v>LA14</v>
      </c>
      <c r="C2436" s="358">
        <v>0.97811861038208003</v>
      </c>
    </row>
    <row r="2437" spans="1:3">
      <c r="A2437" s="272" t="s">
        <v>3412</v>
      </c>
      <c r="B2437" s="272" t="str">
        <f t="shared" si="37"/>
        <v>LA14</v>
      </c>
      <c r="C2437" s="358">
        <v>2.2741012573242099</v>
      </c>
    </row>
    <row r="2438" spans="1:3">
      <c r="A2438" s="272" t="s">
        <v>3413</v>
      </c>
      <c r="B2438" s="272" t="str">
        <f t="shared" si="37"/>
        <v>LA14</v>
      </c>
      <c r="C2438" s="358">
        <v>0.21126890182495101</v>
      </c>
    </row>
    <row r="2439" spans="1:3">
      <c r="A2439" s="272" t="s">
        <v>3414</v>
      </c>
      <c r="B2439" s="272" t="str">
        <f t="shared" si="37"/>
        <v>LA14</v>
      </c>
      <c r="C2439" s="358">
        <v>0.53371791839599603</v>
      </c>
    </row>
    <row r="2440" spans="1:3">
      <c r="A2440" s="272" t="s">
        <v>3415</v>
      </c>
      <c r="B2440" s="272" t="str">
        <f t="shared" si="37"/>
        <v>LA14</v>
      </c>
      <c r="C2440" s="358">
        <v>1.62910103797912</v>
      </c>
    </row>
    <row r="2441" spans="1:3">
      <c r="A2441" s="272" t="s">
        <v>3416</v>
      </c>
      <c r="B2441" s="272" t="str">
        <f t="shared" si="37"/>
        <v>LA14</v>
      </c>
      <c r="C2441" s="358">
        <v>0.282911777496337</v>
      </c>
    </row>
    <row r="2442" spans="1:3">
      <c r="A2442" s="272" t="s">
        <v>3417</v>
      </c>
      <c r="B2442" s="272" t="str">
        <f t="shared" si="37"/>
        <v>LA14</v>
      </c>
      <c r="C2442" s="358">
        <v>1.27460885047912</v>
      </c>
    </row>
    <row r="2443" spans="1:3">
      <c r="A2443" s="272" t="s">
        <v>3418</v>
      </c>
      <c r="B2443" s="272" t="str">
        <f t="shared" si="37"/>
        <v>LA14</v>
      </c>
      <c r="C2443" s="358">
        <v>0.30945587158203097</v>
      </c>
    </row>
    <row r="2444" spans="1:3">
      <c r="A2444" s="272" t="s">
        <v>3419</v>
      </c>
      <c r="B2444" s="272" t="str">
        <f t="shared" ref="B2444:B2507" si="38">IFERROR(LEFT(A2444,(FIND(" ",A2444,1)-1)),"")</f>
        <v>LA14</v>
      </c>
      <c r="C2444" s="358">
        <v>1.1412939158352899</v>
      </c>
    </row>
    <row r="2445" spans="1:3">
      <c r="A2445" s="272" t="s">
        <v>3420</v>
      </c>
      <c r="B2445" s="272" t="str">
        <f t="shared" si="38"/>
        <v>LA14</v>
      </c>
      <c r="C2445" s="358">
        <v>0.30524444580078097</v>
      </c>
    </row>
    <row r="2446" spans="1:3">
      <c r="A2446" s="272" t="s">
        <v>3421</v>
      </c>
      <c r="B2446" s="272" t="str">
        <f t="shared" si="38"/>
        <v>LA14</v>
      </c>
      <c r="C2446" s="358">
        <v>0.27232313156127902</v>
      </c>
    </row>
    <row r="2447" spans="1:3">
      <c r="A2447" s="272" t="s">
        <v>3422</v>
      </c>
      <c r="B2447" s="272" t="str">
        <f t="shared" si="38"/>
        <v>LA14</v>
      </c>
      <c r="C2447" s="358">
        <v>0.94496965408325195</v>
      </c>
    </row>
    <row r="2448" spans="1:3">
      <c r="A2448" s="272" t="s">
        <v>3423</v>
      </c>
      <c r="B2448" s="272" t="str">
        <f t="shared" si="38"/>
        <v>LA14</v>
      </c>
      <c r="C2448" s="358">
        <v>0.20333258807659099</v>
      </c>
    </row>
    <row r="2449" spans="1:3">
      <c r="A2449" s="272" t="s">
        <v>3424</v>
      </c>
      <c r="B2449" s="272" t="str">
        <f t="shared" si="38"/>
        <v>LA14</v>
      </c>
      <c r="C2449" s="358">
        <v>0.44159030914306602</v>
      </c>
    </row>
    <row r="2450" spans="1:3">
      <c r="A2450" s="272" t="s">
        <v>3425</v>
      </c>
      <c r="B2450" s="272" t="str">
        <f t="shared" si="38"/>
        <v>LA14</v>
      </c>
      <c r="C2450" s="358">
        <v>0.60439737637837698</v>
      </c>
    </row>
    <row r="2451" spans="1:3">
      <c r="A2451" s="272" t="s">
        <v>3426</v>
      </c>
      <c r="B2451" s="272" t="str">
        <f t="shared" si="38"/>
        <v>LA14</v>
      </c>
      <c r="C2451" s="358">
        <v>1.1567287445068299</v>
      </c>
    </row>
    <row r="2452" spans="1:3">
      <c r="A2452" s="272" t="s">
        <v>3427</v>
      </c>
      <c r="B2452" s="272" t="str">
        <f t="shared" si="38"/>
        <v>LA14</v>
      </c>
      <c r="C2452" s="358">
        <v>1.6383964220682701</v>
      </c>
    </row>
    <row r="2453" spans="1:3">
      <c r="A2453" s="272" t="s">
        <v>3428</v>
      </c>
      <c r="B2453" s="272" t="str">
        <f t="shared" si="38"/>
        <v>LA14</v>
      </c>
      <c r="C2453" s="358">
        <v>0.99922678205701998</v>
      </c>
    </row>
    <row r="2454" spans="1:3">
      <c r="A2454" s="272" t="s">
        <v>3429</v>
      </c>
      <c r="B2454" s="272" t="str">
        <f t="shared" si="38"/>
        <v>LA17</v>
      </c>
      <c r="C2454" s="358">
        <v>0.28072333335876398</v>
      </c>
    </row>
    <row r="2455" spans="1:3">
      <c r="A2455" s="272" t="s">
        <v>3430</v>
      </c>
      <c r="B2455" s="272" t="str">
        <f t="shared" si="38"/>
        <v>LA17</v>
      </c>
      <c r="C2455" s="358">
        <v>0.52254629135131803</v>
      </c>
    </row>
    <row r="2456" spans="1:3">
      <c r="A2456" s="272" t="s">
        <v>3431</v>
      </c>
      <c r="B2456" s="272" t="str">
        <f t="shared" si="38"/>
        <v>LA17</v>
      </c>
      <c r="C2456" s="358">
        <v>0.55930137634277299</v>
      </c>
    </row>
    <row r="2457" spans="1:3">
      <c r="A2457" s="272" t="s">
        <v>3432</v>
      </c>
      <c r="B2457" s="272" t="str">
        <f t="shared" si="38"/>
        <v>LA17</v>
      </c>
      <c r="C2457" s="358">
        <v>0.30717110633850098</v>
      </c>
    </row>
    <row r="2458" spans="1:3">
      <c r="A2458" s="272" t="s">
        <v>3433</v>
      </c>
      <c r="B2458" s="272" t="str">
        <f t="shared" si="38"/>
        <v>LA17</v>
      </c>
      <c r="C2458" s="358">
        <v>0.48473167419433599</v>
      </c>
    </row>
    <row r="2459" spans="1:3">
      <c r="A2459" s="272" t="s">
        <v>3434</v>
      </c>
      <c r="B2459" s="272" t="str">
        <f t="shared" si="38"/>
        <v>LA18</v>
      </c>
      <c r="C2459" s="358">
        <v>0.27362322807312001</v>
      </c>
    </row>
    <row r="2460" spans="1:3">
      <c r="A2460" s="272" t="s">
        <v>3435</v>
      </c>
      <c r="B2460" s="272" t="str">
        <f t="shared" si="38"/>
        <v>LA18</v>
      </c>
      <c r="C2460" s="358">
        <v>0.449084281921386</v>
      </c>
    </row>
    <row r="2461" spans="1:3">
      <c r="A2461" s="272" t="s">
        <v>3436</v>
      </c>
      <c r="B2461" s="272" t="str">
        <f t="shared" si="38"/>
        <v>LA18</v>
      </c>
      <c r="C2461" s="358">
        <v>0.64877796173095703</v>
      </c>
    </row>
    <row r="2462" spans="1:3">
      <c r="A2462" s="272" t="s">
        <v>3437</v>
      </c>
      <c r="B2462" s="272" t="str">
        <f t="shared" si="38"/>
        <v>LA18</v>
      </c>
      <c r="C2462" s="358">
        <v>0.51364955902099596</v>
      </c>
    </row>
    <row r="2463" spans="1:3">
      <c r="A2463" s="272" t="s">
        <v>3438</v>
      </c>
      <c r="B2463" s="272" t="str">
        <f t="shared" si="38"/>
        <v>LA18</v>
      </c>
      <c r="C2463" s="358">
        <v>0.45015388727188099</v>
      </c>
    </row>
    <row r="2464" spans="1:3">
      <c r="A2464" s="272" t="s">
        <v>3439</v>
      </c>
      <c r="B2464" s="272" t="str">
        <f t="shared" si="38"/>
        <v>LA18</v>
      </c>
      <c r="C2464" s="358">
        <v>0.29111623764038003</v>
      </c>
    </row>
    <row r="2465" spans="1:3">
      <c r="A2465" s="272" t="s">
        <v>3440</v>
      </c>
      <c r="B2465" s="272" t="str">
        <f t="shared" si="38"/>
        <v>LA18</v>
      </c>
      <c r="C2465" s="358">
        <v>0.38428764343261701</v>
      </c>
    </row>
    <row r="2466" spans="1:3">
      <c r="A2466" s="272" t="s">
        <v>3441</v>
      </c>
      <c r="B2466" s="272" t="str">
        <f t="shared" si="38"/>
        <v>LA18</v>
      </c>
      <c r="C2466" s="358">
        <v>0.364852905273437</v>
      </c>
    </row>
    <row r="2467" spans="1:3">
      <c r="A2467" s="272" t="s">
        <v>3442</v>
      </c>
      <c r="B2467" s="272" t="str">
        <f t="shared" si="38"/>
        <v>LA18</v>
      </c>
      <c r="C2467" s="358">
        <v>0.52146172523498502</v>
      </c>
    </row>
    <row r="2468" spans="1:3">
      <c r="A2468" s="272" t="s">
        <v>3443</v>
      </c>
      <c r="B2468" s="272" t="str">
        <f t="shared" si="38"/>
        <v>LA18</v>
      </c>
      <c r="C2468" s="358">
        <v>1.3882540067036899</v>
      </c>
    </row>
    <row r="2469" spans="1:3">
      <c r="A2469" s="272" t="s">
        <v>3444</v>
      </c>
      <c r="B2469" s="272" t="str">
        <f t="shared" si="38"/>
        <v>LA18</v>
      </c>
      <c r="C2469" s="358">
        <v>0.23218727111816401</v>
      </c>
    </row>
    <row r="2470" spans="1:3">
      <c r="A2470" s="272" t="s">
        <v>3445</v>
      </c>
      <c r="B2470" s="272" t="str">
        <f t="shared" si="38"/>
        <v>LA18</v>
      </c>
      <c r="C2470" s="358">
        <v>0.26569890975952098</v>
      </c>
    </row>
    <row r="2471" spans="1:3">
      <c r="A2471" s="272" t="s">
        <v>3446</v>
      </c>
      <c r="B2471" s="272" t="str">
        <f t="shared" si="38"/>
        <v>LA18</v>
      </c>
      <c r="C2471" s="358">
        <v>0.44430494308471602</v>
      </c>
    </row>
    <row r="2472" spans="1:3">
      <c r="A2472" s="272" t="s">
        <v>3447</v>
      </c>
      <c r="B2472" s="272" t="str">
        <f t="shared" si="38"/>
        <v>LA18</v>
      </c>
      <c r="C2472" s="358">
        <v>0.54155725240707397</v>
      </c>
    </row>
    <row r="2473" spans="1:3">
      <c r="A2473" s="272" t="s">
        <v>3448</v>
      </c>
      <c r="B2473" s="272" t="str">
        <f t="shared" si="38"/>
        <v>LA18</v>
      </c>
      <c r="C2473" s="358">
        <v>0.38119723246647702</v>
      </c>
    </row>
    <row r="2474" spans="1:3">
      <c r="A2474" s="272" t="s">
        <v>3449</v>
      </c>
      <c r="B2474" s="272" t="str">
        <f t="shared" si="38"/>
        <v>LA19</v>
      </c>
      <c r="C2474" s="358">
        <v>0.34780608136250002</v>
      </c>
    </row>
    <row r="2475" spans="1:3">
      <c r="A2475" s="272" t="s">
        <v>3450</v>
      </c>
      <c r="B2475" s="272" t="str">
        <f t="shared" si="38"/>
        <v>LA19</v>
      </c>
      <c r="C2475" s="358">
        <v>0.38706602934772399</v>
      </c>
    </row>
    <row r="2476" spans="1:3">
      <c r="A2476" s="272" t="s">
        <v>3451</v>
      </c>
      <c r="B2476" s="272" t="str">
        <f t="shared" si="38"/>
        <v>LA19</v>
      </c>
      <c r="C2476" s="358">
        <v>0.27086641482054202</v>
      </c>
    </row>
    <row r="2477" spans="1:3">
      <c r="A2477" s="272" t="s">
        <v>3452</v>
      </c>
      <c r="B2477" s="272" t="str">
        <f t="shared" si="38"/>
        <v>LA2</v>
      </c>
      <c r="C2477" s="358">
        <v>0.35992813110351501</v>
      </c>
    </row>
    <row r="2478" spans="1:3">
      <c r="A2478" s="272" t="s">
        <v>3453</v>
      </c>
      <c r="B2478" s="272" t="str">
        <f t="shared" si="38"/>
        <v>LA2</v>
      </c>
      <c r="C2478" s="358">
        <v>0.77549242973327603</v>
      </c>
    </row>
    <row r="2479" spans="1:3">
      <c r="A2479" s="272" t="s">
        <v>3454</v>
      </c>
      <c r="B2479" s="272" t="str">
        <f t="shared" si="38"/>
        <v>LA2</v>
      </c>
      <c r="C2479" s="358">
        <v>0.21274662017822199</v>
      </c>
    </row>
    <row r="2480" spans="1:3">
      <c r="A2480" s="272" t="s">
        <v>3455</v>
      </c>
      <c r="B2480" s="272" t="str">
        <f t="shared" si="38"/>
        <v>LA2</v>
      </c>
      <c r="C2480" s="358">
        <v>0.54513583864484505</v>
      </c>
    </row>
    <row r="2481" spans="1:3">
      <c r="A2481" s="272" t="s">
        <v>3456</v>
      </c>
      <c r="B2481" s="272" t="str">
        <f t="shared" si="38"/>
        <v>LA2</v>
      </c>
      <c r="C2481" s="358">
        <v>0.22852865854898999</v>
      </c>
    </row>
    <row r="2482" spans="1:3">
      <c r="A2482" s="272" t="s">
        <v>3457</v>
      </c>
      <c r="B2482" s="272" t="str">
        <f t="shared" si="38"/>
        <v>LA2</v>
      </c>
      <c r="C2482" s="358">
        <v>0.37042151557074599</v>
      </c>
    </row>
    <row r="2483" spans="1:3">
      <c r="A2483" s="272" t="s">
        <v>3458</v>
      </c>
      <c r="B2483" s="272" t="str">
        <f t="shared" si="38"/>
        <v>LA2</v>
      </c>
      <c r="C2483" s="358">
        <v>0.34441725413004498</v>
      </c>
    </row>
    <row r="2484" spans="1:3">
      <c r="A2484" s="272" t="s">
        <v>3459</v>
      </c>
      <c r="B2484" s="272" t="str">
        <f t="shared" si="38"/>
        <v>LA2</v>
      </c>
      <c r="C2484" s="358">
        <v>0.65856635570526101</v>
      </c>
    </row>
    <row r="2485" spans="1:3">
      <c r="A2485" s="272" t="s">
        <v>3460</v>
      </c>
      <c r="B2485" s="272" t="str">
        <f t="shared" si="38"/>
        <v>LA2</v>
      </c>
      <c r="C2485" s="358">
        <v>2.32515796025594</v>
      </c>
    </row>
    <row r="2486" spans="1:3">
      <c r="A2486" s="272" t="s">
        <v>3461</v>
      </c>
      <c r="B2486" s="272" t="str">
        <f t="shared" si="38"/>
        <v>LA2</v>
      </c>
      <c r="C2486" s="358">
        <v>0.77190637588500899</v>
      </c>
    </row>
    <row r="2487" spans="1:3">
      <c r="A2487" s="272" t="s">
        <v>3462</v>
      </c>
      <c r="B2487" s="272" t="str">
        <f t="shared" si="38"/>
        <v>LA2</v>
      </c>
      <c r="C2487" s="358">
        <v>0.64961820490220001</v>
      </c>
    </row>
    <row r="2488" spans="1:3">
      <c r="A2488" s="272" t="s">
        <v>3463</v>
      </c>
      <c r="B2488" s="272" t="str">
        <f t="shared" si="38"/>
        <v>LA2</v>
      </c>
      <c r="C2488" s="358">
        <v>0.50192309648562705</v>
      </c>
    </row>
    <row r="2489" spans="1:3">
      <c r="A2489" s="272" t="s">
        <v>3464</v>
      </c>
      <c r="B2489" s="272" t="str">
        <f t="shared" si="38"/>
        <v>LA2</v>
      </c>
      <c r="C2489" s="358">
        <v>1.3138796488444</v>
      </c>
    </row>
    <row r="2490" spans="1:3">
      <c r="A2490" s="272" t="s">
        <v>3465</v>
      </c>
      <c r="B2490" s="272" t="str">
        <f t="shared" si="38"/>
        <v>LA2</v>
      </c>
      <c r="C2490" s="358">
        <v>1.4743218421936</v>
      </c>
    </row>
    <row r="2491" spans="1:3">
      <c r="A2491" s="272" t="s">
        <v>3466</v>
      </c>
      <c r="B2491" s="272" t="str">
        <f t="shared" si="38"/>
        <v>LA2</v>
      </c>
      <c r="C2491" s="358">
        <v>1.8451947484697599</v>
      </c>
    </row>
    <row r="2492" spans="1:3">
      <c r="A2492" s="272" t="s">
        <v>3467</v>
      </c>
      <c r="B2492" s="272" t="str">
        <f t="shared" si="38"/>
        <v>LA2</v>
      </c>
      <c r="C2492" s="358">
        <v>1.4050437211990301</v>
      </c>
    </row>
    <row r="2493" spans="1:3">
      <c r="A2493" s="272" t="s">
        <v>3468</v>
      </c>
      <c r="B2493" s="272" t="str">
        <f t="shared" si="38"/>
        <v>LA3</v>
      </c>
      <c r="C2493" s="358">
        <v>0.41491532325744601</v>
      </c>
    </row>
    <row r="2494" spans="1:3">
      <c r="A2494" s="272" t="s">
        <v>3469</v>
      </c>
      <c r="B2494" s="272" t="str">
        <f t="shared" si="38"/>
        <v>LA3</v>
      </c>
      <c r="C2494" s="358">
        <v>0.52613185002253604</v>
      </c>
    </row>
    <row r="2495" spans="1:3">
      <c r="A2495" s="272" t="s">
        <v>3470</v>
      </c>
      <c r="B2495" s="272" t="str">
        <f t="shared" si="38"/>
        <v>LA3</v>
      </c>
      <c r="C2495" s="358">
        <v>0.25521183013915999</v>
      </c>
    </row>
    <row r="2496" spans="1:3">
      <c r="A2496" s="272" t="s">
        <v>3471</v>
      </c>
      <c r="B2496" s="272" t="str">
        <f t="shared" si="38"/>
        <v>LA3</v>
      </c>
      <c r="C2496" s="358">
        <v>0.40956068038940402</v>
      </c>
    </row>
    <row r="2497" spans="1:3">
      <c r="A2497" s="272" t="s">
        <v>3472</v>
      </c>
      <c r="B2497" s="272" t="str">
        <f t="shared" si="38"/>
        <v>LA3</v>
      </c>
      <c r="C2497" s="358">
        <v>0.46802484989166199</v>
      </c>
    </row>
    <row r="2498" spans="1:3">
      <c r="A2498" s="272" t="s">
        <v>3473</v>
      </c>
      <c r="B2498" s="272" t="str">
        <f t="shared" si="38"/>
        <v>LA3</v>
      </c>
      <c r="C2498" s="358">
        <v>0.338346640268961</v>
      </c>
    </row>
    <row r="2499" spans="1:3">
      <c r="A2499" s="272" t="s">
        <v>3474</v>
      </c>
      <c r="B2499" s="272" t="str">
        <f t="shared" si="38"/>
        <v>LA3</v>
      </c>
      <c r="C2499" s="358">
        <v>0.40873908996581998</v>
      </c>
    </row>
    <row r="2500" spans="1:3">
      <c r="A2500" s="272" t="s">
        <v>3475</v>
      </c>
      <c r="B2500" s="272" t="str">
        <f t="shared" si="38"/>
        <v>LA3</v>
      </c>
      <c r="C2500" s="358">
        <v>0.35263500213623</v>
      </c>
    </row>
    <row r="2501" spans="1:3">
      <c r="A2501" s="272" t="s">
        <v>3476</v>
      </c>
      <c r="B2501" s="272" t="str">
        <f t="shared" si="38"/>
        <v>LA3</v>
      </c>
      <c r="C2501" s="358">
        <v>0.54297411441802901</v>
      </c>
    </row>
    <row r="2502" spans="1:3">
      <c r="A2502" s="272" t="s">
        <v>3477</v>
      </c>
      <c r="B2502" s="272" t="str">
        <f t="shared" si="38"/>
        <v>LA3</v>
      </c>
      <c r="C2502" s="358">
        <v>0.37119102478027299</v>
      </c>
    </row>
    <row r="2503" spans="1:3">
      <c r="A2503" s="272" t="s">
        <v>3478</v>
      </c>
      <c r="B2503" s="272" t="str">
        <f t="shared" si="38"/>
        <v>LA3</v>
      </c>
      <c r="C2503" s="358">
        <v>0.20915317535400299</v>
      </c>
    </row>
    <row r="2504" spans="1:3">
      <c r="A2504" s="272" t="s">
        <v>3479</v>
      </c>
      <c r="B2504" s="272" t="str">
        <f t="shared" si="38"/>
        <v>LA3</v>
      </c>
      <c r="C2504" s="358">
        <v>0.36551654338836598</v>
      </c>
    </row>
    <row r="2505" spans="1:3">
      <c r="A2505" s="272" t="s">
        <v>3480</v>
      </c>
      <c r="B2505" s="272" t="str">
        <f t="shared" si="38"/>
        <v>LA3</v>
      </c>
      <c r="C2505" s="358">
        <v>0.51844739913940396</v>
      </c>
    </row>
    <row r="2506" spans="1:3">
      <c r="A2506" s="272" t="s">
        <v>3481</v>
      </c>
      <c r="B2506" s="272" t="str">
        <f t="shared" si="38"/>
        <v>LA3</v>
      </c>
      <c r="C2506" s="358">
        <v>0.23558926582336401</v>
      </c>
    </row>
    <row r="2507" spans="1:3">
      <c r="A2507" s="272" t="s">
        <v>3482</v>
      </c>
      <c r="B2507" s="272" t="str">
        <f t="shared" si="38"/>
        <v>LA3</v>
      </c>
      <c r="C2507" s="358">
        <v>0.46946040789286297</v>
      </c>
    </row>
    <row r="2508" spans="1:3">
      <c r="A2508" s="272" t="s">
        <v>3483</v>
      </c>
      <c r="B2508" s="272" t="str">
        <f t="shared" ref="B2508:B2571" si="39">IFERROR(LEFT(A2508,(FIND(" ",A2508,1)-1)),"")</f>
        <v>LA3</v>
      </c>
      <c r="C2508" s="358">
        <v>0.35061427525111599</v>
      </c>
    </row>
    <row r="2509" spans="1:3">
      <c r="A2509" s="272" t="s">
        <v>3484</v>
      </c>
      <c r="B2509" s="272" t="str">
        <f t="shared" si="39"/>
        <v>LA3</v>
      </c>
      <c r="C2509" s="358">
        <v>0.529124855995178</v>
      </c>
    </row>
    <row r="2510" spans="1:3">
      <c r="A2510" s="272" t="s">
        <v>3485</v>
      </c>
      <c r="B2510" s="272" t="str">
        <f t="shared" si="39"/>
        <v>LA3</v>
      </c>
      <c r="C2510" s="358">
        <v>0.44689047336578303</v>
      </c>
    </row>
    <row r="2511" spans="1:3">
      <c r="A2511" s="272" t="s">
        <v>3486</v>
      </c>
      <c r="B2511" s="272" t="str">
        <f t="shared" si="39"/>
        <v>LA3</v>
      </c>
      <c r="C2511" s="358">
        <v>0.51631546020507801</v>
      </c>
    </row>
    <row r="2512" spans="1:3">
      <c r="A2512" s="272" t="s">
        <v>3487</v>
      </c>
      <c r="B2512" s="272" t="str">
        <f t="shared" si="39"/>
        <v>LA3</v>
      </c>
      <c r="C2512" s="358">
        <v>0.67796484629313103</v>
      </c>
    </row>
    <row r="2513" spans="1:3">
      <c r="A2513" s="272" t="s">
        <v>3488</v>
      </c>
      <c r="B2513" s="272" t="str">
        <f t="shared" si="39"/>
        <v>LA3</v>
      </c>
      <c r="C2513" s="358">
        <v>0.22156715393066401</v>
      </c>
    </row>
    <row r="2514" spans="1:3">
      <c r="A2514" s="272" t="s">
        <v>3489</v>
      </c>
      <c r="B2514" s="272" t="str">
        <f t="shared" si="39"/>
        <v>LA3</v>
      </c>
      <c r="C2514" s="358">
        <v>0.32412266731262201</v>
      </c>
    </row>
    <row r="2515" spans="1:3">
      <c r="A2515" s="272" t="s">
        <v>3490</v>
      </c>
      <c r="B2515" s="272" t="str">
        <f t="shared" si="39"/>
        <v>LA3</v>
      </c>
      <c r="C2515" s="358">
        <v>0.49050601323445597</v>
      </c>
    </row>
    <row r="2516" spans="1:3">
      <c r="A2516" s="272" t="s">
        <v>3491</v>
      </c>
      <c r="B2516" s="272" t="str">
        <f t="shared" si="39"/>
        <v>LA3</v>
      </c>
      <c r="C2516" s="358">
        <v>0.64000606536865201</v>
      </c>
    </row>
    <row r="2517" spans="1:3">
      <c r="A2517" s="272" t="s">
        <v>3492</v>
      </c>
      <c r="B2517" s="272" t="str">
        <f t="shared" si="39"/>
        <v>LA3</v>
      </c>
      <c r="C2517" s="358">
        <v>0.36358594894409102</v>
      </c>
    </row>
    <row r="2518" spans="1:3">
      <c r="A2518" s="272" t="s">
        <v>3493</v>
      </c>
      <c r="B2518" s="272" t="str">
        <f t="shared" si="39"/>
        <v>LA3</v>
      </c>
      <c r="C2518" s="358">
        <v>0.28771893183390301</v>
      </c>
    </row>
    <row r="2519" spans="1:3">
      <c r="A2519" s="272" t="s">
        <v>3494</v>
      </c>
      <c r="B2519" s="272" t="str">
        <f t="shared" si="39"/>
        <v>LA3</v>
      </c>
      <c r="C2519" s="358">
        <v>0.30049313439263198</v>
      </c>
    </row>
    <row r="2520" spans="1:3">
      <c r="A2520" s="272" t="s">
        <v>3495</v>
      </c>
      <c r="B2520" s="272" t="str">
        <f t="shared" si="39"/>
        <v>LA3</v>
      </c>
      <c r="C2520" s="358">
        <v>0.35103178024291898</v>
      </c>
    </row>
    <row r="2521" spans="1:3">
      <c r="A2521" s="272" t="s">
        <v>3496</v>
      </c>
      <c r="B2521" s="272" t="str">
        <f t="shared" si="39"/>
        <v>LA3</v>
      </c>
      <c r="C2521" s="358">
        <v>0.55642929077148395</v>
      </c>
    </row>
    <row r="2522" spans="1:3">
      <c r="A2522" s="272" t="s">
        <v>3497</v>
      </c>
      <c r="B2522" s="272" t="str">
        <f t="shared" si="39"/>
        <v>LA3</v>
      </c>
      <c r="C2522" s="358">
        <v>0.68313169479370095</v>
      </c>
    </row>
    <row r="2523" spans="1:3">
      <c r="A2523" s="272" t="s">
        <v>3498</v>
      </c>
      <c r="B2523" s="272" t="str">
        <f t="shared" si="39"/>
        <v>LA3</v>
      </c>
      <c r="C2523" s="358">
        <v>0.24686956405639601</v>
      </c>
    </row>
    <row r="2524" spans="1:3">
      <c r="A2524" s="272" t="s">
        <v>3499</v>
      </c>
      <c r="B2524" s="272" t="str">
        <f t="shared" si="39"/>
        <v>LA3</v>
      </c>
      <c r="C2524" s="358">
        <v>0.46925091743469199</v>
      </c>
    </row>
    <row r="2525" spans="1:3">
      <c r="A2525" s="272" t="s">
        <v>3500</v>
      </c>
      <c r="B2525" s="272" t="str">
        <f t="shared" si="39"/>
        <v>LA3</v>
      </c>
      <c r="C2525" s="358">
        <v>0.48659018107822899</v>
      </c>
    </row>
    <row r="2526" spans="1:3">
      <c r="A2526" s="272" t="s">
        <v>3501</v>
      </c>
      <c r="B2526" s="272" t="str">
        <f t="shared" si="39"/>
        <v>LA3</v>
      </c>
      <c r="C2526" s="358">
        <v>0.35099773406982399</v>
      </c>
    </row>
    <row r="2527" spans="1:3">
      <c r="A2527" s="272" t="s">
        <v>3502</v>
      </c>
      <c r="B2527" s="272" t="str">
        <f t="shared" si="39"/>
        <v>LA3</v>
      </c>
      <c r="C2527" s="358">
        <v>0.44786798954009999</v>
      </c>
    </row>
    <row r="2528" spans="1:3">
      <c r="A2528" s="272" t="s">
        <v>3503</v>
      </c>
      <c r="B2528" s="272" t="str">
        <f t="shared" si="39"/>
        <v>LA3</v>
      </c>
      <c r="C2528" s="358">
        <v>0.30384480953216497</v>
      </c>
    </row>
    <row r="2529" spans="1:3">
      <c r="A2529" s="272" t="s">
        <v>3504</v>
      </c>
      <c r="B2529" s="272" t="str">
        <f t="shared" si="39"/>
        <v>LA3</v>
      </c>
      <c r="C2529" s="358">
        <v>0.354279994964599</v>
      </c>
    </row>
    <row r="2530" spans="1:3">
      <c r="A2530" s="272" t="s">
        <v>3505</v>
      </c>
      <c r="B2530" s="272" t="str">
        <f t="shared" si="39"/>
        <v>LA3</v>
      </c>
      <c r="C2530" s="358">
        <v>0.318739414215087</v>
      </c>
    </row>
    <row r="2531" spans="1:3">
      <c r="A2531" s="272" t="s">
        <v>3506</v>
      </c>
      <c r="B2531" s="272" t="str">
        <f t="shared" si="39"/>
        <v>LA3</v>
      </c>
      <c r="C2531" s="358">
        <v>0.27419090270995999</v>
      </c>
    </row>
    <row r="2532" spans="1:3">
      <c r="A2532" s="272" t="s">
        <v>3507</v>
      </c>
      <c r="B2532" s="272" t="str">
        <f t="shared" si="39"/>
        <v>LA3</v>
      </c>
      <c r="C2532" s="358">
        <v>0.25303840637206998</v>
      </c>
    </row>
    <row r="2533" spans="1:3">
      <c r="A2533" s="272" t="s">
        <v>3508</v>
      </c>
      <c r="B2533" s="272" t="str">
        <f t="shared" si="39"/>
        <v>LA3</v>
      </c>
      <c r="C2533" s="358">
        <v>0.24110794067382799</v>
      </c>
    </row>
    <row r="2534" spans="1:3">
      <c r="A2534" s="272" t="s">
        <v>3509</v>
      </c>
      <c r="B2534" s="272" t="str">
        <f t="shared" si="39"/>
        <v>LA3</v>
      </c>
      <c r="C2534" s="358">
        <v>0.203421115875244</v>
      </c>
    </row>
    <row r="2535" spans="1:3">
      <c r="A2535" s="272" t="s">
        <v>3510</v>
      </c>
      <c r="B2535" s="272" t="str">
        <f t="shared" si="39"/>
        <v>LA3</v>
      </c>
      <c r="C2535" s="358">
        <v>0.268157958984375</v>
      </c>
    </row>
    <row r="2536" spans="1:3">
      <c r="A2536" s="272" t="s">
        <v>3511</v>
      </c>
      <c r="B2536" s="272" t="str">
        <f t="shared" si="39"/>
        <v>LA3</v>
      </c>
      <c r="C2536" s="358">
        <v>0.34488566716511998</v>
      </c>
    </row>
    <row r="2537" spans="1:3">
      <c r="A2537" s="272" t="s">
        <v>3512</v>
      </c>
      <c r="B2537" s="272" t="str">
        <f t="shared" si="39"/>
        <v>LA3</v>
      </c>
      <c r="C2537" s="358">
        <v>0.30376863479614202</v>
      </c>
    </row>
    <row r="2538" spans="1:3">
      <c r="A2538" s="272" t="s">
        <v>3513</v>
      </c>
      <c r="B2538" s="272" t="str">
        <f t="shared" si="39"/>
        <v>LA3</v>
      </c>
      <c r="C2538" s="358">
        <v>0.46386432647705</v>
      </c>
    </row>
    <row r="2539" spans="1:3">
      <c r="A2539" s="272" t="s">
        <v>3514</v>
      </c>
      <c r="B2539" s="272" t="str">
        <f t="shared" si="39"/>
        <v>LA3</v>
      </c>
      <c r="C2539" s="358">
        <v>0.24312686920165999</v>
      </c>
    </row>
    <row r="2540" spans="1:3">
      <c r="A2540" s="272" t="s">
        <v>3515</v>
      </c>
      <c r="B2540" s="272" t="str">
        <f t="shared" si="39"/>
        <v>LA3</v>
      </c>
      <c r="C2540" s="358">
        <v>0.53660762310027998</v>
      </c>
    </row>
    <row r="2541" spans="1:3">
      <c r="A2541" s="272" t="s">
        <v>3516</v>
      </c>
      <c r="B2541" s="272" t="str">
        <f t="shared" si="39"/>
        <v>LA3</v>
      </c>
      <c r="C2541" s="358">
        <v>0.52826118469238204</v>
      </c>
    </row>
    <row r="2542" spans="1:3">
      <c r="A2542" s="272" t="s">
        <v>3517</v>
      </c>
      <c r="B2542" s="272" t="str">
        <f t="shared" si="39"/>
        <v>LA3</v>
      </c>
      <c r="C2542" s="358">
        <v>0.32516870498657202</v>
      </c>
    </row>
    <row r="2543" spans="1:3">
      <c r="A2543" s="272" t="s">
        <v>3518</v>
      </c>
      <c r="B2543" s="272" t="str">
        <f t="shared" si="39"/>
        <v>LA3</v>
      </c>
      <c r="C2543" s="358">
        <v>0.32724618911743097</v>
      </c>
    </row>
    <row r="2544" spans="1:3">
      <c r="A2544" s="272" t="s">
        <v>3519</v>
      </c>
      <c r="B2544" s="272" t="str">
        <f t="shared" si="39"/>
        <v>LA3</v>
      </c>
      <c r="C2544" s="358">
        <v>0.25276353624131898</v>
      </c>
    </row>
    <row r="2545" spans="1:3">
      <c r="A2545" s="272" t="s">
        <v>3520</v>
      </c>
      <c r="B2545" s="272" t="str">
        <f t="shared" si="39"/>
        <v>LA3</v>
      </c>
      <c r="C2545" s="358">
        <v>0.33806848526000899</v>
      </c>
    </row>
    <row r="2546" spans="1:3">
      <c r="A2546" s="272" t="s">
        <v>3521</v>
      </c>
      <c r="B2546" s="272" t="str">
        <f t="shared" si="39"/>
        <v>LA3</v>
      </c>
      <c r="C2546" s="358">
        <v>0.44055509567260698</v>
      </c>
    </row>
    <row r="2547" spans="1:3">
      <c r="A2547" s="272" t="s">
        <v>3522</v>
      </c>
      <c r="B2547" s="272" t="str">
        <f t="shared" si="39"/>
        <v>LA3</v>
      </c>
      <c r="C2547" s="358">
        <v>0.36765861511230402</v>
      </c>
    </row>
    <row r="2548" spans="1:3">
      <c r="A2548" s="272" t="s">
        <v>3523</v>
      </c>
      <c r="B2548" s="272" t="str">
        <f t="shared" si="39"/>
        <v>LA3</v>
      </c>
      <c r="C2548" s="358">
        <v>0.34615683555603</v>
      </c>
    </row>
    <row r="2549" spans="1:3">
      <c r="A2549" s="272" t="s">
        <v>3524</v>
      </c>
      <c r="B2549" s="272" t="str">
        <f t="shared" si="39"/>
        <v>LA3</v>
      </c>
      <c r="C2549" s="358">
        <v>0.26852893829345698</v>
      </c>
    </row>
    <row r="2550" spans="1:3">
      <c r="A2550" s="272" t="s">
        <v>3525</v>
      </c>
      <c r="B2550" s="272" t="str">
        <f t="shared" si="39"/>
        <v>LA3</v>
      </c>
      <c r="C2550" s="358">
        <v>0.20947980880737299</v>
      </c>
    </row>
    <row r="2551" spans="1:3">
      <c r="A2551" s="272" t="s">
        <v>3526</v>
      </c>
      <c r="B2551" s="272" t="str">
        <f t="shared" si="39"/>
        <v>LA3</v>
      </c>
      <c r="C2551" s="358">
        <v>0.20487403869628901</v>
      </c>
    </row>
    <row r="2552" spans="1:3">
      <c r="A2552" s="272" t="s">
        <v>3527</v>
      </c>
      <c r="B2552" s="272" t="str">
        <f t="shared" si="39"/>
        <v>LA3</v>
      </c>
      <c r="C2552" s="358">
        <v>0.34338967005411702</v>
      </c>
    </row>
    <row r="2553" spans="1:3">
      <c r="A2553" s="272" t="s">
        <v>3528</v>
      </c>
      <c r="B2553" s="272" t="str">
        <f t="shared" si="39"/>
        <v>LA3</v>
      </c>
      <c r="C2553" s="358">
        <v>0.40893483161926197</v>
      </c>
    </row>
    <row r="2554" spans="1:3">
      <c r="A2554" s="272" t="s">
        <v>3529</v>
      </c>
      <c r="B2554" s="272" t="str">
        <f t="shared" si="39"/>
        <v>LA3</v>
      </c>
      <c r="C2554" s="358">
        <v>0.320556640625</v>
      </c>
    </row>
    <row r="2555" spans="1:3">
      <c r="A2555" s="272" t="s">
        <v>3530</v>
      </c>
      <c r="B2555" s="272" t="str">
        <f t="shared" si="39"/>
        <v>LA3</v>
      </c>
      <c r="C2555" s="358">
        <v>0.27572202682495101</v>
      </c>
    </row>
    <row r="2556" spans="1:3">
      <c r="A2556" s="272" t="s">
        <v>3531</v>
      </c>
      <c r="B2556" s="272" t="str">
        <f t="shared" si="39"/>
        <v>LA3</v>
      </c>
      <c r="C2556" s="358">
        <v>0.26865291595458901</v>
      </c>
    </row>
    <row r="2557" spans="1:3">
      <c r="A2557" s="272" t="s">
        <v>3532</v>
      </c>
      <c r="B2557" s="272" t="str">
        <f t="shared" si="39"/>
        <v>LA3</v>
      </c>
      <c r="C2557" s="358">
        <v>0.25007228851318303</v>
      </c>
    </row>
    <row r="2558" spans="1:3">
      <c r="A2558" s="272" t="s">
        <v>3533</v>
      </c>
      <c r="B2558" s="272" t="str">
        <f t="shared" si="39"/>
        <v>LA3</v>
      </c>
      <c r="C2558" s="358">
        <v>0.20421838760375899</v>
      </c>
    </row>
    <row r="2559" spans="1:3">
      <c r="A2559" s="272" t="s">
        <v>3534</v>
      </c>
      <c r="B2559" s="272" t="str">
        <f t="shared" si="39"/>
        <v>LA3</v>
      </c>
      <c r="C2559" s="358">
        <v>0.34225702285766602</v>
      </c>
    </row>
    <row r="2560" spans="1:3">
      <c r="A2560" s="272" t="s">
        <v>3535</v>
      </c>
      <c r="B2560" s="272" t="str">
        <f t="shared" si="39"/>
        <v>LA3</v>
      </c>
      <c r="C2560" s="358">
        <v>0.33509588241577098</v>
      </c>
    </row>
    <row r="2561" spans="1:3">
      <c r="A2561" s="272" t="s">
        <v>3536</v>
      </c>
      <c r="B2561" s="272" t="str">
        <f t="shared" si="39"/>
        <v>LA3</v>
      </c>
      <c r="C2561" s="358">
        <v>0.215440273284912</v>
      </c>
    </row>
    <row r="2562" spans="1:3">
      <c r="A2562" s="272" t="s">
        <v>3537</v>
      </c>
      <c r="B2562" s="272" t="str">
        <f t="shared" si="39"/>
        <v>LA3</v>
      </c>
      <c r="C2562" s="358">
        <v>0.33271900812784799</v>
      </c>
    </row>
    <row r="2563" spans="1:3">
      <c r="A2563" s="272" t="s">
        <v>3538</v>
      </c>
      <c r="B2563" s="272" t="str">
        <f t="shared" si="39"/>
        <v>LA3</v>
      </c>
      <c r="C2563" s="358">
        <v>0.31703448295593201</v>
      </c>
    </row>
    <row r="2564" spans="1:3">
      <c r="A2564" s="272" t="s">
        <v>3539</v>
      </c>
      <c r="B2564" s="272" t="str">
        <f t="shared" si="39"/>
        <v>LA3</v>
      </c>
      <c r="C2564" s="358">
        <v>0.28389549255370999</v>
      </c>
    </row>
    <row r="2565" spans="1:3">
      <c r="A2565" s="272" t="s">
        <v>3540</v>
      </c>
      <c r="B2565" s="272" t="str">
        <f t="shared" si="39"/>
        <v>LA3</v>
      </c>
      <c r="C2565" s="358">
        <v>0.265661001205444</v>
      </c>
    </row>
    <row r="2566" spans="1:3">
      <c r="A2566" s="272" t="s">
        <v>3541</v>
      </c>
      <c r="B2566" s="272" t="str">
        <f t="shared" si="39"/>
        <v>LA3</v>
      </c>
      <c r="C2566" s="358">
        <v>0.47124576568603499</v>
      </c>
    </row>
    <row r="2567" spans="1:3">
      <c r="A2567" s="272" t="s">
        <v>3542</v>
      </c>
      <c r="B2567" s="272" t="str">
        <f t="shared" si="39"/>
        <v>LA3</v>
      </c>
      <c r="C2567" s="358">
        <v>0.32327345439365901</v>
      </c>
    </row>
    <row r="2568" spans="1:3">
      <c r="A2568" s="272" t="s">
        <v>3543</v>
      </c>
      <c r="B2568" s="272" t="str">
        <f t="shared" si="39"/>
        <v>LA3</v>
      </c>
      <c r="C2568" s="358">
        <v>0.20951223373413</v>
      </c>
    </row>
    <row r="2569" spans="1:3">
      <c r="A2569" s="272" t="s">
        <v>3544</v>
      </c>
      <c r="B2569" s="272" t="str">
        <f t="shared" si="39"/>
        <v>LA3</v>
      </c>
      <c r="C2569" s="358">
        <v>0.56232595443725497</v>
      </c>
    </row>
    <row r="2570" spans="1:3">
      <c r="A2570" s="272" t="s">
        <v>3545</v>
      </c>
      <c r="B2570" s="272" t="str">
        <f t="shared" si="39"/>
        <v>LA3</v>
      </c>
      <c r="C2570" s="358">
        <v>0.28427858352661101</v>
      </c>
    </row>
    <row r="2571" spans="1:3">
      <c r="A2571" s="272" t="s">
        <v>3546</v>
      </c>
      <c r="B2571" s="272" t="str">
        <f t="shared" si="39"/>
        <v>LA3</v>
      </c>
      <c r="C2571" s="358">
        <v>0.395632743835449</v>
      </c>
    </row>
    <row r="2572" spans="1:3">
      <c r="A2572" s="272" t="s">
        <v>3547</v>
      </c>
      <c r="B2572" s="272" t="str">
        <f t="shared" ref="B2572:B2635" si="40">IFERROR(LEFT(A2572,(FIND(" ",A2572,1)-1)),"")</f>
        <v>LA3</v>
      </c>
      <c r="C2572" s="358">
        <v>0.45177340507507302</v>
      </c>
    </row>
    <row r="2573" spans="1:3">
      <c r="A2573" s="272" t="s">
        <v>3548</v>
      </c>
      <c r="B2573" s="272" t="str">
        <f t="shared" si="40"/>
        <v>LA3</v>
      </c>
      <c r="C2573" s="358">
        <v>0.20734453201293901</v>
      </c>
    </row>
    <row r="2574" spans="1:3">
      <c r="A2574" s="272" t="s">
        <v>3549</v>
      </c>
      <c r="B2574" s="272" t="str">
        <f t="shared" si="40"/>
        <v>LA3</v>
      </c>
      <c r="C2574" s="358">
        <v>0.24159622192382799</v>
      </c>
    </row>
    <row r="2575" spans="1:3">
      <c r="A2575" s="272" t="s">
        <v>3550</v>
      </c>
      <c r="B2575" s="272" t="str">
        <f t="shared" si="40"/>
        <v>LA3</v>
      </c>
      <c r="C2575" s="358">
        <v>0.93994998931884699</v>
      </c>
    </row>
    <row r="2576" spans="1:3">
      <c r="A2576" s="272" t="s">
        <v>3551</v>
      </c>
      <c r="B2576" s="272" t="str">
        <f t="shared" si="40"/>
        <v>LA3</v>
      </c>
      <c r="C2576" s="358">
        <v>0.26163792610168402</v>
      </c>
    </row>
    <row r="2577" spans="1:3">
      <c r="A2577" s="272" t="s">
        <v>3552</v>
      </c>
      <c r="B2577" s="272" t="str">
        <f t="shared" si="40"/>
        <v>LA3</v>
      </c>
      <c r="C2577" s="358">
        <v>0.26217627525329501</v>
      </c>
    </row>
    <row r="2578" spans="1:3">
      <c r="A2578" s="272" t="s">
        <v>3553</v>
      </c>
      <c r="B2578" s="272" t="str">
        <f t="shared" si="40"/>
        <v>LA3</v>
      </c>
      <c r="C2578" s="358">
        <v>0.27130651473999001</v>
      </c>
    </row>
    <row r="2579" spans="1:3">
      <c r="A2579" s="272" t="s">
        <v>3554</v>
      </c>
      <c r="B2579" s="272" t="str">
        <f t="shared" si="40"/>
        <v>LA3</v>
      </c>
      <c r="C2579" s="358">
        <v>0.40134811401367099</v>
      </c>
    </row>
    <row r="2580" spans="1:3">
      <c r="A2580" s="272" t="s">
        <v>3555</v>
      </c>
      <c r="B2580" s="272" t="str">
        <f t="shared" si="40"/>
        <v>LA3</v>
      </c>
      <c r="C2580" s="358">
        <v>1.72343530654907</v>
      </c>
    </row>
    <row r="2581" spans="1:3">
      <c r="A2581" s="272" t="s">
        <v>3556</v>
      </c>
      <c r="B2581" s="272" t="str">
        <f t="shared" si="40"/>
        <v>LA3</v>
      </c>
      <c r="C2581" s="358">
        <v>1.7692508697509699</v>
      </c>
    </row>
    <row r="2582" spans="1:3">
      <c r="A2582" s="272" t="s">
        <v>3557</v>
      </c>
      <c r="B2582" s="272" t="str">
        <f t="shared" si="40"/>
        <v>LA3</v>
      </c>
      <c r="C2582" s="358">
        <v>0.2554718653361</v>
      </c>
    </row>
    <row r="2583" spans="1:3">
      <c r="A2583" s="272" t="s">
        <v>3558</v>
      </c>
      <c r="B2583" s="272" t="str">
        <f t="shared" si="40"/>
        <v>LA3</v>
      </c>
      <c r="C2583" s="358">
        <v>0.23937702178955</v>
      </c>
    </row>
    <row r="2584" spans="1:3">
      <c r="A2584" s="272" t="s">
        <v>3559</v>
      </c>
      <c r="B2584" s="272" t="str">
        <f t="shared" si="40"/>
        <v>LA3</v>
      </c>
      <c r="C2584" s="358">
        <v>0.20261287689208901</v>
      </c>
    </row>
    <row r="2585" spans="1:3">
      <c r="A2585" s="272" t="s">
        <v>3560</v>
      </c>
      <c r="B2585" s="272" t="str">
        <f t="shared" si="40"/>
        <v>LA3</v>
      </c>
      <c r="C2585" s="358">
        <v>0.20320034027099601</v>
      </c>
    </row>
    <row r="2586" spans="1:3">
      <c r="A2586" s="272" t="s">
        <v>3561</v>
      </c>
      <c r="B2586" s="272" t="str">
        <f t="shared" si="40"/>
        <v>LA3</v>
      </c>
      <c r="C2586" s="358">
        <v>0.36532024542490599</v>
      </c>
    </row>
    <row r="2587" spans="1:3">
      <c r="A2587" s="272" t="s">
        <v>3562</v>
      </c>
      <c r="B2587" s="272" t="str">
        <f t="shared" si="40"/>
        <v>LA3</v>
      </c>
      <c r="C2587" s="358">
        <v>0.26244115829467701</v>
      </c>
    </row>
    <row r="2588" spans="1:3">
      <c r="A2588" s="272" t="s">
        <v>3563</v>
      </c>
      <c r="B2588" s="272" t="str">
        <f t="shared" si="40"/>
        <v>LA3</v>
      </c>
      <c r="C2588" s="358">
        <v>0.43210601806640597</v>
      </c>
    </row>
    <row r="2589" spans="1:3">
      <c r="A2589" s="272" t="s">
        <v>3564</v>
      </c>
      <c r="B2589" s="272" t="str">
        <f t="shared" si="40"/>
        <v>LA3</v>
      </c>
      <c r="C2589" s="358">
        <v>1.1326847076416</v>
      </c>
    </row>
    <row r="2590" spans="1:3">
      <c r="A2590" s="272" t="s">
        <v>3565</v>
      </c>
      <c r="B2590" s="272" t="str">
        <f t="shared" si="40"/>
        <v>LA3</v>
      </c>
      <c r="C2590" s="358">
        <v>0.767436742782592</v>
      </c>
    </row>
    <row r="2591" spans="1:3">
      <c r="A2591" s="272" t="s">
        <v>3566</v>
      </c>
      <c r="B2591" s="272" t="str">
        <f t="shared" si="40"/>
        <v>LA3</v>
      </c>
      <c r="C2591" s="358">
        <v>0.31245684623718201</v>
      </c>
    </row>
    <row r="2592" spans="1:3">
      <c r="A2592" s="272" t="s">
        <v>3567</v>
      </c>
      <c r="B2592" s="272" t="str">
        <f t="shared" si="40"/>
        <v>LA3</v>
      </c>
      <c r="C2592" s="358">
        <v>0.53446388244628895</v>
      </c>
    </row>
    <row r="2593" spans="1:3">
      <c r="A2593" s="272" t="s">
        <v>3568</v>
      </c>
      <c r="B2593" s="272" t="str">
        <f t="shared" si="40"/>
        <v>LA3</v>
      </c>
      <c r="C2593" s="358">
        <v>0.59679460525512695</v>
      </c>
    </row>
    <row r="2594" spans="1:3">
      <c r="A2594" s="272" t="s">
        <v>3569</v>
      </c>
      <c r="B2594" s="272" t="str">
        <f t="shared" si="40"/>
        <v>LA3</v>
      </c>
      <c r="C2594" s="358">
        <v>1.11308354139328</v>
      </c>
    </row>
    <row r="2595" spans="1:3">
      <c r="A2595" s="272" t="s">
        <v>3570</v>
      </c>
      <c r="B2595" s="272" t="str">
        <f t="shared" si="40"/>
        <v>LA3</v>
      </c>
      <c r="C2595" s="358">
        <v>0.44404244422912598</v>
      </c>
    </row>
    <row r="2596" spans="1:3">
      <c r="A2596" s="272" t="s">
        <v>3571</v>
      </c>
      <c r="B2596" s="272" t="str">
        <f t="shared" si="40"/>
        <v>LA3</v>
      </c>
      <c r="C2596" s="358">
        <v>1.0882592201232899</v>
      </c>
    </row>
    <row r="2597" spans="1:3">
      <c r="A2597" s="272" t="s">
        <v>3572</v>
      </c>
      <c r="B2597" s="272" t="str">
        <f t="shared" si="40"/>
        <v>LA3</v>
      </c>
      <c r="C2597" s="358">
        <v>1.29156271616617</v>
      </c>
    </row>
    <row r="2598" spans="1:3">
      <c r="A2598" s="272" t="s">
        <v>3573</v>
      </c>
      <c r="B2598" s="272" t="str">
        <f t="shared" si="40"/>
        <v>LA3</v>
      </c>
      <c r="C2598" s="358">
        <v>0.368700981140136</v>
      </c>
    </row>
    <row r="2599" spans="1:3">
      <c r="A2599" s="272" t="s">
        <v>3574</v>
      </c>
      <c r="B2599" s="272" t="str">
        <f t="shared" si="40"/>
        <v>LA3</v>
      </c>
      <c r="C2599" s="358">
        <v>0.43088698387145902</v>
      </c>
    </row>
    <row r="2600" spans="1:3">
      <c r="A2600" s="272" t="s">
        <v>3575</v>
      </c>
      <c r="B2600" s="272" t="str">
        <f t="shared" si="40"/>
        <v>LA3</v>
      </c>
      <c r="C2600" s="358">
        <v>0.29866933822631803</v>
      </c>
    </row>
    <row r="2601" spans="1:3">
      <c r="A2601" s="272" t="s">
        <v>3576</v>
      </c>
      <c r="B2601" s="272" t="str">
        <f t="shared" si="40"/>
        <v>LA3</v>
      </c>
      <c r="C2601" s="358">
        <v>0.47520542144775302</v>
      </c>
    </row>
    <row r="2602" spans="1:3">
      <c r="A2602" s="272" t="s">
        <v>3577</v>
      </c>
      <c r="B2602" s="272" t="str">
        <f t="shared" si="40"/>
        <v>LA3</v>
      </c>
      <c r="C2602" s="358">
        <v>0.21585416793823201</v>
      </c>
    </row>
    <row r="2603" spans="1:3">
      <c r="A2603" s="272" t="s">
        <v>3578</v>
      </c>
      <c r="B2603" s="272" t="str">
        <f t="shared" si="40"/>
        <v>LA3</v>
      </c>
      <c r="C2603" s="358">
        <v>0.28640007972717202</v>
      </c>
    </row>
    <row r="2604" spans="1:3">
      <c r="A2604" s="272" t="s">
        <v>3579</v>
      </c>
      <c r="B2604" s="272" t="str">
        <f t="shared" si="40"/>
        <v>LA4</v>
      </c>
      <c r="C2604" s="358">
        <v>0.87132501602172796</v>
      </c>
    </row>
    <row r="2605" spans="1:3">
      <c r="A2605" s="272" t="s">
        <v>3580</v>
      </c>
      <c r="B2605" s="272" t="str">
        <f t="shared" si="40"/>
        <v>LA4</v>
      </c>
      <c r="C2605" s="358">
        <v>0.40925995508829699</v>
      </c>
    </row>
    <row r="2606" spans="1:3">
      <c r="A2606" s="272" t="s">
        <v>3581</v>
      </c>
      <c r="B2606" s="272" t="str">
        <f t="shared" si="40"/>
        <v>LA4</v>
      </c>
      <c r="C2606" s="358">
        <v>0.49326333999633698</v>
      </c>
    </row>
    <row r="2607" spans="1:3">
      <c r="A2607" s="272" t="s">
        <v>3582</v>
      </c>
      <c r="B2607" s="272" t="str">
        <f t="shared" si="40"/>
        <v>LA4</v>
      </c>
      <c r="C2607" s="358">
        <v>0.69363888827237197</v>
      </c>
    </row>
    <row r="2608" spans="1:3">
      <c r="A2608" s="272" t="s">
        <v>3583</v>
      </c>
      <c r="B2608" s="272" t="str">
        <f t="shared" si="40"/>
        <v>LA4</v>
      </c>
      <c r="C2608" s="358">
        <v>0.37253570556640597</v>
      </c>
    </row>
    <row r="2609" spans="1:3">
      <c r="A2609" s="272" t="s">
        <v>3584</v>
      </c>
      <c r="B2609" s="272" t="str">
        <f t="shared" si="40"/>
        <v>LA4</v>
      </c>
      <c r="C2609" s="358">
        <v>0.46912360191345198</v>
      </c>
    </row>
    <row r="2610" spans="1:3">
      <c r="A2610" s="272" t="s">
        <v>3585</v>
      </c>
      <c r="B2610" s="272" t="str">
        <f t="shared" si="40"/>
        <v>LA4</v>
      </c>
      <c r="C2610" s="358">
        <v>0.63383291613671</v>
      </c>
    </row>
    <row r="2611" spans="1:3">
      <c r="A2611" s="272" t="s">
        <v>3586</v>
      </c>
      <c r="B2611" s="272" t="str">
        <f t="shared" si="40"/>
        <v>LA4</v>
      </c>
      <c r="C2611" s="358">
        <v>0.25592517852783198</v>
      </c>
    </row>
    <row r="2612" spans="1:3">
      <c r="A2612" s="272" t="s">
        <v>3587</v>
      </c>
      <c r="B2612" s="272" t="str">
        <f t="shared" si="40"/>
        <v>LA4</v>
      </c>
      <c r="C2612" s="358">
        <v>0.45596671104431102</v>
      </c>
    </row>
    <row r="2613" spans="1:3">
      <c r="A2613" s="272" t="s">
        <v>3588</v>
      </c>
      <c r="B2613" s="272" t="str">
        <f t="shared" si="40"/>
        <v>LA4</v>
      </c>
      <c r="C2613" s="358">
        <v>0.46733951568603499</v>
      </c>
    </row>
    <row r="2614" spans="1:3">
      <c r="A2614" s="272" t="s">
        <v>3589</v>
      </c>
      <c r="B2614" s="272" t="str">
        <f t="shared" si="40"/>
        <v>LA4</v>
      </c>
      <c r="C2614" s="358">
        <v>0.33807563781738198</v>
      </c>
    </row>
    <row r="2615" spans="1:3">
      <c r="A2615" s="272" t="s">
        <v>3590</v>
      </c>
      <c r="B2615" s="272" t="str">
        <f t="shared" si="40"/>
        <v>LA4</v>
      </c>
      <c r="C2615" s="358">
        <v>0.29673639933268198</v>
      </c>
    </row>
    <row r="2616" spans="1:3">
      <c r="A2616" s="272" t="s">
        <v>3591</v>
      </c>
      <c r="B2616" s="272" t="str">
        <f t="shared" si="40"/>
        <v>LA4</v>
      </c>
      <c r="C2616" s="358">
        <v>0.77431535720825195</v>
      </c>
    </row>
    <row r="2617" spans="1:3">
      <c r="A2617" s="272" t="s">
        <v>3592</v>
      </c>
      <c r="B2617" s="272" t="str">
        <f t="shared" si="40"/>
        <v>LA4</v>
      </c>
      <c r="C2617" s="358">
        <v>0.57445335388183505</v>
      </c>
    </row>
    <row r="2618" spans="1:3">
      <c r="A2618" s="272" t="s">
        <v>3593</v>
      </c>
      <c r="B2618" s="272" t="str">
        <f t="shared" si="40"/>
        <v>LA4</v>
      </c>
      <c r="C2618" s="358">
        <v>0.64631230490548197</v>
      </c>
    </row>
    <row r="2619" spans="1:3">
      <c r="A2619" s="272" t="s">
        <v>3594</v>
      </c>
      <c r="B2619" s="272" t="str">
        <f t="shared" si="40"/>
        <v>LA4</v>
      </c>
      <c r="C2619" s="358">
        <v>0.59266233444213801</v>
      </c>
    </row>
    <row r="2620" spans="1:3">
      <c r="A2620" s="272" t="s">
        <v>3595</v>
      </c>
      <c r="B2620" s="272" t="str">
        <f t="shared" si="40"/>
        <v>LA4</v>
      </c>
      <c r="C2620" s="358">
        <v>0.54896767934163404</v>
      </c>
    </row>
    <row r="2621" spans="1:3">
      <c r="A2621" s="272" t="s">
        <v>3596</v>
      </c>
      <c r="B2621" s="272" t="str">
        <f t="shared" si="40"/>
        <v>LA4</v>
      </c>
      <c r="C2621" s="358">
        <v>0.67193813323974605</v>
      </c>
    </row>
    <row r="2622" spans="1:3">
      <c r="A2622" s="272" t="s">
        <v>3597</v>
      </c>
      <c r="B2622" s="272" t="str">
        <f t="shared" si="40"/>
        <v>LA4</v>
      </c>
      <c r="C2622" s="358">
        <v>0.57494242986043298</v>
      </c>
    </row>
    <row r="2623" spans="1:3">
      <c r="A2623" s="272" t="s">
        <v>3598</v>
      </c>
      <c r="B2623" s="272" t="str">
        <f t="shared" si="40"/>
        <v>LA4</v>
      </c>
      <c r="C2623" s="358">
        <v>0.80609369277954102</v>
      </c>
    </row>
    <row r="2624" spans="1:3">
      <c r="A2624" s="272" t="s">
        <v>3599</v>
      </c>
      <c r="B2624" s="272" t="str">
        <f t="shared" si="40"/>
        <v>LA4</v>
      </c>
      <c r="C2624" s="358">
        <v>1.0952067375183101</v>
      </c>
    </row>
    <row r="2625" spans="1:3">
      <c r="A2625" s="272" t="s">
        <v>3600</v>
      </c>
      <c r="B2625" s="272" t="str">
        <f t="shared" si="40"/>
        <v>LA4</v>
      </c>
      <c r="C2625" s="358">
        <v>0.40443722407023103</v>
      </c>
    </row>
    <row r="2626" spans="1:3">
      <c r="A2626" s="272" t="s">
        <v>3601</v>
      </c>
      <c r="B2626" s="272" t="str">
        <f t="shared" si="40"/>
        <v>LA4</v>
      </c>
      <c r="C2626" s="358">
        <v>0.97907559076944894</v>
      </c>
    </row>
    <row r="2627" spans="1:3">
      <c r="A2627" s="272" t="s">
        <v>3602</v>
      </c>
      <c r="B2627" s="272" t="str">
        <f t="shared" si="40"/>
        <v>LA4</v>
      </c>
      <c r="C2627" s="358">
        <v>0.56356732050577796</v>
      </c>
    </row>
    <row r="2628" spans="1:3">
      <c r="A2628" s="272" t="s">
        <v>3603</v>
      </c>
      <c r="B2628" s="272" t="str">
        <f t="shared" si="40"/>
        <v>LA4</v>
      </c>
      <c r="C2628" s="358">
        <v>0.24756050109863201</v>
      </c>
    </row>
    <row r="2629" spans="1:3">
      <c r="A2629" s="272" t="s">
        <v>3604</v>
      </c>
      <c r="B2629" s="272" t="str">
        <f t="shared" si="40"/>
        <v>LA4</v>
      </c>
      <c r="C2629" s="358">
        <v>0.99175015362826202</v>
      </c>
    </row>
    <row r="2630" spans="1:3">
      <c r="A2630" s="272" t="s">
        <v>3605</v>
      </c>
      <c r="B2630" s="272" t="str">
        <f t="shared" si="40"/>
        <v>LA4</v>
      </c>
      <c r="C2630" s="358">
        <v>0.225718657175699</v>
      </c>
    </row>
    <row r="2631" spans="1:3">
      <c r="A2631" s="272" t="s">
        <v>3606</v>
      </c>
      <c r="B2631" s="272" t="str">
        <f t="shared" si="40"/>
        <v>LA4</v>
      </c>
      <c r="C2631" s="358">
        <v>0.779898680173433</v>
      </c>
    </row>
    <row r="2632" spans="1:3">
      <c r="A2632" s="272" t="s">
        <v>3607</v>
      </c>
      <c r="B2632" s="272" t="str">
        <f t="shared" si="40"/>
        <v>LA4</v>
      </c>
      <c r="C2632" s="358">
        <v>0.22194719314575101</v>
      </c>
    </row>
    <row r="2633" spans="1:3">
      <c r="A2633" s="272" t="s">
        <v>3608</v>
      </c>
      <c r="B2633" s="272" t="str">
        <f t="shared" si="40"/>
        <v>LA4</v>
      </c>
      <c r="C2633" s="358">
        <v>0.35437822341918901</v>
      </c>
    </row>
    <row r="2634" spans="1:3">
      <c r="A2634" s="272" t="s">
        <v>3609</v>
      </c>
      <c r="B2634" s="272" t="str">
        <f t="shared" si="40"/>
        <v>LA4</v>
      </c>
      <c r="C2634" s="358">
        <v>0.38683557510375899</v>
      </c>
    </row>
    <row r="2635" spans="1:3">
      <c r="A2635" s="272" t="s">
        <v>3610</v>
      </c>
      <c r="B2635" s="272" t="str">
        <f t="shared" si="40"/>
        <v>LA4</v>
      </c>
      <c r="C2635" s="358">
        <v>0.389530658721923</v>
      </c>
    </row>
    <row r="2636" spans="1:3">
      <c r="A2636" s="272" t="s">
        <v>3611</v>
      </c>
      <c r="B2636" s="272" t="str">
        <f t="shared" ref="B2636:B2699" si="41">IFERROR(LEFT(A2636,(FIND(" ",A2636,1)-1)),"")</f>
        <v>LA4</v>
      </c>
      <c r="C2636" s="358">
        <v>0.28933143615722601</v>
      </c>
    </row>
    <row r="2637" spans="1:3">
      <c r="A2637" s="272" t="s">
        <v>3612</v>
      </c>
      <c r="B2637" s="272" t="str">
        <f t="shared" si="41"/>
        <v>LA4</v>
      </c>
      <c r="C2637" s="358">
        <v>0.24628210067749001</v>
      </c>
    </row>
    <row r="2638" spans="1:3">
      <c r="A2638" s="272" t="s">
        <v>3613</v>
      </c>
      <c r="B2638" s="272" t="str">
        <f t="shared" si="41"/>
        <v>LA4</v>
      </c>
      <c r="C2638" s="358">
        <v>0.72910475730895996</v>
      </c>
    </row>
    <row r="2639" spans="1:3">
      <c r="A2639" s="272" t="s">
        <v>3614</v>
      </c>
      <c r="B2639" s="272" t="str">
        <f t="shared" si="41"/>
        <v>LA4</v>
      </c>
      <c r="C2639" s="358">
        <v>0.46012520790100098</v>
      </c>
    </row>
    <row r="2640" spans="1:3">
      <c r="A2640" s="272" t="s">
        <v>3615</v>
      </c>
      <c r="B2640" s="272" t="str">
        <f t="shared" si="41"/>
        <v>LA4</v>
      </c>
      <c r="C2640" s="358">
        <v>0.38148220380147202</v>
      </c>
    </row>
    <row r="2641" spans="1:3">
      <c r="A2641" s="272" t="s">
        <v>3616</v>
      </c>
      <c r="B2641" s="272" t="str">
        <f t="shared" si="41"/>
        <v>LA4</v>
      </c>
      <c r="C2641" s="358">
        <v>0.42851127277721002</v>
      </c>
    </row>
    <row r="2642" spans="1:3">
      <c r="A2642" s="272" t="s">
        <v>3617</v>
      </c>
      <c r="B2642" s="272" t="str">
        <f t="shared" si="41"/>
        <v>LA4</v>
      </c>
      <c r="C2642" s="358">
        <v>0.43844270706176702</v>
      </c>
    </row>
    <row r="2643" spans="1:3">
      <c r="A2643" s="272" t="s">
        <v>3618</v>
      </c>
      <c r="B2643" s="272" t="str">
        <f t="shared" si="41"/>
        <v>LA4</v>
      </c>
      <c r="C2643" s="358">
        <v>0.482886123657226</v>
      </c>
    </row>
    <row r="2644" spans="1:3">
      <c r="A2644" s="272" t="s">
        <v>3619</v>
      </c>
      <c r="B2644" s="272" t="str">
        <f t="shared" si="41"/>
        <v>LA4</v>
      </c>
      <c r="C2644" s="358">
        <v>0.72988033294677701</v>
      </c>
    </row>
    <row r="2645" spans="1:3">
      <c r="A2645" s="272" t="s">
        <v>3620</v>
      </c>
      <c r="B2645" s="272" t="str">
        <f t="shared" si="41"/>
        <v>LA4</v>
      </c>
      <c r="C2645" s="358">
        <v>0.32822275161743097</v>
      </c>
    </row>
    <row r="2646" spans="1:3">
      <c r="A2646" s="272" t="s">
        <v>3621</v>
      </c>
      <c r="B2646" s="272" t="str">
        <f t="shared" si="41"/>
        <v>LA4</v>
      </c>
      <c r="C2646" s="358">
        <v>0.73886081150599803</v>
      </c>
    </row>
    <row r="2647" spans="1:3">
      <c r="A2647" s="272" t="s">
        <v>3622</v>
      </c>
      <c r="B2647" s="272" t="str">
        <f t="shared" si="41"/>
        <v>LA4</v>
      </c>
      <c r="C2647" s="358">
        <v>0.70314892133076901</v>
      </c>
    </row>
    <row r="2648" spans="1:3">
      <c r="A2648" s="272" t="s">
        <v>3623</v>
      </c>
      <c r="B2648" s="272" t="str">
        <f t="shared" si="41"/>
        <v>LA4</v>
      </c>
      <c r="C2648" s="358">
        <v>0.77235126495361295</v>
      </c>
    </row>
    <row r="2649" spans="1:3">
      <c r="A2649" s="272" t="s">
        <v>3624</v>
      </c>
      <c r="B2649" s="272" t="str">
        <f t="shared" si="41"/>
        <v>LA4</v>
      </c>
      <c r="C2649" s="358">
        <v>0.45248575210571201</v>
      </c>
    </row>
    <row r="2650" spans="1:3">
      <c r="A2650" s="272" t="s">
        <v>3625</v>
      </c>
      <c r="B2650" s="272" t="str">
        <f t="shared" si="41"/>
        <v>LA4</v>
      </c>
      <c r="C2650" s="358">
        <v>0.36323612928390497</v>
      </c>
    </row>
    <row r="2651" spans="1:3">
      <c r="A2651" s="272" t="s">
        <v>3626</v>
      </c>
      <c r="B2651" s="272" t="str">
        <f t="shared" si="41"/>
        <v>LA4</v>
      </c>
      <c r="C2651" s="358">
        <v>0.47364482879638597</v>
      </c>
    </row>
    <row r="2652" spans="1:3">
      <c r="A2652" s="272" t="s">
        <v>3627</v>
      </c>
      <c r="B2652" s="272" t="str">
        <f t="shared" si="41"/>
        <v>LA4</v>
      </c>
      <c r="C2652" s="358">
        <v>0.52411794662475497</v>
      </c>
    </row>
    <row r="2653" spans="1:3">
      <c r="A2653" s="272" t="s">
        <v>3628</v>
      </c>
      <c r="B2653" s="272" t="str">
        <f t="shared" si="41"/>
        <v>LA4</v>
      </c>
      <c r="C2653" s="358">
        <v>0.66176850001017196</v>
      </c>
    </row>
    <row r="2654" spans="1:3">
      <c r="A2654" s="272" t="s">
        <v>3629</v>
      </c>
      <c r="B2654" s="272" t="str">
        <f t="shared" si="41"/>
        <v>LA4</v>
      </c>
      <c r="C2654" s="358">
        <v>0.62707786560058598</v>
      </c>
    </row>
    <row r="2655" spans="1:3">
      <c r="A2655" s="272" t="s">
        <v>3630</v>
      </c>
      <c r="B2655" s="272" t="str">
        <f t="shared" si="41"/>
        <v>LA4</v>
      </c>
      <c r="C2655" s="358">
        <v>0.41385364532470698</v>
      </c>
    </row>
    <row r="2656" spans="1:3">
      <c r="A2656" s="272" t="s">
        <v>3631</v>
      </c>
      <c r="B2656" s="272" t="str">
        <f t="shared" si="41"/>
        <v>LA4</v>
      </c>
      <c r="C2656" s="358">
        <v>0.71848416328430098</v>
      </c>
    </row>
    <row r="2657" spans="1:3">
      <c r="A2657" s="272" t="s">
        <v>3632</v>
      </c>
      <c r="B2657" s="272" t="str">
        <f t="shared" si="41"/>
        <v>LA4</v>
      </c>
      <c r="C2657" s="358">
        <v>0.719069671630859</v>
      </c>
    </row>
    <row r="2658" spans="1:3">
      <c r="A2658" s="272" t="s">
        <v>3633</v>
      </c>
      <c r="B2658" s="272" t="str">
        <f t="shared" si="41"/>
        <v>LA4</v>
      </c>
      <c r="C2658" s="358">
        <v>0.65759311403547005</v>
      </c>
    </row>
    <row r="2659" spans="1:3">
      <c r="A2659" s="272" t="s">
        <v>3634</v>
      </c>
      <c r="B2659" s="272" t="str">
        <f t="shared" si="41"/>
        <v>LA4</v>
      </c>
      <c r="C2659" s="358">
        <v>0.50382447242736805</v>
      </c>
    </row>
    <row r="2660" spans="1:3">
      <c r="A2660" s="272" t="s">
        <v>3635</v>
      </c>
      <c r="B2660" s="272" t="str">
        <f t="shared" si="41"/>
        <v>LA4</v>
      </c>
      <c r="C2660" s="358">
        <v>0.58406082789103098</v>
      </c>
    </row>
    <row r="2661" spans="1:3">
      <c r="A2661" s="272" t="s">
        <v>3636</v>
      </c>
      <c r="B2661" s="272" t="str">
        <f t="shared" si="41"/>
        <v>LA4</v>
      </c>
      <c r="C2661" s="358">
        <v>0.632454633712768</v>
      </c>
    </row>
    <row r="2662" spans="1:3">
      <c r="A2662" s="272" t="s">
        <v>3637</v>
      </c>
      <c r="B2662" s="272" t="str">
        <f t="shared" si="41"/>
        <v>LA4</v>
      </c>
      <c r="C2662" s="358">
        <v>3.7299437522888099</v>
      </c>
    </row>
    <row r="2663" spans="1:3">
      <c r="A2663" s="272" t="s">
        <v>3638</v>
      </c>
      <c r="B2663" s="272" t="str">
        <f t="shared" si="41"/>
        <v>LA4</v>
      </c>
      <c r="C2663" s="358">
        <v>0.66759252548217696</v>
      </c>
    </row>
    <row r="2664" spans="1:3">
      <c r="A2664" s="272" t="s">
        <v>3639</v>
      </c>
      <c r="B2664" s="272" t="str">
        <f t="shared" si="41"/>
        <v>LA4</v>
      </c>
      <c r="C2664" s="358">
        <v>0.62157026926676395</v>
      </c>
    </row>
    <row r="2665" spans="1:3">
      <c r="A2665" s="272" t="s">
        <v>3640</v>
      </c>
      <c r="B2665" s="272" t="str">
        <f t="shared" si="41"/>
        <v>LA4</v>
      </c>
      <c r="C2665" s="358">
        <v>0.91498491980812702</v>
      </c>
    </row>
    <row r="2666" spans="1:3">
      <c r="A2666" s="272" t="s">
        <v>3641</v>
      </c>
      <c r="B2666" s="272" t="str">
        <f t="shared" si="41"/>
        <v>LA4</v>
      </c>
      <c r="C2666" s="358">
        <v>0.90880818800492702</v>
      </c>
    </row>
    <row r="2667" spans="1:3">
      <c r="A2667" s="272" t="s">
        <v>3642</v>
      </c>
      <c r="B2667" s="272" t="str">
        <f t="shared" si="41"/>
        <v>LA4</v>
      </c>
      <c r="C2667" s="358">
        <v>0.889573574066162</v>
      </c>
    </row>
    <row r="2668" spans="1:3">
      <c r="A2668" s="272" t="s">
        <v>3643</v>
      </c>
      <c r="B2668" s="272" t="str">
        <f t="shared" si="41"/>
        <v>LA4</v>
      </c>
      <c r="C2668" s="358">
        <v>0.96217918395996005</v>
      </c>
    </row>
    <row r="2669" spans="1:3">
      <c r="A2669" s="272" t="s">
        <v>3644</v>
      </c>
      <c r="B2669" s="272" t="str">
        <f t="shared" si="41"/>
        <v>LA4</v>
      </c>
      <c r="C2669" s="358">
        <v>0.79288291931152299</v>
      </c>
    </row>
    <row r="2670" spans="1:3">
      <c r="A2670" s="272" t="s">
        <v>3645</v>
      </c>
      <c r="B2670" s="272" t="str">
        <f t="shared" si="41"/>
        <v>LA4</v>
      </c>
      <c r="C2670" s="358">
        <v>0.88824828465779604</v>
      </c>
    </row>
    <row r="2671" spans="1:3">
      <c r="A2671" s="272" t="s">
        <v>3646</v>
      </c>
      <c r="B2671" s="272" t="str">
        <f t="shared" si="41"/>
        <v>LA4</v>
      </c>
      <c r="C2671" s="358">
        <v>0.91233482360839802</v>
      </c>
    </row>
    <row r="2672" spans="1:3">
      <c r="A2672" s="272" t="s">
        <v>3647</v>
      </c>
      <c r="B2672" s="272" t="str">
        <f t="shared" si="41"/>
        <v>LA4</v>
      </c>
      <c r="C2672" s="358">
        <v>0.90331179755074598</v>
      </c>
    </row>
    <row r="2673" spans="1:3">
      <c r="A2673" s="272" t="s">
        <v>3648</v>
      </c>
      <c r="B2673" s="272" t="str">
        <f t="shared" si="41"/>
        <v>LA4</v>
      </c>
      <c r="C2673" s="358">
        <v>0.75819349288940396</v>
      </c>
    </row>
    <row r="2674" spans="1:3">
      <c r="A2674" s="272" t="s">
        <v>3649</v>
      </c>
      <c r="B2674" s="272" t="str">
        <f t="shared" si="41"/>
        <v>LA4</v>
      </c>
      <c r="C2674" s="358">
        <v>0.94631698396470798</v>
      </c>
    </row>
    <row r="2675" spans="1:3">
      <c r="A2675" s="272" t="s">
        <v>3650</v>
      </c>
      <c r="B2675" s="272" t="str">
        <f t="shared" si="41"/>
        <v>LA4</v>
      </c>
      <c r="C2675" s="358">
        <v>0.46466610166761602</v>
      </c>
    </row>
    <row r="2676" spans="1:3">
      <c r="A2676" s="272" t="s">
        <v>3651</v>
      </c>
      <c r="B2676" s="272" t="str">
        <f t="shared" si="41"/>
        <v>LA4</v>
      </c>
      <c r="C2676" s="358">
        <v>0.62968969345092696</v>
      </c>
    </row>
    <row r="2677" spans="1:3">
      <c r="A2677" s="272" t="s">
        <v>3652</v>
      </c>
      <c r="B2677" s="272" t="str">
        <f t="shared" si="41"/>
        <v>LA4</v>
      </c>
      <c r="C2677" s="358">
        <v>0.62220644950866699</v>
      </c>
    </row>
    <row r="2678" spans="1:3">
      <c r="A2678" s="272" t="s">
        <v>3653</v>
      </c>
      <c r="B2678" s="272" t="str">
        <f t="shared" si="41"/>
        <v>LA4</v>
      </c>
      <c r="C2678" s="358">
        <v>0.56097300847371401</v>
      </c>
    </row>
    <row r="2679" spans="1:3">
      <c r="A2679" s="272" t="s">
        <v>3654</v>
      </c>
      <c r="B2679" s="272" t="str">
        <f t="shared" si="41"/>
        <v>LA4</v>
      </c>
      <c r="C2679" s="358">
        <v>0.37140607833862299</v>
      </c>
    </row>
    <row r="2680" spans="1:3">
      <c r="A2680" s="272" t="s">
        <v>3655</v>
      </c>
      <c r="B2680" s="272" t="str">
        <f t="shared" si="41"/>
        <v>LA4</v>
      </c>
      <c r="C2680" s="358">
        <v>0.50789070129394498</v>
      </c>
    </row>
    <row r="2681" spans="1:3">
      <c r="A2681" s="272" t="s">
        <v>3656</v>
      </c>
      <c r="B2681" s="272" t="str">
        <f t="shared" si="41"/>
        <v>LA4</v>
      </c>
      <c r="C2681" s="358">
        <v>0.27389097213745101</v>
      </c>
    </row>
    <row r="2682" spans="1:3">
      <c r="A2682" s="272" t="s">
        <v>3657</v>
      </c>
      <c r="B2682" s="272" t="str">
        <f t="shared" si="41"/>
        <v>LA4</v>
      </c>
      <c r="C2682" s="358">
        <v>0.37669527530670099</v>
      </c>
    </row>
    <row r="2683" spans="1:3">
      <c r="A2683" s="272" t="s">
        <v>3658</v>
      </c>
      <c r="B2683" s="272" t="str">
        <f t="shared" si="41"/>
        <v>LA4</v>
      </c>
      <c r="C2683" s="358">
        <v>0.50196475982666</v>
      </c>
    </row>
    <row r="2684" spans="1:3">
      <c r="A2684" s="272" t="s">
        <v>3659</v>
      </c>
      <c r="B2684" s="272" t="str">
        <f t="shared" si="41"/>
        <v>LA4</v>
      </c>
      <c r="C2684" s="358">
        <v>0.64657516479492105</v>
      </c>
    </row>
    <row r="2685" spans="1:3">
      <c r="A2685" s="272" t="s">
        <v>3660</v>
      </c>
      <c r="B2685" s="272" t="str">
        <f t="shared" si="41"/>
        <v>LA4</v>
      </c>
      <c r="C2685" s="358">
        <v>0.79223796299525595</v>
      </c>
    </row>
    <row r="2686" spans="1:3">
      <c r="A2686" s="272" t="s">
        <v>3661</v>
      </c>
      <c r="B2686" s="272" t="str">
        <f t="shared" si="41"/>
        <v>LA4</v>
      </c>
      <c r="C2686" s="358">
        <v>0.80919885635375899</v>
      </c>
    </row>
    <row r="2687" spans="1:3">
      <c r="A2687" s="272" t="s">
        <v>3662</v>
      </c>
      <c r="B2687" s="272" t="str">
        <f t="shared" si="41"/>
        <v>LA4</v>
      </c>
      <c r="C2687" s="358">
        <v>0.659291952848434</v>
      </c>
    </row>
    <row r="2688" spans="1:3">
      <c r="A2688" s="272" t="s">
        <v>3663</v>
      </c>
      <c r="B2688" s="272" t="str">
        <f t="shared" si="41"/>
        <v>LA4</v>
      </c>
      <c r="C2688" s="358">
        <v>0.83647426605224595</v>
      </c>
    </row>
    <row r="2689" spans="1:3">
      <c r="A2689" s="272" t="s">
        <v>3664</v>
      </c>
      <c r="B2689" s="272" t="str">
        <f t="shared" si="41"/>
        <v>LA4</v>
      </c>
      <c r="C2689" s="358">
        <v>0.38709926605224598</v>
      </c>
    </row>
    <row r="2690" spans="1:3">
      <c r="A2690" s="272" t="s">
        <v>3665</v>
      </c>
      <c r="B2690" s="272" t="str">
        <f t="shared" si="41"/>
        <v>LA4</v>
      </c>
      <c r="C2690" s="358">
        <v>0.45025134086608798</v>
      </c>
    </row>
    <row r="2691" spans="1:3">
      <c r="A2691" s="272" t="s">
        <v>3666</v>
      </c>
      <c r="B2691" s="272" t="str">
        <f t="shared" si="41"/>
        <v>LA4</v>
      </c>
      <c r="C2691" s="358">
        <v>0.34718567984444698</v>
      </c>
    </row>
    <row r="2692" spans="1:3">
      <c r="A2692" s="272" t="s">
        <v>3667</v>
      </c>
      <c r="B2692" s="272" t="str">
        <f t="shared" si="41"/>
        <v>LA4</v>
      </c>
      <c r="C2692" s="358">
        <v>0.44681566953659002</v>
      </c>
    </row>
    <row r="2693" spans="1:3">
      <c r="A2693" s="272" t="s">
        <v>3668</v>
      </c>
      <c r="B2693" s="272" t="str">
        <f t="shared" si="41"/>
        <v>LA4</v>
      </c>
      <c r="C2693" s="358">
        <v>0.34760653972625699</v>
      </c>
    </row>
    <row r="2694" spans="1:3">
      <c r="A2694" s="272" t="s">
        <v>3669</v>
      </c>
      <c r="B2694" s="272" t="str">
        <f t="shared" si="41"/>
        <v>LA4</v>
      </c>
      <c r="C2694" s="358">
        <v>0.440772414207458</v>
      </c>
    </row>
    <row r="2695" spans="1:3">
      <c r="A2695" s="272" t="s">
        <v>3670</v>
      </c>
      <c r="B2695" s="272" t="str">
        <f t="shared" si="41"/>
        <v>LA4</v>
      </c>
      <c r="C2695" s="358">
        <v>0.27402234077453602</v>
      </c>
    </row>
    <row r="2696" spans="1:3">
      <c r="A2696" s="272" t="s">
        <v>3671</v>
      </c>
      <c r="B2696" s="272" t="str">
        <f t="shared" si="41"/>
        <v>LA4</v>
      </c>
      <c r="C2696" s="358">
        <v>0.437871265411376</v>
      </c>
    </row>
    <row r="2697" spans="1:3">
      <c r="A2697" s="272" t="s">
        <v>3672</v>
      </c>
      <c r="B2697" s="272" t="str">
        <f t="shared" si="41"/>
        <v>LA4</v>
      </c>
      <c r="C2697" s="358">
        <v>0.405103286107381</v>
      </c>
    </row>
    <row r="2698" spans="1:3">
      <c r="A2698" s="272" t="s">
        <v>3673</v>
      </c>
      <c r="B2698" s="272" t="str">
        <f t="shared" si="41"/>
        <v>LA4</v>
      </c>
      <c r="C2698" s="358">
        <v>0.44627262995793199</v>
      </c>
    </row>
    <row r="2699" spans="1:3">
      <c r="A2699" s="272" t="s">
        <v>3674</v>
      </c>
      <c r="B2699" s="272" t="str">
        <f t="shared" si="41"/>
        <v>LA4</v>
      </c>
      <c r="C2699" s="358">
        <v>0.28518499027598898</v>
      </c>
    </row>
    <row r="2700" spans="1:3">
      <c r="A2700" s="272" t="s">
        <v>3675</v>
      </c>
      <c r="B2700" s="272" t="str">
        <f t="shared" ref="B2700:B2763" si="42">IFERROR(LEFT(A2700,(FIND(" ",A2700,1)-1)),"")</f>
        <v>LA4</v>
      </c>
      <c r="C2700" s="358">
        <v>0.30910181999206499</v>
      </c>
    </row>
    <row r="2701" spans="1:3">
      <c r="A2701" s="272" t="s">
        <v>3676</v>
      </c>
      <c r="B2701" s="272" t="str">
        <f t="shared" si="42"/>
        <v>LA4</v>
      </c>
      <c r="C2701" s="358">
        <v>0.38459353446960398</v>
      </c>
    </row>
    <row r="2702" spans="1:3">
      <c r="A2702" s="272" t="s">
        <v>3677</v>
      </c>
      <c r="B2702" s="272" t="str">
        <f t="shared" si="42"/>
        <v>LA4</v>
      </c>
      <c r="C2702" s="358">
        <v>0.24557876586913999</v>
      </c>
    </row>
    <row r="2703" spans="1:3">
      <c r="A2703" s="272" t="s">
        <v>3678</v>
      </c>
      <c r="B2703" s="272" t="str">
        <f t="shared" si="42"/>
        <v>LA4</v>
      </c>
      <c r="C2703" s="358">
        <v>0.39626693725585899</v>
      </c>
    </row>
    <row r="2704" spans="1:3">
      <c r="A2704" s="272" t="s">
        <v>3679</v>
      </c>
      <c r="B2704" s="272" t="str">
        <f t="shared" si="42"/>
        <v>LA4</v>
      </c>
      <c r="C2704" s="358">
        <v>0.34988896052042601</v>
      </c>
    </row>
    <row r="2705" spans="1:3">
      <c r="A2705" s="272" t="s">
        <v>3680</v>
      </c>
      <c r="B2705" s="272" t="str">
        <f t="shared" si="42"/>
        <v>LA4</v>
      </c>
      <c r="C2705" s="358">
        <v>0.21305322647094699</v>
      </c>
    </row>
    <row r="2706" spans="1:3">
      <c r="A2706" s="272" t="s">
        <v>3681</v>
      </c>
      <c r="B2706" s="272" t="str">
        <f t="shared" si="42"/>
        <v>LA4</v>
      </c>
      <c r="C2706" s="358">
        <v>0.29906836423006899</v>
      </c>
    </row>
    <row r="2707" spans="1:3">
      <c r="A2707" s="272" t="s">
        <v>3682</v>
      </c>
      <c r="B2707" s="272" t="str">
        <f t="shared" si="42"/>
        <v>LA4</v>
      </c>
      <c r="C2707" s="358">
        <v>0.26075696945190402</v>
      </c>
    </row>
    <row r="2708" spans="1:3">
      <c r="A2708" s="272" t="s">
        <v>3683</v>
      </c>
      <c r="B2708" s="272" t="str">
        <f t="shared" si="42"/>
        <v>LA4</v>
      </c>
      <c r="C2708" s="358">
        <v>0.35295874731881199</v>
      </c>
    </row>
    <row r="2709" spans="1:3">
      <c r="A2709" s="272" t="s">
        <v>3684</v>
      </c>
      <c r="B2709" s="272" t="str">
        <f t="shared" si="42"/>
        <v>LA4</v>
      </c>
      <c r="C2709" s="358">
        <v>0.24629322687784799</v>
      </c>
    </row>
    <row r="2710" spans="1:3">
      <c r="A2710" s="272" t="s">
        <v>3685</v>
      </c>
      <c r="B2710" s="272" t="str">
        <f t="shared" si="42"/>
        <v>LA4</v>
      </c>
      <c r="C2710" s="358">
        <v>0.27921562194824201</v>
      </c>
    </row>
    <row r="2711" spans="1:3">
      <c r="A2711" s="272" t="s">
        <v>3686</v>
      </c>
      <c r="B2711" s="272" t="str">
        <f t="shared" si="42"/>
        <v>LA4</v>
      </c>
      <c r="C2711" s="358">
        <v>0.215827941894531</v>
      </c>
    </row>
    <row r="2712" spans="1:3">
      <c r="A2712" s="272" t="s">
        <v>3687</v>
      </c>
      <c r="B2712" s="272" t="str">
        <f t="shared" si="42"/>
        <v>LA4</v>
      </c>
      <c r="C2712" s="358">
        <v>0.36739216910468198</v>
      </c>
    </row>
    <row r="2713" spans="1:3">
      <c r="A2713" s="272" t="s">
        <v>3688</v>
      </c>
      <c r="B2713" s="272" t="str">
        <f t="shared" si="42"/>
        <v>LA4</v>
      </c>
      <c r="C2713" s="358">
        <v>0.60579943656921298</v>
      </c>
    </row>
    <row r="2714" spans="1:3">
      <c r="A2714" s="272" t="s">
        <v>3689</v>
      </c>
      <c r="B2714" s="272" t="str">
        <f t="shared" si="42"/>
        <v>LA4</v>
      </c>
      <c r="C2714" s="358">
        <v>0.26680302619933999</v>
      </c>
    </row>
    <row r="2715" spans="1:3">
      <c r="A2715" s="272" t="s">
        <v>3690</v>
      </c>
      <c r="B2715" s="272" t="str">
        <f t="shared" si="42"/>
        <v>LA4</v>
      </c>
      <c r="C2715" s="358">
        <v>0.26348567008972101</v>
      </c>
    </row>
    <row r="2716" spans="1:3">
      <c r="A2716" s="272" t="s">
        <v>3691</v>
      </c>
      <c r="B2716" s="272" t="str">
        <f t="shared" si="42"/>
        <v>LA4</v>
      </c>
      <c r="C2716" s="358">
        <v>0.56466325124104799</v>
      </c>
    </row>
    <row r="2717" spans="1:3">
      <c r="A2717" s="272" t="s">
        <v>3692</v>
      </c>
      <c r="B2717" s="272" t="str">
        <f t="shared" si="42"/>
        <v>LA4</v>
      </c>
      <c r="C2717" s="358">
        <v>0.24432563781738201</v>
      </c>
    </row>
    <row r="2718" spans="1:3">
      <c r="A2718" s="272" t="s">
        <v>3693</v>
      </c>
      <c r="B2718" s="272" t="str">
        <f t="shared" si="42"/>
        <v>LA4</v>
      </c>
      <c r="C2718" s="358">
        <v>0.22748212814331001</v>
      </c>
    </row>
    <row r="2719" spans="1:3">
      <c r="A2719" s="272" t="s">
        <v>3694</v>
      </c>
      <c r="B2719" s="272" t="str">
        <f t="shared" si="42"/>
        <v>LA4</v>
      </c>
      <c r="C2719" s="358">
        <v>0.22263169288635201</v>
      </c>
    </row>
    <row r="2720" spans="1:3">
      <c r="A2720" s="272" t="s">
        <v>3695</v>
      </c>
      <c r="B2720" s="272" t="str">
        <f t="shared" si="42"/>
        <v>LA4</v>
      </c>
      <c r="C2720" s="358">
        <v>0.27921795845031699</v>
      </c>
    </row>
    <row r="2721" spans="1:3">
      <c r="A2721" s="272" t="s">
        <v>3696</v>
      </c>
      <c r="B2721" s="272" t="str">
        <f t="shared" si="42"/>
        <v>LA4</v>
      </c>
      <c r="C2721" s="358">
        <v>0.27452111244201599</v>
      </c>
    </row>
    <row r="2722" spans="1:3">
      <c r="A2722" s="272" t="s">
        <v>3697</v>
      </c>
      <c r="B2722" s="272" t="str">
        <f t="shared" si="42"/>
        <v>LA4</v>
      </c>
      <c r="C2722" s="358">
        <v>0.20124626159667899</v>
      </c>
    </row>
    <row r="2723" spans="1:3">
      <c r="A2723" s="272" t="s">
        <v>3698</v>
      </c>
      <c r="B2723" s="272" t="str">
        <f t="shared" si="42"/>
        <v>LA4</v>
      </c>
      <c r="C2723" s="358">
        <v>0.28210830688476501</v>
      </c>
    </row>
    <row r="2724" spans="1:3">
      <c r="A2724" s="272" t="s">
        <v>3699</v>
      </c>
      <c r="B2724" s="272" t="str">
        <f t="shared" si="42"/>
        <v>LA4</v>
      </c>
      <c r="C2724" s="358">
        <v>0.26873207092285101</v>
      </c>
    </row>
    <row r="2725" spans="1:3">
      <c r="A2725" s="272" t="s">
        <v>3700</v>
      </c>
      <c r="B2725" s="272" t="str">
        <f t="shared" si="42"/>
        <v>LA4</v>
      </c>
      <c r="C2725" s="358">
        <v>0.21071195602416901</v>
      </c>
    </row>
    <row r="2726" spans="1:3">
      <c r="A2726" s="272" t="s">
        <v>3701</v>
      </c>
      <c r="B2726" s="272" t="str">
        <f t="shared" si="42"/>
        <v>LA4</v>
      </c>
      <c r="C2726" s="358">
        <v>0.63459205627441395</v>
      </c>
    </row>
    <row r="2727" spans="1:3">
      <c r="A2727" s="272" t="s">
        <v>3702</v>
      </c>
      <c r="B2727" s="272" t="str">
        <f t="shared" si="42"/>
        <v>LA4</v>
      </c>
      <c r="C2727" s="358">
        <v>0.66386461257934504</v>
      </c>
    </row>
    <row r="2728" spans="1:3">
      <c r="A2728" s="272" t="s">
        <v>3703</v>
      </c>
      <c r="B2728" s="272" t="str">
        <f t="shared" si="42"/>
        <v>LA4</v>
      </c>
      <c r="C2728" s="358">
        <v>0.84484272003173799</v>
      </c>
    </row>
    <row r="2729" spans="1:3">
      <c r="A2729" s="272" t="s">
        <v>3704</v>
      </c>
      <c r="B2729" s="272" t="str">
        <f t="shared" si="42"/>
        <v>LA4</v>
      </c>
      <c r="C2729" s="358">
        <v>0.88302373886108398</v>
      </c>
    </row>
    <row r="2730" spans="1:3">
      <c r="A2730" s="272" t="s">
        <v>3705</v>
      </c>
      <c r="B2730" s="272" t="str">
        <f t="shared" si="42"/>
        <v>LA4</v>
      </c>
      <c r="C2730" s="358">
        <v>0.74724960327148404</v>
      </c>
    </row>
    <row r="2731" spans="1:3">
      <c r="A2731" s="272" t="s">
        <v>3706</v>
      </c>
      <c r="B2731" s="272" t="str">
        <f t="shared" si="42"/>
        <v>LA4</v>
      </c>
      <c r="C2731" s="358">
        <v>0.70007099424089703</v>
      </c>
    </row>
    <row r="2732" spans="1:3">
      <c r="A2732" s="272" t="s">
        <v>3707</v>
      </c>
      <c r="B2732" s="272" t="str">
        <f t="shared" si="42"/>
        <v>LA4</v>
      </c>
      <c r="C2732" s="358">
        <v>0.89834785461425704</v>
      </c>
    </row>
    <row r="2733" spans="1:3">
      <c r="A2733" s="272" t="s">
        <v>3708</v>
      </c>
      <c r="B2733" s="272" t="str">
        <f t="shared" si="42"/>
        <v>LA4</v>
      </c>
      <c r="C2733" s="358">
        <v>0.66678214073181097</v>
      </c>
    </row>
    <row r="2734" spans="1:3">
      <c r="A2734" s="272" t="s">
        <v>3709</v>
      </c>
      <c r="B2734" s="272" t="str">
        <f t="shared" si="42"/>
        <v>LA4</v>
      </c>
      <c r="C2734" s="358">
        <v>1.0100789070129299</v>
      </c>
    </row>
    <row r="2735" spans="1:3">
      <c r="A2735" s="272" t="s">
        <v>3710</v>
      </c>
      <c r="B2735" s="272" t="str">
        <f t="shared" si="42"/>
        <v>LA4</v>
      </c>
      <c r="C2735" s="358">
        <v>0.322973887125651</v>
      </c>
    </row>
    <row r="2736" spans="1:3">
      <c r="A2736" s="272" t="s">
        <v>3711</v>
      </c>
      <c r="B2736" s="272" t="str">
        <f t="shared" si="42"/>
        <v>LA4</v>
      </c>
      <c r="C2736" s="358">
        <v>0.64831733703613204</v>
      </c>
    </row>
    <row r="2737" spans="1:3">
      <c r="A2737" s="272" t="s">
        <v>3712</v>
      </c>
      <c r="B2737" s="272" t="str">
        <f t="shared" si="42"/>
        <v>LA4</v>
      </c>
      <c r="C2737" s="358">
        <v>0.665318330128987</v>
      </c>
    </row>
    <row r="2738" spans="1:3">
      <c r="A2738" s="272" t="s">
        <v>3713</v>
      </c>
      <c r="B2738" s="272" t="str">
        <f t="shared" si="42"/>
        <v>LA4</v>
      </c>
      <c r="C2738" s="358">
        <v>0.60081227620442701</v>
      </c>
    </row>
    <row r="2739" spans="1:3">
      <c r="A2739" s="272" t="s">
        <v>3714</v>
      </c>
      <c r="B2739" s="272" t="str">
        <f t="shared" si="42"/>
        <v>LA4</v>
      </c>
      <c r="C2739" s="358">
        <v>0.68808605796412403</v>
      </c>
    </row>
    <row r="2740" spans="1:3">
      <c r="A2740" s="272" t="s">
        <v>3715</v>
      </c>
      <c r="B2740" s="272" t="str">
        <f t="shared" si="42"/>
        <v>LA4</v>
      </c>
      <c r="C2740" s="358">
        <v>0.27567005157470698</v>
      </c>
    </row>
    <row r="2741" spans="1:3">
      <c r="A2741" s="272" t="s">
        <v>3716</v>
      </c>
      <c r="B2741" s="272" t="str">
        <f t="shared" si="42"/>
        <v>LA4</v>
      </c>
      <c r="C2741" s="358">
        <v>0.54165759453406703</v>
      </c>
    </row>
    <row r="2742" spans="1:3">
      <c r="A2742" s="272" t="s">
        <v>3717</v>
      </c>
      <c r="B2742" s="272" t="str">
        <f t="shared" si="42"/>
        <v>LA4</v>
      </c>
      <c r="C2742" s="358">
        <v>0.53539383411407404</v>
      </c>
    </row>
    <row r="2743" spans="1:3">
      <c r="A2743" s="272" t="s">
        <v>3718</v>
      </c>
      <c r="B2743" s="272" t="str">
        <f t="shared" si="42"/>
        <v>LA4</v>
      </c>
      <c r="C2743" s="358">
        <v>0.54134374856948797</v>
      </c>
    </row>
    <row r="2744" spans="1:3">
      <c r="A2744" s="272" t="s">
        <v>3719</v>
      </c>
      <c r="B2744" s="272" t="str">
        <f t="shared" si="42"/>
        <v>LA4</v>
      </c>
      <c r="C2744" s="358">
        <v>0.44908177852630599</v>
      </c>
    </row>
    <row r="2745" spans="1:3">
      <c r="A2745" s="272" t="s">
        <v>3720</v>
      </c>
      <c r="B2745" s="272" t="str">
        <f t="shared" si="42"/>
        <v>LA4</v>
      </c>
      <c r="C2745" s="358">
        <v>0.42545941670735599</v>
      </c>
    </row>
    <row r="2746" spans="1:3">
      <c r="A2746" s="272" t="s">
        <v>3721</v>
      </c>
      <c r="B2746" s="272" t="str">
        <f t="shared" si="42"/>
        <v>LA4</v>
      </c>
      <c r="C2746" s="358">
        <v>0.69729309082031199</v>
      </c>
    </row>
    <row r="2747" spans="1:3">
      <c r="A2747" s="272" t="s">
        <v>3722</v>
      </c>
      <c r="B2747" s="272" t="str">
        <f t="shared" si="42"/>
        <v>LA4</v>
      </c>
      <c r="C2747" s="358">
        <v>1.0777547359466499</v>
      </c>
    </row>
    <row r="2748" spans="1:3">
      <c r="A2748" s="272" t="s">
        <v>3723</v>
      </c>
      <c r="B2748" s="272" t="str">
        <f t="shared" si="42"/>
        <v>LA4</v>
      </c>
      <c r="C2748" s="358">
        <v>0.29405260086059498</v>
      </c>
    </row>
    <row r="2749" spans="1:3">
      <c r="A2749" s="272" t="s">
        <v>3724</v>
      </c>
      <c r="B2749" s="272" t="str">
        <f t="shared" si="42"/>
        <v>LA4</v>
      </c>
      <c r="C2749" s="358">
        <v>0.41077060699462797</v>
      </c>
    </row>
    <row r="2750" spans="1:3">
      <c r="A2750" s="272" t="s">
        <v>3725</v>
      </c>
      <c r="B2750" s="272" t="str">
        <f t="shared" si="42"/>
        <v>LA4</v>
      </c>
      <c r="C2750" s="358">
        <v>0.38683144251505502</v>
      </c>
    </row>
    <row r="2751" spans="1:3">
      <c r="A2751" s="272" t="s">
        <v>3726</v>
      </c>
      <c r="B2751" s="272" t="str">
        <f t="shared" si="42"/>
        <v>LA4</v>
      </c>
      <c r="C2751" s="358">
        <v>0.34996271133422802</v>
      </c>
    </row>
    <row r="2752" spans="1:3">
      <c r="A2752" s="272" t="s">
        <v>3727</v>
      </c>
      <c r="B2752" s="272" t="str">
        <f t="shared" si="42"/>
        <v>LA4</v>
      </c>
      <c r="C2752" s="358">
        <v>0.28665745258331299</v>
      </c>
    </row>
    <row r="2753" spans="1:3">
      <c r="A2753" s="272" t="s">
        <v>3728</v>
      </c>
      <c r="B2753" s="272" t="str">
        <f t="shared" si="42"/>
        <v>LA4</v>
      </c>
      <c r="C2753" s="358">
        <v>0.31065392494201599</v>
      </c>
    </row>
    <row r="2754" spans="1:3">
      <c r="A2754" s="272" t="s">
        <v>3729</v>
      </c>
      <c r="B2754" s="272" t="str">
        <f t="shared" si="42"/>
        <v>LA4</v>
      </c>
      <c r="C2754" s="358">
        <v>0.62537670135498002</v>
      </c>
    </row>
    <row r="2755" spans="1:3">
      <c r="A2755" s="272" t="s">
        <v>3730</v>
      </c>
      <c r="B2755" s="272" t="str">
        <f t="shared" si="42"/>
        <v>LA4</v>
      </c>
      <c r="C2755" s="358">
        <v>0.27944374084472601</v>
      </c>
    </row>
    <row r="2756" spans="1:3">
      <c r="A2756" s="272" t="s">
        <v>3731</v>
      </c>
      <c r="B2756" s="272" t="str">
        <f t="shared" si="42"/>
        <v>LA4</v>
      </c>
      <c r="C2756" s="358">
        <v>0.37555694580078097</v>
      </c>
    </row>
    <row r="2757" spans="1:3">
      <c r="A2757" s="272" t="s">
        <v>3732</v>
      </c>
      <c r="B2757" s="272" t="str">
        <f t="shared" si="42"/>
        <v>LA4</v>
      </c>
      <c r="C2757" s="358">
        <v>0.32136297225952098</v>
      </c>
    </row>
    <row r="2758" spans="1:3">
      <c r="A2758" s="272" t="s">
        <v>3733</v>
      </c>
      <c r="B2758" s="272" t="str">
        <f t="shared" si="42"/>
        <v>LA4</v>
      </c>
      <c r="C2758" s="358">
        <v>0.81163724263509096</v>
      </c>
    </row>
    <row r="2759" spans="1:3">
      <c r="A2759" s="272" t="s">
        <v>3734</v>
      </c>
      <c r="B2759" s="272" t="str">
        <f t="shared" si="42"/>
        <v>LA4</v>
      </c>
      <c r="C2759" s="358">
        <v>0.81118869781494096</v>
      </c>
    </row>
    <row r="2760" spans="1:3">
      <c r="A2760" s="272" t="s">
        <v>3735</v>
      </c>
      <c r="B2760" s="272" t="str">
        <f t="shared" si="42"/>
        <v>LA4</v>
      </c>
      <c r="C2760" s="358">
        <v>0.300828456878662</v>
      </c>
    </row>
    <row r="2761" spans="1:3">
      <c r="A2761" s="272" t="s">
        <v>3736</v>
      </c>
      <c r="B2761" s="272" t="str">
        <f t="shared" si="42"/>
        <v>LA4</v>
      </c>
      <c r="C2761" s="358">
        <v>0.35428508122761998</v>
      </c>
    </row>
    <row r="2762" spans="1:3">
      <c r="A2762" s="272" t="s">
        <v>3737</v>
      </c>
      <c r="B2762" s="272" t="str">
        <f t="shared" si="42"/>
        <v>LA4</v>
      </c>
      <c r="C2762" s="358">
        <v>0.43263778686523402</v>
      </c>
    </row>
    <row r="2763" spans="1:3">
      <c r="A2763" s="272" t="s">
        <v>3738</v>
      </c>
      <c r="B2763" s="272" t="str">
        <f t="shared" si="42"/>
        <v>LA4</v>
      </c>
      <c r="C2763" s="358">
        <v>0.25572121143340998</v>
      </c>
    </row>
    <row r="2764" spans="1:3">
      <c r="A2764" s="272" t="s">
        <v>3739</v>
      </c>
      <c r="B2764" s="272" t="str">
        <f t="shared" ref="B2764:B2827" si="43">IFERROR(LEFT(A2764,(FIND(" ",A2764,1)-1)),"")</f>
        <v>LA4</v>
      </c>
      <c r="C2764" s="358">
        <v>0.25119793415069502</v>
      </c>
    </row>
    <row r="2765" spans="1:3">
      <c r="A2765" s="272" t="s">
        <v>3740</v>
      </c>
      <c r="B2765" s="272" t="str">
        <f t="shared" si="43"/>
        <v>LA4</v>
      </c>
      <c r="C2765" s="358">
        <v>0.527091936631636</v>
      </c>
    </row>
    <row r="2766" spans="1:3">
      <c r="A2766" s="272" t="s">
        <v>3741</v>
      </c>
      <c r="B2766" s="272" t="str">
        <f t="shared" si="43"/>
        <v>LA4</v>
      </c>
      <c r="C2766" s="358">
        <v>0.37833579381306898</v>
      </c>
    </row>
    <row r="2767" spans="1:3">
      <c r="A2767" s="272" t="s">
        <v>3742</v>
      </c>
      <c r="B2767" s="272" t="str">
        <f t="shared" si="43"/>
        <v>LA4</v>
      </c>
      <c r="C2767" s="358">
        <v>0.55851324399312297</v>
      </c>
    </row>
    <row r="2768" spans="1:3">
      <c r="A2768" s="272" t="s">
        <v>3743</v>
      </c>
      <c r="B2768" s="272" t="str">
        <f t="shared" si="43"/>
        <v>LA4</v>
      </c>
      <c r="C2768" s="358">
        <v>0.49802589416503901</v>
      </c>
    </row>
    <row r="2769" spans="1:3">
      <c r="A2769" s="272" t="s">
        <v>3744</v>
      </c>
      <c r="B2769" s="272" t="str">
        <f t="shared" si="43"/>
        <v>LA4</v>
      </c>
      <c r="C2769" s="358">
        <v>0.39509696960449198</v>
      </c>
    </row>
    <row r="2770" spans="1:3">
      <c r="A2770" s="272" t="s">
        <v>3745</v>
      </c>
      <c r="B2770" s="272" t="str">
        <f t="shared" si="43"/>
        <v>LA4</v>
      </c>
      <c r="C2770" s="358">
        <v>0.75356066226959195</v>
      </c>
    </row>
    <row r="2771" spans="1:3">
      <c r="A2771" s="272" t="s">
        <v>3746</v>
      </c>
      <c r="B2771" s="272" t="str">
        <f t="shared" si="43"/>
        <v>LA4</v>
      </c>
      <c r="C2771" s="358">
        <v>0.48905062675476002</v>
      </c>
    </row>
    <row r="2772" spans="1:3">
      <c r="A2772" s="272" t="s">
        <v>3747</v>
      </c>
      <c r="B2772" s="272" t="str">
        <f t="shared" si="43"/>
        <v>LA4</v>
      </c>
      <c r="C2772" s="358">
        <v>1.00597548484802</v>
      </c>
    </row>
    <row r="2773" spans="1:3">
      <c r="A2773" s="272" t="s">
        <v>3748</v>
      </c>
      <c r="B2773" s="272" t="str">
        <f t="shared" si="43"/>
        <v>LA4</v>
      </c>
      <c r="C2773" s="358">
        <v>0.69386663436889595</v>
      </c>
    </row>
    <row r="2774" spans="1:3">
      <c r="A2774" s="272" t="s">
        <v>3749</v>
      </c>
      <c r="B2774" s="272" t="str">
        <f t="shared" si="43"/>
        <v>LA4</v>
      </c>
      <c r="C2774" s="358">
        <v>0.32760643959045399</v>
      </c>
    </row>
    <row r="2775" spans="1:3">
      <c r="A2775" s="272" t="s">
        <v>3750</v>
      </c>
      <c r="B2775" s="272" t="str">
        <f t="shared" si="43"/>
        <v>LA4</v>
      </c>
      <c r="C2775" s="358">
        <v>0.85032987594604403</v>
      </c>
    </row>
    <row r="2776" spans="1:3">
      <c r="A2776" s="272" t="s">
        <v>3751</v>
      </c>
      <c r="B2776" s="272" t="str">
        <f t="shared" si="43"/>
        <v>LA4</v>
      </c>
      <c r="C2776" s="358">
        <v>0.572113037109375</v>
      </c>
    </row>
    <row r="2777" spans="1:3">
      <c r="A2777" s="272" t="s">
        <v>3752</v>
      </c>
      <c r="B2777" s="272" t="str">
        <f t="shared" si="43"/>
        <v>LA4</v>
      </c>
      <c r="C2777" s="358">
        <v>0.62399180730183901</v>
      </c>
    </row>
    <row r="2778" spans="1:3">
      <c r="A2778" s="272" t="s">
        <v>3753</v>
      </c>
      <c r="B2778" s="272" t="str">
        <f t="shared" si="43"/>
        <v>LA4</v>
      </c>
      <c r="C2778" s="358">
        <v>0.60041356086730902</v>
      </c>
    </row>
    <row r="2779" spans="1:3">
      <c r="A2779" s="272" t="s">
        <v>3754</v>
      </c>
      <c r="B2779" s="272" t="str">
        <f t="shared" si="43"/>
        <v>LA4</v>
      </c>
      <c r="C2779" s="358">
        <v>0.50758676528930602</v>
      </c>
    </row>
    <row r="2780" spans="1:3">
      <c r="A2780" s="272" t="s">
        <v>3755</v>
      </c>
      <c r="B2780" s="272" t="str">
        <f t="shared" si="43"/>
        <v>LA4</v>
      </c>
      <c r="C2780" s="358">
        <v>0.81534832715988104</v>
      </c>
    </row>
    <row r="2781" spans="1:3">
      <c r="A2781" s="272" t="s">
        <v>3756</v>
      </c>
      <c r="B2781" s="272" t="str">
        <f t="shared" si="43"/>
        <v>LA4</v>
      </c>
      <c r="C2781" s="358">
        <v>0.48154163360595698</v>
      </c>
    </row>
    <row r="2782" spans="1:3">
      <c r="A2782" s="272" t="s">
        <v>3757</v>
      </c>
      <c r="B2782" s="272" t="str">
        <f t="shared" si="43"/>
        <v>LA4</v>
      </c>
      <c r="C2782" s="358">
        <v>0.27658700942993097</v>
      </c>
    </row>
    <row r="2783" spans="1:3">
      <c r="A2783" s="272" t="s">
        <v>3758</v>
      </c>
      <c r="B2783" s="272" t="str">
        <f t="shared" si="43"/>
        <v>LA4</v>
      </c>
      <c r="C2783" s="358">
        <v>0.37713122367858798</v>
      </c>
    </row>
    <row r="2784" spans="1:3">
      <c r="A2784" s="272" t="s">
        <v>3759</v>
      </c>
      <c r="B2784" s="272" t="str">
        <f t="shared" si="43"/>
        <v>LA4</v>
      </c>
      <c r="C2784" s="358">
        <v>0.24173879623413</v>
      </c>
    </row>
    <row r="2785" spans="1:3">
      <c r="A2785" s="272" t="s">
        <v>3760</v>
      </c>
      <c r="B2785" s="272" t="str">
        <f t="shared" si="43"/>
        <v>LA4</v>
      </c>
      <c r="C2785" s="358">
        <v>0.29945588111877403</v>
      </c>
    </row>
    <row r="2786" spans="1:3">
      <c r="A2786" s="272" t="s">
        <v>3761</v>
      </c>
      <c r="B2786" s="272" t="str">
        <f t="shared" si="43"/>
        <v>LA4</v>
      </c>
      <c r="C2786" s="358">
        <v>0.58204174041748002</v>
      </c>
    </row>
    <row r="2787" spans="1:3">
      <c r="A2787" s="272" t="s">
        <v>3762</v>
      </c>
      <c r="B2787" s="272" t="str">
        <f t="shared" si="43"/>
        <v>LA4</v>
      </c>
      <c r="C2787" s="358">
        <v>0.531910419464111</v>
      </c>
    </row>
    <row r="2788" spans="1:3">
      <c r="A2788" s="272" t="s">
        <v>3763</v>
      </c>
      <c r="B2788" s="272" t="str">
        <f t="shared" si="43"/>
        <v>LA4</v>
      </c>
      <c r="C2788" s="358">
        <v>0.32519578933715798</v>
      </c>
    </row>
    <row r="2789" spans="1:3">
      <c r="A2789" s="272" t="s">
        <v>3764</v>
      </c>
      <c r="B2789" s="272" t="str">
        <f t="shared" si="43"/>
        <v>LA4</v>
      </c>
      <c r="C2789" s="358">
        <v>0.39905512332916199</v>
      </c>
    </row>
    <row r="2790" spans="1:3">
      <c r="A2790" s="272" t="s">
        <v>3765</v>
      </c>
      <c r="B2790" s="272" t="str">
        <f t="shared" si="43"/>
        <v>LA4</v>
      </c>
      <c r="C2790" s="358">
        <v>0.45893287658691401</v>
      </c>
    </row>
    <row r="2791" spans="1:3">
      <c r="A2791" s="272" t="s">
        <v>3766</v>
      </c>
      <c r="B2791" s="272" t="str">
        <f t="shared" si="43"/>
        <v>LA4</v>
      </c>
      <c r="C2791" s="358">
        <v>0.56551335074684805</v>
      </c>
    </row>
    <row r="2792" spans="1:3">
      <c r="A2792" s="272" t="s">
        <v>3767</v>
      </c>
      <c r="B2792" s="272" t="str">
        <f t="shared" si="43"/>
        <v>LA4</v>
      </c>
      <c r="C2792" s="358">
        <v>0.74009195963541596</v>
      </c>
    </row>
    <row r="2793" spans="1:3">
      <c r="A2793" s="272" t="s">
        <v>3768</v>
      </c>
      <c r="B2793" s="272" t="str">
        <f t="shared" si="43"/>
        <v>LA4</v>
      </c>
      <c r="C2793" s="358">
        <v>0.76642427444457994</v>
      </c>
    </row>
    <row r="2794" spans="1:3">
      <c r="A2794" s="272" t="s">
        <v>3769</v>
      </c>
      <c r="B2794" s="272" t="str">
        <f t="shared" si="43"/>
        <v>LA4</v>
      </c>
      <c r="C2794" s="358">
        <v>0.40488624572753901</v>
      </c>
    </row>
    <row r="2795" spans="1:3">
      <c r="A2795" s="272" t="s">
        <v>3770</v>
      </c>
      <c r="B2795" s="272" t="str">
        <f t="shared" si="43"/>
        <v>LA4</v>
      </c>
      <c r="C2795" s="358">
        <v>0.31412076950073198</v>
      </c>
    </row>
    <row r="2796" spans="1:3">
      <c r="A2796" s="272" t="s">
        <v>3771</v>
      </c>
      <c r="B2796" s="272" t="str">
        <f t="shared" si="43"/>
        <v>LA4</v>
      </c>
      <c r="C2796" s="358">
        <v>0.278274536132812</v>
      </c>
    </row>
    <row r="2797" spans="1:3">
      <c r="A2797" s="272" t="s">
        <v>3772</v>
      </c>
      <c r="B2797" s="272" t="str">
        <f t="shared" si="43"/>
        <v>LA4</v>
      </c>
      <c r="C2797" s="358">
        <v>0.222876071929931</v>
      </c>
    </row>
    <row r="2798" spans="1:3">
      <c r="A2798" s="272" t="s">
        <v>3773</v>
      </c>
      <c r="B2798" s="272" t="str">
        <f t="shared" si="43"/>
        <v>LA4</v>
      </c>
      <c r="C2798" s="358">
        <v>0.206092119216918</v>
      </c>
    </row>
    <row r="2799" spans="1:3">
      <c r="A2799" s="272" t="s">
        <v>3774</v>
      </c>
      <c r="B2799" s="272" t="str">
        <f t="shared" si="43"/>
        <v>LA4</v>
      </c>
      <c r="C2799" s="358">
        <v>0.55945277214050204</v>
      </c>
    </row>
    <row r="2800" spans="1:3">
      <c r="A2800" s="272" t="s">
        <v>3775</v>
      </c>
      <c r="B2800" s="272" t="str">
        <f t="shared" si="43"/>
        <v>LA4</v>
      </c>
      <c r="C2800" s="358">
        <v>0.22968673706054599</v>
      </c>
    </row>
    <row r="2801" spans="1:3">
      <c r="A2801" s="272" t="s">
        <v>3776</v>
      </c>
      <c r="B2801" s="272" t="str">
        <f t="shared" si="43"/>
        <v>LA4</v>
      </c>
      <c r="C2801" s="358">
        <v>0.20219612121582001</v>
      </c>
    </row>
    <row r="2802" spans="1:3">
      <c r="A2802" s="272" t="s">
        <v>3777</v>
      </c>
      <c r="B2802" s="272" t="str">
        <f t="shared" si="43"/>
        <v>LA4</v>
      </c>
      <c r="C2802" s="358">
        <v>0.26090637842814102</v>
      </c>
    </row>
    <row r="2803" spans="1:3">
      <c r="A2803" s="272" t="s">
        <v>3778</v>
      </c>
      <c r="B2803" s="272" t="str">
        <f t="shared" si="43"/>
        <v>LA4</v>
      </c>
      <c r="C2803" s="358">
        <v>0.219128608703613</v>
      </c>
    </row>
    <row r="2804" spans="1:3">
      <c r="A2804" s="272" t="s">
        <v>3779</v>
      </c>
      <c r="B2804" s="272" t="str">
        <f t="shared" si="43"/>
        <v>LA4</v>
      </c>
      <c r="C2804" s="358">
        <v>0.226649284362792</v>
      </c>
    </row>
    <row r="2805" spans="1:3">
      <c r="A2805" s="272" t="s">
        <v>3780</v>
      </c>
      <c r="B2805" s="272" t="str">
        <f t="shared" si="43"/>
        <v>LA4</v>
      </c>
      <c r="C2805" s="358">
        <v>0.266740322113037</v>
      </c>
    </row>
    <row r="2806" spans="1:3">
      <c r="A2806" s="272" t="s">
        <v>3781</v>
      </c>
      <c r="B2806" s="272" t="str">
        <f t="shared" si="43"/>
        <v>LA4</v>
      </c>
      <c r="C2806" s="358">
        <v>0.25056123733520502</v>
      </c>
    </row>
    <row r="2807" spans="1:3">
      <c r="A2807" s="272" t="s">
        <v>3782</v>
      </c>
      <c r="B2807" s="272" t="str">
        <f t="shared" si="43"/>
        <v>LA4</v>
      </c>
      <c r="C2807" s="358">
        <v>0.259735107421875</v>
      </c>
    </row>
    <row r="2808" spans="1:3">
      <c r="A2808" s="272" t="s">
        <v>3783</v>
      </c>
      <c r="B2808" s="272" t="str">
        <f t="shared" si="43"/>
        <v>LA4</v>
      </c>
      <c r="C2808" s="358">
        <v>0.309924125671386</v>
      </c>
    </row>
    <row r="2809" spans="1:3">
      <c r="A2809" s="272" t="s">
        <v>3784</v>
      </c>
      <c r="B2809" s="272" t="str">
        <f t="shared" si="43"/>
        <v>LA4</v>
      </c>
      <c r="C2809" s="358">
        <v>0.26338156064351398</v>
      </c>
    </row>
    <row r="2810" spans="1:3">
      <c r="A2810" s="272" t="s">
        <v>3785</v>
      </c>
      <c r="B2810" s="272" t="str">
        <f t="shared" si="43"/>
        <v>LA4</v>
      </c>
      <c r="C2810" s="358">
        <v>0.482026576995849</v>
      </c>
    </row>
    <row r="2811" spans="1:3">
      <c r="A2811" s="272" t="s">
        <v>3786</v>
      </c>
      <c r="B2811" s="272" t="str">
        <f t="shared" si="43"/>
        <v>LA4</v>
      </c>
      <c r="C2811" s="358">
        <v>0.22457838058471599</v>
      </c>
    </row>
    <row r="2812" spans="1:3">
      <c r="A2812" s="272" t="s">
        <v>3787</v>
      </c>
      <c r="B2812" s="272" t="str">
        <f t="shared" si="43"/>
        <v>LA4</v>
      </c>
      <c r="C2812" s="358">
        <v>0.21502387523651101</v>
      </c>
    </row>
    <row r="2813" spans="1:3">
      <c r="A2813" s="272" t="s">
        <v>3788</v>
      </c>
      <c r="B2813" s="272" t="str">
        <f t="shared" si="43"/>
        <v>LA4</v>
      </c>
      <c r="C2813" s="358">
        <v>0.54562187194824197</v>
      </c>
    </row>
    <row r="2814" spans="1:3">
      <c r="A2814" s="272" t="s">
        <v>3789</v>
      </c>
      <c r="B2814" s="272" t="str">
        <f t="shared" si="43"/>
        <v>LA4</v>
      </c>
      <c r="C2814" s="358">
        <v>0.70205664634704501</v>
      </c>
    </row>
    <row r="2815" spans="1:3">
      <c r="A2815" s="272" t="s">
        <v>3790</v>
      </c>
      <c r="B2815" s="272" t="str">
        <f t="shared" si="43"/>
        <v>LA4</v>
      </c>
      <c r="C2815" s="358">
        <v>0.63235791524251295</v>
      </c>
    </row>
    <row r="2816" spans="1:3">
      <c r="A2816" s="272" t="s">
        <v>3791</v>
      </c>
      <c r="B2816" s="272" t="str">
        <f t="shared" si="43"/>
        <v>LA4</v>
      </c>
      <c r="C2816" s="358">
        <v>0.87256999449296402</v>
      </c>
    </row>
    <row r="2817" spans="1:3">
      <c r="A2817" s="272" t="s">
        <v>3792</v>
      </c>
      <c r="B2817" s="272" t="str">
        <f t="shared" si="43"/>
        <v>LA4</v>
      </c>
      <c r="C2817" s="358">
        <v>0.323924779891967</v>
      </c>
    </row>
    <row r="2818" spans="1:3">
      <c r="A2818" s="272" t="s">
        <v>3793</v>
      </c>
      <c r="B2818" s="272" t="str">
        <f t="shared" si="43"/>
        <v>LA4</v>
      </c>
      <c r="C2818" s="358">
        <v>0.54932355880737305</v>
      </c>
    </row>
    <row r="2819" spans="1:3">
      <c r="A2819" s="272" t="s">
        <v>3794</v>
      </c>
      <c r="B2819" s="272" t="str">
        <f t="shared" si="43"/>
        <v>LA4</v>
      </c>
      <c r="C2819" s="358">
        <v>0.75013899803161599</v>
      </c>
    </row>
    <row r="2820" spans="1:3">
      <c r="A2820" s="272" t="s">
        <v>3795</v>
      </c>
      <c r="B2820" s="272" t="str">
        <f t="shared" si="43"/>
        <v>LA4</v>
      </c>
      <c r="C2820" s="358">
        <v>0.65895676612854004</v>
      </c>
    </row>
    <row r="2821" spans="1:3">
      <c r="A2821" s="272" t="s">
        <v>3796</v>
      </c>
      <c r="B2821" s="272" t="str">
        <f t="shared" si="43"/>
        <v>LA4</v>
      </c>
      <c r="C2821" s="358">
        <v>0.43053960800170898</v>
      </c>
    </row>
    <row r="2822" spans="1:3">
      <c r="A2822" s="272" t="s">
        <v>3797</v>
      </c>
      <c r="B2822" s="272" t="str">
        <f t="shared" si="43"/>
        <v>LA4</v>
      </c>
      <c r="C2822" s="358">
        <v>0.371828854084014</v>
      </c>
    </row>
    <row r="2823" spans="1:3">
      <c r="A2823" s="272" t="s">
        <v>3798</v>
      </c>
      <c r="B2823" s="272" t="str">
        <f t="shared" si="43"/>
        <v>LA4</v>
      </c>
      <c r="C2823" s="358">
        <v>0.27109486716134201</v>
      </c>
    </row>
    <row r="2824" spans="1:3">
      <c r="A2824" s="272" t="s">
        <v>3799</v>
      </c>
      <c r="B2824" s="272" t="str">
        <f t="shared" si="43"/>
        <v>LA4</v>
      </c>
      <c r="C2824" s="358">
        <v>0.48027849197387601</v>
      </c>
    </row>
    <row r="2825" spans="1:3">
      <c r="A2825" s="272" t="s">
        <v>3800</v>
      </c>
      <c r="B2825" s="272" t="str">
        <f t="shared" si="43"/>
        <v>LA4</v>
      </c>
      <c r="C2825" s="358">
        <v>0.333935737609863</v>
      </c>
    </row>
    <row r="2826" spans="1:3">
      <c r="A2826" s="272" t="s">
        <v>3801</v>
      </c>
      <c r="B2826" s="272" t="str">
        <f t="shared" si="43"/>
        <v>LA4</v>
      </c>
      <c r="C2826" s="358">
        <v>0.83007316589355395</v>
      </c>
    </row>
    <row r="2827" spans="1:3">
      <c r="A2827" s="272" t="s">
        <v>3802</v>
      </c>
      <c r="B2827" s="272" t="str">
        <f t="shared" si="43"/>
        <v>LA4</v>
      </c>
      <c r="C2827" s="358">
        <v>0.96744918823242199</v>
      </c>
    </row>
    <row r="2828" spans="1:3">
      <c r="A2828" s="272" t="s">
        <v>3803</v>
      </c>
      <c r="B2828" s="272" t="str">
        <f t="shared" ref="B2828:B2891" si="44">IFERROR(LEFT(A2828,(FIND(" ",A2828,1)-1)),"")</f>
        <v>LA4</v>
      </c>
      <c r="C2828" s="358">
        <v>0.64346659183502197</v>
      </c>
    </row>
    <row r="2829" spans="1:3">
      <c r="A2829" s="272" t="s">
        <v>3804</v>
      </c>
      <c r="B2829" s="272" t="str">
        <f t="shared" si="44"/>
        <v>LA4</v>
      </c>
      <c r="C2829" s="358">
        <v>1.1524794101714999</v>
      </c>
    </row>
    <row r="2830" spans="1:3">
      <c r="A2830" s="272" t="s">
        <v>3805</v>
      </c>
      <c r="B2830" s="272" t="str">
        <f t="shared" si="44"/>
        <v>LA4</v>
      </c>
      <c r="C2830" s="358">
        <v>1.1229786872863701</v>
      </c>
    </row>
    <row r="2831" spans="1:3">
      <c r="A2831" s="272" t="s">
        <v>3806</v>
      </c>
      <c r="B2831" s="272" t="str">
        <f t="shared" si="44"/>
        <v>LA4</v>
      </c>
      <c r="C2831" s="358">
        <v>1.95187044143676</v>
      </c>
    </row>
    <row r="2832" spans="1:3">
      <c r="A2832" s="272" t="s">
        <v>3807</v>
      </c>
      <c r="B2832" s="272" t="str">
        <f t="shared" si="44"/>
        <v>LA4</v>
      </c>
      <c r="C2832" s="358">
        <v>1.6481698036193799</v>
      </c>
    </row>
    <row r="2833" spans="1:3">
      <c r="A2833" s="272" t="s">
        <v>3808</v>
      </c>
      <c r="B2833" s="272" t="str">
        <f t="shared" si="44"/>
        <v>LA4</v>
      </c>
      <c r="C2833" s="358">
        <v>1.92365717887878</v>
      </c>
    </row>
    <row r="2834" spans="1:3">
      <c r="A2834" s="272" t="s">
        <v>3809</v>
      </c>
      <c r="B2834" s="272" t="str">
        <f t="shared" si="44"/>
        <v>LA4</v>
      </c>
      <c r="C2834" s="358">
        <v>0.56689167022705</v>
      </c>
    </row>
    <row r="2835" spans="1:3">
      <c r="A2835" s="272" t="s">
        <v>3810</v>
      </c>
      <c r="B2835" s="272" t="str">
        <f t="shared" si="44"/>
        <v>LA4</v>
      </c>
      <c r="C2835" s="358">
        <v>0.26990318298339799</v>
      </c>
    </row>
    <row r="2836" spans="1:3">
      <c r="A2836" s="272" t="s">
        <v>3811</v>
      </c>
      <c r="B2836" s="272" t="str">
        <f t="shared" si="44"/>
        <v>LA4</v>
      </c>
      <c r="C2836" s="358">
        <v>0.28891324996948198</v>
      </c>
    </row>
    <row r="2837" spans="1:3">
      <c r="A2837" s="272" t="s">
        <v>3812</v>
      </c>
      <c r="B2837" s="272" t="str">
        <f t="shared" si="44"/>
        <v>LA4</v>
      </c>
      <c r="C2837" s="358">
        <v>0.31437873840331998</v>
      </c>
    </row>
    <row r="2838" spans="1:3">
      <c r="A2838" s="272" t="s">
        <v>3813</v>
      </c>
      <c r="B2838" s="272" t="str">
        <f t="shared" si="44"/>
        <v>LA4</v>
      </c>
      <c r="C2838" s="358">
        <v>0.49325975618864298</v>
      </c>
    </row>
    <row r="2839" spans="1:3">
      <c r="A2839" s="272" t="s">
        <v>3814</v>
      </c>
      <c r="B2839" s="272" t="str">
        <f t="shared" si="44"/>
        <v>LA4</v>
      </c>
      <c r="C2839" s="358">
        <v>0.41114997863769498</v>
      </c>
    </row>
    <row r="2840" spans="1:3">
      <c r="A2840" s="272" t="s">
        <v>3815</v>
      </c>
      <c r="B2840" s="272" t="str">
        <f t="shared" si="44"/>
        <v>LA4</v>
      </c>
      <c r="C2840" s="358">
        <v>0.40239003300666798</v>
      </c>
    </row>
    <row r="2841" spans="1:3">
      <c r="A2841" s="272" t="s">
        <v>3816</v>
      </c>
      <c r="B2841" s="272" t="str">
        <f t="shared" si="44"/>
        <v>LA4</v>
      </c>
      <c r="C2841" s="358">
        <v>0.38690695939240599</v>
      </c>
    </row>
    <row r="2842" spans="1:3">
      <c r="A2842" s="272" t="s">
        <v>3817</v>
      </c>
      <c r="B2842" s="272" t="str">
        <f t="shared" si="44"/>
        <v>LA4</v>
      </c>
      <c r="C2842" s="358">
        <v>0.2897523244222</v>
      </c>
    </row>
    <row r="2843" spans="1:3">
      <c r="A2843" s="272" t="s">
        <v>3818</v>
      </c>
      <c r="B2843" s="272" t="str">
        <f t="shared" si="44"/>
        <v>LA4</v>
      </c>
      <c r="C2843" s="358">
        <v>0.29556337992350201</v>
      </c>
    </row>
    <row r="2844" spans="1:3">
      <c r="A2844" s="272" t="s">
        <v>3819</v>
      </c>
      <c r="B2844" s="272" t="str">
        <f t="shared" si="44"/>
        <v>LA4</v>
      </c>
      <c r="C2844" s="358">
        <v>0.41558418273925701</v>
      </c>
    </row>
    <row r="2845" spans="1:3">
      <c r="A2845" s="272" t="s">
        <v>3820</v>
      </c>
      <c r="B2845" s="272" t="str">
        <f t="shared" si="44"/>
        <v>LA4</v>
      </c>
      <c r="C2845" s="358">
        <v>0.43473231792449901</v>
      </c>
    </row>
    <row r="2846" spans="1:3">
      <c r="A2846" s="272" t="s">
        <v>3821</v>
      </c>
      <c r="B2846" s="272" t="str">
        <f t="shared" si="44"/>
        <v>LA4</v>
      </c>
      <c r="C2846" s="358">
        <v>0.457038266318185</v>
      </c>
    </row>
    <row r="2847" spans="1:3">
      <c r="A2847" s="272" t="s">
        <v>3822</v>
      </c>
      <c r="B2847" s="272" t="str">
        <f t="shared" si="44"/>
        <v>LA4</v>
      </c>
      <c r="C2847" s="358">
        <v>0.51707662854875802</v>
      </c>
    </row>
    <row r="2848" spans="1:3">
      <c r="A2848" s="272" t="s">
        <v>3823</v>
      </c>
      <c r="B2848" s="272" t="str">
        <f t="shared" si="44"/>
        <v>LA4</v>
      </c>
      <c r="C2848" s="358">
        <v>0.38167572021484297</v>
      </c>
    </row>
    <row r="2849" spans="1:3">
      <c r="A2849" s="272" t="s">
        <v>3824</v>
      </c>
      <c r="B2849" s="272" t="str">
        <f t="shared" si="44"/>
        <v>LA4</v>
      </c>
      <c r="C2849" s="358">
        <v>0.31269884109496998</v>
      </c>
    </row>
    <row r="2850" spans="1:3">
      <c r="A2850" s="272" t="s">
        <v>3825</v>
      </c>
      <c r="B2850" s="272" t="str">
        <f t="shared" si="44"/>
        <v>LA4</v>
      </c>
      <c r="C2850" s="358">
        <v>0.51380050182342496</v>
      </c>
    </row>
    <row r="2851" spans="1:3">
      <c r="A2851" s="272" t="s">
        <v>3826</v>
      </c>
      <c r="B2851" s="272" t="str">
        <f t="shared" si="44"/>
        <v>LA4</v>
      </c>
      <c r="C2851" s="358">
        <v>0.243764042854309</v>
      </c>
    </row>
    <row r="2852" spans="1:3">
      <c r="A2852" s="272" t="s">
        <v>3827</v>
      </c>
      <c r="B2852" s="272" t="str">
        <f t="shared" si="44"/>
        <v>LA4</v>
      </c>
      <c r="C2852" s="358">
        <v>0.233691533406575</v>
      </c>
    </row>
    <row r="2853" spans="1:3">
      <c r="A2853" s="272" t="s">
        <v>3828</v>
      </c>
      <c r="B2853" s="272" t="str">
        <f t="shared" si="44"/>
        <v>LA4</v>
      </c>
      <c r="C2853" s="358">
        <v>0.24121594429016099</v>
      </c>
    </row>
    <row r="2854" spans="1:3">
      <c r="A2854" s="272" t="s">
        <v>3829</v>
      </c>
      <c r="B2854" s="272" t="str">
        <f t="shared" si="44"/>
        <v>LA4</v>
      </c>
      <c r="C2854" s="358">
        <v>0.27923202514648399</v>
      </c>
    </row>
    <row r="2855" spans="1:3">
      <c r="A2855" s="272" t="s">
        <v>3830</v>
      </c>
      <c r="B2855" s="272" t="str">
        <f t="shared" si="44"/>
        <v>LA4</v>
      </c>
      <c r="C2855" s="358">
        <v>0.32765722274780201</v>
      </c>
    </row>
    <row r="2856" spans="1:3">
      <c r="A2856" s="272" t="s">
        <v>3831</v>
      </c>
      <c r="B2856" s="272" t="str">
        <f t="shared" si="44"/>
        <v>LA4</v>
      </c>
      <c r="C2856" s="358">
        <v>0.25171422958374001</v>
      </c>
    </row>
    <row r="2857" spans="1:3">
      <c r="A2857" s="272" t="s">
        <v>3832</v>
      </c>
      <c r="B2857" s="272" t="str">
        <f t="shared" si="44"/>
        <v>LA4</v>
      </c>
      <c r="C2857" s="358">
        <v>0.436917209625244</v>
      </c>
    </row>
    <row r="2858" spans="1:3">
      <c r="A2858" s="272" t="s">
        <v>3833</v>
      </c>
      <c r="B2858" s="272" t="str">
        <f t="shared" si="44"/>
        <v>LA4</v>
      </c>
      <c r="C2858" s="358">
        <v>0.220782279968261</v>
      </c>
    </row>
    <row r="2859" spans="1:3">
      <c r="A2859" s="272" t="s">
        <v>3834</v>
      </c>
      <c r="B2859" s="272" t="str">
        <f t="shared" si="44"/>
        <v>LA4</v>
      </c>
      <c r="C2859" s="358">
        <v>0.235113302866617</v>
      </c>
    </row>
    <row r="2860" spans="1:3">
      <c r="A2860" s="272" t="s">
        <v>3835</v>
      </c>
      <c r="B2860" s="272" t="str">
        <f t="shared" si="44"/>
        <v>LA4</v>
      </c>
      <c r="C2860" s="358">
        <v>0.39652690887451097</v>
      </c>
    </row>
    <row r="2861" spans="1:3">
      <c r="A2861" s="272" t="s">
        <v>3836</v>
      </c>
      <c r="B2861" s="272" t="str">
        <f t="shared" si="44"/>
        <v>LA4</v>
      </c>
      <c r="C2861" s="358">
        <v>0.37750822305679299</v>
      </c>
    </row>
    <row r="2862" spans="1:3">
      <c r="A2862" s="272" t="s">
        <v>3837</v>
      </c>
      <c r="B2862" s="272" t="str">
        <f t="shared" si="44"/>
        <v>LA4</v>
      </c>
      <c r="C2862" s="358">
        <v>0.39787206649780199</v>
      </c>
    </row>
    <row r="2863" spans="1:3">
      <c r="A2863" s="272" t="s">
        <v>3838</v>
      </c>
      <c r="B2863" s="272" t="str">
        <f t="shared" si="44"/>
        <v>LA4</v>
      </c>
      <c r="C2863" s="358">
        <v>0.33170471191406198</v>
      </c>
    </row>
    <row r="2864" spans="1:3">
      <c r="A2864" s="272" t="s">
        <v>3839</v>
      </c>
      <c r="B2864" s="272" t="str">
        <f t="shared" si="44"/>
        <v>LA4</v>
      </c>
      <c r="C2864" s="358">
        <v>0.27109498977661101</v>
      </c>
    </row>
    <row r="2865" spans="1:3">
      <c r="A2865" s="272" t="s">
        <v>3840</v>
      </c>
      <c r="B2865" s="272" t="str">
        <f t="shared" si="44"/>
        <v>LA4</v>
      </c>
      <c r="C2865" s="358">
        <v>1.9198834419250399</v>
      </c>
    </row>
    <row r="2866" spans="1:3">
      <c r="A2866" s="272" t="s">
        <v>3841</v>
      </c>
      <c r="B2866" s="272" t="str">
        <f t="shared" si="44"/>
        <v>LA4</v>
      </c>
      <c r="C2866" s="358">
        <v>0.44057609484745902</v>
      </c>
    </row>
    <row r="2867" spans="1:3">
      <c r="A2867" s="272" t="s">
        <v>3842</v>
      </c>
      <c r="B2867" s="272" t="str">
        <f t="shared" si="44"/>
        <v>LA4</v>
      </c>
      <c r="C2867" s="358">
        <v>0.26815250941685198</v>
      </c>
    </row>
    <row r="2868" spans="1:3">
      <c r="A2868" s="272" t="s">
        <v>3843</v>
      </c>
      <c r="B2868" s="272" t="str">
        <f t="shared" si="44"/>
        <v>LA4</v>
      </c>
      <c r="C2868" s="358">
        <v>0.37212634086608798</v>
      </c>
    </row>
    <row r="2869" spans="1:3">
      <c r="A2869" s="272" t="s">
        <v>3844</v>
      </c>
      <c r="B2869" s="272" t="str">
        <f t="shared" si="44"/>
        <v>LA4</v>
      </c>
      <c r="C2869" s="358">
        <v>0.421320847102573</v>
      </c>
    </row>
    <row r="2870" spans="1:3">
      <c r="A2870" s="272" t="s">
        <v>3845</v>
      </c>
      <c r="B2870" s="272" t="str">
        <f t="shared" si="44"/>
        <v>LA4</v>
      </c>
      <c r="C2870" s="358">
        <v>0.40827980041503897</v>
      </c>
    </row>
    <row r="2871" spans="1:3">
      <c r="A2871" s="272" t="s">
        <v>3846</v>
      </c>
      <c r="B2871" s="272" t="str">
        <f t="shared" si="44"/>
        <v>LA4</v>
      </c>
      <c r="C2871" s="358">
        <v>0.447771847248077</v>
      </c>
    </row>
    <row r="2872" spans="1:3">
      <c r="A2872" s="272" t="s">
        <v>3847</v>
      </c>
      <c r="B2872" s="272" t="str">
        <f t="shared" si="44"/>
        <v>LA4</v>
      </c>
      <c r="C2872" s="358">
        <v>0.66757242496197</v>
      </c>
    </row>
    <row r="2873" spans="1:3">
      <c r="A2873" s="272" t="s">
        <v>3848</v>
      </c>
      <c r="B2873" s="272" t="str">
        <f t="shared" si="44"/>
        <v>LA4</v>
      </c>
      <c r="C2873" s="358">
        <v>0.83697253465652399</v>
      </c>
    </row>
    <row r="2874" spans="1:3">
      <c r="A2874" s="272" t="s">
        <v>3849</v>
      </c>
      <c r="B2874" s="272" t="str">
        <f t="shared" si="44"/>
        <v>LA4</v>
      </c>
      <c r="C2874" s="358">
        <v>0.451515470232282</v>
      </c>
    </row>
    <row r="2875" spans="1:3">
      <c r="A2875" s="272" t="s">
        <v>3850</v>
      </c>
      <c r="B2875" s="272" t="str">
        <f t="shared" si="44"/>
        <v>LA4</v>
      </c>
      <c r="C2875" s="358">
        <v>0.749411821365356</v>
      </c>
    </row>
    <row r="2876" spans="1:3">
      <c r="A2876" s="272" t="s">
        <v>3851</v>
      </c>
      <c r="B2876" s="272" t="str">
        <f t="shared" si="44"/>
        <v>LA4</v>
      </c>
      <c r="C2876" s="358">
        <v>0.81317844390869098</v>
      </c>
    </row>
    <row r="2877" spans="1:3">
      <c r="A2877" s="272" t="s">
        <v>3852</v>
      </c>
      <c r="B2877" s="272" t="str">
        <f t="shared" si="44"/>
        <v>LA4</v>
      </c>
      <c r="C2877" s="358">
        <v>0.86860839525858502</v>
      </c>
    </row>
    <row r="2878" spans="1:3">
      <c r="A2878" s="272" t="s">
        <v>3853</v>
      </c>
      <c r="B2878" s="272" t="str">
        <f t="shared" si="44"/>
        <v>LA4</v>
      </c>
      <c r="C2878" s="358">
        <v>0.51696872711181596</v>
      </c>
    </row>
    <row r="2879" spans="1:3">
      <c r="A2879" s="272" t="s">
        <v>3854</v>
      </c>
      <c r="B2879" s="272" t="str">
        <f t="shared" si="44"/>
        <v>LA4</v>
      </c>
      <c r="C2879" s="358">
        <v>0.63740185328892296</v>
      </c>
    </row>
    <row r="2880" spans="1:3">
      <c r="A2880" s="272" t="s">
        <v>3855</v>
      </c>
      <c r="B2880" s="272" t="str">
        <f t="shared" si="44"/>
        <v>LA4</v>
      </c>
      <c r="C2880" s="358">
        <v>0.68040218353271398</v>
      </c>
    </row>
    <row r="2881" spans="1:3">
      <c r="A2881" s="272" t="s">
        <v>3856</v>
      </c>
      <c r="B2881" s="272" t="str">
        <f t="shared" si="44"/>
        <v>LA4</v>
      </c>
      <c r="C2881" s="358">
        <v>0.67693560464041502</v>
      </c>
    </row>
    <row r="2882" spans="1:3">
      <c r="A2882" s="272" t="s">
        <v>3857</v>
      </c>
      <c r="B2882" s="272" t="str">
        <f t="shared" si="44"/>
        <v>LA4</v>
      </c>
      <c r="C2882" s="358">
        <v>0.56624142328898097</v>
      </c>
    </row>
    <row r="2883" spans="1:3">
      <c r="A2883" s="272" t="s">
        <v>3858</v>
      </c>
      <c r="B2883" s="272" t="str">
        <f t="shared" si="44"/>
        <v>LA4</v>
      </c>
      <c r="C2883" s="358">
        <v>0.57532866795857696</v>
      </c>
    </row>
    <row r="2884" spans="1:3">
      <c r="A2884" s="272" t="s">
        <v>3859</v>
      </c>
      <c r="B2884" s="272" t="str">
        <f t="shared" si="44"/>
        <v>LA4</v>
      </c>
      <c r="C2884" s="358">
        <v>0.29530382156371998</v>
      </c>
    </row>
    <row r="2885" spans="1:3">
      <c r="A2885" s="272" t="s">
        <v>3860</v>
      </c>
      <c r="B2885" s="272" t="str">
        <f t="shared" si="44"/>
        <v>LA4</v>
      </c>
      <c r="C2885" s="358">
        <v>0.24444031715393</v>
      </c>
    </row>
    <row r="2886" spans="1:3">
      <c r="A2886" s="272" t="s">
        <v>3861</v>
      </c>
      <c r="B2886" s="272" t="str">
        <f t="shared" si="44"/>
        <v>LA4</v>
      </c>
      <c r="C2886" s="358">
        <v>0.47030719121297199</v>
      </c>
    </row>
    <row r="2887" spans="1:3">
      <c r="A2887" s="272" t="s">
        <v>3862</v>
      </c>
      <c r="B2887" s="272" t="str">
        <f t="shared" si="44"/>
        <v>LA4</v>
      </c>
      <c r="C2887" s="358">
        <v>0.36702770345351199</v>
      </c>
    </row>
    <row r="2888" spans="1:3">
      <c r="A2888" s="272" t="s">
        <v>3863</v>
      </c>
      <c r="B2888" s="272" t="str">
        <f t="shared" si="44"/>
        <v>LA4</v>
      </c>
      <c r="C2888" s="358">
        <v>0.80420637130737205</v>
      </c>
    </row>
    <row r="2889" spans="1:3">
      <c r="A2889" s="272" t="s">
        <v>3864</v>
      </c>
      <c r="B2889" s="272" t="str">
        <f t="shared" si="44"/>
        <v>LA4</v>
      </c>
      <c r="C2889" s="358">
        <v>0.51949954032897905</v>
      </c>
    </row>
    <row r="2890" spans="1:3">
      <c r="A2890" s="272" t="s">
        <v>3865</v>
      </c>
      <c r="B2890" s="272" t="str">
        <f t="shared" si="44"/>
        <v>LA4</v>
      </c>
      <c r="C2890" s="358">
        <v>0.284509023030598</v>
      </c>
    </row>
    <row r="2891" spans="1:3">
      <c r="A2891" s="272" t="s">
        <v>3866</v>
      </c>
      <c r="B2891" s="272" t="str">
        <f t="shared" si="44"/>
        <v>LA4</v>
      </c>
      <c r="C2891" s="358">
        <v>0.373469284602573</v>
      </c>
    </row>
    <row r="2892" spans="1:3">
      <c r="A2892" s="272" t="s">
        <v>3867</v>
      </c>
      <c r="B2892" s="272" t="str">
        <f t="shared" ref="B2892:B2955" si="45">IFERROR(LEFT(A2892,(FIND(" ",A2892,1)-1)),"")</f>
        <v>LA4</v>
      </c>
      <c r="C2892" s="358">
        <v>0.67992118426731596</v>
      </c>
    </row>
    <row r="2893" spans="1:3">
      <c r="A2893" s="272" t="s">
        <v>3868</v>
      </c>
      <c r="B2893" s="272" t="str">
        <f t="shared" si="45"/>
        <v>LA4</v>
      </c>
      <c r="C2893" s="358">
        <v>0.33475363254547102</v>
      </c>
    </row>
    <row r="2894" spans="1:3">
      <c r="A2894" s="272" t="s">
        <v>3869</v>
      </c>
      <c r="B2894" s="272" t="str">
        <f t="shared" si="45"/>
        <v>LA4</v>
      </c>
      <c r="C2894" s="358">
        <v>0.67524325847625699</v>
      </c>
    </row>
    <row r="2895" spans="1:3">
      <c r="A2895" s="272" t="s">
        <v>3870</v>
      </c>
      <c r="B2895" s="272" t="str">
        <f t="shared" si="45"/>
        <v>LA4</v>
      </c>
      <c r="C2895" s="358">
        <v>0.58819353580474798</v>
      </c>
    </row>
    <row r="2896" spans="1:3">
      <c r="A2896" s="272" t="s">
        <v>3871</v>
      </c>
      <c r="B2896" s="272" t="str">
        <f t="shared" si="45"/>
        <v>LA4</v>
      </c>
      <c r="C2896" s="358">
        <v>0.38272261619567799</v>
      </c>
    </row>
    <row r="2897" spans="1:3">
      <c r="A2897" s="272" t="s">
        <v>3872</v>
      </c>
      <c r="B2897" s="272" t="str">
        <f t="shared" si="45"/>
        <v>LA4</v>
      </c>
      <c r="C2897" s="358">
        <v>0.49772946039835603</v>
      </c>
    </row>
    <row r="2898" spans="1:3">
      <c r="A2898" s="272" t="s">
        <v>3873</v>
      </c>
      <c r="B2898" s="272" t="str">
        <f t="shared" si="45"/>
        <v>LA4</v>
      </c>
      <c r="C2898" s="358">
        <v>0.244358539581298</v>
      </c>
    </row>
    <row r="2899" spans="1:3">
      <c r="A2899" s="272" t="s">
        <v>3874</v>
      </c>
      <c r="B2899" s="272" t="str">
        <f t="shared" si="45"/>
        <v>LA4</v>
      </c>
      <c r="C2899" s="358">
        <v>0.33668130238850902</v>
      </c>
    </row>
    <row r="2900" spans="1:3">
      <c r="A2900" s="272" t="s">
        <v>3875</v>
      </c>
      <c r="B2900" s="272" t="str">
        <f t="shared" si="45"/>
        <v>LA4</v>
      </c>
      <c r="C2900" s="358">
        <v>0.36719703674316401</v>
      </c>
    </row>
    <row r="2901" spans="1:3">
      <c r="A2901" s="272" t="s">
        <v>3876</v>
      </c>
      <c r="B2901" s="272" t="str">
        <f t="shared" si="45"/>
        <v>LA4</v>
      </c>
      <c r="C2901" s="358">
        <v>0.30663592474801199</v>
      </c>
    </row>
    <row r="2902" spans="1:3">
      <c r="A2902" s="272" t="s">
        <v>3877</v>
      </c>
      <c r="B2902" s="272" t="str">
        <f t="shared" si="45"/>
        <v>LA4</v>
      </c>
      <c r="C2902" s="358">
        <v>0.29206395149230902</v>
      </c>
    </row>
    <row r="2903" spans="1:3">
      <c r="A2903" s="272" t="s">
        <v>3878</v>
      </c>
      <c r="B2903" s="272" t="str">
        <f t="shared" si="45"/>
        <v>LA4</v>
      </c>
      <c r="C2903" s="358">
        <v>0.31461191177368097</v>
      </c>
    </row>
    <row r="2904" spans="1:3">
      <c r="A2904" s="272" t="s">
        <v>3879</v>
      </c>
      <c r="B2904" s="272" t="str">
        <f t="shared" si="45"/>
        <v>LA4</v>
      </c>
      <c r="C2904" s="358">
        <v>0.48591017723083402</v>
      </c>
    </row>
    <row r="2905" spans="1:3">
      <c r="A2905" s="272" t="s">
        <v>3880</v>
      </c>
      <c r="B2905" s="272" t="str">
        <f t="shared" si="45"/>
        <v>LA4</v>
      </c>
      <c r="C2905" s="358">
        <v>0.44010162353515597</v>
      </c>
    </row>
    <row r="2906" spans="1:3">
      <c r="A2906" s="272" t="s">
        <v>3881</v>
      </c>
      <c r="B2906" s="272" t="str">
        <f t="shared" si="45"/>
        <v>LA4</v>
      </c>
      <c r="C2906" s="358">
        <v>0.37457466125488198</v>
      </c>
    </row>
    <row r="2907" spans="1:3">
      <c r="A2907" s="272" t="s">
        <v>3882</v>
      </c>
      <c r="B2907" s="272" t="str">
        <f t="shared" si="45"/>
        <v>LA4</v>
      </c>
      <c r="C2907" s="358">
        <v>0.30976181030273398</v>
      </c>
    </row>
    <row r="2908" spans="1:3">
      <c r="A2908" s="272" t="s">
        <v>3883</v>
      </c>
      <c r="B2908" s="272" t="str">
        <f t="shared" si="45"/>
        <v>LA4</v>
      </c>
      <c r="C2908" s="358">
        <v>0.40085633595784498</v>
      </c>
    </row>
    <row r="2909" spans="1:3">
      <c r="A2909" s="272" t="s">
        <v>3884</v>
      </c>
      <c r="B2909" s="272" t="str">
        <f t="shared" si="45"/>
        <v>LA4</v>
      </c>
      <c r="C2909" s="358">
        <v>0.36815325419108003</v>
      </c>
    </row>
    <row r="2910" spans="1:3">
      <c r="A2910" s="272" t="s">
        <v>3885</v>
      </c>
      <c r="B2910" s="272" t="str">
        <f t="shared" si="45"/>
        <v>LA4</v>
      </c>
      <c r="C2910" s="358">
        <v>0.491851806640625</v>
      </c>
    </row>
    <row r="2911" spans="1:3">
      <c r="A2911" s="272" t="s">
        <v>3886</v>
      </c>
      <c r="B2911" s="272" t="str">
        <f t="shared" si="45"/>
        <v>LA4</v>
      </c>
      <c r="C2911" s="358">
        <v>0.53965282440185502</v>
      </c>
    </row>
    <row r="2912" spans="1:3">
      <c r="A2912" s="272" t="s">
        <v>3887</v>
      </c>
      <c r="B2912" s="272" t="str">
        <f t="shared" si="45"/>
        <v>LA4</v>
      </c>
      <c r="C2912" s="358">
        <v>0.352076257978166</v>
      </c>
    </row>
    <row r="2913" spans="1:3">
      <c r="A2913" s="272" t="s">
        <v>3888</v>
      </c>
      <c r="B2913" s="272" t="str">
        <f t="shared" si="45"/>
        <v>LA4</v>
      </c>
      <c r="C2913" s="358">
        <v>0.54265635013580305</v>
      </c>
    </row>
    <row r="2914" spans="1:3">
      <c r="A2914" s="272" t="s">
        <v>3889</v>
      </c>
      <c r="B2914" s="272" t="str">
        <f t="shared" si="45"/>
        <v>LA4</v>
      </c>
      <c r="C2914" s="358">
        <v>0.36238307952880799</v>
      </c>
    </row>
    <row r="2915" spans="1:3">
      <c r="A2915" s="272" t="s">
        <v>3890</v>
      </c>
      <c r="B2915" s="272" t="str">
        <f t="shared" si="45"/>
        <v>LA4</v>
      </c>
      <c r="C2915" s="358">
        <v>0.26817893981933499</v>
      </c>
    </row>
    <row r="2916" spans="1:3">
      <c r="A2916" s="272" t="s">
        <v>3891</v>
      </c>
      <c r="B2916" s="272" t="str">
        <f t="shared" si="45"/>
        <v>LA4</v>
      </c>
      <c r="C2916" s="358">
        <v>0.458569526672363</v>
      </c>
    </row>
    <row r="2917" spans="1:3">
      <c r="A2917" s="272" t="s">
        <v>3892</v>
      </c>
      <c r="B2917" s="272" t="str">
        <f t="shared" si="45"/>
        <v>LA4</v>
      </c>
      <c r="C2917" s="358">
        <v>0.55645783742268795</v>
      </c>
    </row>
    <row r="2918" spans="1:3">
      <c r="A2918" s="272" t="s">
        <v>3893</v>
      </c>
      <c r="B2918" s="272" t="str">
        <f t="shared" si="45"/>
        <v>LA4</v>
      </c>
      <c r="C2918" s="358">
        <v>0.54587936401367099</v>
      </c>
    </row>
    <row r="2919" spans="1:3">
      <c r="A2919" s="272" t="s">
        <v>3894</v>
      </c>
      <c r="B2919" s="272" t="str">
        <f t="shared" si="45"/>
        <v>LA4</v>
      </c>
      <c r="C2919" s="358">
        <v>0.63306751251220705</v>
      </c>
    </row>
    <row r="2920" spans="1:3">
      <c r="A2920" s="272" t="s">
        <v>3895</v>
      </c>
      <c r="B2920" s="272" t="str">
        <f t="shared" si="45"/>
        <v>LA4</v>
      </c>
      <c r="C2920" s="358">
        <v>0.57505230108896799</v>
      </c>
    </row>
    <row r="2921" spans="1:3">
      <c r="A2921" s="272" t="s">
        <v>3896</v>
      </c>
      <c r="B2921" s="272" t="str">
        <f t="shared" si="45"/>
        <v>LA4</v>
      </c>
      <c r="C2921" s="358">
        <v>0.48360147476196202</v>
      </c>
    </row>
    <row r="2922" spans="1:3">
      <c r="A2922" s="272" t="s">
        <v>3897</v>
      </c>
      <c r="B2922" s="272" t="str">
        <f t="shared" si="45"/>
        <v>LA4</v>
      </c>
      <c r="C2922" s="358">
        <v>0.30546379089355402</v>
      </c>
    </row>
    <row r="2923" spans="1:3">
      <c r="A2923" s="272" t="s">
        <v>3898</v>
      </c>
      <c r="B2923" s="272" t="str">
        <f t="shared" si="45"/>
        <v>LA4</v>
      </c>
      <c r="C2923" s="358">
        <v>0.61336998939514098</v>
      </c>
    </row>
    <row r="2924" spans="1:3">
      <c r="A2924" s="272" t="s">
        <v>3899</v>
      </c>
      <c r="B2924" s="272" t="str">
        <f t="shared" si="45"/>
        <v>LA4</v>
      </c>
      <c r="C2924" s="358">
        <v>0.45582535862922602</v>
      </c>
    </row>
    <row r="2925" spans="1:3">
      <c r="A2925" s="272" t="s">
        <v>3900</v>
      </c>
      <c r="B2925" s="272" t="str">
        <f t="shared" si="45"/>
        <v>LA4</v>
      </c>
      <c r="C2925" s="358">
        <v>0.380969047546386</v>
      </c>
    </row>
    <row r="2926" spans="1:3">
      <c r="A2926" s="272" t="s">
        <v>3901</v>
      </c>
      <c r="B2926" s="272" t="str">
        <f t="shared" si="45"/>
        <v>LA4</v>
      </c>
      <c r="C2926" s="358">
        <v>0.77859592437744096</v>
      </c>
    </row>
    <row r="2927" spans="1:3">
      <c r="A2927" s="272" t="s">
        <v>3902</v>
      </c>
      <c r="B2927" s="272" t="str">
        <f t="shared" si="45"/>
        <v>LA4</v>
      </c>
      <c r="C2927" s="358">
        <v>0.45206700430975999</v>
      </c>
    </row>
    <row r="2928" spans="1:3">
      <c r="A2928" s="272" t="s">
        <v>3903</v>
      </c>
      <c r="B2928" s="272" t="str">
        <f t="shared" si="45"/>
        <v>LA4</v>
      </c>
      <c r="C2928" s="358">
        <v>0.478466903462129</v>
      </c>
    </row>
    <row r="2929" spans="1:3">
      <c r="A2929" s="272" t="s">
        <v>3904</v>
      </c>
      <c r="B2929" s="272" t="str">
        <f t="shared" si="45"/>
        <v>LA4</v>
      </c>
      <c r="C2929" s="358">
        <v>0.59418201446533203</v>
      </c>
    </row>
    <row r="2930" spans="1:3">
      <c r="A2930" s="272" t="s">
        <v>3905</v>
      </c>
      <c r="B2930" s="272" t="str">
        <f t="shared" si="45"/>
        <v>LA4</v>
      </c>
      <c r="C2930" s="358">
        <v>0.46418359062888398</v>
      </c>
    </row>
    <row r="2931" spans="1:3">
      <c r="A2931" s="272" t="s">
        <v>3906</v>
      </c>
      <c r="B2931" s="272" t="str">
        <f t="shared" si="45"/>
        <v>LA4</v>
      </c>
      <c r="C2931" s="358">
        <v>0.32348990440368602</v>
      </c>
    </row>
    <row r="2932" spans="1:3">
      <c r="A2932" s="272" t="s">
        <v>3907</v>
      </c>
      <c r="B2932" s="272" t="str">
        <f t="shared" si="45"/>
        <v>LA4</v>
      </c>
      <c r="C2932" s="358">
        <v>0.62142515182495095</v>
      </c>
    </row>
    <row r="2933" spans="1:3">
      <c r="A2933" s="272" t="s">
        <v>3908</v>
      </c>
      <c r="B2933" s="272" t="str">
        <f t="shared" si="45"/>
        <v>LA4</v>
      </c>
      <c r="C2933" s="358">
        <v>0.41840648651123002</v>
      </c>
    </row>
    <row r="2934" spans="1:3">
      <c r="A2934" s="272" t="s">
        <v>3909</v>
      </c>
      <c r="B2934" s="272" t="str">
        <f t="shared" si="45"/>
        <v>LA4</v>
      </c>
      <c r="C2934" s="358">
        <v>0.92408561706542902</v>
      </c>
    </row>
    <row r="2935" spans="1:3">
      <c r="A2935" s="272" t="s">
        <v>3910</v>
      </c>
      <c r="B2935" s="272" t="str">
        <f t="shared" si="45"/>
        <v>LA4</v>
      </c>
      <c r="C2935" s="358">
        <v>0.60623550415038996</v>
      </c>
    </row>
    <row r="2936" spans="1:3">
      <c r="A2936" s="272" t="s">
        <v>3911</v>
      </c>
      <c r="B2936" s="272" t="str">
        <f t="shared" si="45"/>
        <v>LA4</v>
      </c>
      <c r="C2936" s="358">
        <v>0.77858808305528404</v>
      </c>
    </row>
    <row r="2937" spans="1:3">
      <c r="A2937" s="272" t="s">
        <v>3912</v>
      </c>
      <c r="B2937" s="272" t="str">
        <f t="shared" si="45"/>
        <v>LA4</v>
      </c>
      <c r="C2937" s="358">
        <v>0.63482627868652297</v>
      </c>
    </row>
    <row r="2938" spans="1:3">
      <c r="A2938" s="272" t="s">
        <v>3913</v>
      </c>
      <c r="B2938" s="272" t="str">
        <f t="shared" si="45"/>
        <v>LA4</v>
      </c>
      <c r="C2938" s="358">
        <v>0.69232673645019505</v>
      </c>
    </row>
    <row r="2939" spans="1:3">
      <c r="A2939" s="272" t="s">
        <v>3914</v>
      </c>
      <c r="B2939" s="272" t="str">
        <f t="shared" si="45"/>
        <v>LA4</v>
      </c>
      <c r="C2939" s="358">
        <v>0.71981191635131803</v>
      </c>
    </row>
    <row r="2940" spans="1:3">
      <c r="A2940" s="272" t="s">
        <v>3915</v>
      </c>
      <c r="B2940" s="272" t="str">
        <f t="shared" si="45"/>
        <v>LA4</v>
      </c>
      <c r="C2940" s="358">
        <v>0.654438495635986</v>
      </c>
    </row>
    <row r="2941" spans="1:3">
      <c r="A2941" s="272" t="s">
        <v>3916</v>
      </c>
      <c r="B2941" s="272" t="str">
        <f t="shared" si="45"/>
        <v>LA4</v>
      </c>
      <c r="C2941" s="358">
        <v>0.461492300033569</v>
      </c>
    </row>
    <row r="2942" spans="1:3">
      <c r="A2942" s="272" t="s">
        <v>3917</v>
      </c>
      <c r="B2942" s="272" t="str">
        <f t="shared" si="45"/>
        <v>LA4</v>
      </c>
      <c r="C2942" s="358">
        <v>0.52554976940154996</v>
      </c>
    </row>
    <row r="2943" spans="1:3">
      <c r="A2943" s="272" t="s">
        <v>3918</v>
      </c>
      <c r="B2943" s="272" t="str">
        <f t="shared" si="45"/>
        <v>LA4</v>
      </c>
      <c r="C2943" s="358">
        <v>0.234213352203369</v>
      </c>
    </row>
    <row r="2944" spans="1:3">
      <c r="A2944" s="272" t="s">
        <v>3919</v>
      </c>
      <c r="B2944" s="272" t="str">
        <f t="shared" si="45"/>
        <v>LA5</v>
      </c>
      <c r="C2944" s="358">
        <v>1.11392450332641</v>
      </c>
    </row>
    <row r="2945" spans="1:3">
      <c r="A2945" s="272" t="s">
        <v>3920</v>
      </c>
      <c r="B2945" s="272" t="str">
        <f t="shared" si="45"/>
        <v>LA5</v>
      </c>
      <c r="C2945" s="358">
        <v>2.2545642852783199</v>
      </c>
    </row>
    <row r="2946" spans="1:3">
      <c r="A2946" s="272" t="s">
        <v>3921</v>
      </c>
      <c r="B2946" s="272" t="str">
        <f t="shared" si="45"/>
        <v>LA5</v>
      </c>
      <c r="C2946" s="358">
        <v>0.63359252611796002</v>
      </c>
    </row>
    <row r="2947" spans="1:3">
      <c r="A2947" s="272" t="s">
        <v>3922</v>
      </c>
      <c r="B2947" s="272" t="str">
        <f t="shared" si="45"/>
        <v>LA5</v>
      </c>
      <c r="C2947" s="358">
        <v>1.4193499883015901</v>
      </c>
    </row>
    <row r="2948" spans="1:3">
      <c r="A2948" s="272" t="s">
        <v>3923</v>
      </c>
      <c r="B2948" s="272" t="str">
        <f t="shared" si="45"/>
        <v>LA5</v>
      </c>
      <c r="C2948" s="358">
        <v>0.35925817489624001</v>
      </c>
    </row>
    <row r="2949" spans="1:3">
      <c r="A2949" s="272" t="s">
        <v>3924</v>
      </c>
      <c r="B2949" s="272" t="str">
        <f t="shared" si="45"/>
        <v>LA5</v>
      </c>
      <c r="C2949" s="358">
        <v>1.27612127576555</v>
      </c>
    </row>
    <row r="2950" spans="1:3">
      <c r="A2950" s="272" t="s">
        <v>3925</v>
      </c>
      <c r="B2950" s="272" t="str">
        <f t="shared" si="45"/>
        <v>LA5</v>
      </c>
      <c r="C2950" s="358">
        <v>0.52750921249389604</v>
      </c>
    </row>
    <row r="2951" spans="1:3">
      <c r="A2951" s="272" t="s">
        <v>3926</v>
      </c>
      <c r="B2951" s="272" t="str">
        <f t="shared" si="45"/>
        <v>LA5</v>
      </c>
      <c r="C2951" s="358">
        <v>1.5724306106567301</v>
      </c>
    </row>
    <row r="2952" spans="1:3">
      <c r="A2952" s="272" t="s">
        <v>3927</v>
      </c>
      <c r="B2952" s="272" t="str">
        <f t="shared" si="45"/>
        <v>LA5</v>
      </c>
      <c r="C2952" s="358">
        <v>1.1124954223632799</v>
      </c>
    </row>
    <row r="2953" spans="1:3">
      <c r="A2953" s="272" t="s">
        <v>3928</v>
      </c>
      <c r="B2953" s="272" t="str">
        <f t="shared" si="45"/>
        <v>LA5</v>
      </c>
      <c r="C2953" s="358">
        <v>2.4848499298095699</v>
      </c>
    </row>
    <row r="2954" spans="1:3">
      <c r="A2954" s="272" t="s">
        <v>3929</v>
      </c>
      <c r="B2954" s="272" t="str">
        <f t="shared" si="45"/>
        <v>LA5</v>
      </c>
      <c r="C2954" s="358">
        <v>0.67003440856933505</v>
      </c>
    </row>
    <row r="2955" spans="1:3">
      <c r="A2955" s="272" t="s">
        <v>3930</v>
      </c>
      <c r="B2955" s="272" t="str">
        <f t="shared" si="45"/>
        <v>LA5</v>
      </c>
      <c r="C2955" s="358">
        <v>0.476137558619181</v>
      </c>
    </row>
    <row r="2956" spans="1:3">
      <c r="A2956" s="272" t="s">
        <v>3931</v>
      </c>
      <c r="B2956" s="272" t="str">
        <f t="shared" ref="B2956:B3019" si="46">IFERROR(LEFT(A2956,(FIND(" ",A2956,1)-1)),"")</f>
        <v>LA5</v>
      </c>
      <c r="C2956" s="358">
        <v>1.6585453748703001</v>
      </c>
    </row>
    <row r="2957" spans="1:3">
      <c r="A2957" s="272" t="s">
        <v>3932</v>
      </c>
      <c r="B2957" s="272" t="str">
        <f t="shared" si="46"/>
        <v>LA5</v>
      </c>
      <c r="C2957" s="358">
        <v>0.37887620925903298</v>
      </c>
    </row>
    <row r="2958" spans="1:3">
      <c r="A2958" s="272" t="s">
        <v>3933</v>
      </c>
      <c r="B2958" s="272" t="str">
        <f t="shared" si="46"/>
        <v>LA5</v>
      </c>
      <c r="C2958" s="358">
        <v>1.76747703552246</v>
      </c>
    </row>
    <row r="2959" spans="1:3">
      <c r="A2959" s="272" t="s">
        <v>3934</v>
      </c>
      <c r="B2959" s="272" t="str">
        <f t="shared" si="46"/>
        <v>LA5</v>
      </c>
      <c r="C2959" s="358">
        <v>1.2250183820724401</v>
      </c>
    </row>
    <row r="2960" spans="1:3">
      <c r="A2960" s="272" t="s">
        <v>3935</v>
      </c>
      <c r="B2960" s="272" t="str">
        <f t="shared" si="46"/>
        <v>LA5</v>
      </c>
      <c r="C2960" s="358">
        <v>0.62215995788574197</v>
      </c>
    </row>
    <row r="2961" spans="1:3">
      <c r="A2961" s="272" t="s">
        <v>3936</v>
      </c>
      <c r="B2961" s="272" t="str">
        <f t="shared" si="46"/>
        <v>LA7</v>
      </c>
      <c r="C2961" s="358">
        <v>0.60066223144531194</v>
      </c>
    </row>
    <row r="2962" spans="1:3">
      <c r="A2962" s="272" t="s">
        <v>3937</v>
      </c>
      <c r="B2962" s="272" t="str">
        <f t="shared" si="46"/>
        <v>LA7</v>
      </c>
      <c r="C2962" s="358">
        <v>0.274666547775268</v>
      </c>
    </row>
    <row r="2963" spans="1:3">
      <c r="A2963" s="272" t="s">
        <v>3938</v>
      </c>
      <c r="B2963" s="272" t="str">
        <f t="shared" si="46"/>
        <v>LL18</v>
      </c>
      <c r="C2963" s="358">
        <v>0.29723764726077301</v>
      </c>
    </row>
    <row r="2964" spans="1:3">
      <c r="A2964" s="272" t="s">
        <v>3939</v>
      </c>
      <c r="B2964" s="272" t="str">
        <f t="shared" si="46"/>
        <v>LL18</v>
      </c>
      <c r="C2964" s="358">
        <v>0.77535108634499705</v>
      </c>
    </row>
    <row r="2965" spans="1:3">
      <c r="A2965" s="272" t="s">
        <v>3940</v>
      </c>
      <c r="B2965" s="272" t="str">
        <f t="shared" si="46"/>
        <v>LL22</v>
      </c>
      <c r="C2965" s="358">
        <v>0.29157276675667299</v>
      </c>
    </row>
    <row r="2966" spans="1:3">
      <c r="A2966" s="272" t="s">
        <v>3941</v>
      </c>
      <c r="B2966" s="272" t="str">
        <f t="shared" si="46"/>
        <v>LL28</v>
      </c>
      <c r="C2966" s="358">
        <v>0.48524740096894498</v>
      </c>
    </row>
    <row r="2967" spans="1:3">
      <c r="A2967" s="272" t="s">
        <v>3942</v>
      </c>
      <c r="B2967" s="272" t="str">
        <f t="shared" si="46"/>
        <v>LL28</v>
      </c>
      <c r="C2967" s="358">
        <v>0.72951205509123196</v>
      </c>
    </row>
    <row r="2968" spans="1:3">
      <c r="A2968" s="272" t="s">
        <v>3943</v>
      </c>
      <c r="B2968" s="272" t="str">
        <f t="shared" si="46"/>
        <v>LL28</v>
      </c>
      <c r="C2968" s="358">
        <v>0.252565816625336</v>
      </c>
    </row>
    <row r="2969" spans="1:3">
      <c r="A2969" s="272" t="s">
        <v>3944</v>
      </c>
      <c r="B2969" s="272" t="str">
        <f t="shared" si="46"/>
        <v>LL28</v>
      </c>
      <c r="C2969" s="358">
        <v>0.60392540703071396</v>
      </c>
    </row>
    <row r="2970" spans="1:3">
      <c r="A2970" s="272" t="s">
        <v>3945</v>
      </c>
      <c r="B2970" s="272" t="str">
        <f t="shared" si="46"/>
        <v>LL30</v>
      </c>
      <c r="C2970" s="358">
        <v>0.21647717315711701</v>
      </c>
    </row>
    <row r="2971" spans="1:3">
      <c r="A2971" s="272" t="s">
        <v>3946</v>
      </c>
      <c r="B2971" s="272" t="str">
        <f t="shared" si="46"/>
        <v>LL30</v>
      </c>
      <c r="C2971" s="358">
        <v>0.31037119398556701</v>
      </c>
    </row>
    <row r="2972" spans="1:3">
      <c r="A2972" s="272" t="s">
        <v>3947</v>
      </c>
      <c r="B2972" s="272" t="str">
        <f t="shared" si="46"/>
        <v>LL30</v>
      </c>
      <c r="C2972" s="358">
        <v>0.30029437773390699</v>
      </c>
    </row>
    <row r="2973" spans="1:3">
      <c r="A2973" s="272" t="s">
        <v>3948</v>
      </c>
      <c r="B2973" s="272" t="str">
        <f t="shared" si="46"/>
        <v>LL30</v>
      </c>
      <c r="C2973" s="358">
        <v>0.40003067367682199</v>
      </c>
    </row>
    <row r="2974" spans="1:3">
      <c r="A2974" s="272" t="s">
        <v>3949</v>
      </c>
      <c r="B2974" s="272" t="str">
        <f t="shared" si="46"/>
        <v>LL30</v>
      </c>
      <c r="C2974" s="358">
        <v>0.52889326516606106</v>
      </c>
    </row>
    <row r="2975" spans="1:3">
      <c r="A2975" s="272" t="s">
        <v>3950</v>
      </c>
      <c r="B2975" s="272" t="str">
        <f t="shared" si="46"/>
        <v>LL30</v>
      </c>
      <c r="C2975" s="358">
        <v>0.547937593677852</v>
      </c>
    </row>
    <row r="2976" spans="1:3">
      <c r="A2976" s="272" t="s">
        <v>3951</v>
      </c>
      <c r="B2976" s="272" t="str">
        <f t="shared" si="46"/>
        <v>LL30</v>
      </c>
      <c r="C2976" s="358">
        <v>0.40841612687555701</v>
      </c>
    </row>
    <row r="2977" spans="1:3">
      <c r="A2977" s="272" t="s">
        <v>3952</v>
      </c>
      <c r="B2977" s="272" t="str">
        <f t="shared" si="46"/>
        <v>LL30</v>
      </c>
      <c r="C2977" s="358">
        <v>0.24805893921616001</v>
      </c>
    </row>
    <row r="2978" spans="1:3">
      <c r="A2978" s="272" t="s">
        <v>3953</v>
      </c>
      <c r="B2978" s="272" t="str">
        <f t="shared" si="46"/>
        <v>LL30</v>
      </c>
      <c r="C2978" s="358">
        <v>0.249195386494523</v>
      </c>
    </row>
    <row r="2979" spans="1:3">
      <c r="A2979" s="272" t="s">
        <v>3954</v>
      </c>
      <c r="B2979" s="272" t="str">
        <f t="shared" si="46"/>
        <v>LL30</v>
      </c>
      <c r="C2979" s="358">
        <v>0.22543841876064399</v>
      </c>
    </row>
    <row r="2980" spans="1:3">
      <c r="A2980" s="272" t="s">
        <v>3955</v>
      </c>
      <c r="B2980" s="272" t="str">
        <f t="shared" si="46"/>
        <v>LL30</v>
      </c>
      <c r="C2980" s="358">
        <v>0.31947752284738501</v>
      </c>
    </row>
    <row r="2981" spans="1:3">
      <c r="A2981" s="272" t="s">
        <v>3956</v>
      </c>
      <c r="B2981" s="272" t="str">
        <f t="shared" si="46"/>
        <v>LL30</v>
      </c>
      <c r="C2981" s="358">
        <v>0.32308254503572098</v>
      </c>
    </row>
    <row r="2982" spans="1:3">
      <c r="A2982" s="272" t="s">
        <v>3957</v>
      </c>
      <c r="B2982" s="272" t="str">
        <f t="shared" si="46"/>
        <v>LL30</v>
      </c>
      <c r="C2982" s="358">
        <v>0.22298168154283299</v>
      </c>
    </row>
    <row r="2983" spans="1:3">
      <c r="A2983" s="272" t="s">
        <v>3958</v>
      </c>
      <c r="B2983" s="272" t="str">
        <f t="shared" si="46"/>
        <v>LL30</v>
      </c>
      <c r="C2983" s="358">
        <v>0.31594166133539903</v>
      </c>
    </row>
    <row r="2984" spans="1:3">
      <c r="A2984" s="272" t="s">
        <v>3959</v>
      </c>
      <c r="B2984" s="272" t="str">
        <f t="shared" si="46"/>
        <v>LL30</v>
      </c>
      <c r="C2984" s="358">
        <v>0.24920040490172801</v>
      </c>
    </row>
    <row r="2985" spans="1:3">
      <c r="A2985" s="272" t="s">
        <v>3960</v>
      </c>
      <c r="B2985" s="272" t="str">
        <f t="shared" si="46"/>
        <v>LL30</v>
      </c>
      <c r="C2985" s="358">
        <v>0.28636849191022901</v>
      </c>
    </row>
    <row r="2986" spans="1:3">
      <c r="A2986" s="272" t="s">
        <v>3961</v>
      </c>
      <c r="B2986" s="272" t="str">
        <f t="shared" si="46"/>
        <v>LL30</v>
      </c>
      <c r="C2986" s="358">
        <v>0.21789174033199199</v>
      </c>
    </row>
    <row r="2987" spans="1:3">
      <c r="A2987" s="272" t="s">
        <v>3962</v>
      </c>
      <c r="B2987" s="272" t="str">
        <f t="shared" si="46"/>
        <v>LL30</v>
      </c>
      <c r="C2987" s="358">
        <v>0.27095178936837999</v>
      </c>
    </row>
    <row r="2988" spans="1:3">
      <c r="A2988" s="272" t="s">
        <v>3963</v>
      </c>
      <c r="B2988" s="272" t="str">
        <f t="shared" si="46"/>
        <v>LL30</v>
      </c>
      <c r="C2988" s="358">
        <v>0.21484624917679901</v>
      </c>
    </row>
    <row r="2989" spans="1:3">
      <c r="A2989" s="272" t="s">
        <v>3964</v>
      </c>
      <c r="B2989" s="272" t="str">
        <f t="shared" si="46"/>
        <v>LL30</v>
      </c>
      <c r="C2989" s="358">
        <v>0.24777304839039099</v>
      </c>
    </row>
    <row r="2990" spans="1:3">
      <c r="A2990" s="272" t="s">
        <v>3965</v>
      </c>
      <c r="B2990" s="272" t="str">
        <f t="shared" si="46"/>
        <v>LL30</v>
      </c>
      <c r="C2990" s="358">
        <v>0.23499081185378501</v>
      </c>
    </row>
    <row r="2991" spans="1:3">
      <c r="A2991" s="272" t="s">
        <v>3966</v>
      </c>
      <c r="B2991" s="272" t="str">
        <f t="shared" si="46"/>
        <v>LL30</v>
      </c>
      <c r="C2991" s="358">
        <v>0.24348279456250199</v>
      </c>
    </row>
    <row r="2992" spans="1:3">
      <c r="A2992" s="272" t="s">
        <v>3967</v>
      </c>
      <c r="B2992" s="272" t="str">
        <f t="shared" si="46"/>
        <v>LL30</v>
      </c>
      <c r="C2992" s="358">
        <v>0.20414959973918101</v>
      </c>
    </row>
    <row r="2993" spans="1:3">
      <c r="A2993" s="272" t="s">
        <v>3968</v>
      </c>
      <c r="B2993" s="272" t="str">
        <f t="shared" si="46"/>
        <v>LL30</v>
      </c>
      <c r="C2993" s="358">
        <v>0.24707323010885501</v>
      </c>
    </row>
    <row r="2994" spans="1:3">
      <c r="A2994" s="272" t="s">
        <v>3969</v>
      </c>
      <c r="B2994" s="272" t="str">
        <f t="shared" si="46"/>
        <v>LL30</v>
      </c>
      <c r="C2994" s="358">
        <v>0.24555394045284001</v>
      </c>
    </row>
    <row r="2995" spans="1:3">
      <c r="A2995" s="272" t="s">
        <v>3970</v>
      </c>
      <c r="B2995" s="272" t="str">
        <f t="shared" si="46"/>
        <v>LL30</v>
      </c>
      <c r="C2995" s="358">
        <v>0.20166956581555201</v>
      </c>
    </row>
    <row r="2996" spans="1:3">
      <c r="A2996" s="272" t="s">
        <v>3971</v>
      </c>
      <c r="B2996" s="272" t="str">
        <f t="shared" si="46"/>
        <v>LL30</v>
      </c>
      <c r="C2996" s="358">
        <v>0.45069829189350902</v>
      </c>
    </row>
    <row r="2997" spans="1:3">
      <c r="A2997" s="272" t="s">
        <v>3972</v>
      </c>
      <c r="B2997" s="272" t="str">
        <f t="shared" si="46"/>
        <v>LL30</v>
      </c>
      <c r="C2997" s="358">
        <v>0.38547003873449498</v>
      </c>
    </row>
    <row r="2998" spans="1:3">
      <c r="A2998" s="272" t="s">
        <v>3973</v>
      </c>
      <c r="B2998" s="272" t="str">
        <f t="shared" si="46"/>
        <v>LL30</v>
      </c>
      <c r="C2998" s="358">
        <v>0.27654032722345401</v>
      </c>
    </row>
    <row r="2999" spans="1:3">
      <c r="A2999" s="272" t="s">
        <v>3974</v>
      </c>
      <c r="B2999" s="272" t="str">
        <f t="shared" si="46"/>
        <v>LL30</v>
      </c>
      <c r="C2999" s="358">
        <v>0.22641234021332499</v>
      </c>
    </row>
    <row r="3000" spans="1:3">
      <c r="A3000" s="272" t="s">
        <v>3975</v>
      </c>
      <c r="B3000" s="272" t="str">
        <f t="shared" si="46"/>
        <v>LL30</v>
      </c>
      <c r="C3000" s="358">
        <v>0.217158255082777</v>
      </c>
    </row>
    <row r="3001" spans="1:3">
      <c r="A3001" s="272" t="s">
        <v>3976</v>
      </c>
      <c r="B3001" s="272" t="str">
        <f t="shared" si="46"/>
        <v>LL30</v>
      </c>
      <c r="C3001" s="358">
        <v>0.28942090545013199</v>
      </c>
    </row>
    <row r="3002" spans="1:3">
      <c r="A3002" s="272" t="s">
        <v>3977</v>
      </c>
      <c r="B3002" s="272" t="str">
        <f t="shared" si="46"/>
        <v>LL30</v>
      </c>
      <c r="C3002" s="358">
        <v>0.43195538489715501</v>
      </c>
    </row>
    <row r="3003" spans="1:3">
      <c r="A3003" s="272" t="s">
        <v>3978</v>
      </c>
      <c r="B3003" s="272" t="str">
        <f t="shared" si="46"/>
        <v>LL30</v>
      </c>
      <c r="C3003" s="358">
        <v>0.69233616733682601</v>
      </c>
    </row>
    <row r="3004" spans="1:3">
      <c r="A3004" s="272" t="s">
        <v>3979</v>
      </c>
      <c r="B3004" s="272" t="str">
        <f t="shared" si="46"/>
        <v>LL30</v>
      </c>
      <c r="C3004" s="358">
        <v>0.29451793405444598</v>
      </c>
    </row>
    <row r="3005" spans="1:3">
      <c r="A3005" s="272" t="s">
        <v>3980</v>
      </c>
      <c r="B3005" s="272" t="str">
        <f t="shared" si="46"/>
        <v>LL30</v>
      </c>
      <c r="C3005" s="358">
        <v>0.215222981650498</v>
      </c>
    </row>
    <row r="3006" spans="1:3">
      <c r="A3006" s="272" t="s">
        <v>3981</v>
      </c>
      <c r="B3006" s="272" t="str">
        <f t="shared" si="46"/>
        <v>LL30</v>
      </c>
      <c r="C3006" s="358">
        <v>0.38423167049753598</v>
      </c>
    </row>
    <row r="3007" spans="1:3">
      <c r="A3007" s="272" t="s">
        <v>3982</v>
      </c>
      <c r="B3007" s="272" t="str">
        <f t="shared" si="46"/>
        <v>LL30</v>
      </c>
      <c r="C3007" s="358">
        <v>0.308146568766897</v>
      </c>
    </row>
    <row r="3008" spans="1:3">
      <c r="A3008" s="272" t="s">
        <v>3983</v>
      </c>
      <c r="B3008" s="272" t="str">
        <f t="shared" si="46"/>
        <v>LL30</v>
      </c>
      <c r="C3008" s="358">
        <v>0.31814551926624601</v>
      </c>
    </row>
    <row r="3009" spans="1:3">
      <c r="A3009" s="272" t="s">
        <v>3984</v>
      </c>
      <c r="B3009" s="272" t="str">
        <f t="shared" si="46"/>
        <v>LL30</v>
      </c>
      <c r="C3009" s="358">
        <v>0.35875195899603302</v>
      </c>
    </row>
    <row r="3010" spans="1:3">
      <c r="A3010" s="272" t="s">
        <v>3985</v>
      </c>
      <c r="B3010" s="272" t="str">
        <f t="shared" si="46"/>
        <v>LL30</v>
      </c>
      <c r="C3010" s="358">
        <v>0.40309262608052998</v>
      </c>
    </row>
    <row r="3011" spans="1:3">
      <c r="A3011" s="272" t="s">
        <v>3986</v>
      </c>
      <c r="B3011" s="272" t="str">
        <f t="shared" si="46"/>
        <v>LL30</v>
      </c>
      <c r="C3011" s="358">
        <v>0.41227806807883</v>
      </c>
    </row>
    <row r="3012" spans="1:3">
      <c r="A3012" s="272" t="s">
        <v>3987</v>
      </c>
      <c r="B3012" s="272" t="str">
        <f t="shared" si="46"/>
        <v>LL30</v>
      </c>
      <c r="C3012" s="358">
        <v>0.54341902461563896</v>
      </c>
    </row>
    <row r="3013" spans="1:3">
      <c r="A3013" s="272" t="s">
        <v>3988</v>
      </c>
      <c r="B3013" s="272" t="str">
        <f t="shared" si="46"/>
        <v>LL30</v>
      </c>
      <c r="C3013" s="358">
        <v>0.456656922867196</v>
      </c>
    </row>
    <row r="3014" spans="1:3">
      <c r="A3014" s="272" t="s">
        <v>3989</v>
      </c>
      <c r="B3014" s="272" t="str">
        <f t="shared" si="46"/>
        <v>LL30</v>
      </c>
      <c r="C3014" s="358">
        <v>0.235068683803971</v>
      </c>
    </row>
    <row r="3015" spans="1:3">
      <c r="A3015" s="272" t="s">
        <v>3990</v>
      </c>
      <c r="B3015" s="272" t="str">
        <f t="shared" si="46"/>
        <v>LL30</v>
      </c>
      <c r="C3015" s="358">
        <v>0.221400330449881</v>
      </c>
    </row>
    <row r="3016" spans="1:3">
      <c r="A3016" s="272" t="s">
        <v>3991</v>
      </c>
      <c r="B3016" s="272" t="str">
        <f t="shared" si="46"/>
        <v>LL30</v>
      </c>
      <c r="C3016" s="358">
        <v>0.24098268291900901</v>
      </c>
    </row>
    <row r="3017" spans="1:3">
      <c r="A3017" s="272" t="s">
        <v>3992</v>
      </c>
      <c r="B3017" s="272" t="str">
        <f t="shared" si="46"/>
        <v>LL30</v>
      </c>
      <c r="C3017" s="358">
        <v>0.22194263315127799</v>
      </c>
    </row>
    <row r="3018" spans="1:3">
      <c r="A3018" s="272" t="s">
        <v>3993</v>
      </c>
      <c r="B3018" s="272" t="str">
        <f t="shared" si="46"/>
        <v>LL30</v>
      </c>
      <c r="C3018" s="358">
        <v>0.76631168998028698</v>
      </c>
    </row>
    <row r="3019" spans="1:3">
      <c r="A3019" s="272" t="s">
        <v>3994</v>
      </c>
      <c r="B3019" s="272" t="str">
        <f t="shared" si="46"/>
        <v>LL30</v>
      </c>
      <c r="C3019" s="358">
        <v>0.27101513941634398</v>
      </c>
    </row>
    <row r="3020" spans="1:3">
      <c r="A3020" s="272" t="s">
        <v>3995</v>
      </c>
      <c r="B3020" s="272" t="str">
        <f t="shared" ref="B3020:B3083" si="47">IFERROR(LEFT(A3020,(FIND(" ",A3020,1)-1)),"")</f>
        <v>LL30</v>
      </c>
      <c r="C3020" s="358">
        <v>0.42820701398417699</v>
      </c>
    </row>
    <row r="3021" spans="1:3">
      <c r="A3021" s="272" t="s">
        <v>3996</v>
      </c>
      <c r="B3021" s="272" t="str">
        <f t="shared" si="47"/>
        <v>LL30</v>
      </c>
      <c r="C3021" s="358">
        <v>0.25415929846072899</v>
      </c>
    </row>
    <row r="3022" spans="1:3">
      <c r="A3022" s="272" t="s">
        <v>3997</v>
      </c>
      <c r="B3022" s="272" t="str">
        <f t="shared" si="47"/>
        <v>LL30</v>
      </c>
      <c r="C3022" s="358">
        <v>2.8352781523309698</v>
      </c>
    </row>
    <row r="3023" spans="1:3">
      <c r="A3023" s="272" t="s">
        <v>3998</v>
      </c>
      <c r="B3023" s="272" t="str">
        <f t="shared" si="47"/>
        <v>LL30</v>
      </c>
      <c r="C3023" s="358">
        <v>0.35458459670145398</v>
      </c>
    </row>
    <row r="3024" spans="1:3">
      <c r="A3024" s="272" t="s">
        <v>3999</v>
      </c>
      <c r="B3024" s="272" t="str">
        <f t="shared" si="47"/>
        <v>LL30</v>
      </c>
      <c r="C3024" s="358">
        <v>0.36730565947121901</v>
      </c>
    </row>
    <row r="3025" spans="1:3">
      <c r="A3025" s="272" t="s">
        <v>4000</v>
      </c>
      <c r="B3025" s="272" t="str">
        <f t="shared" si="47"/>
        <v>LL30</v>
      </c>
      <c r="C3025" s="358">
        <v>0.58456916785072599</v>
      </c>
    </row>
    <row r="3026" spans="1:3">
      <c r="A3026" s="272" t="s">
        <v>4001</v>
      </c>
      <c r="B3026" s="272" t="str">
        <f t="shared" si="47"/>
        <v>LL30</v>
      </c>
      <c r="C3026" s="358">
        <v>0.47453435505837199</v>
      </c>
    </row>
    <row r="3027" spans="1:3">
      <c r="A3027" s="272" t="s">
        <v>4002</v>
      </c>
      <c r="B3027" s="272" t="str">
        <f t="shared" si="47"/>
        <v>LL30</v>
      </c>
      <c r="C3027" s="358">
        <v>0.38127320172497298</v>
      </c>
    </row>
    <row r="3028" spans="1:3">
      <c r="A3028" s="272" t="s">
        <v>4003</v>
      </c>
      <c r="B3028" s="272" t="str">
        <f t="shared" si="47"/>
        <v>LL30</v>
      </c>
      <c r="C3028" s="358">
        <v>0.30417872669344398</v>
      </c>
    </row>
    <row r="3029" spans="1:3">
      <c r="A3029" s="272" t="s">
        <v>4004</v>
      </c>
      <c r="B3029" s="272" t="str">
        <f t="shared" si="47"/>
        <v>LL30</v>
      </c>
      <c r="C3029" s="358">
        <v>0.58315648818264798</v>
      </c>
    </row>
    <row r="3030" spans="1:3">
      <c r="A3030" s="272" t="s">
        <v>4005</v>
      </c>
      <c r="B3030" s="272" t="str">
        <f t="shared" si="47"/>
        <v>LL30</v>
      </c>
      <c r="C3030" s="358">
        <v>0.243369354597153</v>
      </c>
    </row>
    <row r="3031" spans="1:3">
      <c r="A3031" s="272" t="s">
        <v>4006</v>
      </c>
      <c r="B3031" s="272" t="str">
        <f t="shared" si="47"/>
        <v>LL30</v>
      </c>
      <c r="C3031" s="358">
        <v>0.483999126841338</v>
      </c>
    </row>
    <row r="3032" spans="1:3">
      <c r="A3032" s="272" t="s">
        <v>4007</v>
      </c>
      <c r="B3032" s="272" t="str">
        <f t="shared" si="47"/>
        <v>LL30</v>
      </c>
      <c r="C3032" s="358">
        <v>0.27839988746466798</v>
      </c>
    </row>
    <row r="3033" spans="1:3">
      <c r="A3033" s="272" t="s">
        <v>4008</v>
      </c>
      <c r="B3033" s="272" t="str">
        <f t="shared" si="47"/>
        <v>LL30</v>
      </c>
      <c r="C3033" s="358">
        <v>0.37169000489689802</v>
      </c>
    </row>
    <row r="3034" spans="1:3">
      <c r="A3034" s="272" t="s">
        <v>4009</v>
      </c>
      <c r="B3034" s="272" t="str">
        <f t="shared" si="47"/>
        <v>LL30</v>
      </c>
      <c r="C3034" s="358">
        <v>0.57112447576996495</v>
      </c>
    </row>
    <row r="3035" spans="1:3">
      <c r="A3035" s="272" t="s">
        <v>4010</v>
      </c>
      <c r="B3035" s="272" t="str">
        <f t="shared" si="47"/>
        <v>LL30</v>
      </c>
      <c r="C3035" s="358">
        <v>0.307677197047585</v>
      </c>
    </row>
    <row r="3036" spans="1:3">
      <c r="A3036" s="272" t="s">
        <v>4011</v>
      </c>
      <c r="B3036" s="272" t="str">
        <f t="shared" si="47"/>
        <v>LL30</v>
      </c>
      <c r="C3036" s="358">
        <v>0.39483061542506998</v>
      </c>
    </row>
    <row r="3037" spans="1:3">
      <c r="A3037" s="272" t="s">
        <v>4012</v>
      </c>
      <c r="B3037" s="272" t="str">
        <f t="shared" si="47"/>
        <v>LL30</v>
      </c>
      <c r="C3037" s="358">
        <v>0.43116295256405301</v>
      </c>
    </row>
    <row r="3038" spans="1:3">
      <c r="A3038" s="272" t="s">
        <v>4013</v>
      </c>
      <c r="B3038" s="272" t="str">
        <f t="shared" si="47"/>
        <v>LL30</v>
      </c>
      <c r="C3038" s="358">
        <v>0.248131721269889</v>
      </c>
    </row>
    <row r="3039" spans="1:3">
      <c r="A3039" s="272" t="s">
        <v>4014</v>
      </c>
      <c r="B3039" s="272" t="str">
        <f t="shared" si="47"/>
        <v>LL30</v>
      </c>
      <c r="C3039" s="358">
        <v>0.572457529793716</v>
      </c>
    </row>
    <row r="3040" spans="1:3">
      <c r="A3040" s="272" t="s">
        <v>4015</v>
      </c>
      <c r="B3040" s="272" t="str">
        <f t="shared" si="47"/>
        <v>LL30</v>
      </c>
      <c r="C3040" s="358">
        <v>0.41355835713009997</v>
      </c>
    </row>
    <row r="3041" spans="1:3">
      <c r="A3041" s="272" t="s">
        <v>4016</v>
      </c>
      <c r="B3041" s="272" t="str">
        <f t="shared" si="47"/>
        <v>LL30</v>
      </c>
      <c r="C3041" s="358">
        <v>0.52411911913035802</v>
      </c>
    </row>
    <row r="3042" spans="1:3">
      <c r="A3042" s="272" t="s">
        <v>4017</v>
      </c>
      <c r="B3042" s="272" t="str">
        <f t="shared" si="47"/>
        <v>LL30</v>
      </c>
      <c r="C3042" s="358">
        <v>0.45103284959539802</v>
      </c>
    </row>
    <row r="3043" spans="1:3">
      <c r="A3043" s="272" t="s">
        <v>4018</v>
      </c>
      <c r="B3043" s="272" t="str">
        <f t="shared" si="47"/>
        <v>LL31</v>
      </c>
      <c r="C3043" s="358">
        <v>0.26156876627007503</v>
      </c>
    </row>
    <row r="3044" spans="1:3">
      <c r="A3044" s="272" t="s">
        <v>4019</v>
      </c>
      <c r="B3044" s="272" t="str">
        <f t="shared" si="47"/>
        <v>LL32</v>
      </c>
      <c r="C3044" s="358">
        <v>0.474335372731918</v>
      </c>
    </row>
    <row r="3045" spans="1:3">
      <c r="A3045" s="272" t="s">
        <v>4020</v>
      </c>
      <c r="B3045" s="272" t="str">
        <f t="shared" si="47"/>
        <v>LL32</v>
      </c>
      <c r="C3045" s="358">
        <v>0.32096379075506198</v>
      </c>
    </row>
    <row r="3046" spans="1:3">
      <c r="A3046" s="272" t="s">
        <v>4021</v>
      </c>
      <c r="B3046" s="272" t="str">
        <f t="shared" si="47"/>
        <v>LL32</v>
      </c>
      <c r="C3046" s="358">
        <v>0.351081788261075</v>
      </c>
    </row>
    <row r="3047" spans="1:3">
      <c r="A3047" s="272" t="s">
        <v>4022</v>
      </c>
      <c r="B3047" s="272" t="str">
        <f t="shared" si="47"/>
        <v>LL32</v>
      </c>
      <c r="C3047" s="358">
        <v>0.45681314860133598</v>
      </c>
    </row>
    <row r="3048" spans="1:3">
      <c r="A3048" s="272" t="s">
        <v>4023</v>
      </c>
      <c r="B3048" s="272" t="str">
        <f t="shared" si="47"/>
        <v>LL32</v>
      </c>
      <c r="C3048" s="358">
        <v>0.46671868899258501</v>
      </c>
    </row>
    <row r="3049" spans="1:3">
      <c r="A3049" s="272" t="s">
        <v>4024</v>
      </c>
      <c r="B3049" s="272" t="str">
        <f t="shared" si="47"/>
        <v>LL32</v>
      </c>
      <c r="C3049" s="358">
        <v>2.6333114718967598</v>
      </c>
    </row>
    <row r="3050" spans="1:3">
      <c r="A3050" s="272" t="s">
        <v>4025</v>
      </c>
      <c r="B3050" s="272" t="str">
        <f t="shared" si="47"/>
        <v>LL33</v>
      </c>
      <c r="C3050" s="358">
        <v>0.25826122253176997</v>
      </c>
    </row>
    <row r="3051" spans="1:3">
      <c r="A3051" s="272" t="s">
        <v>4026</v>
      </c>
      <c r="B3051" s="272" t="str">
        <f t="shared" si="47"/>
        <v>LL33</v>
      </c>
      <c r="C3051" s="358">
        <v>0.42212593405926502</v>
      </c>
    </row>
    <row r="3052" spans="1:3">
      <c r="A3052" s="272" t="s">
        <v>4027</v>
      </c>
      <c r="B3052" s="272" t="str">
        <f t="shared" si="47"/>
        <v>LL33</v>
      </c>
      <c r="C3052" s="358">
        <v>0.50169646385322597</v>
      </c>
    </row>
    <row r="3053" spans="1:3">
      <c r="A3053" s="272" t="s">
        <v>4028</v>
      </c>
      <c r="B3053" s="272" t="str">
        <f t="shared" si="47"/>
        <v>LL33</v>
      </c>
      <c r="C3053" s="358">
        <v>0.32719781517276098</v>
      </c>
    </row>
    <row r="3054" spans="1:3">
      <c r="A3054" s="272" t="s">
        <v>4029</v>
      </c>
      <c r="B3054" s="272" t="str">
        <f t="shared" si="47"/>
        <v>LL35</v>
      </c>
      <c r="C3054" s="358">
        <v>0.31645393371581998</v>
      </c>
    </row>
    <row r="3055" spans="1:3">
      <c r="A3055" s="272" t="s">
        <v>4030</v>
      </c>
      <c r="B3055" s="272" t="str">
        <f t="shared" si="47"/>
        <v>LL35</v>
      </c>
      <c r="C3055" s="358">
        <v>1.6215958595275799</v>
      </c>
    </row>
    <row r="3056" spans="1:3">
      <c r="A3056" s="272" t="s">
        <v>4031</v>
      </c>
      <c r="B3056" s="272" t="str">
        <f t="shared" si="47"/>
        <v>LL35</v>
      </c>
      <c r="C3056" s="358">
        <v>1.57320237159729</v>
      </c>
    </row>
    <row r="3057" spans="1:3">
      <c r="A3057" s="272" t="s">
        <v>4032</v>
      </c>
      <c r="B3057" s="272" t="str">
        <f t="shared" si="47"/>
        <v>LL36</v>
      </c>
      <c r="C3057" s="358">
        <v>0.25214115778605101</v>
      </c>
    </row>
    <row r="3058" spans="1:3">
      <c r="A3058" s="272" t="s">
        <v>4033</v>
      </c>
      <c r="B3058" s="272" t="str">
        <f t="shared" si="47"/>
        <v>LL36</v>
      </c>
      <c r="C3058" s="358">
        <v>0.22591638565063399</v>
      </c>
    </row>
    <row r="3059" spans="1:3">
      <c r="A3059" s="272" t="s">
        <v>4034</v>
      </c>
      <c r="B3059" s="272" t="str">
        <f t="shared" si="47"/>
        <v>LL36</v>
      </c>
      <c r="C3059" s="358">
        <v>0.32222700119018499</v>
      </c>
    </row>
    <row r="3060" spans="1:3">
      <c r="A3060" s="272" t="s">
        <v>4035</v>
      </c>
      <c r="B3060" s="272" t="str">
        <f t="shared" si="47"/>
        <v>LL36</v>
      </c>
      <c r="C3060" s="358">
        <v>0.313214302062988</v>
      </c>
    </row>
    <row r="3061" spans="1:3">
      <c r="A3061" s="272" t="s">
        <v>4036</v>
      </c>
      <c r="B3061" s="272" t="str">
        <f t="shared" si="47"/>
        <v>LL36</v>
      </c>
      <c r="C3061" s="358">
        <v>0.407229423522949</v>
      </c>
    </row>
    <row r="3062" spans="1:3">
      <c r="A3062" s="272" t="s">
        <v>4037</v>
      </c>
      <c r="B3062" s="272" t="str">
        <f t="shared" si="47"/>
        <v>LL37</v>
      </c>
      <c r="C3062" s="358">
        <v>0.52122807502746504</v>
      </c>
    </row>
    <row r="3063" spans="1:3">
      <c r="A3063" s="272" t="s">
        <v>4038</v>
      </c>
      <c r="B3063" s="272" t="str">
        <f t="shared" si="47"/>
        <v>LL37</v>
      </c>
      <c r="C3063" s="358">
        <v>0.44992196559906</v>
      </c>
    </row>
    <row r="3064" spans="1:3">
      <c r="A3064" s="272" t="s">
        <v>4039</v>
      </c>
      <c r="B3064" s="272" t="str">
        <f t="shared" si="47"/>
        <v>LL38</v>
      </c>
      <c r="C3064" s="358">
        <v>0.24530363082885701</v>
      </c>
    </row>
    <row r="3065" spans="1:3">
      <c r="A3065" s="272" t="s">
        <v>4040</v>
      </c>
      <c r="B3065" s="272" t="str">
        <f t="shared" si="47"/>
        <v>LL38</v>
      </c>
      <c r="C3065" s="358">
        <v>0.330280995368957</v>
      </c>
    </row>
    <row r="3066" spans="1:3">
      <c r="A3066" s="272" t="s">
        <v>4041</v>
      </c>
      <c r="B3066" s="272" t="str">
        <f t="shared" si="47"/>
        <v>LL38</v>
      </c>
      <c r="C3066" s="358">
        <v>0.24332261085510201</v>
      </c>
    </row>
    <row r="3067" spans="1:3">
      <c r="A3067" s="272" t="s">
        <v>4042</v>
      </c>
      <c r="B3067" s="272" t="str">
        <f t="shared" si="47"/>
        <v>LL38</v>
      </c>
      <c r="C3067" s="358">
        <v>0.24800952275593999</v>
      </c>
    </row>
    <row r="3068" spans="1:3">
      <c r="A3068" s="272" t="s">
        <v>4043</v>
      </c>
      <c r="B3068" s="272" t="str">
        <f t="shared" si="47"/>
        <v>LL38</v>
      </c>
      <c r="C3068" s="358">
        <v>0.25064718723297102</v>
      </c>
    </row>
    <row r="3069" spans="1:3">
      <c r="A3069" s="272" t="s">
        <v>4044</v>
      </c>
      <c r="B3069" s="272" t="str">
        <f t="shared" si="47"/>
        <v>LL38</v>
      </c>
      <c r="C3069" s="358">
        <v>0.25868153572082497</v>
      </c>
    </row>
    <row r="3070" spans="1:3">
      <c r="A3070" s="272" t="s">
        <v>4045</v>
      </c>
      <c r="B3070" s="272" t="str">
        <f t="shared" si="47"/>
        <v>LL38</v>
      </c>
      <c r="C3070" s="358">
        <v>0.27805662155151301</v>
      </c>
    </row>
    <row r="3071" spans="1:3">
      <c r="A3071" s="272" t="s">
        <v>4046</v>
      </c>
      <c r="B3071" s="272" t="str">
        <f t="shared" si="47"/>
        <v>LL42</v>
      </c>
      <c r="C3071" s="358">
        <v>0.217890739440918</v>
      </c>
    </row>
    <row r="3072" spans="1:3">
      <c r="A3072" s="272" t="s">
        <v>4047</v>
      </c>
      <c r="B3072" s="272" t="str">
        <f t="shared" si="47"/>
        <v>LL42</v>
      </c>
      <c r="C3072" s="358">
        <v>1.6760333776473999</v>
      </c>
    </row>
    <row r="3073" spans="1:3">
      <c r="A3073" s="272" t="s">
        <v>4048</v>
      </c>
      <c r="B3073" s="272" t="str">
        <f t="shared" si="47"/>
        <v>LL42</v>
      </c>
      <c r="C3073" s="358">
        <v>0.61230087280273404</v>
      </c>
    </row>
    <row r="3074" spans="1:3">
      <c r="A3074" s="272" t="s">
        <v>4049</v>
      </c>
      <c r="B3074" s="272" t="str">
        <f t="shared" si="47"/>
        <v>LL42</v>
      </c>
      <c r="C3074" s="358">
        <v>0.48172175884246798</v>
      </c>
    </row>
    <row r="3075" spans="1:3">
      <c r="A3075" s="272" t="s">
        <v>4050</v>
      </c>
      <c r="B3075" s="272" t="str">
        <f t="shared" si="47"/>
        <v>LL42</v>
      </c>
      <c r="C3075" s="358">
        <v>0.48452019691467202</v>
      </c>
    </row>
    <row r="3076" spans="1:3">
      <c r="A3076" s="272" t="s">
        <v>4051</v>
      </c>
      <c r="B3076" s="272" t="str">
        <f t="shared" si="47"/>
        <v>LL42</v>
      </c>
      <c r="C3076" s="358">
        <v>0.58818566799163796</v>
      </c>
    </row>
    <row r="3077" spans="1:3">
      <c r="A3077" s="272" t="s">
        <v>4052</v>
      </c>
      <c r="B3077" s="272" t="str">
        <f t="shared" si="47"/>
        <v>LL42</v>
      </c>
      <c r="C3077" s="358">
        <v>0.53323380152384403</v>
      </c>
    </row>
    <row r="3078" spans="1:3">
      <c r="A3078" s="272" t="s">
        <v>4053</v>
      </c>
      <c r="B3078" s="272" t="str">
        <f t="shared" si="47"/>
        <v>LL42</v>
      </c>
      <c r="C3078" s="358">
        <v>0.41338455677032399</v>
      </c>
    </row>
    <row r="3079" spans="1:3">
      <c r="A3079" s="272" t="s">
        <v>4054</v>
      </c>
      <c r="B3079" s="272" t="str">
        <f t="shared" si="47"/>
        <v>LL42</v>
      </c>
      <c r="C3079" s="358">
        <v>0.25570869445800698</v>
      </c>
    </row>
    <row r="3080" spans="1:3">
      <c r="A3080" s="272" t="s">
        <v>4055</v>
      </c>
      <c r="B3080" s="272" t="str">
        <f t="shared" si="47"/>
        <v>LL42</v>
      </c>
      <c r="C3080" s="358">
        <v>0.74046993255615201</v>
      </c>
    </row>
    <row r="3081" spans="1:3">
      <c r="A3081" s="272" t="s">
        <v>4056</v>
      </c>
      <c r="B3081" s="272" t="str">
        <f t="shared" si="47"/>
        <v>LL43</v>
      </c>
      <c r="C3081" s="358">
        <v>0.22081089019775299</v>
      </c>
    </row>
    <row r="3082" spans="1:3">
      <c r="A3082" s="272" t="s">
        <v>4057</v>
      </c>
      <c r="B3082" s="272" t="str">
        <f t="shared" si="47"/>
        <v>LL43</v>
      </c>
      <c r="C3082" s="358">
        <v>0.39597177505493097</v>
      </c>
    </row>
    <row r="3083" spans="1:3">
      <c r="A3083" s="272" t="s">
        <v>4058</v>
      </c>
      <c r="B3083" s="272" t="str">
        <f t="shared" si="47"/>
        <v>LL43</v>
      </c>
      <c r="C3083" s="358">
        <v>0.58681582450866698</v>
      </c>
    </row>
    <row r="3084" spans="1:3">
      <c r="A3084" s="272" t="s">
        <v>4059</v>
      </c>
      <c r="B3084" s="272" t="str">
        <f t="shared" ref="B3084:B3147" si="48">IFERROR(LEFT(A3084,(FIND(" ",A3084,1)-1)),"")</f>
        <v>LL45</v>
      </c>
      <c r="C3084" s="358">
        <v>0.34087705612182601</v>
      </c>
    </row>
    <row r="3085" spans="1:3">
      <c r="A3085" s="272" t="s">
        <v>4060</v>
      </c>
      <c r="B3085" s="272" t="str">
        <f t="shared" si="48"/>
        <v>LL45</v>
      </c>
      <c r="C3085" s="358">
        <v>0.69055533409118597</v>
      </c>
    </row>
    <row r="3086" spans="1:3">
      <c r="A3086" s="272" t="s">
        <v>4061</v>
      </c>
      <c r="B3086" s="272" t="str">
        <f t="shared" si="48"/>
        <v>LL45</v>
      </c>
      <c r="C3086" s="358">
        <v>0.873255888621012</v>
      </c>
    </row>
    <row r="3087" spans="1:3">
      <c r="A3087" s="272" t="s">
        <v>4062</v>
      </c>
      <c r="B3087" s="272" t="str">
        <f t="shared" si="48"/>
        <v>LL46</v>
      </c>
      <c r="C3087" s="358">
        <v>0.334861596425374</v>
      </c>
    </row>
    <row r="3088" spans="1:3">
      <c r="A3088" s="272" t="s">
        <v>4063</v>
      </c>
      <c r="B3088" s="272" t="str">
        <f t="shared" si="48"/>
        <v>LL49</v>
      </c>
      <c r="C3088" s="358">
        <v>0.45128854115804001</v>
      </c>
    </row>
    <row r="3089" spans="1:3">
      <c r="A3089" s="272" t="s">
        <v>4064</v>
      </c>
      <c r="B3089" s="272" t="str">
        <f t="shared" si="48"/>
        <v>LL49</v>
      </c>
      <c r="C3089" s="358">
        <v>0.36041212081909102</v>
      </c>
    </row>
    <row r="3090" spans="1:3">
      <c r="A3090" s="272" t="s">
        <v>4065</v>
      </c>
      <c r="B3090" s="272" t="str">
        <f t="shared" si="48"/>
        <v>LL49</v>
      </c>
      <c r="C3090" s="358">
        <v>0.39517784118652299</v>
      </c>
    </row>
    <row r="3091" spans="1:3">
      <c r="A3091" s="272" t="s">
        <v>4066</v>
      </c>
      <c r="B3091" s="272" t="str">
        <f t="shared" si="48"/>
        <v>LL49</v>
      </c>
      <c r="C3091" s="358">
        <v>0.44728641510009698</v>
      </c>
    </row>
    <row r="3092" spans="1:3">
      <c r="A3092" s="272" t="s">
        <v>4067</v>
      </c>
      <c r="B3092" s="272" t="str">
        <f t="shared" si="48"/>
        <v>LL49</v>
      </c>
      <c r="C3092" s="358">
        <v>0.348433017730712</v>
      </c>
    </row>
    <row r="3093" spans="1:3">
      <c r="A3093" s="272" t="s">
        <v>4068</v>
      </c>
      <c r="B3093" s="272" t="str">
        <f t="shared" si="48"/>
        <v>LL49</v>
      </c>
      <c r="C3093" s="358">
        <v>0.38486671447753901</v>
      </c>
    </row>
    <row r="3094" spans="1:3">
      <c r="A3094" s="272" t="s">
        <v>4069</v>
      </c>
      <c r="B3094" s="272" t="str">
        <f t="shared" si="48"/>
        <v>LL49</v>
      </c>
      <c r="C3094" s="358">
        <v>0.24774146080017001</v>
      </c>
    </row>
    <row r="3095" spans="1:3">
      <c r="A3095" s="272" t="s">
        <v>4070</v>
      </c>
      <c r="B3095" s="272" t="str">
        <f t="shared" si="48"/>
        <v>LL49</v>
      </c>
      <c r="C3095" s="358">
        <v>0.30717055002848298</v>
      </c>
    </row>
    <row r="3096" spans="1:3">
      <c r="A3096" s="272" t="s">
        <v>4071</v>
      </c>
      <c r="B3096" s="272" t="str">
        <f t="shared" si="48"/>
        <v>LL49</v>
      </c>
      <c r="C3096" s="358">
        <v>0.296070337295532</v>
      </c>
    </row>
    <row r="3097" spans="1:3">
      <c r="A3097" s="272" t="s">
        <v>4072</v>
      </c>
      <c r="B3097" s="272" t="str">
        <f t="shared" si="48"/>
        <v>LL49</v>
      </c>
      <c r="C3097" s="358">
        <v>3.6698957085609401</v>
      </c>
    </row>
    <row r="3098" spans="1:3">
      <c r="A3098" s="272" t="s">
        <v>4073</v>
      </c>
      <c r="B3098" s="272" t="str">
        <f t="shared" si="48"/>
        <v>LL49</v>
      </c>
      <c r="C3098" s="358">
        <v>1.84787821769714</v>
      </c>
    </row>
    <row r="3099" spans="1:3">
      <c r="A3099" s="272" t="s">
        <v>4074</v>
      </c>
      <c r="B3099" s="272" t="str">
        <f t="shared" si="48"/>
        <v>LL49</v>
      </c>
      <c r="C3099" s="358">
        <v>0.51379537582397405</v>
      </c>
    </row>
    <row r="3100" spans="1:3">
      <c r="A3100" s="272" t="s">
        <v>4075</v>
      </c>
      <c r="B3100" s="272" t="str">
        <f t="shared" si="48"/>
        <v>LL53</v>
      </c>
      <c r="C3100" s="358">
        <v>0.33480644226074202</v>
      </c>
    </row>
    <row r="3101" spans="1:3">
      <c r="A3101" s="272" t="s">
        <v>4076</v>
      </c>
      <c r="B3101" s="272" t="str">
        <f t="shared" si="48"/>
        <v>LL53</v>
      </c>
      <c r="C3101" s="358">
        <v>0.29529380798339799</v>
      </c>
    </row>
    <row r="3102" spans="1:3">
      <c r="A3102" s="272" t="s">
        <v>4077</v>
      </c>
      <c r="B3102" s="272" t="str">
        <f t="shared" si="48"/>
        <v>LL53</v>
      </c>
      <c r="C3102" s="358">
        <v>0.26784777641296298</v>
      </c>
    </row>
    <row r="3103" spans="1:3">
      <c r="A3103" s="272" t="s">
        <v>4078</v>
      </c>
      <c r="B3103" s="272" t="str">
        <f t="shared" si="48"/>
        <v>LL53</v>
      </c>
      <c r="C3103" s="358">
        <v>0.25443824132283499</v>
      </c>
    </row>
    <row r="3104" spans="1:3">
      <c r="A3104" s="272" t="s">
        <v>4079</v>
      </c>
      <c r="B3104" s="272" t="str">
        <f t="shared" si="48"/>
        <v>LL53</v>
      </c>
      <c r="C3104" s="358">
        <v>0.63303846783108098</v>
      </c>
    </row>
    <row r="3105" spans="1:3">
      <c r="A3105" s="272" t="s">
        <v>4080</v>
      </c>
      <c r="B3105" s="272" t="str">
        <f t="shared" si="48"/>
        <v>LL53</v>
      </c>
      <c r="C3105" s="358">
        <v>0.234107255935668</v>
      </c>
    </row>
    <row r="3106" spans="1:3">
      <c r="A3106" s="272" t="s">
        <v>4081</v>
      </c>
      <c r="B3106" s="272" t="str">
        <f t="shared" si="48"/>
        <v>LL53</v>
      </c>
      <c r="C3106" s="358">
        <v>0.418179512023925</v>
      </c>
    </row>
    <row r="3107" spans="1:3">
      <c r="A3107" s="272" t="s">
        <v>4082</v>
      </c>
      <c r="B3107" s="272" t="str">
        <f t="shared" si="48"/>
        <v>LL53</v>
      </c>
      <c r="C3107" s="358">
        <v>0.53938460350036599</v>
      </c>
    </row>
    <row r="3108" spans="1:3">
      <c r="A3108" s="272" t="s">
        <v>4083</v>
      </c>
      <c r="B3108" s="272" t="str">
        <f t="shared" si="48"/>
        <v>LL53</v>
      </c>
      <c r="C3108" s="358">
        <v>0.45844817161559998</v>
      </c>
    </row>
    <row r="3109" spans="1:3">
      <c r="A3109" s="272" t="s">
        <v>4084</v>
      </c>
      <c r="B3109" s="272" t="str">
        <f t="shared" si="48"/>
        <v>LL53</v>
      </c>
      <c r="C3109" s="358">
        <v>0.30076026916503901</v>
      </c>
    </row>
    <row r="3110" spans="1:3">
      <c r="A3110" s="272" t="s">
        <v>4085</v>
      </c>
      <c r="B3110" s="272" t="str">
        <f t="shared" si="48"/>
        <v>LL53</v>
      </c>
      <c r="C3110" s="358">
        <v>0.225529670715332</v>
      </c>
    </row>
    <row r="3111" spans="1:3">
      <c r="A3111" s="272" t="s">
        <v>4086</v>
      </c>
      <c r="B3111" s="272" t="str">
        <f t="shared" si="48"/>
        <v>LL53</v>
      </c>
      <c r="C3111" s="358">
        <v>0.47831295518314099</v>
      </c>
    </row>
    <row r="3112" spans="1:3">
      <c r="A3112" s="272" t="s">
        <v>4087</v>
      </c>
      <c r="B3112" s="272" t="str">
        <f t="shared" si="48"/>
        <v>LL53</v>
      </c>
      <c r="C3112" s="358">
        <v>0.65628810509928104</v>
      </c>
    </row>
    <row r="3113" spans="1:3">
      <c r="A3113" s="272" t="s">
        <v>4088</v>
      </c>
      <c r="B3113" s="272" t="str">
        <f t="shared" si="48"/>
        <v>LL53</v>
      </c>
      <c r="C3113" s="358">
        <v>0.45853765805562302</v>
      </c>
    </row>
    <row r="3114" spans="1:3">
      <c r="A3114" s="272" t="s">
        <v>4089</v>
      </c>
      <c r="B3114" s="272" t="str">
        <f t="shared" si="48"/>
        <v>LL53</v>
      </c>
      <c r="C3114" s="358">
        <v>0.639018774032592</v>
      </c>
    </row>
    <row r="3115" spans="1:3">
      <c r="A3115" s="272" t="s">
        <v>4090</v>
      </c>
      <c r="B3115" s="272" t="str">
        <f t="shared" si="48"/>
        <v>LL53</v>
      </c>
      <c r="C3115" s="358">
        <v>0.41923034191131597</v>
      </c>
    </row>
    <row r="3116" spans="1:3">
      <c r="A3116" s="272" t="s">
        <v>4091</v>
      </c>
      <c r="B3116" s="272" t="str">
        <f t="shared" si="48"/>
        <v>LL53</v>
      </c>
      <c r="C3116" s="358">
        <v>1.04682048161824</v>
      </c>
    </row>
    <row r="3117" spans="1:3">
      <c r="A3117" s="272" t="s">
        <v>4092</v>
      </c>
      <c r="B3117" s="272" t="str">
        <f t="shared" si="48"/>
        <v>LL53</v>
      </c>
      <c r="C3117" s="358">
        <v>4.1268663406371999</v>
      </c>
    </row>
    <row r="3118" spans="1:3">
      <c r="A3118" s="272" t="s">
        <v>4093</v>
      </c>
      <c r="B3118" s="272" t="str">
        <f t="shared" si="48"/>
        <v>LL53</v>
      </c>
      <c r="C3118" s="358">
        <v>0.35631362597147598</v>
      </c>
    </row>
    <row r="3119" spans="1:3">
      <c r="A3119" s="272" t="s">
        <v>4094</v>
      </c>
      <c r="B3119" s="272" t="str">
        <f t="shared" si="48"/>
        <v>LL54</v>
      </c>
      <c r="C3119" s="358">
        <v>0.24265329728485299</v>
      </c>
    </row>
    <row r="3120" spans="1:3">
      <c r="A3120" s="272" t="s">
        <v>4095</v>
      </c>
      <c r="B3120" s="272" t="str">
        <f t="shared" si="48"/>
        <v>LL55</v>
      </c>
      <c r="C3120" s="358">
        <v>0.94673302365628098</v>
      </c>
    </row>
    <row r="3121" spans="1:3">
      <c r="A3121" s="272" t="s">
        <v>4096</v>
      </c>
      <c r="B3121" s="272" t="str">
        <f t="shared" si="48"/>
        <v>LL57</v>
      </c>
      <c r="C3121" s="358">
        <v>0.295155976604484</v>
      </c>
    </row>
    <row r="3122" spans="1:3">
      <c r="A3122" s="272" t="s">
        <v>4097</v>
      </c>
      <c r="B3122" s="272" t="str">
        <f t="shared" si="48"/>
        <v>LL57</v>
      </c>
      <c r="C3122" s="358">
        <v>0.37715630358910501</v>
      </c>
    </row>
    <row r="3123" spans="1:3">
      <c r="A3123" s="272" t="s">
        <v>4098</v>
      </c>
      <c r="B3123" s="272" t="str">
        <f t="shared" si="48"/>
        <v>LL57</v>
      </c>
      <c r="C3123" s="358">
        <v>0.42586023895798097</v>
      </c>
    </row>
    <row r="3124" spans="1:3">
      <c r="A3124" s="272" t="s">
        <v>4099</v>
      </c>
      <c r="B3124" s="272" t="str">
        <f t="shared" si="48"/>
        <v>LL57</v>
      </c>
      <c r="C3124" s="358">
        <v>0.28866163170401399</v>
      </c>
    </row>
    <row r="3125" spans="1:3">
      <c r="A3125" s="272" t="s">
        <v>4100</v>
      </c>
      <c r="B3125" s="272" t="str">
        <f t="shared" si="48"/>
        <v>LL57</v>
      </c>
      <c r="C3125" s="358">
        <v>0.97775298962304402</v>
      </c>
    </row>
    <row r="3126" spans="1:3">
      <c r="A3126" s="272" t="s">
        <v>4101</v>
      </c>
      <c r="B3126" s="272" t="str">
        <f t="shared" si="48"/>
        <v>LL57</v>
      </c>
      <c r="C3126" s="358">
        <v>0.51432013160752099</v>
      </c>
    </row>
    <row r="3127" spans="1:3">
      <c r="A3127" s="272" t="s">
        <v>4102</v>
      </c>
      <c r="B3127" s="272" t="str">
        <f t="shared" si="48"/>
        <v>LL58</v>
      </c>
      <c r="C3127" s="358">
        <v>0.49971742525493501</v>
      </c>
    </row>
    <row r="3128" spans="1:3">
      <c r="A3128" s="272" t="s">
        <v>4103</v>
      </c>
      <c r="B3128" s="272" t="str">
        <f t="shared" si="48"/>
        <v>LL58</v>
      </c>
      <c r="C3128" s="358">
        <v>0.41780500685000599</v>
      </c>
    </row>
    <row r="3129" spans="1:3">
      <c r="A3129" s="272" t="s">
        <v>4104</v>
      </c>
      <c r="B3129" s="272" t="str">
        <f t="shared" si="48"/>
        <v>LL58</v>
      </c>
      <c r="C3129" s="358">
        <v>0.68407540408494305</v>
      </c>
    </row>
    <row r="3130" spans="1:3">
      <c r="A3130" s="272" t="s">
        <v>4105</v>
      </c>
      <c r="B3130" s="272" t="str">
        <f t="shared" si="48"/>
        <v>LL58</v>
      </c>
      <c r="C3130" s="358">
        <v>0.24227621815258299</v>
      </c>
    </row>
    <row r="3131" spans="1:3">
      <c r="A3131" s="272" t="s">
        <v>4106</v>
      </c>
      <c r="B3131" s="272" t="str">
        <f t="shared" si="48"/>
        <v>LL58</v>
      </c>
      <c r="C3131" s="358">
        <v>0.27237784469045001</v>
      </c>
    </row>
    <row r="3132" spans="1:3">
      <c r="A3132" s="272" t="s">
        <v>4107</v>
      </c>
      <c r="B3132" s="272" t="str">
        <f t="shared" si="48"/>
        <v>LL58</v>
      </c>
      <c r="C3132" s="358">
        <v>2.4737902722320402</v>
      </c>
    </row>
    <row r="3133" spans="1:3">
      <c r="A3133" s="272" t="s">
        <v>4108</v>
      </c>
      <c r="B3133" s="272" t="str">
        <f t="shared" si="48"/>
        <v>LL58</v>
      </c>
      <c r="C3133" s="358">
        <v>0.47695839868282103</v>
      </c>
    </row>
    <row r="3134" spans="1:3">
      <c r="A3134" s="272" t="s">
        <v>4109</v>
      </c>
      <c r="B3134" s="272" t="str">
        <f t="shared" si="48"/>
        <v>LL58</v>
      </c>
      <c r="C3134" s="358">
        <v>0.39828671158920598</v>
      </c>
    </row>
    <row r="3135" spans="1:3">
      <c r="A3135" s="272" t="s">
        <v>4110</v>
      </c>
      <c r="B3135" s="272" t="str">
        <f t="shared" si="48"/>
        <v>LL58</v>
      </c>
      <c r="C3135" s="358">
        <v>0.36065490197209898</v>
      </c>
    </row>
    <row r="3136" spans="1:3">
      <c r="A3136" s="272" t="s">
        <v>4111</v>
      </c>
      <c r="B3136" s="272" t="str">
        <f t="shared" si="48"/>
        <v>LL58</v>
      </c>
      <c r="C3136" s="358">
        <v>0.46521829614222099</v>
      </c>
    </row>
    <row r="3137" spans="1:3">
      <c r="A3137" s="272" t="s">
        <v>4112</v>
      </c>
      <c r="B3137" s="272" t="str">
        <f t="shared" si="48"/>
        <v>LL58</v>
      </c>
      <c r="C3137" s="358">
        <v>0.40413850306277999</v>
      </c>
    </row>
    <row r="3138" spans="1:3">
      <c r="A3138" s="272" t="s">
        <v>4113</v>
      </c>
      <c r="B3138" s="272" t="str">
        <f t="shared" si="48"/>
        <v>LL59</v>
      </c>
      <c r="C3138" s="358">
        <v>0.36905586266441298</v>
      </c>
    </row>
    <row r="3139" spans="1:3">
      <c r="A3139" s="272" t="s">
        <v>4114</v>
      </c>
      <c r="B3139" s="272" t="str">
        <f t="shared" si="48"/>
        <v>LL59</v>
      </c>
      <c r="C3139" s="358">
        <v>1.6337762379881799</v>
      </c>
    </row>
    <row r="3140" spans="1:3">
      <c r="A3140" s="272" t="s">
        <v>4115</v>
      </c>
      <c r="B3140" s="272" t="str">
        <f t="shared" si="48"/>
        <v>LL59</v>
      </c>
      <c r="C3140" s="358">
        <v>2.5354829717245599</v>
      </c>
    </row>
    <row r="3141" spans="1:3">
      <c r="A3141" s="272" t="s">
        <v>4116</v>
      </c>
      <c r="B3141" s="272" t="str">
        <f t="shared" si="48"/>
        <v>LL61</v>
      </c>
      <c r="C3141" s="358">
        <v>2.3304039434412802</v>
      </c>
    </row>
    <row r="3142" spans="1:3">
      <c r="A3142" s="272" t="s">
        <v>4117</v>
      </c>
      <c r="B3142" s="272" t="str">
        <f t="shared" si="48"/>
        <v>LL61</v>
      </c>
      <c r="C3142" s="358">
        <v>0.62197294903901801</v>
      </c>
    </row>
    <row r="3143" spans="1:3">
      <c r="A3143" s="272" t="s">
        <v>4118</v>
      </c>
      <c r="B3143" s="272" t="str">
        <f t="shared" si="48"/>
        <v>LL65</v>
      </c>
      <c r="C3143" s="358">
        <v>0.32494956110479001</v>
      </c>
    </row>
    <row r="3144" spans="1:3">
      <c r="A3144" s="272" t="s">
        <v>4119</v>
      </c>
      <c r="B3144" s="272" t="str">
        <f t="shared" si="48"/>
        <v>LL65</v>
      </c>
      <c r="C3144" s="358">
        <v>0.34609301877814203</v>
      </c>
    </row>
    <row r="3145" spans="1:3">
      <c r="A3145" s="272" t="s">
        <v>4120</v>
      </c>
      <c r="B3145" s="272" t="str">
        <f t="shared" si="48"/>
        <v>LL65</v>
      </c>
      <c r="C3145" s="358">
        <v>0.335201421754933</v>
      </c>
    </row>
    <row r="3146" spans="1:3">
      <c r="A3146" s="272" t="s">
        <v>4121</v>
      </c>
      <c r="B3146" s="272" t="str">
        <f t="shared" si="48"/>
        <v>LL65</v>
      </c>
      <c r="C3146" s="358">
        <v>0.24643607206493101</v>
      </c>
    </row>
    <row r="3147" spans="1:3">
      <c r="A3147" s="272" t="s">
        <v>4122</v>
      </c>
      <c r="B3147" s="272" t="str">
        <f t="shared" si="48"/>
        <v>LL65</v>
      </c>
      <c r="C3147" s="358">
        <v>0.62614807789609195</v>
      </c>
    </row>
    <row r="3148" spans="1:3">
      <c r="A3148" s="272" t="s">
        <v>4123</v>
      </c>
      <c r="B3148" s="272" t="str">
        <f t="shared" ref="B3148:B3211" si="49">IFERROR(LEFT(A3148,(FIND(" ",A3148,1)-1)),"")</f>
        <v>LL65</v>
      </c>
      <c r="C3148" s="358">
        <v>1.9561393975229999</v>
      </c>
    </row>
    <row r="3149" spans="1:3">
      <c r="A3149" s="272" t="s">
        <v>4124</v>
      </c>
      <c r="B3149" s="272" t="str">
        <f t="shared" si="49"/>
        <v>LL65</v>
      </c>
      <c r="C3149" s="358">
        <v>0.44899662923816003</v>
      </c>
    </row>
    <row r="3150" spans="1:3">
      <c r="A3150" s="272" t="s">
        <v>4125</v>
      </c>
      <c r="B3150" s="272" t="str">
        <f t="shared" si="49"/>
        <v>LL67</v>
      </c>
      <c r="C3150" s="358">
        <v>0.56119953022893498</v>
      </c>
    </row>
    <row r="3151" spans="1:3">
      <c r="A3151" s="272" t="s">
        <v>4126</v>
      </c>
      <c r="B3151" s="272" t="str">
        <f t="shared" si="49"/>
        <v>LL68</v>
      </c>
      <c r="C3151" s="358">
        <v>0.279308154610383</v>
      </c>
    </row>
    <row r="3152" spans="1:3">
      <c r="A3152" s="272" t="s">
        <v>4127</v>
      </c>
      <c r="B3152" s="272" t="str">
        <f t="shared" si="49"/>
        <v>LL75</v>
      </c>
      <c r="C3152" s="358">
        <v>0.60292737228476101</v>
      </c>
    </row>
    <row r="3153" spans="1:3">
      <c r="A3153" s="272" t="s">
        <v>4128</v>
      </c>
      <c r="B3153" s="272" t="str">
        <f t="shared" si="49"/>
        <v>LL75</v>
      </c>
      <c r="C3153" s="358">
        <v>0.61406520428037403</v>
      </c>
    </row>
    <row r="3154" spans="1:3">
      <c r="A3154" s="272" t="s">
        <v>4129</v>
      </c>
      <c r="B3154" s="272" t="str">
        <f t="shared" si="49"/>
        <v>LL75</v>
      </c>
      <c r="C3154" s="358">
        <v>0.80177218095136005</v>
      </c>
    </row>
    <row r="3155" spans="1:3">
      <c r="A3155" s="272" t="s">
        <v>4130</v>
      </c>
      <c r="B3155" s="272" t="str">
        <f t="shared" si="49"/>
        <v>LL75</v>
      </c>
      <c r="C3155" s="358">
        <v>0.44712586458147702</v>
      </c>
    </row>
    <row r="3156" spans="1:3">
      <c r="A3156" s="272" t="s">
        <v>4131</v>
      </c>
      <c r="B3156" s="272" t="str">
        <f t="shared" si="49"/>
        <v>NE1</v>
      </c>
      <c r="C3156" s="358">
        <v>0.38240225214023599</v>
      </c>
    </row>
    <row r="3157" spans="1:3">
      <c r="A3157" s="272" t="s">
        <v>4132</v>
      </c>
      <c r="B3157" s="272" t="str">
        <f t="shared" si="49"/>
        <v>NE10</v>
      </c>
      <c r="C3157" s="358">
        <v>3.66163510645459</v>
      </c>
    </row>
    <row r="3158" spans="1:3">
      <c r="A3158" s="272" t="s">
        <v>4133</v>
      </c>
      <c r="B3158" s="272" t="str">
        <f t="shared" si="49"/>
        <v>NE11</v>
      </c>
      <c r="C3158" s="358">
        <v>0.41271455186862899</v>
      </c>
    </row>
    <row r="3159" spans="1:3">
      <c r="A3159" s="272" t="s">
        <v>4134</v>
      </c>
      <c r="B3159" s="272" t="str">
        <f t="shared" si="49"/>
        <v>NE11</v>
      </c>
      <c r="C3159" s="358">
        <v>0.54880850214023602</v>
      </c>
    </row>
    <row r="3160" spans="1:3">
      <c r="A3160" s="272" t="s">
        <v>4135</v>
      </c>
      <c r="B3160" s="272" t="str">
        <f t="shared" si="49"/>
        <v>NE11</v>
      </c>
      <c r="C3160" s="358">
        <v>0.50533964532871201</v>
      </c>
    </row>
    <row r="3161" spans="1:3">
      <c r="A3161" s="272" t="s">
        <v>4136</v>
      </c>
      <c r="B3161" s="272" t="str">
        <f t="shared" si="49"/>
        <v>NE11</v>
      </c>
      <c r="C3161" s="358">
        <v>0.51724584001560203</v>
      </c>
    </row>
    <row r="3162" spans="1:3">
      <c r="A3162" s="272" t="s">
        <v>4137</v>
      </c>
      <c r="B3162" s="272" t="str">
        <f t="shared" si="49"/>
        <v>NE11</v>
      </c>
      <c r="C3162" s="358">
        <v>0.66544897455234497</v>
      </c>
    </row>
    <row r="3163" spans="1:3">
      <c r="A3163" s="272" t="s">
        <v>4138</v>
      </c>
      <c r="B3163" s="272" t="str">
        <f t="shared" si="49"/>
        <v>NE11</v>
      </c>
      <c r="C3163" s="358">
        <v>0.30742585766261499</v>
      </c>
    </row>
    <row r="3164" spans="1:3">
      <c r="A3164" s="272" t="s">
        <v>4139</v>
      </c>
      <c r="B3164" s="272" t="str">
        <f t="shared" si="49"/>
        <v>NE11</v>
      </c>
      <c r="C3164" s="358">
        <v>0.34083957571048701</v>
      </c>
    </row>
    <row r="3165" spans="1:3">
      <c r="A3165" s="272" t="s">
        <v>4140</v>
      </c>
      <c r="B3165" s="272" t="str">
        <f t="shared" si="49"/>
        <v>NE11</v>
      </c>
      <c r="C3165" s="358">
        <v>0.75740225214023604</v>
      </c>
    </row>
    <row r="3166" spans="1:3">
      <c r="A3166" s="272" t="s">
        <v>4141</v>
      </c>
      <c r="B3166" s="272" t="str">
        <f t="shared" si="49"/>
        <v>NE24</v>
      </c>
      <c r="C3166" s="358">
        <v>0.76381905734919797</v>
      </c>
    </row>
    <row r="3167" spans="1:3">
      <c r="A3167" s="272" t="s">
        <v>4142</v>
      </c>
      <c r="B3167" s="272" t="str">
        <f t="shared" si="49"/>
        <v>NE24</v>
      </c>
      <c r="C3167" s="358">
        <v>0.74368242808478502</v>
      </c>
    </row>
    <row r="3168" spans="1:3">
      <c r="A3168" s="272" t="s">
        <v>4143</v>
      </c>
      <c r="B3168" s="272" t="str">
        <f t="shared" si="49"/>
        <v>NE24</v>
      </c>
      <c r="C3168" s="358">
        <v>0.62385427650516001</v>
      </c>
    </row>
    <row r="3169" spans="1:3">
      <c r="A3169" s="272" t="s">
        <v>4144</v>
      </c>
      <c r="B3169" s="272" t="str">
        <f t="shared" si="49"/>
        <v>NE24</v>
      </c>
      <c r="C3169" s="358">
        <v>0.50389017979647999</v>
      </c>
    </row>
    <row r="3170" spans="1:3">
      <c r="A3170" s="272" t="s">
        <v>4145</v>
      </c>
      <c r="B3170" s="272" t="str">
        <f t="shared" si="49"/>
        <v>NE24</v>
      </c>
      <c r="C3170" s="358">
        <v>0.36911261170279702</v>
      </c>
    </row>
    <row r="3171" spans="1:3">
      <c r="A3171" s="272" t="s">
        <v>4146</v>
      </c>
      <c r="B3171" s="272" t="str">
        <f t="shared" si="49"/>
        <v>NE24</v>
      </c>
      <c r="C3171" s="358">
        <v>0.58648133944736103</v>
      </c>
    </row>
    <row r="3172" spans="1:3">
      <c r="A3172" s="272" t="s">
        <v>4147</v>
      </c>
      <c r="B3172" s="272" t="str">
        <f t="shared" si="49"/>
        <v>NE24</v>
      </c>
      <c r="C3172" s="358">
        <v>0.54409353386945503</v>
      </c>
    </row>
    <row r="3173" spans="1:3">
      <c r="A3173" s="272" t="s">
        <v>4148</v>
      </c>
      <c r="B3173" s="272" t="str">
        <f t="shared" si="49"/>
        <v>NE24</v>
      </c>
      <c r="C3173" s="358">
        <v>0.43726405391673301</v>
      </c>
    </row>
    <row r="3174" spans="1:3">
      <c r="A3174" s="272" t="s">
        <v>4149</v>
      </c>
      <c r="B3174" s="272" t="str">
        <f t="shared" si="49"/>
        <v>NE24</v>
      </c>
      <c r="C3174" s="358">
        <v>0.54375312147939703</v>
      </c>
    </row>
    <row r="3175" spans="1:3">
      <c r="A3175" s="272" t="s">
        <v>4150</v>
      </c>
      <c r="B3175" s="272" t="str">
        <f t="shared" si="49"/>
        <v>NE24</v>
      </c>
      <c r="C3175" s="358">
        <v>0.62874974040619902</v>
      </c>
    </row>
    <row r="3176" spans="1:3">
      <c r="A3176" s="272" t="s">
        <v>4151</v>
      </c>
      <c r="B3176" s="272" t="str">
        <f t="shared" si="49"/>
        <v>NE24</v>
      </c>
      <c r="C3176" s="358">
        <v>0.344933711380292</v>
      </c>
    </row>
    <row r="3177" spans="1:3">
      <c r="A3177" s="272" t="s">
        <v>4152</v>
      </c>
      <c r="B3177" s="272" t="str">
        <f t="shared" si="49"/>
        <v>NE24</v>
      </c>
      <c r="C3177" s="358">
        <v>0.56898725897302604</v>
      </c>
    </row>
    <row r="3178" spans="1:3">
      <c r="A3178" s="272" t="s">
        <v>4153</v>
      </c>
      <c r="B3178" s="272" t="str">
        <f t="shared" si="49"/>
        <v>NE24</v>
      </c>
      <c r="C3178" s="358">
        <v>0.49224009344315101</v>
      </c>
    </row>
    <row r="3179" spans="1:3">
      <c r="A3179" s="272" t="s">
        <v>4154</v>
      </c>
      <c r="B3179" s="272" t="str">
        <f t="shared" si="49"/>
        <v>NE24</v>
      </c>
      <c r="C3179" s="358">
        <v>0.32454397998402601</v>
      </c>
    </row>
    <row r="3180" spans="1:3">
      <c r="A3180" s="272" t="s">
        <v>4155</v>
      </c>
      <c r="B3180" s="272" t="str">
        <f t="shared" si="49"/>
        <v>NE24</v>
      </c>
      <c r="C3180" s="358">
        <v>0.41423573820766801</v>
      </c>
    </row>
    <row r="3181" spans="1:3">
      <c r="A3181" s="272" t="s">
        <v>4156</v>
      </c>
      <c r="B3181" s="272" t="str">
        <f t="shared" si="49"/>
        <v>NE24</v>
      </c>
      <c r="C3181" s="358">
        <v>0.625079553426514</v>
      </c>
    </row>
    <row r="3182" spans="1:3">
      <c r="A3182" s="272" t="s">
        <v>4157</v>
      </c>
      <c r="B3182" s="272" t="str">
        <f t="shared" si="49"/>
        <v>NE24</v>
      </c>
      <c r="C3182" s="358">
        <v>0.30533812978984898</v>
      </c>
    </row>
    <row r="3183" spans="1:3">
      <c r="A3183" s="272" t="s">
        <v>4158</v>
      </c>
      <c r="B3183" s="272" t="str">
        <f t="shared" si="49"/>
        <v>NE24</v>
      </c>
      <c r="C3183" s="358">
        <v>0.20540038930440199</v>
      </c>
    </row>
    <row r="3184" spans="1:3">
      <c r="A3184" s="272" t="s">
        <v>4159</v>
      </c>
      <c r="B3184" s="272" t="str">
        <f t="shared" si="49"/>
        <v>NE24</v>
      </c>
      <c r="C3184" s="358">
        <v>0.257629012273623</v>
      </c>
    </row>
    <row r="3185" spans="1:3">
      <c r="A3185" s="272" t="s">
        <v>4160</v>
      </c>
      <c r="B3185" s="272" t="str">
        <f t="shared" si="49"/>
        <v>NE24</v>
      </c>
      <c r="C3185" s="358">
        <v>0.33698555590566598</v>
      </c>
    </row>
    <row r="3186" spans="1:3">
      <c r="A3186" s="272" t="s">
        <v>4161</v>
      </c>
      <c r="B3186" s="272" t="str">
        <f t="shared" si="49"/>
        <v>NE24</v>
      </c>
      <c r="C3186" s="358">
        <v>0.59880340581300495</v>
      </c>
    </row>
    <row r="3187" spans="1:3">
      <c r="A3187" s="272" t="s">
        <v>4162</v>
      </c>
      <c r="B3187" s="272" t="str">
        <f t="shared" si="49"/>
        <v>NE24</v>
      </c>
      <c r="C3187" s="358">
        <v>0.64374633313215002</v>
      </c>
    </row>
    <row r="3188" spans="1:3">
      <c r="A3188" s="272" t="s">
        <v>4163</v>
      </c>
      <c r="B3188" s="272" t="str">
        <f t="shared" si="49"/>
        <v>NE24</v>
      </c>
      <c r="C3188" s="358">
        <v>0.30876951427063498</v>
      </c>
    </row>
    <row r="3189" spans="1:3">
      <c r="A3189" s="272" t="s">
        <v>4164</v>
      </c>
      <c r="B3189" s="272" t="str">
        <f t="shared" si="49"/>
        <v>NE24</v>
      </c>
      <c r="C3189" s="358">
        <v>0.363651265654168</v>
      </c>
    </row>
    <row r="3190" spans="1:3">
      <c r="A3190" s="272" t="s">
        <v>4165</v>
      </c>
      <c r="B3190" s="272" t="str">
        <f t="shared" si="49"/>
        <v>NE24</v>
      </c>
      <c r="C3190" s="358">
        <v>0.50368169511140803</v>
      </c>
    </row>
    <row r="3191" spans="1:3">
      <c r="A3191" s="272" t="s">
        <v>4166</v>
      </c>
      <c r="B3191" s="272" t="str">
        <f t="shared" si="49"/>
        <v>NE24</v>
      </c>
      <c r="C3191" s="358">
        <v>0.57366689751453004</v>
      </c>
    </row>
    <row r="3192" spans="1:3">
      <c r="A3192" s="272" t="s">
        <v>4167</v>
      </c>
      <c r="B3192" s="272" t="str">
        <f t="shared" si="49"/>
        <v>NE24</v>
      </c>
      <c r="C3192" s="358">
        <v>0.38659686619689398</v>
      </c>
    </row>
    <row r="3193" spans="1:3">
      <c r="A3193" s="272" t="s">
        <v>4168</v>
      </c>
      <c r="B3193" s="272" t="str">
        <f t="shared" si="49"/>
        <v>NE24</v>
      </c>
      <c r="C3193" s="358">
        <v>0.203270144764264</v>
      </c>
    </row>
    <row r="3194" spans="1:3">
      <c r="A3194" s="272" t="s">
        <v>4169</v>
      </c>
      <c r="B3194" s="272" t="str">
        <f t="shared" si="49"/>
        <v>NE24</v>
      </c>
      <c r="C3194" s="358">
        <v>0.49710050444897802</v>
      </c>
    </row>
    <row r="3195" spans="1:3">
      <c r="A3195" s="272" t="s">
        <v>4170</v>
      </c>
      <c r="B3195" s="272" t="str">
        <f t="shared" si="49"/>
        <v>NE24</v>
      </c>
      <c r="C3195" s="358">
        <v>0.56005785556517496</v>
      </c>
    </row>
    <row r="3196" spans="1:3">
      <c r="A3196" s="272" t="s">
        <v>4171</v>
      </c>
      <c r="B3196" s="272" t="str">
        <f t="shared" si="49"/>
        <v>NE24</v>
      </c>
      <c r="C3196" s="358">
        <v>0.65313286241769297</v>
      </c>
    </row>
    <row r="3197" spans="1:3">
      <c r="A3197" s="272" t="s">
        <v>4172</v>
      </c>
      <c r="B3197" s="272" t="str">
        <f t="shared" si="49"/>
        <v>NE24</v>
      </c>
      <c r="C3197" s="358">
        <v>0.203104400555779</v>
      </c>
    </row>
    <row r="3198" spans="1:3">
      <c r="A3198" s="272" t="s">
        <v>4173</v>
      </c>
      <c r="B3198" s="272" t="str">
        <f t="shared" si="49"/>
        <v>NE24</v>
      </c>
      <c r="C3198" s="358">
        <v>0.21333158050054901</v>
      </c>
    </row>
    <row r="3199" spans="1:3">
      <c r="A3199" s="272" t="s">
        <v>4174</v>
      </c>
      <c r="B3199" s="272" t="str">
        <f t="shared" si="49"/>
        <v>NE24</v>
      </c>
      <c r="C3199" s="358">
        <v>0.40301985641127203</v>
      </c>
    </row>
    <row r="3200" spans="1:3">
      <c r="A3200" s="272" t="s">
        <v>4175</v>
      </c>
      <c r="B3200" s="272" t="str">
        <f t="shared" si="49"/>
        <v>NE24</v>
      </c>
      <c r="C3200" s="358">
        <v>0.44548729368718398</v>
      </c>
    </row>
    <row r="3201" spans="1:3">
      <c r="A3201" s="272" t="s">
        <v>4176</v>
      </c>
      <c r="B3201" s="272" t="str">
        <f t="shared" si="49"/>
        <v>NE24</v>
      </c>
      <c r="C3201" s="358">
        <v>0.30309245906003701</v>
      </c>
    </row>
    <row r="3202" spans="1:3">
      <c r="A3202" s="272" t="s">
        <v>4177</v>
      </c>
      <c r="B3202" s="272" t="str">
        <f t="shared" si="49"/>
        <v>NE24</v>
      </c>
      <c r="C3202" s="358">
        <v>0.44313620174664498</v>
      </c>
    </row>
    <row r="3203" spans="1:3">
      <c r="A3203" s="272" t="s">
        <v>4178</v>
      </c>
      <c r="B3203" s="272" t="str">
        <f t="shared" si="49"/>
        <v>NE24</v>
      </c>
      <c r="C3203" s="358">
        <v>0.28298427495984102</v>
      </c>
    </row>
    <row r="3204" spans="1:3">
      <c r="A3204" s="272" t="s">
        <v>4179</v>
      </c>
      <c r="B3204" s="272" t="str">
        <f t="shared" si="49"/>
        <v>NE24</v>
      </c>
      <c r="C3204" s="358">
        <v>0.66926709339121004</v>
      </c>
    </row>
    <row r="3205" spans="1:3">
      <c r="A3205" s="272" t="s">
        <v>4180</v>
      </c>
      <c r="B3205" s="272" t="str">
        <f t="shared" si="49"/>
        <v>NE24</v>
      </c>
      <c r="C3205" s="358">
        <v>0.70682659174668905</v>
      </c>
    </row>
    <row r="3206" spans="1:3">
      <c r="A3206" s="272" t="s">
        <v>4181</v>
      </c>
      <c r="B3206" s="272" t="str">
        <f t="shared" si="49"/>
        <v>NE24</v>
      </c>
      <c r="C3206" s="358">
        <v>0.66361914744216999</v>
      </c>
    </row>
    <row r="3207" spans="1:3">
      <c r="A3207" s="272" t="s">
        <v>4182</v>
      </c>
      <c r="B3207" s="272" t="str">
        <f t="shared" si="49"/>
        <v>NE24</v>
      </c>
      <c r="C3207" s="358">
        <v>0.448557044335407</v>
      </c>
    </row>
    <row r="3208" spans="1:3">
      <c r="A3208" s="272" t="s">
        <v>4183</v>
      </c>
      <c r="B3208" s="272" t="str">
        <f t="shared" si="49"/>
        <v>NE24</v>
      </c>
      <c r="C3208" s="358">
        <v>0.48006742706571898</v>
      </c>
    </row>
    <row r="3209" spans="1:3">
      <c r="A3209" s="272" t="s">
        <v>4184</v>
      </c>
      <c r="B3209" s="272" t="str">
        <f t="shared" si="49"/>
        <v>NE24</v>
      </c>
      <c r="C3209" s="358">
        <v>0.41354664016083598</v>
      </c>
    </row>
    <row r="3210" spans="1:3">
      <c r="A3210" s="272" t="s">
        <v>4185</v>
      </c>
      <c r="B3210" s="272" t="str">
        <f t="shared" si="49"/>
        <v>NE24</v>
      </c>
      <c r="C3210" s="358">
        <v>1.05746033411076</v>
      </c>
    </row>
    <row r="3211" spans="1:3">
      <c r="A3211" s="272" t="s">
        <v>4186</v>
      </c>
      <c r="B3211" s="272" t="str">
        <f t="shared" si="49"/>
        <v>NE24</v>
      </c>
      <c r="C3211" s="358">
        <v>0.43304864479747002</v>
      </c>
    </row>
    <row r="3212" spans="1:3">
      <c r="A3212" s="272" t="s">
        <v>4187</v>
      </c>
      <c r="B3212" s="272" t="str">
        <f t="shared" ref="B3212:B3275" si="50">IFERROR(LEFT(A3212,(FIND(" ",A3212,1)-1)),"")</f>
        <v>NE24</v>
      </c>
      <c r="C3212" s="358">
        <v>0.59784073221621603</v>
      </c>
    </row>
    <row r="3213" spans="1:3">
      <c r="A3213" s="272" t="s">
        <v>4188</v>
      </c>
      <c r="B3213" s="272" t="str">
        <f t="shared" si="50"/>
        <v>NE24</v>
      </c>
      <c r="C3213" s="358">
        <v>0.39308028868245998</v>
      </c>
    </row>
    <row r="3214" spans="1:3">
      <c r="A3214" s="272" t="s">
        <v>4189</v>
      </c>
      <c r="B3214" s="272" t="str">
        <f t="shared" si="50"/>
        <v>NE24</v>
      </c>
      <c r="C3214" s="358">
        <v>0.83117272485892002</v>
      </c>
    </row>
    <row r="3215" spans="1:3">
      <c r="A3215" s="272" t="s">
        <v>4190</v>
      </c>
      <c r="B3215" s="272" t="str">
        <f t="shared" si="50"/>
        <v>NE24</v>
      </c>
      <c r="C3215" s="358">
        <v>0.43359492178402398</v>
      </c>
    </row>
    <row r="3216" spans="1:3">
      <c r="A3216" s="272" t="s">
        <v>4191</v>
      </c>
      <c r="B3216" s="272" t="str">
        <f t="shared" si="50"/>
        <v>NE26</v>
      </c>
      <c r="C3216" s="358">
        <v>2.7688010916968402</v>
      </c>
    </row>
    <row r="3217" spans="1:3">
      <c r="A3217" s="272" t="s">
        <v>4192</v>
      </c>
      <c r="B3217" s="272" t="str">
        <f t="shared" si="50"/>
        <v>NE28</v>
      </c>
      <c r="C3217" s="358">
        <v>0.57208974260349299</v>
      </c>
    </row>
    <row r="3218" spans="1:3">
      <c r="A3218" s="272" t="s">
        <v>4193</v>
      </c>
      <c r="B3218" s="272" t="str">
        <f t="shared" si="50"/>
        <v>NE29</v>
      </c>
      <c r="C3218" s="358">
        <v>0.73912079233188599</v>
      </c>
    </row>
    <row r="3219" spans="1:3">
      <c r="A3219" s="272" t="s">
        <v>4194</v>
      </c>
      <c r="B3219" s="272" t="str">
        <f t="shared" si="50"/>
        <v>NE29</v>
      </c>
      <c r="C3219" s="358">
        <v>1.4159959067728001</v>
      </c>
    </row>
    <row r="3220" spans="1:3">
      <c r="A3220" s="272" t="s">
        <v>4195</v>
      </c>
      <c r="B3220" s="272" t="str">
        <f t="shared" si="50"/>
        <v>NE29</v>
      </c>
      <c r="C3220" s="358">
        <v>2.10771472353</v>
      </c>
    </row>
    <row r="3221" spans="1:3">
      <c r="A3221" s="272" t="s">
        <v>4196</v>
      </c>
      <c r="B3221" s="272" t="str">
        <f t="shared" si="50"/>
        <v>NE29</v>
      </c>
      <c r="C3221" s="358">
        <v>0.29287083047885898</v>
      </c>
    </row>
    <row r="3222" spans="1:3">
      <c r="A3222" s="272" t="s">
        <v>4197</v>
      </c>
      <c r="B3222" s="272" t="str">
        <f t="shared" si="50"/>
        <v>NE29</v>
      </c>
      <c r="C3222" s="358">
        <v>0.50365216630954701</v>
      </c>
    </row>
    <row r="3223" spans="1:3">
      <c r="A3223" s="272" t="s">
        <v>4198</v>
      </c>
      <c r="B3223" s="272" t="str">
        <f t="shared" si="50"/>
        <v>NE29</v>
      </c>
      <c r="C3223" s="358">
        <v>1.55628425973911</v>
      </c>
    </row>
    <row r="3224" spans="1:3">
      <c r="A3224" s="272" t="s">
        <v>4199</v>
      </c>
      <c r="B3224" s="272" t="str">
        <f t="shared" si="50"/>
        <v>NE29</v>
      </c>
      <c r="C3224" s="358">
        <v>0.28115208047885898</v>
      </c>
    </row>
    <row r="3225" spans="1:3">
      <c r="A3225" s="272" t="s">
        <v>4200</v>
      </c>
      <c r="B3225" s="272" t="str">
        <f t="shared" si="50"/>
        <v>NE30</v>
      </c>
      <c r="C3225" s="358">
        <v>1.66181344884891</v>
      </c>
    </row>
    <row r="3226" spans="1:3">
      <c r="A3226" s="272" t="s">
        <v>4201</v>
      </c>
      <c r="B3226" s="272" t="str">
        <f t="shared" si="50"/>
        <v>NE33</v>
      </c>
      <c r="C3226" s="358">
        <v>0.90568334955234497</v>
      </c>
    </row>
    <row r="3227" spans="1:3">
      <c r="A3227" s="272" t="s">
        <v>4202</v>
      </c>
      <c r="B3227" s="272" t="str">
        <f t="shared" si="50"/>
        <v>NE33</v>
      </c>
      <c r="C3227" s="358">
        <v>0.29724601804265199</v>
      </c>
    </row>
    <row r="3228" spans="1:3">
      <c r="A3228" s="272" t="s">
        <v>4203</v>
      </c>
      <c r="B3228" s="272" t="str">
        <f t="shared" si="50"/>
        <v>NE33</v>
      </c>
      <c r="C3228" s="358">
        <v>0.42047660830620698</v>
      </c>
    </row>
    <row r="3229" spans="1:3">
      <c r="A3229" s="272" t="s">
        <v>4204</v>
      </c>
      <c r="B3229" s="272" t="str">
        <f t="shared" si="50"/>
        <v>NE33</v>
      </c>
      <c r="C3229" s="358">
        <v>1.448730181637</v>
      </c>
    </row>
    <row r="3230" spans="1:3">
      <c r="A3230" s="272" t="s">
        <v>4205</v>
      </c>
      <c r="B3230" s="272" t="str">
        <f t="shared" si="50"/>
        <v>NE6</v>
      </c>
      <c r="C3230" s="358">
        <v>0.210370849552345</v>
      </c>
    </row>
    <row r="3231" spans="1:3">
      <c r="A3231" s="272" t="s">
        <v>4206</v>
      </c>
      <c r="B3231" s="272" t="str">
        <f t="shared" si="50"/>
        <v>NE6</v>
      </c>
      <c r="C3231" s="358">
        <v>0.30006495215752899</v>
      </c>
    </row>
    <row r="3232" spans="1:3">
      <c r="A3232" s="272" t="s">
        <v>4207</v>
      </c>
      <c r="B3232" s="272" t="str">
        <f t="shared" si="50"/>
        <v>NE6</v>
      </c>
      <c r="C3232" s="358">
        <v>0.42612078088779498</v>
      </c>
    </row>
    <row r="3233" spans="1:3">
      <c r="A3233" s="272" t="s">
        <v>4208</v>
      </c>
      <c r="B3233" s="272" t="str">
        <f t="shared" si="50"/>
        <v>NE64</v>
      </c>
      <c r="C3233" s="358">
        <v>0.43595392285465701</v>
      </c>
    </row>
    <row r="3234" spans="1:3">
      <c r="A3234" s="272" t="s">
        <v>4209</v>
      </c>
      <c r="B3234" s="272" t="str">
        <f t="shared" si="50"/>
        <v>NE64</v>
      </c>
      <c r="C3234" s="358">
        <v>0.31289082860436601</v>
      </c>
    </row>
    <row r="3235" spans="1:3">
      <c r="A3235" s="272" t="s">
        <v>4210</v>
      </c>
      <c r="B3235" s="272" t="str">
        <f t="shared" si="50"/>
        <v>NE64</v>
      </c>
      <c r="C3235" s="358">
        <v>0.50000955981555495</v>
      </c>
    </row>
    <row r="3236" spans="1:3">
      <c r="A3236" s="272" t="s">
        <v>4211</v>
      </c>
      <c r="B3236" s="272" t="str">
        <f t="shared" si="50"/>
        <v>NE64</v>
      </c>
      <c r="C3236" s="358">
        <v>0.29692458692389001</v>
      </c>
    </row>
    <row r="3237" spans="1:3">
      <c r="A3237" s="272" t="s">
        <v>4212</v>
      </c>
      <c r="B3237" s="272" t="str">
        <f t="shared" si="50"/>
        <v>NE65</v>
      </c>
      <c r="C3237" s="358">
        <v>0.75992249434730996</v>
      </c>
    </row>
    <row r="3238" spans="1:3">
      <c r="A3238" s="272" t="s">
        <v>4213</v>
      </c>
      <c r="B3238" s="272" t="str">
        <f t="shared" si="50"/>
        <v>NE65</v>
      </c>
      <c r="C3238" s="358">
        <v>0.88189805154964196</v>
      </c>
    </row>
    <row r="3239" spans="1:3">
      <c r="A3239" s="272" t="s">
        <v>4214</v>
      </c>
      <c r="B3239" s="272" t="str">
        <f t="shared" si="50"/>
        <v>NE65</v>
      </c>
      <c r="C3239" s="358">
        <v>0.37142050428134699</v>
      </c>
    </row>
    <row r="3240" spans="1:3">
      <c r="A3240" s="272" t="s">
        <v>4215</v>
      </c>
      <c r="B3240" s="272" t="str">
        <f t="shared" si="50"/>
        <v>NE65</v>
      </c>
      <c r="C3240" s="358">
        <v>0.326343268511257</v>
      </c>
    </row>
    <row r="3241" spans="1:3">
      <c r="A3241" s="272" t="s">
        <v>4216</v>
      </c>
      <c r="B3241" s="272" t="str">
        <f t="shared" si="50"/>
        <v>NE65</v>
      </c>
      <c r="C3241" s="358">
        <v>0.35387269255317899</v>
      </c>
    </row>
    <row r="3242" spans="1:3">
      <c r="A3242" s="272" t="s">
        <v>4217</v>
      </c>
      <c r="B3242" s="272" t="str">
        <f t="shared" si="50"/>
        <v>NE65</v>
      </c>
      <c r="C3242" s="358">
        <v>0.51569085986768004</v>
      </c>
    </row>
    <row r="3243" spans="1:3">
      <c r="A3243" s="272" t="s">
        <v>4218</v>
      </c>
      <c r="B3243" s="272" t="str">
        <f t="shared" si="50"/>
        <v>NE65</v>
      </c>
      <c r="C3243" s="358">
        <v>1.43618654196999</v>
      </c>
    </row>
    <row r="3244" spans="1:3">
      <c r="A3244" s="272" t="s">
        <v>4219</v>
      </c>
      <c r="B3244" s="272" t="str">
        <f t="shared" si="50"/>
        <v>NE65</v>
      </c>
      <c r="C3244" s="358">
        <v>0.45777748030536602</v>
      </c>
    </row>
    <row r="3245" spans="1:3">
      <c r="A3245" s="272" t="s">
        <v>4220</v>
      </c>
      <c r="B3245" s="272" t="str">
        <f t="shared" si="50"/>
        <v>NE65</v>
      </c>
      <c r="C3245" s="358">
        <v>0.23456903179028399</v>
      </c>
    </row>
    <row r="3246" spans="1:3">
      <c r="A3246" s="272" t="s">
        <v>4221</v>
      </c>
      <c r="B3246" s="272" t="str">
        <f t="shared" si="50"/>
        <v>NE66</v>
      </c>
      <c r="C3246" s="358">
        <v>0.34815954154274498</v>
      </c>
    </row>
    <row r="3247" spans="1:3">
      <c r="A3247" s="272" t="s">
        <v>4222</v>
      </c>
      <c r="B3247" s="272" t="str">
        <f t="shared" si="50"/>
        <v>NE66</v>
      </c>
      <c r="C3247" s="358">
        <v>0.58296067878868796</v>
      </c>
    </row>
    <row r="3248" spans="1:3">
      <c r="A3248" s="272" t="s">
        <v>4223</v>
      </c>
      <c r="B3248" s="272" t="str">
        <f t="shared" si="50"/>
        <v>NE66</v>
      </c>
      <c r="C3248" s="358">
        <v>0.40453242247841398</v>
      </c>
    </row>
    <row r="3249" spans="1:3">
      <c r="A3249" s="272" t="s">
        <v>4224</v>
      </c>
      <c r="B3249" s="272" t="str">
        <f t="shared" si="50"/>
        <v>NE66</v>
      </c>
      <c r="C3249" s="358">
        <v>0.70545839255592802</v>
      </c>
    </row>
    <row r="3250" spans="1:3">
      <c r="A3250" s="272" t="s">
        <v>4225</v>
      </c>
      <c r="B3250" s="272" t="str">
        <f t="shared" si="50"/>
        <v>NE67</v>
      </c>
      <c r="C3250" s="358">
        <v>0.36622737301092601</v>
      </c>
    </row>
    <row r="3251" spans="1:3">
      <c r="A3251" s="272" t="s">
        <v>4226</v>
      </c>
      <c r="B3251" s="272" t="str">
        <f t="shared" si="50"/>
        <v>NE67</v>
      </c>
      <c r="C3251" s="358">
        <v>0.48369136662261503</v>
      </c>
    </row>
    <row r="3252" spans="1:3">
      <c r="A3252" s="272" t="s">
        <v>4227</v>
      </c>
      <c r="B3252" s="272" t="str">
        <f t="shared" si="50"/>
        <v>NE67</v>
      </c>
      <c r="C3252" s="358">
        <v>0.22120065012969001</v>
      </c>
    </row>
    <row r="3253" spans="1:3">
      <c r="A3253" s="272" t="s">
        <v>4228</v>
      </c>
      <c r="B3253" s="272" t="str">
        <f t="shared" si="50"/>
        <v>NE67</v>
      </c>
      <c r="C3253" s="358">
        <v>0.396083456445253</v>
      </c>
    </row>
    <row r="3254" spans="1:3">
      <c r="A3254" s="272" t="s">
        <v>4229</v>
      </c>
      <c r="B3254" s="272" t="str">
        <f t="shared" si="50"/>
        <v>NE67</v>
      </c>
      <c r="C3254" s="358">
        <v>0.21680468877074299</v>
      </c>
    </row>
    <row r="3255" spans="1:3">
      <c r="A3255" s="272" t="s">
        <v>4230</v>
      </c>
      <c r="B3255" s="272" t="str">
        <f t="shared" si="50"/>
        <v>NE8</v>
      </c>
      <c r="C3255" s="358">
        <v>4.9742444266702597</v>
      </c>
    </row>
    <row r="3256" spans="1:3">
      <c r="A3256" s="272" t="s">
        <v>4231</v>
      </c>
      <c r="B3256" s="272" t="str">
        <f t="shared" si="50"/>
        <v>PA14</v>
      </c>
      <c r="C3256" s="358">
        <v>0.44245177003708003</v>
      </c>
    </row>
    <row r="3257" spans="1:3">
      <c r="A3257" s="272" t="s">
        <v>4232</v>
      </c>
      <c r="B3257" s="272" t="str">
        <f t="shared" si="50"/>
        <v>PA14</v>
      </c>
      <c r="C3257" s="358">
        <v>3.15087256596874</v>
      </c>
    </row>
    <row r="3258" spans="1:3">
      <c r="A3258" s="272" t="s">
        <v>4233</v>
      </c>
      <c r="B3258" s="272" t="str">
        <f t="shared" si="50"/>
        <v>PA14</v>
      </c>
      <c r="C3258" s="358">
        <v>0.221429899964457</v>
      </c>
    </row>
    <row r="3259" spans="1:3">
      <c r="A3259" s="272" t="s">
        <v>4234</v>
      </c>
      <c r="B3259" s="272" t="str">
        <f t="shared" si="50"/>
        <v>PA14</v>
      </c>
      <c r="C3259" s="358">
        <v>1.24007669665181</v>
      </c>
    </row>
    <row r="3260" spans="1:3">
      <c r="A3260" s="272" t="s">
        <v>4235</v>
      </c>
      <c r="B3260" s="272" t="str">
        <f t="shared" si="50"/>
        <v>PA14</v>
      </c>
      <c r="C3260" s="358">
        <v>1.21983993535999</v>
      </c>
    </row>
    <row r="3261" spans="1:3">
      <c r="A3261" s="272" t="s">
        <v>4236</v>
      </c>
      <c r="B3261" s="272" t="str">
        <f t="shared" si="50"/>
        <v>PA14</v>
      </c>
      <c r="C3261" s="358">
        <v>0.54417122386380101</v>
      </c>
    </row>
    <row r="3262" spans="1:3">
      <c r="A3262" s="272" t="s">
        <v>4237</v>
      </c>
      <c r="B3262" s="272" t="str">
        <f t="shared" si="50"/>
        <v>PA15</v>
      </c>
      <c r="C3262" s="358">
        <v>0.53266157977323003</v>
      </c>
    </row>
    <row r="3263" spans="1:3">
      <c r="A3263" s="272" t="s">
        <v>4238</v>
      </c>
      <c r="B3263" s="272" t="str">
        <f t="shared" si="50"/>
        <v>PA15</v>
      </c>
      <c r="C3263" s="358">
        <v>0.22072081058026</v>
      </c>
    </row>
    <row r="3264" spans="1:3">
      <c r="A3264" s="272" t="s">
        <v>4239</v>
      </c>
      <c r="B3264" s="272" t="str">
        <f t="shared" si="50"/>
        <v>PA15</v>
      </c>
      <c r="C3264" s="358">
        <v>1.6301540528083001</v>
      </c>
    </row>
    <row r="3265" spans="1:3">
      <c r="A3265" s="272" t="s">
        <v>4240</v>
      </c>
      <c r="B3265" s="272" t="str">
        <f t="shared" si="50"/>
        <v>PA15</v>
      </c>
      <c r="C3265" s="358">
        <v>0.26468062904062001</v>
      </c>
    </row>
    <row r="3266" spans="1:3">
      <c r="A3266" s="272" t="s">
        <v>4241</v>
      </c>
      <c r="B3266" s="272" t="str">
        <f t="shared" si="50"/>
        <v>PA15</v>
      </c>
      <c r="C3266" s="358">
        <v>4.0984916584200297</v>
      </c>
    </row>
    <row r="3267" spans="1:3">
      <c r="A3267" s="272" t="s">
        <v>4242</v>
      </c>
      <c r="B3267" s="272" t="str">
        <f t="shared" si="50"/>
        <v>PA15</v>
      </c>
      <c r="C3267" s="358">
        <v>4.0938976916897696</v>
      </c>
    </row>
    <row r="3268" spans="1:3">
      <c r="A3268" s="272" t="s">
        <v>4243</v>
      </c>
      <c r="B3268" s="272" t="str">
        <f t="shared" si="50"/>
        <v>PA15</v>
      </c>
      <c r="C3268" s="358">
        <v>0.47071968495695898</v>
      </c>
    </row>
    <row r="3269" spans="1:3">
      <c r="A3269" s="272" t="s">
        <v>4244</v>
      </c>
      <c r="B3269" s="272" t="str">
        <f t="shared" si="50"/>
        <v>PA15</v>
      </c>
      <c r="C3269" s="358">
        <v>4.0909911570560302</v>
      </c>
    </row>
    <row r="3270" spans="1:3">
      <c r="A3270" s="272" t="s">
        <v>4245</v>
      </c>
      <c r="B3270" s="272" t="str">
        <f t="shared" si="50"/>
        <v>PA15</v>
      </c>
      <c r="C3270" s="358">
        <v>4.0911885266505497</v>
      </c>
    </row>
    <row r="3271" spans="1:3">
      <c r="A3271" s="272" t="s">
        <v>4246</v>
      </c>
      <c r="B3271" s="272" t="str">
        <f t="shared" si="50"/>
        <v>PA16</v>
      </c>
      <c r="C3271" s="358">
        <v>0.385352723682646</v>
      </c>
    </row>
    <row r="3272" spans="1:3">
      <c r="A3272" s="272" t="s">
        <v>4247</v>
      </c>
      <c r="B3272" s="272" t="str">
        <f t="shared" si="50"/>
        <v>PA16</v>
      </c>
      <c r="C3272" s="358">
        <v>1.82899563169223</v>
      </c>
    </row>
    <row r="3273" spans="1:3">
      <c r="A3273" s="272" t="s">
        <v>4248</v>
      </c>
      <c r="B3273" s="272" t="str">
        <f t="shared" si="50"/>
        <v>PA18</v>
      </c>
      <c r="C3273" s="358">
        <v>0.600038618319363</v>
      </c>
    </row>
    <row r="3274" spans="1:3">
      <c r="A3274" s="272" t="s">
        <v>4249</v>
      </c>
      <c r="B3274" s="272" t="str">
        <f t="shared" si="50"/>
        <v>PA18</v>
      </c>
      <c r="C3274" s="358">
        <v>0.81045992999793903</v>
      </c>
    </row>
    <row r="3275" spans="1:3">
      <c r="A3275" s="272" t="s">
        <v>4250</v>
      </c>
      <c r="B3275" s="272" t="str">
        <f t="shared" si="50"/>
        <v>PA18</v>
      </c>
      <c r="C3275" s="358">
        <v>1.89036066172155</v>
      </c>
    </row>
    <row r="3276" spans="1:3">
      <c r="A3276" s="272" t="s">
        <v>4251</v>
      </c>
      <c r="B3276" s="272" t="str">
        <f t="shared" ref="B3276:B3339" si="51">IFERROR(LEFT(A3276,(FIND(" ",A3276,1)-1)),"")</f>
        <v>PA18</v>
      </c>
      <c r="C3276" s="358">
        <v>0.26905434397522499</v>
      </c>
    </row>
    <row r="3277" spans="1:3">
      <c r="A3277" s="272" t="s">
        <v>4252</v>
      </c>
      <c r="B3277" s="272" t="str">
        <f t="shared" si="51"/>
        <v>PA19</v>
      </c>
      <c r="C3277" s="358">
        <v>1.9236001816497601</v>
      </c>
    </row>
    <row r="3278" spans="1:3">
      <c r="A3278" s="272" t="s">
        <v>4253</v>
      </c>
      <c r="B3278" s="272" t="str">
        <f t="shared" si="51"/>
        <v>PA20</v>
      </c>
      <c r="C3278" s="358">
        <v>0.67502601848007204</v>
      </c>
    </row>
    <row r="3279" spans="1:3">
      <c r="A3279" s="272" t="s">
        <v>4254</v>
      </c>
      <c r="B3279" s="272" t="str">
        <f t="shared" si="51"/>
        <v>PA20</v>
      </c>
      <c r="C3279" s="358">
        <v>0.43658531603663198</v>
      </c>
    </row>
    <row r="3280" spans="1:3">
      <c r="A3280" s="272" t="s">
        <v>4255</v>
      </c>
      <c r="B3280" s="272" t="str">
        <f t="shared" si="51"/>
        <v>PA20</v>
      </c>
      <c r="C3280" s="358">
        <v>0.41405414631190401</v>
      </c>
    </row>
    <row r="3281" spans="1:3">
      <c r="A3281" s="272" t="s">
        <v>4256</v>
      </c>
      <c r="B3281" s="272" t="str">
        <f t="shared" si="51"/>
        <v>PA20</v>
      </c>
      <c r="C3281" s="358">
        <v>0.61980530392383204</v>
      </c>
    </row>
    <row r="3282" spans="1:3">
      <c r="A3282" s="272" t="s">
        <v>4257</v>
      </c>
      <c r="B3282" s="272" t="str">
        <f t="shared" si="51"/>
        <v>PA20</v>
      </c>
      <c r="C3282" s="358">
        <v>0.63049919510756702</v>
      </c>
    </row>
    <row r="3283" spans="1:3">
      <c r="A3283" s="272" t="s">
        <v>4258</v>
      </c>
      <c r="B3283" s="272" t="str">
        <f t="shared" si="51"/>
        <v>PA20</v>
      </c>
      <c r="C3283" s="358">
        <v>0.87612905198381896</v>
      </c>
    </row>
    <row r="3284" spans="1:3">
      <c r="A3284" s="272" t="s">
        <v>4259</v>
      </c>
      <c r="B3284" s="272" t="str">
        <f t="shared" si="51"/>
        <v>PA20</v>
      </c>
      <c r="C3284" s="358">
        <v>0.226368724730698</v>
      </c>
    </row>
    <row r="3285" spans="1:3">
      <c r="A3285" s="272" t="s">
        <v>4260</v>
      </c>
      <c r="B3285" s="272" t="str">
        <f t="shared" si="51"/>
        <v>PA20</v>
      </c>
      <c r="C3285" s="358">
        <v>0.53838529111992195</v>
      </c>
    </row>
    <row r="3286" spans="1:3">
      <c r="A3286" s="272" t="s">
        <v>4261</v>
      </c>
      <c r="B3286" s="272" t="str">
        <f t="shared" si="51"/>
        <v>PA20</v>
      </c>
      <c r="C3286" s="358">
        <v>0.41159813855594302</v>
      </c>
    </row>
    <row r="3287" spans="1:3">
      <c r="A3287" s="272" t="s">
        <v>4262</v>
      </c>
      <c r="B3287" s="272" t="str">
        <f t="shared" si="51"/>
        <v>PA20</v>
      </c>
      <c r="C3287" s="358">
        <v>0.43615479382844702</v>
      </c>
    </row>
    <row r="3288" spans="1:3">
      <c r="A3288" s="272" t="s">
        <v>4263</v>
      </c>
      <c r="B3288" s="272" t="str">
        <f t="shared" si="51"/>
        <v>PA20</v>
      </c>
      <c r="C3288" s="358">
        <v>0.49338532559918502</v>
      </c>
    </row>
    <row r="3289" spans="1:3">
      <c r="A3289" s="272" t="s">
        <v>4264</v>
      </c>
      <c r="B3289" s="272" t="str">
        <f t="shared" si="51"/>
        <v>PA20</v>
      </c>
      <c r="C3289" s="358">
        <v>0.73484774288231902</v>
      </c>
    </row>
    <row r="3290" spans="1:3">
      <c r="A3290" s="272" t="s">
        <v>4265</v>
      </c>
      <c r="B3290" s="272" t="str">
        <f t="shared" si="51"/>
        <v>PA20</v>
      </c>
      <c r="C3290" s="358">
        <v>0.54402826914768498</v>
      </c>
    </row>
    <row r="3291" spans="1:3">
      <c r="A3291" s="272" t="s">
        <v>4266</v>
      </c>
      <c r="B3291" s="272" t="str">
        <f t="shared" si="51"/>
        <v>PA20</v>
      </c>
      <c r="C3291" s="358">
        <v>1.7616535294396001</v>
      </c>
    </row>
    <row r="3292" spans="1:3">
      <c r="A3292" s="272" t="s">
        <v>4267</v>
      </c>
      <c r="B3292" s="272" t="str">
        <f t="shared" si="51"/>
        <v>PA20</v>
      </c>
      <c r="C3292" s="358">
        <v>0.37960932944952103</v>
      </c>
    </row>
    <row r="3293" spans="1:3">
      <c r="A3293" s="272" t="s">
        <v>4268</v>
      </c>
      <c r="B3293" s="272" t="str">
        <f t="shared" si="51"/>
        <v>PA20</v>
      </c>
      <c r="C3293" s="358">
        <v>0.83054339114617504</v>
      </c>
    </row>
    <row r="3294" spans="1:3">
      <c r="A3294" s="272" t="s">
        <v>4269</v>
      </c>
      <c r="B3294" s="272" t="str">
        <f t="shared" si="51"/>
        <v>PA20</v>
      </c>
      <c r="C3294" s="358">
        <v>0.37042978900967899</v>
      </c>
    </row>
    <row r="3295" spans="1:3">
      <c r="A3295" s="272" t="s">
        <v>4270</v>
      </c>
      <c r="B3295" s="272" t="str">
        <f t="shared" si="51"/>
        <v>PA20</v>
      </c>
      <c r="C3295" s="358">
        <v>0.77446571678476905</v>
      </c>
    </row>
    <row r="3296" spans="1:3">
      <c r="A3296" s="272" t="s">
        <v>4271</v>
      </c>
      <c r="B3296" s="272" t="str">
        <f t="shared" si="51"/>
        <v>PA20</v>
      </c>
      <c r="C3296" s="358">
        <v>0.34738530637871101</v>
      </c>
    </row>
    <row r="3297" spans="1:3">
      <c r="A3297" s="272" t="s">
        <v>4272</v>
      </c>
      <c r="B3297" s="272" t="str">
        <f t="shared" si="51"/>
        <v>PA20</v>
      </c>
      <c r="C3297" s="358">
        <v>0.31288531420080901</v>
      </c>
    </row>
    <row r="3298" spans="1:3">
      <c r="A3298" s="272" t="s">
        <v>4273</v>
      </c>
      <c r="B3298" s="272" t="str">
        <f t="shared" si="51"/>
        <v>PA20</v>
      </c>
      <c r="C3298" s="358">
        <v>2.3202186475864099</v>
      </c>
    </row>
    <row r="3299" spans="1:3">
      <c r="A3299" s="272" t="s">
        <v>4274</v>
      </c>
      <c r="B3299" s="272" t="str">
        <f t="shared" si="51"/>
        <v>PA20</v>
      </c>
      <c r="C3299" s="358">
        <v>0.96538532846020797</v>
      </c>
    </row>
    <row r="3300" spans="1:3">
      <c r="A3300" s="272" t="s">
        <v>4275</v>
      </c>
      <c r="B3300" s="272" t="str">
        <f t="shared" si="51"/>
        <v>PA20</v>
      </c>
      <c r="C3300" s="358">
        <v>0.78538532130765104</v>
      </c>
    </row>
    <row r="3301" spans="1:3">
      <c r="A3301" s="272" t="s">
        <v>4276</v>
      </c>
      <c r="B3301" s="272" t="str">
        <f t="shared" si="51"/>
        <v>PA20</v>
      </c>
      <c r="C3301" s="358">
        <v>3.4353852884776299</v>
      </c>
    </row>
    <row r="3302" spans="1:3">
      <c r="A3302" s="272" t="s">
        <v>4277</v>
      </c>
      <c r="B3302" s="272" t="str">
        <f t="shared" si="51"/>
        <v>PA20</v>
      </c>
      <c r="C3302" s="358">
        <v>0.95438530813907196</v>
      </c>
    </row>
    <row r="3303" spans="1:3">
      <c r="A3303" s="272" t="s">
        <v>4278</v>
      </c>
      <c r="B3303" s="272" t="str">
        <f t="shared" si="51"/>
        <v>PA20</v>
      </c>
      <c r="C3303" s="358">
        <v>1.3353853247924901</v>
      </c>
    </row>
    <row r="3304" spans="1:3">
      <c r="A3304" s="272" t="s">
        <v>4279</v>
      </c>
      <c r="B3304" s="272" t="str">
        <f t="shared" si="51"/>
        <v>PA20</v>
      </c>
      <c r="C3304" s="358">
        <v>1.19088527332996</v>
      </c>
    </row>
    <row r="3305" spans="1:3">
      <c r="A3305" s="272" t="s">
        <v>4280</v>
      </c>
      <c r="B3305" s="272" t="str">
        <f t="shared" si="51"/>
        <v>PA20</v>
      </c>
      <c r="C3305" s="358">
        <v>3.5878033312809601</v>
      </c>
    </row>
    <row r="3306" spans="1:3">
      <c r="A3306" s="272" t="s">
        <v>4281</v>
      </c>
      <c r="B3306" s="272" t="str">
        <f t="shared" si="51"/>
        <v>PA21</v>
      </c>
      <c r="C3306" s="358">
        <v>1.0049495574737899</v>
      </c>
    </row>
    <row r="3307" spans="1:3">
      <c r="A3307" s="272" t="s">
        <v>4282</v>
      </c>
      <c r="B3307" s="272" t="str">
        <f t="shared" si="51"/>
        <v>PA21</v>
      </c>
      <c r="C3307" s="358">
        <v>3.61620185634836</v>
      </c>
    </row>
    <row r="3308" spans="1:3">
      <c r="A3308" s="272" t="s">
        <v>4283</v>
      </c>
      <c r="B3308" s="272" t="str">
        <f t="shared" si="51"/>
        <v>PA21</v>
      </c>
      <c r="C3308" s="358">
        <v>1.9542024060987599</v>
      </c>
    </row>
    <row r="3309" spans="1:3">
      <c r="A3309" s="272" t="s">
        <v>4284</v>
      </c>
      <c r="B3309" s="272" t="str">
        <f t="shared" si="51"/>
        <v>PA21</v>
      </c>
      <c r="C3309" s="358">
        <v>2.01841118123144</v>
      </c>
    </row>
    <row r="3310" spans="1:3">
      <c r="A3310" s="272" t="s">
        <v>4285</v>
      </c>
      <c r="B3310" s="272" t="str">
        <f t="shared" si="51"/>
        <v>PA21</v>
      </c>
      <c r="C3310" s="358">
        <v>1.0862011341701401</v>
      </c>
    </row>
    <row r="3311" spans="1:3">
      <c r="A3311" s="272" t="s">
        <v>4286</v>
      </c>
      <c r="B3311" s="272" t="str">
        <f t="shared" si="51"/>
        <v>PA21</v>
      </c>
      <c r="C3311" s="358">
        <v>0.71077369748196395</v>
      </c>
    </row>
    <row r="3312" spans="1:3">
      <c r="A3312" s="272" t="s">
        <v>4287</v>
      </c>
      <c r="B3312" s="272" t="str">
        <f t="shared" si="51"/>
        <v>PA22</v>
      </c>
      <c r="C3312" s="358">
        <v>0.521097257763116</v>
      </c>
    </row>
    <row r="3313" spans="1:3">
      <c r="A3313" s="272" t="s">
        <v>4288</v>
      </c>
      <c r="B3313" s="272" t="str">
        <f t="shared" si="51"/>
        <v>PA22</v>
      </c>
      <c r="C3313" s="358">
        <v>0.34695245957037302</v>
      </c>
    </row>
    <row r="3314" spans="1:3">
      <c r="A3314" s="272" t="s">
        <v>4289</v>
      </c>
      <c r="B3314" s="272" t="str">
        <f t="shared" si="51"/>
        <v>PA22</v>
      </c>
      <c r="C3314" s="358">
        <v>1.4628844513046</v>
      </c>
    </row>
    <row r="3315" spans="1:3">
      <c r="A3315" s="272" t="s">
        <v>4290</v>
      </c>
      <c r="B3315" s="272" t="str">
        <f t="shared" si="51"/>
        <v>PA22</v>
      </c>
      <c r="C3315" s="358">
        <v>1.22753679498589</v>
      </c>
    </row>
    <row r="3316" spans="1:3">
      <c r="A3316" s="272" t="s">
        <v>4291</v>
      </c>
      <c r="B3316" s="272" t="str">
        <f t="shared" si="51"/>
        <v>PA23</v>
      </c>
      <c r="C3316" s="358">
        <v>0.85716305363682099</v>
      </c>
    </row>
    <row r="3317" spans="1:3">
      <c r="A3317" s="272" t="s">
        <v>4292</v>
      </c>
      <c r="B3317" s="272" t="str">
        <f t="shared" si="51"/>
        <v>PA23</v>
      </c>
      <c r="C3317" s="358">
        <v>0.61999062926710102</v>
      </c>
    </row>
    <row r="3318" spans="1:3">
      <c r="A3318" s="272" t="s">
        <v>4293</v>
      </c>
      <c r="B3318" s="272" t="str">
        <f t="shared" si="51"/>
        <v>PA23</v>
      </c>
      <c r="C3318" s="358">
        <v>0.66940120296312999</v>
      </c>
    </row>
    <row r="3319" spans="1:3">
      <c r="A3319" s="272" t="s">
        <v>4294</v>
      </c>
      <c r="B3319" s="272" t="str">
        <f t="shared" si="51"/>
        <v>PA23</v>
      </c>
      <c r="C3319" s="358">
        <v>0.369492851787105</v>
      </c>
    </row>
    <row r="3320" spans="1:3">
      <c r="A3320" s="272" t="s">
        <v>4295</v>
      </c>
      <c r="B3320" s="272" t="str">
        <f t="shared" si="51"/>
        <v>PA23</v>
      </c>
      <c r="C3320" s="358">
        <v>0.22933121534220099</v>
      </c>
    </row>
    <row r="3321" spans="1:3">
      <c r="A3321" s="272" t="s">
        <v>4296</v>
      </c>
      <c r="B3321" s="272" t="str">
        <f t="shared" si="51"/>
        <v>PA23</v>
      </c>
      <c r="C3321" s="358">
        <v>0.21355459521579101</v>
      </c>
    </row>
    <row r="3322" spans="1:3">
      <c r="A3322" s="272" t="s">
        <v>4297</v>
      </c>
      <c r="B3322" s="272" t="str">
        <f t="shared" si="51"/>
        <v>PA23</v>
      </c>
      <c r="C3322" s="358">
        <v>2.1101486569081902</v>
      </c>
    </row>
    <row r="3323" spans="1:3">
      <c r="A3323" s="272" t="s">
        <v>4298</v>
      </c>
      <c r="B3323" s="272" t="str">
        <f t="shared" si="51"/>
        <v>PA23</v>
      </c>
      <c r="C3323" s="358">
        <v>0.24119416830200699</v>
      </c>
    </row>
    <row r="3324" spans="1:3">
      <c r="A3324" s="272" t="s">
        <v>4299</v>
      </c>
      <c r="B3324" s="272" t="str">
        <f t="shared" si="51"/>
        <v>PA23</v>
      </c>
      <c r="C3324" s="358">
        <v>0.71042129899169204</v>
      </c>
    </row>
    <row r="3325" spans="1:3">
      <c r="A3325" s="272" t="s">
        <v>4300</v>
      </c>
      <c r="B3325" s="272" t="str">
        <f t="shared" si="51"/>
        <v>PA23</v>
      </c>
      <c r="C3325" s="358">
        <v>0.28356794185366702</v>
      </c>
    </row>
    <row r="3326" spans="1:3">
      <c r="A3326" s="272" t="s">
        <v>4301</v>
      </c>
      <c r="B3326" s="272" t="str">
        <f t="shared" si="51"/>
        <v>PA23</v>
      </c>
      <c r="C3326" s="358">
        <v>0.242073943754962</v>
      </c>
    </row>
    <row r="3327" spans="1:3">
      <c r="A3327" s="272" t="s">
        <v>4302</v>
      </c>
      <c r="B3327" s="272" t="str">
        <f t="shared" si="51"/>
        <v>PA23</v>
      </c>
      <c r="C3327" s="358">
        <v>0.29333454322732599</v>
      </c>
    </row>
    <row r="3328" spans="1:3">
      <c r="A3328" s="272" t="s">
        <v>4303</v>
      </c>
      <c r="B3328" s="272" t="str">
        <f t="shared" si="51"/>
        <v>PA23</v>
      </c>
      <c r="C3328" s="358">
        <v>0.29621582154964898</v>
      </c>
    </row>
    <row r="3329" spans="1:3">
      <c r="A3329" s="272" t="s">
        <v>4304</v>
      </c>
      <c r="B3329" s="272" t="str">
        <f t="shared" si="51"/>
        <v>PA23</v>
      </c>
      <c r="C3329" s="358">
        <v>0.35792304042156098</v>
      </c>
    </row>
    <row r="3330" spans="1:3">
      <c r="A3330" s="272" t="s">
        <v>4305</v>
      </c>
      <c r="B3330" s="272" t="str">
        <f t="shared" si="51"/>
        <v>PA23</v>
      </c>
      <c r="C3330" s="358">
        <v>2.10624985152372</v>
      </c>
    </row>
    <row r="3331" spans="1:3">
      <c r="A3331" s="272" t="s">
        <v>4306</v>
      </c>
      <c r="B3331" s="272" t="str">
        <f t="shared" si="51"/>
        <v>PA23</v>
      </c>
      <c r="C3331" s="358">
        <v>0.66447110274820798</v>
      </c>
    </row>
    <row r="3332" spans="1:3">
      <c r="A3332" s="272" t="s">
        <v>4307</v>
      </c>
      <c r="B3332" s="272" t="str">
        <f t="shared" si="51"/>
        <v>PA23</v>
      </c>
      <c r="C3332" s="358">
        <v>0.26337844547581402</v>
      </c>
    </row>
    <row r="3333" spans="1:3">
      <c r="A3333" s="272" t="s">
        <v>4308</v>
      </c>
      <c r="B3333" s="272" t="str">
        <f t="shared" si="51"/>
        <v>PA23</v>
      </c>
      <c r="C3333" s="358">
        <v>0.77170147349602802</v>
      </c>
    </row>
    <row r="3334" spans="1:3">
      <c r="A3334" s="272" t="s">
        <v>4309</v>
      </c>
      <c r="B3334" s="272" t="str">
        <f t="shared" si="51"/>
        <v>PA23</v>
      </c>
      <c r="C3334" s="358">
        <v>1.41633449850486</v>
      </c>
    </row>
    <row r="3335" spans="1:3">
      <c r="A3335" s="272" t="s">
        <v>4310</v>
      </c>
      <c r="B3335" s="272" t="str">
        <f t="shared" si="51"/>
        <v>PA23</v>
      </c>
      <c r="C3335" s="358">
        <v>0.75307036974959496</v>
      </c>
    </row>
    <row r="3336" spans="1:3">
      <c r="A3336" s="272" t="s">
        <v>4311</v>
      </c>
      <c r="B3336" s="272" t="str">
        <f t="shared" si="51"/>
        <v>PA23</v>
      </c>
      <c r="C3336" s="358">
        <v>0.85147686507043097</v>
      </c>
    </row>
    <row r="3337" spans="1:3">
      <c r="A3337" s="272" t="s">
        <v>4312</v>
      </c>
      <c r="B3337" s="272" t="str">
        <f t="shared" si="51"/>
        <v>PA23</v>
      </c>
      <c r="C3337" s="358">
        <v>10.039611426208801</v>
      </c>
    </row>
    <row r="3338" spans="1:3">
      <c r="A3338" s="272" t="s">
        <v>4313</v>
      </c>
      <c r="B3338" s="272" t="str">
        <f t="shared" si="51"/>
        <v>PA23</v>
      </c>
      <c r="C3338" s="358">
        <v>0.60008379574611903</v>
      </c>
    </row>
    <row r="3339" spans="1:3">
      <c r="A3339" s="272" t="s">
        <v>4314</v>
      </c>
      <c r="B3339" s="272" t="str">
        <f t="shared" si="51"/>
        <v>PA23</v>
      </c>
      <c r="C3339" s="358">
        <v>1.45858938277282</v>
      </c>
    </row>
    <row r="3340" spans="1:3">
      <c r="A3340" s="272" t="s">
        <v>4315</v>
      </c>
      <c r="B3340" s="272" t="str">
        <f t="shared" ref="B3340:B3403" si="52">IFERROR(LEFT(A3340,(FIND(" ",A3340,1)-1)),"")</f>
        <v>PA24</v>
      </c>
      <c r="C3340" s="358">
        <v>0.35985084811719298</v>
      </c>
    </row>
    <row r="3341" spans="1:3">
      <c r="A3341" s="272" t="s">
        <v>4316</v>
      </c>
      <c r="B3341" s="272" t="str">
        <f t="shared" si="52"/>
        <v>PA24</v>
      </c>
      <c r="C3341" s="358">
        <v>1.3677604921653099</v>
      </c>
    </row>
    <row r="3342" spans="1:3">
      <c r="A3342" s="272" t="s">
        <v>4317</v>
      </c>
      <c r="B3342" s="272" t="str">
        <f t="shared" si="52"/>
        <v>PA24</v>
      </c>
      <c r="C3342" s="358">
        <v>1.4769894050229699</v>
      </c>
    </row>
    <row r="3343" spans="1:3">
      <c r="A3343" s="272" t="s">
        <v>4318</v>
      </c>
      <c r="B3343" s="272" t="str">
        <f t="shared" si="52"/>
        <v>PA24</v>
      </c>
      <c r="C3343" s="358">
        <v>2.4082935463093902</v>
      </c>
    </row>
    <row r="3344" spans="1:3">
      <c r="A3344" s="272" t="s">
        <v>4319</v>
      </c>
      <c r="B3344" s="272" t="str">
        <f t="shared" si="52"/>
        <v>PA24</v>
      </c>
      <c r="C3344" s="358">
        <v>1.97338640929602</v>
      </c>
    </row>
    <row r="3345" spans="1:3">
      <c r="A3345" s="272" t="s">
        <v>4320</v>
      </c>
      <c r="B3345" s="272" t="str">
        <f t="shared" si="52"/>
        <v>PA24</v>
      </c>
      <c r="C3345" s="358">
        <v>0.203386410442843</v>
      </c>
    </row>
    <row r="3346" spans="1:3">
      <c r="A3346" s="272" t="s">
        <v>4321</v>
      </c>
      <c r="B3346" s="272" t="str">
        <f t="shared" si="52"/>
        <v>PA26</v>
      </c>
      <c r="C3346" s="358">
        <v>1.82761252823054</v>
      </c>
    </row>
    <row r="3347" spans="1:3">
      <c r="A3347" s="272" t="s">
        <v>4322</v>
      </c>
      <c r="B3347" s="272" t="str">
        <f t="shared" si="52"/>
        <v>PA26</v>
      </c>
      <c r="C3347" s="358">
        <v>1.93501636603297</v>
      </c>
    </row>
    <row r="3348" spans="1:3">
      <c r="A3348" s="272" t="s">
        <v>4323</v>
      </c>
      <c r="B3348" s="272" t="str">
        <f t="shared" si="52"/>
        <v>PA27</v>
      </c>
      <c r="C3348" s="358">
        <v>1.84286251267778</v>
      </c>
    </row>
    <row r="3349" spans="1:3">
      <c r="A3349" s="272" t="s">
        <v>4324</v>
      </c>
      <c r="B3349" s="272" t="str">
        <f t="shared" si="52"/>
        <v>PA27</v>
      </c>
      <c r="C3349" s="358">
        <v>0.58136252479228401</v>
      </c>
    </row>
    <row r="3350" spans="1:3">
      <c r="A3350" s="272" t="s">
        <v>4325</v>
      </c>
      <c r="B3350" s="272" t="str">
        <f t="shared" si="52"/>
        <v>PA28</v>
      </c>
      <c r="C3350" s="358">
        <v>0.43285501003265298</v>
      </c>
    </row>
    <row r="3351" spans="1:3">
      <c r="A3351" s="272" t="s">
        <v>4326</v>
      </c>
      <c r="B3351" s="272" t="str">
        <f t="shared" si="52"/>
        <v>PA28</v>
      </c>
      <c r="C3351" s="358">
        <v>0.242060005664825</v>
      </c>
    </row>
    <row r="3352" spans="1:3">
      <c r="A3352" s="272" t="s">
        <v>4327</v>
      </c>
      <c r="B3352" s="272" t="str">
        <f t="shared" si="52"/>
        <v>PA28</v>
      </c>
      <c r="C3352" s="358">
        <v>0.29065001010894698</v>
      </c>
    </row>
    <row r="3353" spans="1:3">
      <c r="A3353" s="272" t="s">
        <v>4328</v>
      </c>
      <c r="B3353" s="272" t="str">
        <f t="shared" si="52"/>
        <v>PA28</v>
      </c>
      <c r="C3353" s="358">
        <v>0.44788998365402199</v>
      </c>
    </row>
    <row r="3354" spans="1:3">
      <c r="A3354" s="272" t="s">
        <v>4329</v>
      </c>
      <c r="B3354" s="272" t="str">
        <f t="shared" si="52"/>
        <v>PA28</v>
      </c>
      <c r="C3354" s="358">
        <v>0.41022999087969397</v>
      </c>
    </row>
    <row r="3355" spans="1:3">
      <c r="A3355" s="272" t="s">
        <v>4330</v>
      </c>
      <c r="B3355" s="272" t="str">
        <f t="shared" si="52"/>
        <v>PA28</v>
      </c>
      <c r="C3355" s="358">
        <v>0.201639994978904</v>
      </c>
    </row>
    <row r="3356" spans="1:3">
      <c r="A3356" s="272" t="s">
        <v>4331</v>
      </c>
      <c r="B3356" s="272" t="str">
        <f t="shared" si="52"/>
        <v>PA28</v>
      </c>
      <c r="C3356" s="358">
        <v>1.4504614089216501</v>
      </c>
    </row>
    <row r="3357" spans="1:3">
      <c r="A3357" s="272" t="s">
        <v>4332</v>
      </c>
      <c r="B3357" s="272" t="str">
        <f t="shared" si="52"/>
        <v>PA28</v>
      </c>
      <c r="C3357" s="358">
        <v>0.30020499477783802</v>
      </c>
    </row>
    <row r="3358" spans="1:3">
      <c r="A3358" s="272" t="s">
        <v>4333</v>
      </c>
      <c r="B3358" s="272" t="str">
        <f t="shared" si="52"/>
        <v>PA28</v>
      </c>
      <c r="C3358" s="358">
        <v>0.25791001319885198</v>
      </c>
    </row>
    <row r="3359" spans="1:3">
      <c r="A3359" s="272" t="s">
        <v>4334</v>
      </c>
      <c r="B3359" s="272" t="str">
        <f t="shared" si="52"/>
        <v>PA28</v>
      </c>
      <c r="C3359" s="358">
        <v>0.21483500301837899</v>
      </c>
    </row>
    <row r="3360" spans="1:3">
      <c r="A3360" s="272" t="s">
        <v>4335</v>
      </c>
      <c r="B3360" s="272" t="str">
        <f t="shared" si="52"/>
        <v>PA28</v>
      </c>
      <c r="C3360" s="358">
        <v>0.55377501249313299</v>
      </c>
    </row>
    <row r="3361" spans="1:3">
      <c r="A3361" s="272" t="s">
        <v>4336</v>
      </c>
      <c r="B3361" s="272" t="str">
        <f t="shared" si="52"/>
        <v>PA28</v>
      </c>
      <c r="C3361" s="358">
        <v>0.31391000747680597</v>
      </c>
    </row>
    <row r="3362" spans="1:3">
      <c r="A3362" s="272" t="s">
        <v>4337</v>
      </c>
      <c r="B3362" s="272" t="str">
        <f t="shared" si="52"/>
        <v>PA28</v>
      </c>
      <c r="C3362" s="358">
        <v>0.31290999054908702</v>
      </c>
    </row>
    <row r="3363" spans="1:3">
      <c r="A3363" s="272" t="s">
        <v>4338</v>
      </c>
      <c r="B3363" s="272" t="str">
        <f t="shared" si="52"/>
        <v>PA29</v>
      </c>
      <c r="C3363" s="358">
        <v>0.91837412374386396</v>
      </c>
    </row>
    <row r="3364" spans="1:3">
      <c r="A3364" s="272" t="s">
        <v>4339</v>
      </c>
      <c r="B3364" s="272" t="str">
        <f t="shared" si="52"/>
        <v>PA29</v>
      </c>
      <c r="C3364" s="358">
        <v>0.64171749514812304</v>
      </c>
    </row>
    <row r="3365" spans="1:3">
      <c r="A3365" s="272" t="s">
        <v>4340</v>
      </c>
      <c r="B3365" s="272" t="str">
        <f t="shared" si="52"/>
        <v>PA29</v>
      </c>
      <c r="C3365" s="358">
        <v>0.41074381215271599</v>
      </c>
    </row>
    <row r="3366" spans="1:3">
      <c r="A3366" s="272" t="s">
        <v>4341</v>
      </c>
      <c r="B3366" s="272" t="str">
        <f t="shared" si="52"/>
        <v>PA29</v>
      </c>
      <c r="C3366" s="358">
        <v>1.23434801807741</v>
      </c>
    </row>
    <row r="3367" spans="1:3">
      <c r="A3367" s="272" t="s">
        <v>4342</v>
      </c>
      <c r="B3367" s="272" t="str">
        <f t="shared" si="52"/>
        <v>PA29</v>
      </c>
      <c r="C3367" s="358">
        <v>0.997145272856795</v>
      </c>
    </row>
    <row r="3368" spans="1:3">
      <c r="A3368" s="272" t="s">
        <v>4343</v>
      </c>
      <c r="B3368" s="272" t="str">
        <f t="shared" si="52"/>
        <v>PA29</v>
      </c>
      <c r="C3368" s="358">
        <v>0.463655252106149</v>
      </c>
    </row>
    <row r="3369" spans="1:3">
      <c r="A3369" s="272" t="s">
        <v>4344</v>
      </c>
      <c r="B3369" s="272" t="str">
        <f t="shared" si="52"/>
        <v>PA29</v>
      </c>
      <c r="C3369" s="358">
        <v>0.42351000010967199</v>
      </c>
    </row>
    <row r="3370" spans="1:3">
      <c r="A3370" s="272" t="s">
        <v>4345</v>
      </c>
      <c r="B3370" s="272" t="str">
        <f t="shared" si="52"/>
        <v>PA29</v>
      </c>
      <c r="C3370" s="358">
        <v>1.0329899787902801</v>
      </c>
    </row>
    <row r="3371" spans="1:3">
      <c r="A3371" s="272" t="s">
        <v>4346</v>
      </c>
      <c r="B3371" s="272" t="str">
        <f t="shared" si="52"/>
        <v>PA29</v>
      </c>
      <c r="C3371" s="358">
        <v>0.49104099720716399</v>
      </c>
    </row>
    <row r="3372" spans="1:3">
      <c r="A3372" s="272" t="s">
        <v>4347</v>
      </c>
      <c r="B3372" s="272" t="str">
        <f t="shared" si="52"/>
        <v>PA29</v>
      </c>
      <c r="C3372" s="358">
        <v>1.08105861236629</v>
      </c>
    </row>
    <row r="3373" spans="1:3">
      <c r="A3373" s="272" t="s">
        <v>4348</v>
      </c>
      <c r="B3373" s="272" t="str">
        <f t="shared" si="52"/>
        <v>PA29</v>
      </c>
      <c r="C3373" s="358">
        <v>0.26449182979067798</v>
      </c>
    </row>
    <row r="3374" spans="1:3">
      <c r="A3374" s="272" t="s">
        <v>4349</v>
      </c>
      <c r="B3374" s="272" t="str">
        <f t="shared" si="52"/>
        <v>PA3</v>
      </c>
      <c r="C3374" s="358">
        <v>0.914945446143277</v>
      </c>
    </row>
    <row r="3375" spans="1:3">
      <c r="A3375" s="272" t="s">
        <v>4350</v>
      </c>
      <c r="B3375" s="272" t="str">
        <f t="shared" si="52"/>
        <v>PA3</v>
      </c>
      <c r="C3375" s="358">
        <v>0.66066544521821302</v>
      </c>
    </row>
    <row r="3376" spans="1:3">
      <c r="A3376" s="272" t="s">
        <v>4351</v>
      </c>
      <c r="B3376" s="272" t="str">
        <f t="shared" si="52"/>
        <v>PA3</v>
      </c>
      <c r="C3376" s="358">
        <v>0.25667958689570602</v>
      </c>
    </row>
    <row r="3377" spans="1:3">
      <c r="A3377" s="272" t="s">
        <v>4352</v>
      </c>
      <c r="B3377" s="272" t="str">
        <f t="shared" si="52"/>
        <v>PA30</v>
      </c>
      <c r="C3377" s="358">
        <v>1.9510884389424401</v>
      </c>
    </row>
    <row r="3378" spans="1:3">
      <c r="A3378" s="272" t="s">
        <v>4353</v>
      </c>
      <c r="B3378" s="272" t="str">
        <f t="shared" si="52"/>
        <v>PA30</v>
      </c>
      <c r="C3378" s="358">
        <v>1.82274408853403</v>
      </c>
    </row>
    <row r="3379" spans="1:3">
      <c r="A3379" s="272" t="s">
        <v>4354</v>
      </c>
      <c r="B3379" s="272" t="str">
        <f t="shared" si="52"/>
        <v>PA31</v>
      </c>
      <c r="C3379" s="358">
        <v>0.27789568825196398</v>
      </c>
    </row>
    <row r="3380" spans="1:3">
      <c r="A3380" s="272" t="s">
        <v>4355</v>
      </c>
      <c r="B3380" s="272" t="str">
        <f t="shared" si="52"/>
        <v>PA31</v>
      </c>
      <c r="C3380" s="358">
        <v>0.40794568756251898</v>
      </c>
    </row>
    <row r="3381" spans="1:3">
      <c r="A3381" s="272" t="s">
        <v>4356</v>
      </c>
      <c r="B3381" s="272" t="str">
        <f t="shared" si="52"/>
        <v>PA31</v>
      </c>
      <c r="C3381" s="358">
        <v>0.88919136091013096</v>
      </c>
    </row>
    <row r="3382" spans="1:3">
      <c r="A3382" s="272" t="s">
        <v>4357</v>
      </c>
      <c r="B3382" s="272" t="str">
        <f t="shared" si="52"/>
        <v>PA31</v>
      </c>
      <c r="C3382" s="358">
        <v>0.54291709924992704</v>
      </c>
    </row>
    <row r="3383" spans="1:3">
      <c r="A3383" s="272" t="s">
        <v>4358</v>
      </c>
      <c r="B3383" s="272" t="str">
        <f t="shared" si="52"/>
        <v>PA31</v>
      </c>
      <c r="C3383" s="358">
        <v>0.396439999341964</v>
      </c>
    </row>
    <row r="3384" spans="1:3">
      <c r="A3384" s="272" t="s">
        <v>4359</v>
      </c>
      <c r="B3384" s="272" t="str">
        <f t="shared" si="52"/>
        <v>PA31</v>
      </c>
      <c r="C3384" s="358">
        <v>0.85733999311923903</v>
      </c>
    </row>
    <row r="3385" spans="1:3">
      <c r="A3385" s="272" t="s">
        <v>4360</v>
      </c>
      <c r="B3385" s="272" t="str">
        <f t="shared" si="52"/>
        <v>PA31</v>
      </c>
      <c r="C3385" s="358">
        <v>1.22082503139972</v>
      </c>
    </row>
    <row r="3386" spans="1:3">
      <c r="A3386" s="272" t="s">
        <v>4361</v>
      </c>
      <c r="B3386" s="272" t="str">
        <f t="shared" si="52"/>
        <v>PA31</v>
      </c>
      <c r="C3386" s="358">
        <v>0.69239997863769498</v>
      </c>
    </row>
    <row r="3387" spans="1:3">
      <c r="A3387" s="272" t="s">
        <v>4362</v>
      </c>
      <c r="B3387" s="272" t="str">
        <f t="shared" si="52"/>
        <v>PA31</v>
      </c>
      <c r="C3387" s="358">
        <v>1.1627500057220399</v>
      </c>
    </row>
    <row r="3388" spans="1:3">
      <c r="A3388" s="272" t="s">
        <v>4363</v>
      </c>
      <c r="B3388" s="272" t="str">
        <f t="shared" si="52"/>
        <v>PA31</v>
      </c>
      <c r="C3388" s="358">
        <v>1.68809668223063</v>
      </c>
    </row>
    <row r="3389" spans="1:3">
      <c r="A3389" s="272" t="s">
        <v>4364</v>
      </c>
      <c r="B3389" s="272" t="str">
        <f t="shared" si="52"/>
        <v>PA31</v>
      </c>
      <c r="C3389" s="358">
        <v>0.56252154726430703</v>
      </c>
    </row>
    <row r="3390" spans="1:3">
      <c r="A3390" s="272" t="s">
        <v>4365</v>
      </c>
      <c r="B3390" s="272" t="str">
        <f t="shared" si="52"/>
        <v>PA31</v>
      </c>
      <c r="C3390" s="358">
        <v>0.42625605644125403</v>
      </c>
    </row>
    <row r="3391" spans="1:3">
      <c r="A3391" s="272" t="s">
        <v>4366</v>
      </c>
      <c r="B3391" s="272" t="str">
        <f t="shared" si="52"/>
        <v>PA31</v>
      </c>
      <c r="C3391" s="358">
        <v>2.5562560634312801</v>
      </c>
    </row>
    <row r="3392" spans="1:3">
      <c r="A3392" s="272" t="s">
        <v>4367</v>
      </c>
      <c r="B3392" s="272" t="str">
        <f t="shared" si="52"/>
        <v>PA31</v>
      </c>
      <c r="C3392" s="358">
        <v>3.32625606949984</v>
      </c>
    </row>
    <row r="3393" spans="1:3">
      <c r="A3393" s="272" t="s">
        <v>4368</v>
      </c>
      <c r="B3393" s="272" t="str">
        <f t="shared" si="52"/>
        <v>PA31</v>
      </c>
      <c r="C3393" s="358">
        <v>0.25164419721581099</v>
      </c>
    </row>
    <row r="3394" spans="1:3">
      <c r="A3394" s="272" t="s">
        <v>4369</v>
      </c>
      <c r="B3394" s="272" t="str">
        <f t="shared" si="52"/>
        <v>PA31</v>
      </c>
      <c r="C3394" s="358">
        <v>1.4236882648968301</v>
      </c>
    </row>
    <row r="3395" spans="1:3">
      <c r="A3395" s="272" t="s">
        <v>4370</v>
      </c>
      <c r="B3395" s="272" t="str">
        <f t="shared" si="52"/>
        <v>PA31</v>
      </c>
      <c r="C3395" s="358">
        <v>0.56899554139631003</v>
      </c>
    </row>
    <row r="3396" spans="1:3">
      <c r="A3396" s="272" t="s">
        <v>4371</v>
      </c>
      <c r="B3396" s="272" t="str">
        <f t="shared" si="52"/>
        <v>PA31</v>
      </c>
      <c r="C3396" s="358">
        <v>1.41884942707924</v>
      </c>
    </row>
    <row r="3397" spans="1:3">
      <c r="A3397" s="272" t="s">
        <v>4372</v>
      </c>
      <c r="B3397" s="272" t="str">
        <f t="shared" si="52"/>
        <v>PA32</v>
      </c>
      <c r="C3397" s="358">
        <v>0.88886254235279605</v>
      </c>
    </row>
    <row r="3398" spans="1:3">
      <c r="A3398" s="272" t="s">
        <v>4373</v>
      </c>
      <c r="B3398" s="272" t="str">
        <f t="shared" si="52"/>
        <v>PA32</v>
      </c>
      <c r="C3398" s="358">
        <v>0.42469586737957599</v>
      </c>
    </row>
    <row r="3399" spans="1:3">
      <c r="A3399" s="272" t="s">
        <v>4374</v>
      </c>
      <c r="B3399" s="272" t="str">
        <f t="shared" si="52"/>
        <v>PA32</v>
      </c>
      <c r="C3399" s="358">
        <v>0.64111252716258005</v>
      </c>
    </row>
    <row r="3400" spans="1:3">
      <c r="A3400" s="272" t="s">
        <v>4375</v>
      </c>
      <c r="B3400" s="272" t="str">
        <f t="shared" si="52"/>
        <v>PA32</v>
      </c>
      <c r="C3400" s="358">
        <v>0.34886252933120498</v>
      </c>
    </row>
    <row r="3401" spans="1:3">
      <c r="A3401" s="272" t="s">
        <v>4376</v>
      </c>
      <c r="B3401" s="272" t="str">
        <f t="shared" si="52"/>
        <v>PA34</v>
      </c>
      <c r="C3401" s="358">
        <v>2.37340164761103</v>
      </c>
    </row>
    <row r="3402" spans="1:3">
      <c r="A3402" s="272" t="s">
        <v>4377</v>
      </c>
      <c r="B3402" s="272" t="str">
        <f t="shared" si="52"/>
        <v>PA34</v>
      </c>
      <c r="C3402" s="358">
        <v>3.95448198710766</v>
      </c>
    </row>
    <row r="3403" spans="1:3">
      <c r="A3403" s="272" t="s">
        <v>4378</v>
      </c>
      <c r="B3403" s="272" t="str">
        <f t="shared" si="52"/>
        <v>PA34</v>
      </c>
      <c r="C3403" s="358">
        <v>0.32373553543252098</v>
      </c>
    </row>
    <row r="3404" spans="1:3">
      <c r="A3404" s="272" t="s">
        <v>4379</v>
      </c>
      <c r="B3404" s="272" t="str">
        <f t="shared" ref="B3404:B3467" si="53">IFERROR(LEFT(A3404,(FIND(" ",A3404,1)-1)),"")</f>
        <v>PA34</v>
      </c>
      <c r="C3404" s="358">
        <v>1.35898977404934</v>
      </c>
    </row>
    <row r="3405" spans="1:3">
      <c r="A3405" s="272" t="s">
        <v>4380</v>
      </c>
      <c r="B3405" s="272" t="str">
        <f t="shared" si="53"/>
        <v>PA34</v>
      </c>
      <c r="C3405" s="358">
        <v>0.86860461610287498</v>
      </c>
    </row>
    <row r="3406" spans="1:3">
      <c r="A3406" s="272" t="s">
        <v>4381</v>
      </c>
      <c r="B3406" s="272" t="str">
        <f t="shared" si="53"/>
        <v>PA34</v>
      </c>
      <c r="C3406" s="358">
        <v>1.04024391820624</v>
      </c>
    </row>
    <row r="3407" spans="1:3">
      <c r="A3407" s="272" t="s">
        <v>4382</v>
      </c>
      <c r="B3407" s="272" t="str">
        <f t="shared" si="53"/>
        <v>PA34</v>
      </c>
      <c r="C3407" s="358">
        <v>2.1301670665340602</v>
      </c>
    </row>
    <row r="3408" spans="1:3">
      <c r="A3408" s="272" t="s">
        <v>4383</v>
      </c>
      <c r="B3408" s="272" t="str">
        <f t="shared" si="53"/>
        <v>PA34</v>
      </c>
      <c r="C3408" s="358">
        <v>1.15091408554298</v>
      </c>
    </row>
    <row r="3409" spans="1:3">
      <c r="A3409" s="272" t="s">
        <v>4384</v>
      </c>
      <c r="B3409" s="272" t="str">
        <f t="shared" si="53"/>
        <v>PA34</v>
      </c>
      <c r="C3409" s="358">
        <v>0.31514914256214099</v>
      </c>
    </row>
    <row r="3410" spans="1:3">
      <c r="A3410" s="272" t="s">
        <v>4385</v>
      </c>
      <c r="B3410" s="272" t="str">
        <f t="shared" si="53"/>
        <v>PA34</v>
      </c>
      <c r="C3410" s="358">
        <v>1.42656907118932</v>
      </c>
    </row>
    <row r="3411" spans="1:3">
      <c r="A3411" s="272" t="s">
        <v>4386</v>
      </c>
      <c r="B3411" s="272" t="str">
        <f t="shared" si="53"/>
        <v>PA34</v>
      </c>
      <c r="C3411" s="358">
        <v>3.7004296610833101</v>
      </c>
    </row>
    <row r="3412" spans="1:3">
      <c r="A3412" s="272" t="s">
        <v>4387</v>
      </c>
      <c r="B3412" s="272" t="str">
        <f t="shared" si="53"/>
        <v>PA34</v>
      </c>
      <c r="C3412" s="358">
        <v>1.0262625361066799</v>
      </c>
    </row>
    <row r="3413" spans="1:3">
      <c r="A3413" s="272" t="s">
        <v>4388</v>
      </c>
      <c r="B3413" s="272" t="str">
        <f t="shared" si="53"/>
        <v>PA34</v>
      </c>
      <c r="C3413" s="358">
        <v>3.5418627057815102</v>
      </c>
    </row>
    <row r="3414" spans="1:3">
      <c r="A3414" s="272" t="s">
        <v>4389</v>
      </c>
      <c r="B3414" s="272" t="str">
        <f t="shared" si="53"/>
        <v>PA34</v>
      </c>
      <c r="C3414" s="358">
        <v>1.10615588912063</v>
      </c>
    </row>
    <row r="3415" spans="1:3">
      <c r="A3415" s="272" t="s">
        <v>4390</v>
      </c>
      <c r="B3415" s="272" t="str">
        <f t="shared" si="53"/>
        <v>PA34</v>
      </c>
      <c r="C3415" s="358">
        <v>3.9551532517912298</v>
      </c>
    </row>
    <row r="3416" spans="1:3">
      <c r="A3416" s="272" t="s">
        <v>4391</v>
      </c>
      <c r="B3416" s="272" t="str">
        <f t="shared" si="53"/>
        <v>PA34</v>
      </c>
      <c r="C3416" s="358">
        <v>0.33485157097104401</v>
      </c>
    </row>
    <row r="3417" spans="1:3">
      <c r="A3417" s="272" t="s">
        <v>4392</v>
      </c>
      <c r="B3417" s="272" t="str">
        <f t="shared" si="53"/>
        <v>PA34</v>
      </c>
      <c r="C3417" s="358">
        <v>3.9660430888612401</v>
      </c>
    </row>
    <row r="3418" spans="1:3">
      <c r="A3418" s="272" t="s">
        <v>4393</v>
      </c>
      <c r="B3418" s="272" t="str">
        <f t="shared" si="53"/>
        <v>PA34</v>
      </c>
      <c r="C3418" s="358">
        <v>0.41771645696107801</v>
      </c>
    </row>
    <row r="3419" spans="1:3">
      <c r="A3419" s="272" t="s">
        <v>4394</v>
      </c>
      <c r="B3419" s="272" t="str">
        <f t="shared" si="53"/>
        <v>PA35</v>
      </c>
      <c r="C3419" s="358">
        <v>0.23227717474314699</v>
      </c>
    </row>
    <row r="3420" spans="1:3">
      <c r="A3420" s="272" t="s">
        <v>4395</v>
      </c>
      <c r="B3420" s="272" t="str">
        <f t="shared" si="53"/>
        <v>PA35</v>
      </c>
      <c r="C3420" s="358">
        <v>1.1544485036030201</v>
      </c>
    </row>
    <row r="3421" spans="1:3">
      <c r="A3421" s="272" t="s">
        <v>4396</v>
      </c>
      <c r="B3421" s="272" t="str">
        <f t="shared" si="53"/>
        <v>PA35</v>
      </c>
      <c r="C3421" s="358">
        <v>0.69734065873796103</v>
      </c>
    </row>
    <row r="3422" spans="1:3">
      <c r="A3422" s="272" t="s">
        <v>4397</v>
      </c>
      <c r="B3422" s="272" t="str">
        <f t="shared" si="53"/>
        <v>PA35</v>
      </c>
      <c r="C3422" s="358">
        <v>0.53332924895033196</v>
      </c>
    </row>
    <row r="3423" spans="1:3">
      <c r="A3423" s="272" t="s">
        <v>4398</v>
      </c>
      <c r="B3423" s="272" t="str">
        <f t="shared" si="53"/>
        <v>PA37</v>
      </c>
      <c r="C3423" s="358">
        <v>0.55183928478912303</v>
      </c>
    </row>
    <row r="3424" spans="1:3">
      <c r="A3424" s="272" t="s">
        <v>4399</v>
      </c>
      <c r="B3424" s="272" t="str">
        <f t="shared" si="53"/>
        <v>PA37</v>
      </c>
      <c r="C3424" s="358">
        <v>1.7118491804907701</v>
      </c>
    </row>
    <row r="3425" spans="1:3">
      <c r="A3425" s="272" t="s">
        <v>4400</v>
      </c>
      <c r="B3425" s="272" t="str">
        <f t="shared" si="53"/>
        <v>PA37</v>
      </c>
      <c r="C3425" s="358">
        <v>1.8679280066084201</v>
      </c>
    </row>
    <row r="3426" spans="1:3">
      <c r="A3426" s="272" t="s">
        <v>4401</v>
      </c>
      <c r="B3426" s="272" t="str">
        <f t="shared" si="53"/>
        <v>PA37</v>
      </c>
      <c r="C3426" s="358">
        <v>0.77216077425343599</v>
      </c>
    </row>
    <row r="3427" spans="1:3">
      <c r="A3427" s="272" t="s">
        <v>4402</v>
      </c>
      <c r="B3427" s="272" t="str">
        <f t="shared" si="53"/>
        <v>PA37</v>
      </c>
      <c r="C3427" s="358">
        <v>0.38683050340509401</v>
      </c>
    </row>
    <row r="3428" spans="1:3">
      <c r="A3428" s="272" t="s">
        <v>4403</v>
      </c>
      <c r="B3428" s="272" t="str">
        <f t="shared" si="53"/>
        <v>PA37</v>
      </c>
      <c r="C3428" s="358">
        <v>0.28249565665334597</v>
      </c>
    </row>
    <row r="3429" spans="1:3">
      <c r="A3429" s="272" t="s">
        <v>4404</v>
      </c>
      <c r="B3429" s="272" t="str">
        <f t="shared" si="53"/>
        <v>PA37</v>
      </c>
      <c r="C3429" s="358">
        <v>0.99224855263554002</v>
      </c>
    </row>
    <row r="3430" spans="1:3">
      <c r="A3430" s="272" t="s">
        <v>4405</v>
      </c>
      <c r="B3430" s="272" t="str">
        <f t="shared" si="53"/>
        <v>PA37</v>
      </c>
      <c r="C3430" s="358">
        <v>2.6289911813163598</v>
      </c>
    </row>
    <row r="3431" spans="1:3">
      <c r="A3431" s="272" t="s">
        <v>4406</v>
      </c>
      <c r="B3431" s="272" t="str">
        <f t="shared" si="53"/>
        <v>PA37</v>
      </c>
      <c r="C3431" s="358">
        <v>1.26965956991714</v>
      </c>
    </row>
    <row r="3432" spans="1:3">
      <c r="A3432" s="272" t="s">
        <v>4407</v>
      </c>
      <c r="B3432" s="272" t="str">
        <f t="shared" si="53"/>
        <v>PA37</v>
      </c>
      <c r="C3432" s="358">
        <v>0.85697491725804598</v>
      </c>
    </row>
    <row r="3433" spans="1:3">
      <c r="A3433" s="272" t="s">
        <v>4408</v>
      </c>
      <c r="B3433" s="272" t="str">
        <f t="shared" si="53"/>
        <v>PA37</v>
      </c>
      <c r="C3433" s="358">
        <v>0.319295096360942</v>
      </c>
    </row>
    <row r="3434" spans="1:3">
      <c r="A3434" s="272" t="s">
        <v>4409</v>
      </c>
      <c r="B3434" s="272" t="str">
        <f t="shared" si="53"/>
        <v>PA37</v>
      </c>
      <c r="C3434" s="358">
        <v>0.42361206897663101</v>
      </c>
    </row>
    <row r="3435" spans="1:3">
      <c r="A3435" s="272" t="s">
        <v>4410</v>
      </c>
      <c r="B3435" s="272" t="str">
        <f t="shared" si="53"/>
        <v>PA38</v>
      </c>
      <c r="C3435" s="358">
        <v>1.0037806153525599</v>
      </c>
    </row>
    <row r="3436" spans="1:3">
      <c r="A3436" s="272" t="s">
        <v>4411</v>
      </c>
      <c r="B3436" s="272" t="str">
        <f t="shared" si="53"/>
        <v>PA38</v>
      </c>
      <c r="C3436" s="358">
        <v>2.4277982020576498</v>
      </c>
    </row>
    <row r="3437" spans="1:3">
      <c r="A3437" s="272" t="s">
        <v>4412</v>
      </c>
      <c r="B3437" s="272" t="str">
        <f t="shared" si="53"/>
        <v>PA38</v>
      </c>
      <c r="C3437" s="358">
        <v>1.59174579802901</v>
      </c>
    </row>
    <row r="3438" spans="1:3">
      <c r="A3438" s="272" t="s">
        <v>4413</v>
      </c>
      <c r="B3438" s="272" t="str">
        <f t="shared" si="53"/>
        <v>PA38</v>
      </c>
      <c r="C3438" s="358">
        <v>0.730936094367994</v>
      </c>
    </row>
    <row r="3439" spans="1:3">
      <c r="A3439" s="272" t="s">
        <v>4414</v>
      </c>
      <c r="B3439" s="272" t="str">
        <f t="shared" si="53"/>
        <v>PA4</v>
      </c>
      <c r="C3439" s="358">
        <v>0.22992953491513499</v>
      </c>
    </row>
    <row r="3440" spans="1:3">
      <c r="A3440" s="272" t="s">
        <v>4415</v>
      </c>
      <c r="B3440" s="272" t="str">
        <f t="shared" si="53"/>
        <v>PA4</v>
      </c>
      <c r="C3440" s="358">
        <v>0.27691395512658401</v>
      </c>
    </row>
    <row r="3441" spans="1:3">
      <c r="A3441" s="272" t="s">
        <v>4416</v>
      </c>
      <c r="B3441" s="272" t="str">
        <f t="shared" si="53"/>
        <v>PA4</v>
      </c>
      <c r="C3441" s="358">
        <v>0.24541369737458099</v>
      </c>
    </row>
    <row r="3442" spans="1:3">
      <c r="A3442" s="272" t="s">
        <v>4417</v>
      </c>
      <c r="B3442" s="272" t="str">
        <f t="shared" si="53"/>
        <v>PA4</v>
      </c>
      <c r="C3442" s="358">
        <v>0.25514253004281501</v>
      </c>
    </row>
    <row r="3443" spans="1:3">
      <c r="A3443" s="272" t="s">
        <v>4418</v>
      </c>
      <c r="B3443" s="272" t="str">
        <f t="shared" si="53"/>
        <v>PA4</v>
      </c>
      <c r="C3443" s="358">
        <v>0.20919581991796299</v>
      </c>
    </row>
    <row r="3444" spans="1:3">
      <c r="A3444" s="272" t="s">
        <v>4419</v>
      </c>
      <c r="B3444" s="272" t="str">
        <f t="shared" si="53"/>
        <v>PA4</v>
      </c>
      <c r="C3444" s="358">
        <v>1.4574480903479701</v>
      </c>
    </row>
    <row r="3445" spans="1:3">
      <c r="A3445" s="272" t="s">
        <v>4420</v>
      </c>
      <c r="B3445" s="272" t="str">
        <f t="shared" si="53"/>
        <v>PA4</v>
      </c>
      <c r="C3445" s="358">
        <v>0.203679029923997</v>
      </c>
    </row>
    <row r="3446" spans="1:3">
      <c r="A3446" s="272" t="s">
        <v>4421</v>
      </c>
      <c r="B3446" s="272" t="str">
        <f t="shared" si="53"/>
        <v>PA4</v>
      </c>
      <c r="C3446" s="358">
        <v>1.7850745655401701</v>
      </c>
    </row>
    <row r="3447" spans="1:3">
      <c r="A3447" s="272" t="s">
        <v>4422</v>
      </c>
      <c r="B3447" s="272" t="str">
        <f t="shared" si="53"/>
        <v>PA4</v>
      </c>
      <c r="C3447" s="358">
        <v>0.397506178947231</v>
      </c>
    </row>
    <row r="3448" spans="1:3">
      <c r="A3448" s="272" t="s">
        <v>4423</v>
      </c>
      <c r="B3448" s="272" t="str">
        <f t="shared" si="53"/>
        <v>PA4</v>
      </c>
      <c r="C3448" s="358">
        <v>0.24275984269548501</v>
      </c>
    </row>
    <row r="3449" spans="1:3">
      <c r="A3449" s="272" t="s">
        <v>4424</v>
      </c>
      <c r="B3449" s="272" t="str">
        <f t="shared" si="53"/>
        <v>PA4</v>
      </c>
      <c r="C3449" s="358">
        <v>0.438291916532489</v>
      </c>
    </row>
    <row r="3450" spans="1:3">
      <c r="A3450" s="272" t="s">
        <v>4425</v>
      </c>
      <c r="B3450" s="272" t="str">
        <f t="shared" si="53"/>
        <v>PA4</v>
      </c>
      <c r="C3450" s="358">
        <v>0.38390890057577898</v>
      </c>
    </row>
    <row r="3451" spans="1:3">
      <c r="A3451" s="272" t="s">
        <v>4426</v>
      </c>
      <c r="B3451" s="272" t="str">
        <f t="shared" si="53"/>
        <v>PA4</v>
      </c>
      <c r="C3451" s="358">
        <v>0.54457630741882002</v>
      </c>
    </row>
    <row r="3452" spans="1:3">
      <c r="A3452" s="272" t="s">
        <v>4427</v>
      </c>
      <c r="B3452" s="272" t="str">
        <f t="shared" si="53"/>
        <v>PA4</v>
      </c>
      <c r="C3452" s="358">
        <v>0.89990718079755305</v>
      </c>
    </row>
    <row r="3453" spans="1:3">
      <c r="A3453" s="272" t="s">
        <v>4428</v>
      </c>
      <c r="B3453" s="272" t="str">
        <f t="shared" si="53"/>
        <v>PA4</v>
      </c>
      <c r="C3453" s="358">
        <v>0.57222775345270405</v>
      </c>
    </row>
    <row r="3454" spans="1:3">
      <c r="A3454" s="272" t="s">
        <v>4429</v>
      </c>
      <c r="B3454" s="272" t="str">
        <f t="shared" si="53"/>
        <v>PA4</v>
      </c>
      <c r="C3454" s="358">
        <v>0.35253137550980301</v>
      </c>
    </row>
    <row r="3455" spans="1:3">
      <c r="A3455" s="272" t="s">
        <v>4430</v>
      </c>
      <c r="B3455" s="272" t="str">
        <f t="shared" si="53"/>
        <v>PA4</v>
      </c>
      <c r="C3455" s="358">
        <v>0.54131693591658503</v>
      </c>
    </row>
    <row r="3456" spans="1:3">
      <c r="A3456" s="272" t="s">
        <v>4431</v>
      </c>
      <c r="B3456" s="272" t="str">
        <f t="shared" si="53"/>
        <v>PA4</v>
      </c>
      <c r="C3456" s="358">
        <v>0.75349006796138496</v>
      </c>
    </row>
    <row r="3457" spans="1:3">
      <c r="A3457" s="272" t="s">
        <v>4432</v>
      </c>
      <c r="B3457" s="272" t="str">
        <f t="shared" si="53"/>
        <v>PA4</v>
      </c>
      <c r="C3457" s="358">
        <v>0.51755520714115699</v>
      </c>
    </row>
    <row r="3458" spans="1:3">
      <c r="A3458" s="272" t="s">
        <v>4433</v>
      </c>
      <c r="B3458" s="272" t="str">
        <f t="shared" si="53"/>
        <v>PA4</v>
      </c>
      <c r="C3458" s="358">
        <v>0.25568061082328802</v>
      </c>
    </row>
    <row r="3459" spans="1:3">
      <c r="A3459" s="272" t="s">
        <v>4434</v>
      </c>
      <c r="B3459" s="272" t="str">
        <f t="shared" si="53"/>
        <v>PA4</v>
      </c>
      <c r="C3459" s="358">
        <v>0.272573577780166</v>
      </c>
    </row>
    <row r="3460" spans="1:3">
      <c r="A3460" s="272" t="s">
        <v>4435</v>
      </c>
      <c r="B3460" s="272" t="str">
        <f t="shared" si="53"/>
        <v>PA4</v>
      </c>
      <c r="C3460" s="358">
        <v>0.43084925516715999</v>
      </c>
    </row>
    <row r="3461" spans="1:3">
      <c r="A3461" s="272" t="s">
        <v>4436</v>
      </c>
      <c r="B3461" s="272" t="str">
        <f t="shared" si="53"/>
        <v>PA4</v>
      </c>
      <c r="C3461" s="358">
        <v>0.484981834587844</v>
      </c>
    </row>
    <row r="3462" spans="1:3">
      <c r="A3462" s="272" t="s">
        <v>4437</v>
      </c>
      <c r="B3462" s="272" t="str">
        <f t="shared" si="53"/>
        <v>PA4</v>
      </c>
      <c r="C3462" s="358">
        <v>0.64767312553214496</v>
      </c>
    </row>
    <row r="3463" spans="1:3">
      <c r="A3463" s="272" t="s">
        <v>4438</v>
      </c>
      <c r="B3463" s="272" t="str">
        <f t="shared" si="53"/>
        <v>PA4</v>
      </c>
      <c r="C3463" s="358">
        <v>0.43221718136415699</v>
      </c>
    </row>
    <row r="3464" spans="1:3">
      <c r="A3464" s="272" t="s">
        <v>4439</v>
      </c>
      <c r="B3464" s="272" t="str">
        <f t="shared" si="53"/>
        <v>PA4</v>
      </c>
      <c r="C3464" s="358">
        <v>0.44983416310016899</v>
      </c>
    </row>
    <row r="3465" spans="1:3">
      <c r="A3465" s="272" t="s">
        <v>4440</v>
      </c>
      <c r="B3465" s="272" t="str">
        <f t="shared" si="53"/>
        <v>PA4</v>
      </c>
      <c r="C3465" s="358">
        <v>0.20163425337992599</v>
      </c>
    </row>
    <row r="3466" spans="1:3">
      <c r="A3466" s="272" t="s">
        <v>4441</v>
      </c>
      <c r="B3466" s="272" t="str">
        <f t="shared" si="53"/>
        <v>PA4</v>
      </c>
      <c r="C3466" s="358">
        <v>0.26591576590466698</v>
      </c>
    </row>
    <row r="3467" spans="1:3">
      <c r="A3467" s="272" t="s">
        <v>4442</v>
      </c>
      <c r="B3467" s="272" t="str">
        <f t="shared" si="53"/>
        <v>PA4</v>
      </c>
      <c r="C3467" s="358">
        <v>0.213283856350306</v>
      </c>
    </row>
    <row r="3468" spans="1:3">
      <c r="A3468" s="272" t="s">
        <v>4443</v>
      </c>
      <c r="B3468" s="272" t="str">
        <f t="shared" ref="B3468:B3531" si="54">IFERROR(LEFT(A3468,(FIND(" ",A3468,1)-1)),"")</f>
        <v>PA4</v>
      </c>
      <c r="C3468" s="358">
        <v>0.21731361382897099</v>
      </c>
    </row>
    <row r="3469" spans="1:3">
      <c r="A3469" s="272" t="s">
        <v>4444</v>
      </c>
      <c r="B3469" s="272" t="str">
        <f t="shared" si="54"/>
        <v>PA4</v>
      </c>
      <c r="C3469" s="358">
        <v>0.30029748030787301</v>
      </c>
    </row>
    <row r="3470" spans="1:3">
      <c r="A3470" s="272" t="s">
        <v>4445</v>
      </c>
      <c r="B3470" s="272" t="str">
        <f t="shared" si="54"/>
        <v>PA4</v>
      </c>
      <c r="C3470" s="358">
        <v>0.26464984582955497</v>
      </c>
    </row>
    <row r="3471" spans="1:3">
      <c r="A3471" s="272" t="s">
        <v>4446</v>
      </c>
      <c r="B3471" s="272" t="str">
        <f t="shared" si="54"/>
        <v>PA4</v>
      </c>
      <c r="C3471" s="358">
        <v>0.23476699487654601</v>
      </c>
    </row>
    <row r="3472" spans="1:3">
      <c r="A3472" s="272" t="s">
        <v>4447</v>
      </c>
      <c r="B3472" s="272" t="str">
        <f t="shared" si="54"/>
        <v>PA4</v>
      </c>
      <c r="C3472" s="358">
        <v>0.208130632264766</v>
      </c>
    </row>
    <row r="3473" spans="1:3">
      <c r="A3473" s="272" t="s">
        <v>4448</v>
      </c>
      <c r="B3473" s="272" t="str">
        <f t="shared" si="54"/>
        <v>PA4</v>
      </c>
      <c r="C3473" s="358">
        <v>0.21126581254259499</v>
      </c>
    </row>
    <row r="3474" spans="1:3">
      <c r="A3474" s="272" t="s">
        <v>4449</v>
      </c>
      <c r="B3474" s="272" t="str">
        <f t="shared" si="54"/>
        <v>PA4</v>
      </c>
      <c r="C3474" s="358">
        <v>2.1416593832086002</v>
      </c>
    </row>
    <row r="3475" spans="1:3">
      <c r="A3475" s="272" t="s">
        <v>4450</v>
      </c>
      <c r="B3475" s="272" t="str">
        <f t="shared" si="54"/>
        <v>PA41</v>
      </c>
      <c r="C3475" s="358">
        <v>1.67558494210243</v>
      </c>
    </row>
    <row r="3476" spans="1:3">
      <c r="A3476" s="272" t="s">
        <v>4451</v>
      </c>
      <c r="B3476" s="272" t="str">
        <f t="shared" si="54"/>
        <v>PA42</v>
      </c>
      <c r="C3476" s="358">
        <v>1.49565994739532</v>
      </c>
    </row>
    <row r="3477" spans="1:3">
      <c r="A3477" s="272" t="s">
        <v>4452</v>
      </c>
      <c r="B3477" s="272" t="str">
        <f t="shared" si="54"/>
        <v>PA42</v>
      </c>
      <c r="C3477" s="358">
        <v>2.1706900596618599</v>
      </c>
    </row>
    <row r="3478" spans="1:3">
      <c r="A3478" s="272" t="s">
        <v>4453</v>
      </c>
      <c r="B3478" s="272" t="str">
        <f t="shared" si="54"/>
        <v>PA42</v>
      </c>
      <c r="C3478" s="358">
        <v>0.63034999370574896</v>
      </c>
    </row>
    <row r="3479" spans="1:3">
      <c r="A3479" s="272" t="s">
        <v>4454</v>
      </c>
      <c r="B3479" s="272" t="str">
        <f t="shared" si="54"/>
        <v>PA42</v>
      </c>
      <c r="C3479" s="358">
        <v>1.61549997329711</v>
      </c>
    </row>
    <row r="3480" spans="1:3">
      <c r="A3480" s="272" t="s">
        <v>4455</v>
      </c>
      <c r="B3480" s="272" t="str">
        <f t="shared" si="54"/>
        <v>PA43</v>
      </c>
      <c r="C3480" s="358">
        <v>0.37303000688552801</v>
      </c>
    </row>
    <row r="3481" spans="1:3">
      <c r="A3481" s="272" t="s">
        <v>4456</v>
      </c>
      <c r="B3481" s="272" t="str">
        <f t="shared" si="54"/>
        <v>PA43</v>
      </c>
      <c r="C3481" s="358">
        <v>0.26965999603271401</v>
      </c>
    </row>
    <row r="3482" spans="1:3">
      <c r="A3482" s="272" t="s">
        <v>4457</v>
      </c>
      <c r="B3482" s="272" t="str">
        <f t="shared" si="54"/>
        <v>PA43</v>
      </c>
      <c r="C3482" s="358">
        <v>0.43220001459121599</v>
      </c>
    </row>
    <row r="3483" spans="1:3">
      <c r="A3483" s="272" t="s">
        <v>4458</v>
      </c>
      <c r="B3483" s="272" t="str">
        <f t="shared" si="54"/>
        <v>PA43</v>
      </c>
      <c r="C3483" s="358">
        <v>0.65116000175475997</v>
      </c>
    </row>
    <row r="3484" spans="1:3">
      <c r="A3484" s="272" t="s">
        <v>4459</v>
      </c>
      <c r="B3484" s="272" t="str">
        <f t="shared" si="54"/>
        <v>PA44</v>
      </c>
      <c r="C3484" s="358">
        <v>0.39048001170158297</v>
      </c>
    </row>
    <row r="3485" spans="1:3">
      <c r="A3485" s="272" t="s">
        <v>4460</v>
      </c>
      <c r="B3485" s="272" t="str">
        <f t="shared" si="54"/>
        <v>PA44</v>
      </c>
      <c r="C3485" s="358">
        <v>0.83874750137329102</v>
      </c>
    </row>
    <row r="3486" spans="1:3">
      <c r="A3486" s="272" t="s">
        <v>4461</v>
      </c>
      <c r="B3486" s="272" t="str">
        <f t="shared" si="54"/>
        <v>PA44</v>
      </c>
      <c r="C3486" s="358">
        <v>2.9190551042556701</v>
      </c>
    </row>
    <row r="3487" spans="1:3">
      <c r="A3487" s="272" t="s">
        <v>4462</v>
      </c>
      <c r="B3487" s="272" t="str">
        <f t="shared" si="54"/>
        <v>PA46</v>
      </c>
      <c r="C3487" s="358">
        <v>0.51765000820159901</v>
      </c>
    </row>
    <row r="3488" spans="1:3">
      <c r="A3488" s="272" t="s">
        <v>4463</v>
      </c>
      <c r="B3488" s="272" t="str">
        <f t="shared" si="54"/>
        <v>PA46</v>
      </c>
      <c r="C3488" s="358">
        <v>0.515848759561777</v>
      </c>
    </row>
    <row r="3489" spans="1:3">
      <c r="A3489" s="272" t="s">
        <v>4464</v>
      </c>
      <c r="B3489" s="272" t="str">
        <f t="shared" si="54"/>
        <v>PA47</v>
      </c>
      <c r="C3489" s="358">
        <v>0.30820998549461298</v>
      </c>
    </row>
    <row r="3490" spans="1:3">
      <c r="A3490" s="272" t="s">
        <v>4465</v>
      </c>
      <c r="B3490" s="272" t="str">
        <f t="shared" si="54"/>
        <v>PA48</v>
      </c>
      <c r="C3490" s="358">
        <v>0.90128999948501598</v>
      </c>
    </row>
    <row r="3491" spans="1:3">
      <c r="A3491" s="272" t="s">
        <v>4466</v>
      </c>
      <c r="B3491" s="272" t="str">
        <f t="shared" si="54"/>
        <v>PA49</v>
      </c>
      <c r="C3491" s="358">
        <v>0.22560000419616699</v>
      </c>
    </row>
    <row r="3492" spans="1:3">
      <c r="A3492" s="272" t="s">
        <v>4467</v>
      </c>
      <c r="B3492" s="272" t="str">
        <f t="shared" si="54"/>
        <v>PA60</v>
      </c>
      <c r="C3492" s="358">
        <v>0.44110001623630501</v>
      </c>
    </row>
    <row r="3493" spans="1:3">
      <c r="A3493" s="272" t="s">
        <v>4468</v>
      </c>
      <c r="B3493" s="272" t="str">
        <f t="shared" si="54"/>
        <v>PA60</v>
      </c>
      <c r="C3493" s="358">
        <v>0.56585001945495605</v>
      </c>
    </row>
    <row r="3494" spans="1:3">
      <c r="A3494" s="272" t="s">
        <v>4469</v>
      </c>
      <c r="B3494" s="272" t="str">
        <f t="shared" si="54"/>
        <v>PA61</v>
      </c>
      <c r="C3494" s="358">
        <v>2.97723996639251</v>
      </c>
    </row>
    <row r="3495" spans="1:3">
      <c r="A3495" s="272" t="s">
        <v>4470</v>
      </c>
      <c r="B3495" s="272" t="str">
        <f t="shared" si="54"/>
        <v>PA62</v>
      </c>
      <c r="C3495" s="358">
        <v>0.60032916180969398</v>
      </c>
    </row>
    <row r="3496" spans="1:3">
      <c r="A3496" s="272" t="s">
        <v>4471</v>
      </c>
      <c r="B3496" s="272" t="str">
        <f t="shared" si="54"/>
        <v>PA64</v>
      </c>
      <c r="C3496" s="358">
        <v>1.70925156046389</v>
      </c>
    </row>
    <row r="3497" spans="1:3">
      <c r="A3497" s="272" t="s">
        <v>4472</v>
      </c>
      <c r="B3497" s="272" t="str">
        <f t="shared" si="54"/>
        <v>PA65</v>
      </c>
      <c r="C3497" s="358">
        <v>0.97813870266501601</v>
      </c>
    </row>
    <row r="3498" spans="1:3">
      <c r="A3498" s="272" t="s">
        <v>4473</v>
      </c>
      <c r="B3498" s="272" t="str">
        <f t="shared" si="54"/>
        <v>PA65</v>
      </c>
      <c r="C3498" s="358">
        <v>0.40827345897968498</v>
      </c>
    </row>
    <row r="3499" spans="1:3">
      <c r="A3499" s="272" t="s">
        <v>4474</v>
      </c>
      <c r="B3499" s="272" t="str">
        <f t="shared" si="54"/>
        <v>PA66</v>
      </c>
      <c r="C3499" s="358">
        <v>1.3964071242699201</v>
      </c>
    </row>
    <row r="3500" spans="1:3">
      <c r="A3500" s="272" t="s">
        <v>4475</v>
      </c>
      <c r="B3500" s="272" t="str">
        <f t="shared" si="54"/>
        <v>PA67</v>
      </c>
      <c r="C3500" s="358">
        <v>0.58259038117526596</v>
      </c>
    </row>
    <row r="3501" spans="1:3">
      <c r="A3501" s="272" t="s">
        <v>4476</v>
      </c>
      <c r="B3501" s="272" t="str">
        <f t="shared" si="54"/>
        <v>PA72</v>
      </c>
      <c r="C3501" s="358">
        <v>1.5209652929745101</v>
      </c>
    </row>
    <row r="3502" spans="1:3">
      <c r="A3502" s="272" t="s">
        <v>4477</v>
      </c>
      <c r="B3502" s="272" t="str">
        <f t="shared" si="54"/>
        <v>PA72</v>
      </c>
      <c r="C3502" s="358">
        <v>1.5769652679514401</v>
      </c>
    </row>
    <row r="3503" spans="1:3">
      <c r="A3503" s="272" t="s">
        <v>4478</v>
      </c>
      <c r="B3503" s="272" t="str">
        <f t="shared" si="54"/>
        <v>PA73</v>
      </c>
      <c r="C3503" s="358">
        <v>1.10163524251749</v>
      </c>
    </row>
    <row r="3504" spans="1:3">
      <c r="A3504" s="272" t="s">
        <v>4479</v>
      </c>
      <c r="B3504" s="272" t="str">
        <f t="shared" si="54"/>
        <v>PA75</v>
      </c>
      <c r="C3504" s="358">
        <v>0.77463195175805899</v>
      </c>
    </row>
    <row r="3505" spans="1:3">
      <c r="A3505" s="272" t="s">
        <v>4480</v>
      </c>
      <c r="B3505" s="272" t="str">
        <f t="shared" si="54"/>
        <v>PA75</v>
      </c>
      <c r="C3505" s="358">
        <v>0.60857825490864903</v>
      </c>
    </row>
    <row r="3506" spans="1:3">
      <c r="A3506" s="272" t="s">
        <v>4481</v>
      </c>
      <c r="B3506" s="272" t="str">
        <f t="shared" si="54"/>
        <v>PA77</v>
      </c>
      <c r="C3506" s="358">
        <v>0.264451176574858</v>
      </c>
    </row>
    <row r="3507" spans="1:3">
      <c r="A3507" s="272" t="s">
        <v>4482</v>
      </c>
      <c r="B3507" s="272" t="str">
        <f t="shared" si="54"/>
        <v>PA77</v>
      </c>
      <c r="C3507" s="358">
        <v>0.312087460884586</v>
      </c>
    </row>
    <row r="3508" spans="1:3">
      <c r="A3508" s="272" t="s">
        <v>4483</v>
      </c>
      <c r="B3508" s="272" t="str">
        <f t="shared" si="54"/>
        <v>PA78</v>
      </c>
      <c r="C3508" s="358">
        <v>0.85246584730112096</v>
      </c>
    </row>
    <row r="3509" spans="1:3">
      <c r="A3509" s="272" t="s">
        <v>4484</v>
      </c>
      <c r="B3509" s="272" t="str">
        <f t="shared" si="54"/>
        <v>PA78</v>
      </c>
      <c r="C3509" s="358">
        <v>3.9157591300452199</v>
      </c>
    </row>
    <row r="3510" spans="1:3">
      <c r="A3510" s="272" t="s">
        <v>4485</v>
      </c>
      <c r="B3510" s="272" t="str">
        <f t="shared" si="54"/>
        <v>PA8</v>
      </c>
      <c r="C3510" s="358">
        <v>0.26417436328078397</v>
      </c>
    </row>
    <row r="3511" spans="1:3">
      <c r="A3511" s="272" t="s">
        <v>4486</v>
      </c>
      <c r="B3511" s="272" t="str">
        <f t="shared" si="54"/>
        <v>PA80</v>
      </c>
      <c r="C3511" s="358">
        <v>4.0575070231502002</v>
      </c>
    </row>
    <row r="3512" spans="1:3">
      <c r="A3512" s="272" t="s">
        <v>4487</v>
      </c>
      <c r="B3512" s="272" t="str">
        <f t="shared" si="54"/>
        <v>PA80</v>
      </c>
      <c r="C3512" s="358">
        <v>0.63273018506955003</v>
      </c>
    </row>
    <row r="3513" spans="1:3">
      <c r="A3513" s="272" t="s">
        <v>4488</v>
      </c>
      <c r="B3513" s="272" t="str">
        <f t="shared" si="54"/>
        <v>PA80</v>
      </c>
      <c r="C3513" s="358">
        <v>0.436965282256562</v>
      </c>
    </row>
    <row r="3514" spans="1:3">
      <c r="A3514" s="272" t="s">
        <v>4489</v>
      </c>
      <c r="B3514" s="272" t="str">
        <f t="shared" si="54"/>
        <v>PH2</v>
      </c>
      <c r="C3514" s="358">
        <v>0.90141047495967397</v>
      </c>
    </row>
    <row r="3515" spans="1:3">
      <c r="A3515" s="272" t="s">
        <v>4490</v>
      </c>
      <c r="B3515" s="272" t="str">
        <f t="shared" si="54"/>
        <v>PH2</v>
      </c>
      <c r="C3515" s="358">
        <v>1.1963424060310299</v>
      </c>
    </row>
    <row r="3516" spans="1:3">
      <c r="A3516" s="272" t="s">
        <v>4491</v>
      </c>
      <c r="B3516" s="272" t="str">
        <f t="shared" si="54"/>
        <v>PH2</v>
      </c>
      <c r="C3516" s="358">
        <v>0.21285656820354601</v>
      </c>
    </row>
    <row r="3517" spans="1:3">
      <c r="A3517" s="272" t="s">
        <v>4492</v>
      </c>
      <c r="B3517" s="272" t="str">
        <f t="shared" si="54"/>
        <v>PH2</v>
      </c>
      <c r="C3517" s="358">
        <v>0.41250230756512002</v>
      </c>
    </row>
    <row r="3518" spans="1:3">
      <c r="A3518" s="272" t="s">
        <v>4493</v>
      </c>
      <c r="B3518" s="272" t="str">
        <f t="shared" si="54"/>
        <v>PH2</v>
      </c>
      <c r="C3518" s="358">
        <v>0.67522791601639898</v>
      </c>
    </row>
    <row r="3519" spans="1:3">
      <c r="A3519" s="272" t="s">
        <v>4494</v>
      </c>
      <c r="B3519" s="272" t="str">
        <f t="shared" si="54"/>
        <v>PH2</v>
      </c>
      <c r="C3519" s="358">
        <v>0.225803699260921</v>
      </c>
    </row>
    <row r="3520" spans="1:3">
      <c r="A3520" s="272" t="s">
        <v>4495</v>
      </c>
      <c r="B3520" s="272" t="str">
        <f t="shared" si="54"/>
        <v>PH2</v>
      </c>
      <c r="C3520" s="358">
        <v>0.46818270260898698</v>
      </c>
    </row>
    <row r="3521" spans="1:3">
      <c r="A3521" s="272" t="s">
        <v>4496</v>
      </c>
      <c r="B3521" s="272" t="str">
        <f t="shared" si="54"/>
        <v>PH2</v>
      </c>
      <c r="C3521" s="358">
        <v>0.34168374875003599</v>
      </c>
    </row>
    <row r="3522" spans="1:3">
      <c r="A3522" s="272" t="s">
        <v>4497</v>
      </c>
      <c r="B3522" s="272" t="str">
        <f t="shared" si="54"/>
        <v>PH2</v>
      </c>
      <c r="C3522" s="358">
        <v>0.51089163703130402</v>
      </c>
    </row>
    <row r="3523" spans="1:3">
      <c r="A3523" s="272" t="s">
        <v>4498</v>
      </c>
      <c r="B3523" s="272" t="str">
        <f t="shared" si="54"/>
        <v>PH2</v>
      </c>
      <c r="C3523" s="358">
        <v>0.94178703751050796</v>
      </c>
    </row>
    <row r="3524" spans="1:3">
      <c r="A3524" s="272" t="s">
        <v>4499</v>
      </c>
      <c r="B3524" s="272" t="str">
        <f t="shared" si="54"/>
        <v>PH33</v>
      </c>
      <c r="C3524" s="358">
        <v>1.80905909712916</v>
      </c>
    </row>
    <row r="3525" spans="1:3">
      <c r="A3525" s="272" t="s">
        <v>4500</v>
      </c>
      <c r="B3525" s="272" t="str">
        <f t="shared" si="54"/>
        <v>PH33</v>
      </c>
      <c r="C3525" s="358">
        <v>0.58670947109740201</v>
      </c>
    </row>
    <row r="3526" spans="1:3">
      <c r="A3526" s="272" t="s">
        <v>4501</v>
      </c>
      <c r="B3526" s="272" t="str">
        <f t="shared" si="54"/>
        <v>PH33</v>
      </c>
      <c r="C3526" s="358">
        <v>2.0126910780718998</v>
      </c>
    </row>
    <row r="3527" spans="1:3">
      <c r="A3527" s="272" t="s">
        <v>4502</v>
      </c>
      <c r="B3527" s="272" t="str">
        <f t="shared" si="54"/>
        <v>PH33</v>
      </c>
      <c r="C3527" s="358">
        <v>0.40030815544973603</v>
      </c>
    </row>
    <row r="3528" spans="1:3">
      <c r="A3528" s="272" t="s">
        <v>4503</v>
      </c>
      <c r="B3528" s="272" t="str">
        <f t="shared" si="54"/>
        <v>PH33</v>
      </c>
      <c r="C3528" s="358">
        <v>1.3836757467951</v>
      </c>
    </row>
    <row r="3529" spans="1:3">
      <c r="A3529" s="272" t="s">
        <v>4504</v>
      </c>
      <c r="B3529" s="272" t="str">
        <f t="shared" si="54"/>
        <v>PH33</v>
      </c>
      <c r="C3529" s="358">
        <v>1.0832691624191</v>
      </c>
    </row>
    <row r="3530" spans="1:3">
      <c r="A3530" s="272" t="s">
        <v>4505</v>
      </c>
      <c r="B3530" s="272" t="str">
        <f t="shared" si="54"/>
        <v>PH33</v>
      </c>
      <c r="C3530" s="358">
        <v>0.30532263210115901</v>
      </c>
    </row>
    <row r="3531" spans="1:3">
      <c r="A3531" s="272" t="s">
        <v>4506</v>
      </c>
      <c r="B3531" s="272" t="str">
        <f t="shared" si="54"/>
        <v>PH33</v>
      </c>
      <c r="C3531" s="358">
        <v>1.97796527867491</v>
      </c>
    </row>
    <row r="3532" spans="1:3">
      <c r="A3532" s="272" t="s">
        <v>4507</v>
      </c>
      <c r="B3532" s="272" t="str">
        <f t="shared" ref="B3532:B3595" si="55">IFERROR(LEFT(A3532,(FIND(" ",A3532,1)-1)),"")</f>
        <v>PH33</v>
      </c>
      <c r="C3532" s="358">
        <v>2.1880600397464698</v>
      </c>
    </row>
    <row r="3533" spans="1:3">
      <c r="A3533" s="272" t="s">
        <v>4508</v>
      </c>
      <c r="B3533" s="272" t="str">
        <f t="shared" si="55"/>
        <v>PH33</v>
      </c>
      <c r="C3533" s="358">
        <v>0.71499828761877904</v>
      </c>
    </row>
    <row r="3534" spans="1:3">
      <c r="A3534" s="272" t="s">
        <v>4509</v>
      </c>
      <c r="B3534" s="272" t="str">
        <f t="shared" si="55"/>
        <v>PH33</v>
      </c>
      <c r="C3534" s="358">
        <v>0.41865613510266098</v>
      </c>
    </row>
    <row r="3535" spans="1:3">
      <c r="A3535" s="272" t="s">
        <v>4510</v>
      </c>
      <c r="B3535" s="272" t="str">
        <f t="shared" si="55"/>
        <v>PH33</v>
      </c>
      <c r="C3535" s="358">
        <v>0.68698750645748297</v>
      </c>
    </row>
    <row r="3536" spans="1:3">
      <c r="A3536" s="272" t="s">
        <v>4511</v>
      </c>
      <c r="B3536" s="272" t="str">
        <f t="shared" si="55"/>
        <v>PH33</v>
      </c>
      <c r="C3536" s="358">
        <v>0.26065810471280199</v>
      </c>
    </row>
    <row r="3537" spans="1:3">
      <c r="A3537" s="272" t="s">
        <v>4512</v>
      </c>
      <c r="B3537" s="272" t="str">
        <f t="shared" si="55"/>
        <v>PH33</v>
      </c>
      <c r="C3537" s="358">
        <v>0.34565811767000898</v>
      </c>
    </row>
    <row r="3538" spans="1:3">
      <c r="A3538" s="272" t="s">
        <v>4513</v>
      </c>
      <c r="B3538" s="272" t="str">
        <f t="shared" si="55"/>
        <v>PH33</v>
      </c>
      <c r="C3538" s="358">
        <v>0.70650834497556403</v>
      </c>
    </row>
    <row r="3539" spans="1:3">
      <c r="A3539" s="272" t="s">
        <v>4514</v>
      </c>
      <c r="B3539" s="272" t="str">
        <f t="shared" si="55"/>
        <v>PH33</v>
      </c>
      <c r="C3539" s="358">
        <v>0.40515205177383001</v>
      </c>
    </row>
    <row r="3540" spans="1:3">
      <c r="A3540" s="272" t="s">
        <v>4515</v>
      </c>
      <c r="B3540" s="272" t="str">
        <f t="shared" si="55"/>
        <v>PH33</v>
      </c>
      <c r="C3540" s="358">
        <v>0.36065206453190701</v>
      </c>
    </row>
    <row r="3541" spans="1:3">
      <c r="A3541" s="272" t="s">
        <v>4516</v>
      </c>
      <c r="B3541" s="272" t="str">
        <f t="shared" si="55"/>
        <v>PH33</v>
      </c>
      <c r="C3541" s="358">
        <v>1.61714989283821</v>
      </c>
    </row>
    <row r="3542" spans="1:3">
      <c r="A3542" s="272" t="s">
        <v>4517</v>
      </c>
      <c r="B3542" s="272" t="str">
        <f t="shared" si="55"/>
        <v>PH33</v>
      </c>
      <c r="C3542" s="358">
        <v>0.68564387204377697</v>
      </c>
    </row>
    <row r="3543" spans="1:3">
      <c r="A3543" s="272" t="s">
        <v>4518</v>
      </c>
      <c r="B3543" s="272" t="str">
        <f t="shared" si="55"/>
        <v>PH33</v>
      </c>
      <c r="C3543" s="358">
        <v>0.434650988536117</v>
      </c>
    </row>
    <row r="3544" spans="1:3">
      <c r="A3544" s="272" t="s">
        <v>4519</v>
      </c>
      <c r="B3544" s="272" t="str">
        <f t="shared" si="55"/>
        <v>PH33</v>
      </c>
      <c r="C3544" s="358">
        <v>0.37899566107008698</v>
      </c>
    </row>
    <row r="3545" spans="1:3">
      <c r="A3545" s="272" t="s">
        <v>4520</v>
      </c>
      <c r="B3545" s="272" t="str">
        <f t="shared" si="55"/>
        <v>PH33</v>
      </c>
      <c r="C3545" s="358">
        <v>0.55964388491838102</v>
      </c>
    </row>
    <row r="3546" spans="1:3">
      <c r="A3546" s="272" t="s">
        <v>4521</v>
      </c>
      <c r="B3546" s="272" t="str">
        <f t="shared" si="55"/>
        <v>PH33</v>
      </c>
      <c r="C3546" s="358">
        <v>0.34365205086078598</v>
      </c>
    </row>
    <row r="3547" spans="1:3">
      <c r="A3547" s="272" t="s">
        <v>4522</v>
      </c>
      <c r="B3547" s="272" t="str">
        <f t="shared" si="55"/>
        <v>PH33</v>
      </c>
      <c r="C3547" s="358">
        <v>0.53266022060029605</v>
      </c>
    </row>
    <row r="3548" spans="1:3">
      <c r="A3548" s="272" t="s">
        <v>4523</v>
      </c>
      <c r="B3548" s="272" t="str">
        <f t="shared" si="55"/>
        <v>PH33</v>
      </c>
      <c r="C3548" s="358">
        <v>0.54636897711416699</v>
      </c>
    </row>
    <row r="3549" spans="1:3">
      <c r="A3549" s="272" t="s">
        <v>4524</v>
      </c>
      <c r="B3549" s="272" t="str">
        <f t="shared" si="55"/>
        <v>PH33</v>
      </c>
      <c r="C3549" s="358">
        <v>0.40565203925417098</v>
      </c>
    </row>
    <row r="3550" spans="1:3">
      <c r="A3550" s="272" t="s">
        <v>4525</v>
      </c>
      <c r="B3550" s="272" t="str">
        <f t="shared" si="55"/>
        <v>PH33</v>
      </c>
      <c r="C3550" s="358">
        <v>0.34365205086078598</v>
      </c>
    </row>
    <row r="3551" spans="1:3">
      <c r="A3551" s="272" t="s">
        <v>4526</v>
      </c>
      <c r="B3551" s="272" t="str">
        <f t="shared" si="55"/>
        <v>PH35</v>
      </c>
      <c r="C3551" s="358">
        <v>0.257490129414433</v>
      </c>
    </row>
    <row r="3552" spans="1:3">
      <c r="A3552" s="272" t="s">
        <v>4527</v>
      </c>
      <c r="B3552" s="272" t="str">
        <f t="shared" si="55"/>
        <v>PH36</v>
      </c>
      <c r="C3552" s="358">
        <v>0.93696528225656195</v>
      </c>
    </row>
    <row r="3553" spans="1:3">
      <c r="A3553" s="272" t="s">
        <v>4528</v>
      </c>
      <c r="B3553" s="272" t="str">
        <f t="shared" si="55"/>
        <v>PH36</v>
      </c>
      <c r="C3553" s="358">
        <v>0.63196527510400402</v>
      </c>
    </row>
    <row r="3554" spans="1:3">
      <c r="A3554" s="272" t="s">
        <v>4529</v>
      </c>
      <c r="B3554" s="272" t="str">
        <f t="shared" si="55"/>
        <v>PH36</v>
      </c>
      <c r="C3554" s="358">
        <v>1.1439652994226901</v>
      </c>
    </row>
    <row r="3555" spans="1:3">
      <c r="A3555" s="272" t="s">
        <v>4530</v>
      </c>
      <c r="B3555" s="272" t="str">
        <f t="shared" si="55"/>
        <v>PH36</v>
      </c>
      <c r="C3555" s="358">
        <v>0.69084011913860999</v>
      </c>
    </row>
    <row r="3556" spans="1:3">
      <c r="A3556" s="272" t="s">
        <v>4531</v>
      </c>
      <c r="B3556" s="272" t="str">
        <f t="shared" si="55"/>
        <v>PH36</v>
      </c>
      <c r="C3556" s="358">
        <v>0.245855596237296</v>
      </c>
    </row>
    <row r="3557" spans="1:3">
      <c r="A3557" s="272" t="s">
        <v>4532</v>
      </c>
      <c r="B3557" s="272" t="str">
        <f t="shared" si="55"/>
        <v>PH36</v>
      </c>
      <c r="C3557" s="358">
        <v>0.94893917425577701</v>
      </c>
    </row>
    <row r="3558" spans="1:3">
      <c r="A3558" s="272" t="s">
        <v>4533</v>
      </c>
      <c r="B3558" s="272" t="str">
        <f t="shared" si="55"/>
        <v>PH36</v>
      </c>
      <c r="C3558" s="358">
        <v>0.347598234925663</v>
      </c>
    </row>
    <row r="3559" spans="1:3">
      <c r="A3559" s="272" t="s">
        <v>4534</v>
      </c>
      <c r="B3559" s="272" t="str">
        <f t="shared" si="55"/>
        <v>PH36</v>
      </c>
      <c r="C3559" s="358">
        <v>2.0264283197343298</v>
      </c>
    </row>
    <row r="3560" spans="1:3">
      <c r="A3560" s="272" t="s">
        <v>4535</v>
      </c>
      <c r="B3560" s="272" t="str">
        <f t="shared" si="55"/>
        <v>PH38</v>
      </c>
      <c r="C3560" s="358">
        <v>0.65830106520259102</v>
      </c>
    </row>
    <row r="3561" spans="1:3">
      <c r="A3561" s="272" t="s">
        <v>4536</v>
      </c>
      <c r="B3561" s="272" t="str">
        <f t="shared" si="55"/>
        <v>PH38</v>
      </c>
      <c r="C3561" s="358">
        <v>1.5829751130494101</v>
      </c>
    </row>
    <row r="3562" spans="1:3">
      <c r="A3562" s="272" t="s">
        <v>4537</v>
      </c>
      <c r="B3562" s="272" t="str">
        <f t="shared" si="55"/>
        <v>PH38</v>
      </c>
      <c r="C3562" s="358">
        <v>0.95316697485183699</v>
      </c>
    </row>
    <row r="3563" spans="1:3">
      <c r="A3563" s="272" t="s">
        <v>4538</v>
      </c>
      <c r="B3563" s="272" t="str">
        <f t="shared" si="55"/>
        <v>PH38</v>
      </c>
      <c r="C3563" s="358">
        <v>0.58869059580421002</v>
      </c>
    </row>
    <row r="3564" spans="1:3">
      <c r="A3564" s="272" t="s">
        <v>4539</v>
      </c>
      <c r="B3564" s="272" t="str">
        <f t="shared" si="55"/>
        <v>PH39</v>
      </c>
      <c r="C3564" s="358">
        <v>2.0700931051162801</v>
      </c>
    </row>
    <row r="3565" spans="1:3">
      <c r="A3565" s="272" t="s">
        <v>4540</v>
      </c>
      <c r="B3565" s="272" t="str">
        <f t="shared" si="55"/>
        <v>PH39</v>
      </c>
      <c r="C3565" s="358">
        <v>1.5177291123015899</v>
      </c>
    </row>
    <row r="3566" spans="1:3">
      <c r="A3566" s="272" t="s">
        <v>4541</v>
      </c>
      <c r="B3566" s="272" t="str">
        <f t="shared" si="55"/>
        <v>PH39</v>
      </c>
      <c r="C3566" s="358">
        <v>0.70414802751647498</v>
      </c>
    </row>
    <row r="3567" spans="1:3">
      <c r="A3567" s="272" t="s">
        <v>4542</v>
      </c>
      <c r="B3567" s="272" t="str">
        <f t="shared" si="55"/>
        <v>PH39</v>
      </c>
      <c r="C3567" s="358">
        <v>0.86643975177565002</v>
      </c>
    </row>
    <row r="3568" spans="1:3">
      <c r="A3568" s="272" t="s">
        <v>4543</v>
      </c>
      <c r="B3568" s="272" t="str">
        <f t="shared" si="55"/>
        <v>PH39</v>
      </c>
      <c r="C3568" s="358">
        <v>0.74426618283096202</v>
      </c>
    </row>
    <row r="3569" spans="1:3">
      <c r="A3569" s="272" t="s">
        <v>4544</v>
      </c>
      <c r="B3569" s="272" t="str">
        <f t="shared" si="55"/>
        <v>PH41</v>
      </c>
      <c r="C3569" s="358">
        <v>2.1658784795874202</v>
      </c>
    </row>
    <row r="3570" spans="1:3">
      <c r="A3570" s="272" t="s">
        <v>4545</v>
      </c>
      <c r="B3570" s="272" t="str">
        <f t="shared" si="55"/>
        <v>PH41</v>
      </c>
      <c r="C3570" s="358">
        <v>0.26885061272220301</v>
      </c>
    </row>
    <row r="3571" spans="1:3">
      <c r="A3571" s="272" t="s">
        <v>4546</v>
      </c>
      <c r="B3571" s="272" t="str">
        <f t="shared" si="55"/>
        <v>PH41</v>
      </c>
      <c r="C3571" s="358">
        <v>4.2529564787882697</v>
      </c>
    </row>
    <row r="3572" spans="1:3">
      <c r="A3572" s="272" t="s">
        <v>4547</v>
      </c>
      <c r="B3572" s="272" t="str">
        <f t="shared" si="55"/>
        <v>PH41</v>
      </c>
      <c r="C3572" s="358">
        <v>1.74647262359263</v>
      </c>
    </row>
    <row r="3573" spans="1:3">
      <c r="A3573" s="272" t="s">
        <v>4548</v>
      </c>
      <c r="B3573" s="272" t="str">
        <f t="shared" si="55"/>
        <v>PH41</v>
      </c>
      <c r="C3573" s="358">
        <v>1.45959095099503</v>
      </c>
    </row>
    <row r="3574" spans="1:3">
      <c r="A3574" s="272" t="s">
        <v>4549</v>
      </c>
      <c r="B3574" s="272" t="str">
        <f t="shared" si="55"/>
        <v>PH42</v>
      </c>
      <c r="C3574" s="358">
        <v>1.4487770769875401</v>
      </c>
    </row>
    <row r="3575" spans="1:3">
      <c r="A3575" s="272" t="s">
        <v>4550</v>
      </c>
      <c r="B3575" s="272" t="str">
        <f t="shared" si="55"/>
        <v>PH44</v>
      </c>
      <c r="C3575" s="358">
        <v>2.9905324160669799</v>
      </c>
    </row>
    <row r="3576" spans="1:3">
      <c r="A3576" s="272" t="s">
        <v>4551</v>
      </c>
      <c r="B3576" s="272" t="str">
        <f t="shared" si="55"/>
        <v>PH49</v>
      </c>
      <c r="C3576" s="358">
        <v>0.51886693750611201</v>
      </c>
    </row>
    <row r="3577" spans="1:3">
      <c r="A3577" s="272" t="s">
        <v>4552</v>
      </c>
      <c r="B3577" s="272" t="str">
        <f t="shared" si="55"/>
        <v>PH49</v>
      </c>
      <c r="C3577" s="358">
        <v>1.41719746761063</v>
      </c>
    </row>
    <row r="3578" spans="1:3">
      <c r="A3578" s="272" t="s">
        <v>4553</v>
      </c>
      <c r="B3578" s="272" t="str">
        <f t="shared" si="55"/>
        <v>PH49</v>
      </c>
      <c r="C3578" s="358">
        <v>0.84037186306963696</v>
      </c>
    </row>
    <row r="3579" spans="1:3">
      <c r="A3579" s="272" t="s">
        <v>4554</v>
      </c>
      <c r="B3579" s="272" t="str">
        <f t="shared" si="55"/>
        <v>PH49</v>
      </c>
      <c r="C3579" s="358">
        <v>0.25035951213372698</v>
      </c>
    </row>
    <row r="3580" spans="1:3">
      <c r="A3580" s="272" t="s">
        <v>4555</v>
      </c>
      <c r="B3580" s="272" t="str">
        <f t="shared" si="55"/>
        <v>PH49</v>
      </c>
      <c r="C3580" s="358">
        <v>0.44035951268914197</v>
      </c>
    </row>
    <row r="3581" spans="1:3">
      <c r="A3581" s="272" t="s">
        <v>4556</v>
      </c>
      <c r="B3581" s="272" t="str">
        <f t="shared" si="55"/>
        <v>PH49</v>
      </c>
      <c r="C3581" s="358">
        <v>0.71035344261795397</v>
      </c>
    </row>
    <row r="3582" spans="1:3">
      <c r="A3582" s="272" t="s">
        <v>4557</v>
      </c>
      <c r="B3582" s="272" t="str">
        <f t="shared" si="55"/>
        <v>PH49</v>
      </c>
      <c r="C3582" s="358">
        <v>0.24038005841610599</v>
      </c>
    </row>
    <row r="3583" spans="1:3">
      <c r="A3583" s="272" t="s">
        <v>4558</v>
      </c>
      <c r="B3583" s="272" t="str">
        <f t="shared" si="55"/>
        <v>PL1</v>
      </c>
      <c r="C3583" s="358">
        <v>1.05982523937507</v>
      </c>
    </row>
    <row r="3584" spans="1:3">
      <c r="A3584" s="272" t="s">
        <v>4559</v>
      </c>
      <c r="B3584" s="272" t="str">
        <f t="shared" si="55"/>
        <v>PL1</v>
      </c>
      <c r="C3584" s="358">
        <v>4.3423736170956202</v>
      </c>
    </row>
    <row r="3585" spans="1:3">
      <c r="A3585" s="272" t="s">
        <v>4560</v>
      </c>
      <c r="B3585" s="272" t="str">
        <f t="shared" si="55"/>
        <v>PL1</v>
      </c>
      <c r="C3585" s="358">
        <v>0.51275108709958805</v>
      </c>
    </row>
    <row r="3586" spans="1:3">
      <c r="A3586" s="272" t="s">
        <v>4561</v>
      </c>
      <c r="B3586" s="272" t="str">
        <f t="shared" si="55"/>
        <v>PL1</v>
      </c>
      <c r="C3586" s="358">
        <v>4.33961452009396</v>
      </c>
    </row>
    <row r="3587" spans="1:3">
      <c r="A3587" s="272" t="s">
        <v>4562</v>
      </c>
      <c r="B3587" s="272" t="str">
        <f t="shared" si="55"/>
        <v>PL1</v>
      </c>
      <c r="C3587" s="358">
        <v>4.3540602620731699</v>
      </c>
    </row>
    <row r="3588" spans="1:3">
      <c r="A3588" s="272" t="s">
        <v>4563</v>
      </c>
      <c r="B3588" s="272" t="str">
        <f t="shared" si="55"/>
        <v>PL1</v>
      </c>
      <c r="C3588" s="358">
        <v>4.3430242791675902</v>
      </c>
    </row>
    <row r="3589" spans="1:3">
      <c r="A3589" s="272" t="s">
        <v>4564</v>
      </c>
      <c r="B3589" s="272" t="str">
        <f t="shared" si="55"/>
        <v>PL1</v>
      </c>
      <c r="C3589" s="358">
        <v>0.91759381532109996</v>
      </c>
    </row>
    <row r="3590" spans="1:3">
      <c r="A3590" s="272" t="s">
        <v>4565</v>
      </c>
      <c r="B3590" s="272" t="str">
        <f t="shared" si="55"/>
        <v>PL1</v>
      </c>
      <c r="C3590" s="358">
        <v>0.75253824257564905</v>
      </c>
    </row>
    <row r="3591" spans="1:3">
      <c r="A3591" s="272" t="s">
        <v>4566</v>
      </c>
      <c r="B3591" s="272" t="str">
        <f t="shared" si="55"/>
        <v>PL1</v>
      </c>
      <c r="C3591" s="358">
        <v>2.6856980802720201</v>
      </c>
    </row>
    <row r="3592" spans="1:3">
      <c r="A3592" s="272" t="s">
        <v>4567</v>
      </c>
      <c r="B3592" s="272" t="str">
        <f t="shared" si="55"/>
        <v>PL10</v>
      </c>
      <c r="C3592" s="358">
        <v>4.3636499220463403</v>
      </c>
    </row>
    <row r="3593" spans="1:3">
      <c r="A3593" s="272" t="s">
        <v>4568</v>
      </c>
      <c r="B3593" s="272" t="str">
        <f t="shared" si="55"/>
        <v>PL10</v>
      </c>
      <c r="C3593" s="358">
        <v>0.210452318486644</v>
      </c>
    </row>
    <row r="3594" spans="1:3">
      <c r="A3594" s="272" t="s">
        <v>4569</v>
      </c>
      <c r="B3594" s="272" t="str">
        <f t="shared" si="55"/>
        <v>PL10</v>
      </c>
      <c r="C3594" s="358">
        <v>0.73790242785431903</v>
      </c>
    </row>
    <row r="3595" spans="1:3">
      <c r="A3595" s="272" t="s">
        <v>4570</v>
      </c>
      <c r="B3595" s="272" t="str">
        <f t="shared" si="55"/>
        <v>PL10</v>
      </c>
      <c r="C3595" s="358">
        <v>2.2849153774424802</v>
      </c>
    </row>
    <row r="3596" spans="1:3">
      <c r="A3596" s="272" t="s">
        <v>4571</v>
      </c>
      <c r="B3596" s="272" t="str">
        <f t="shared" ref="B3596:B3659" si="56">IFERROR(LEFT(A3596,(FIND(" ",A3596,1)-1)),"")</f>
        <v>PL10</v>
      </c>
      <c r="C3596" s="358">
        <v>2.3098182188580001</v>
      </c>
    </row>
    <row r="3597" spans="1:3">
      <c r="A3597" s="272" t="s">
        <v>4572</v>
      </c>
      <c r="B3597" s="272" t="str">
        <f t="shared" si="56"/>
        <v>PL10</v>
      </c>
      <c r="C3597" s="358">
        <v>1.39078815306383</v>
      </c>
    </row>
    <row r="3598" spans="1:3">
      <c r="A3598" s="272" t="s">
        <v>4573</v>
      </c>
      <c r="B3598" s="272" t="str">
        <f t="shared" si="56"/>
        <v>PL10</v>
      </c>
      <c r="C3598" s="358">
        <v>4.4460856702216596</v>
      </c>
    </row>
    <row r="3599" spans="1:3">
      <c r="A3599" s="272" t="s">
        <v>4574</v>
      </c>
      <c r="B3599" s="272" t="str">
        <f t="shared" si="56"/>
        <v>PL10</v>
      </c>
      <c r="C3599" s="358">
        <v>1.93737357912962</v>
      </c>
    </row>
    <row r="3600" spans="1:3">
      <c r="A3600" s="272" t="s">
        <v>4575</v>
      </c>
      <c r="B3600" s="272" t="str">
        <f t="shared" si="56"/>
        <v>PL10</v>
      </c>
      <c r="C3600" s="358">
        <v>4.3381821081505203</v>
      </c>
    </row>
    <row r="3601" spans="1:3">
      <c r="A3601" s="272" t="s">
        <v>4576</v>
      </c>
      <c r="B3601" s="272" t="str">
        <f t="shared" si="56"/>
        <v>PL11</v>
      </c>
      <c r="C3601" s="358">
        <v>0.95801055474538499</v>
      </c>
    </row>
    <row r="3602" spans="1:3">
      <c r="A3602" s="272" t="s">
        <v>4577</v>
      </c>
      <c r="B3602" s="272" t="str">
        <f t="shared" si="56"/>
        <v>PL11</v>
      </c>
      <c r="C3602" s="358">
        <v>4.3661122058510404</v>
      </c>
    </row>
    <row r="3603" spans="1:3">
      <c r="A3603" s="272" t="s">
        <v>4578</v>
      </c>
      <c r="B3603" s="272" t="str">
        <f t="shared" si="56"/>
        <v>PL11</v>
      </c>
      <c r="C3603" s="358">
        <v>3.33556828154564</v>
      </c>
    </row>
    <row r="3604" spans="1:3">
      <c r="A3604" s="272" t="s">
        <v>4579</v>
      </c>
      <c r="B3604" s="272" t="str">
        <f t="shared" si="56"/>
        <v>PL11</v>
      </c>
      <c r="C3604" s="358">
        <v>2.4045997605424998</v>
      </c>
    </row>
    <row r="3605" spans="1:3">
      <c r="A3605" s="272" t="s">
        <v>4580</v>
      </c>
      <c r="B3605" s="272" t="str">
        <f t="shared" si="56"/>
        <v>PL12</v>
      </c>
      <c r="C3605" s="358">
        <v>0.365206535334135</v>
      </c>
    </row>
    <row r="3606" spans="1:3">
      <c r="A3606" s="272" t="s">
        <v>4581</v>
      </c>
      <c r="B3606" s="272" t="str">
        <f t="shared" si="56"/>
        <v>PL12</v>
      </c>
      <c r="C3606" s="358">
        <v>0.44853322132357298</v>
      </c>
    </row>
    <row r="3607" spans="1:3">
      <c r="A3607" s="272" t="s">
        <v>4582</v>
      </c>
      <c r="B3607" s="272" t="str">
        <f t="shared" si="56"/>
        <v>PL12</v>
      </c>
      <c r="C3607" s="358">
        <v>4.67364222672383</v>
      </c>
    </row>
    <row r="3608" spans="1:3">
      <c r="A3608" s="272" t="s">
        <v>4583</v>
      </c>
      <c r="B3608" s="272" t="str">
        <f t="shared" si="56"/>
        <v>PL12</v>
      </c>
      <c r="C3608" s="358">
        <v>1.44251899219151</v>
      </c>
    </row>
    <row r="3609" spans="1:3">
      <c r="A3609" s="272" t="s">
        <v>4584</v>
      </c>
      <c r="B3609" s="272" t="str">
        <f t="shared" si="56"/>
        <v>PL12</v>
      </c>
      <c r="C3609" s="358">
        <v>1.54876873025657</v>
      </c>
    </row>
    <row r="3610" spans="1:3">
      <c r="A3610" s="272" t="s">
        <v>4585</v>
      </c>
      <c r="B3610" s="272" t="str">
        <f t="shared" si="56"/>
        <v>PL12</v>
      </c>
      <c r="C3610" s="358">
        <v>0.34176843303356502</v>
      </c>
    </row>
    <row r="3611" spans="1:3">
      <c r="A3611" s="272" t="s">
        <v>4586</v>
      </c>
      <c r="B3611" s="272" t="str">
        <f t="shared" si="56"/>
        <v>PL13</v>
      </c>
      <c r="C3611" s="358">
        <v>0.60785124571309301</v>
      </c>
    </row>
    <row r="3612" spans="1:3">
      <c r="A3612" s="272" t="s">
        <v>4587</v>
      </c>
      <c r="B3612" s="272" t="str">
        <f t="shared" si="56"/>
        <v>PL13</v>
      </c>
      <c r="C3612" s="358">
        <v>0.48192810622229498</v>
      </c>
    </row>
    <row r="3613" spans="1:3">
      <c r="A3613" s="272" t="s">
        <v>4588</v>
      </c>
      <c r="B3613" s="272" t="str">
        <f t="shared" si="56"/>
        <v>PL13</v>
      </c>
      <c r="C3613" s="358">
        <v>0.66122740486848697</v>
      </c>
    </row>
    <row r="3614" spans="1:3">
      <c r="A3614" s="272" t="s">
        <v>4589</v>
      </c>
      <c r="B3614" s="272" t="str">
        <f t="shared" si="56"/>
        <v>PL13</v>
      </c>
      <c r="C3614" s="358">
        <v>0.30113704352277698</v>
      </c>
    </row>
    <row r="3615" spans="1:3">
      <c r="A3615" s="272" t="s">
        <v>4590</v>
      </c>
      <c r="B3615" s="272" t="str">
        <f t="shared" si="56"/>
        <v>PL13</v>
      </c>
      <c r="C3615" s="358">
        <v>0.53048875317338196</v>
      </c>
    </row>
    <row r="3616" spans="1:3">
      <c r="A3616" s="272" t="s">
        <v>4591</v>
      </c>
      <c r="B3616" s="272" t="str">
        <f t="shared" si="56"/>
        <v>PL13</v>
      </c>
      <c r="C3616" s="358">
        <v>1.3960137845610201</v>
      </c>
    </row>
    <row r="3617" spans="1:3">
      <c r="A3617" s="272" t="s">
        <v>4592</v>
      </c>
      <c r="B3617" s="272" t="str">
        <f t="shared" si="56"/>
        <v>PL13</v>
      </c>
      <c r="C3617" s="358">
        <v>0.30953940017701598</v>
      </c>
    </row>
    <row r="3618" spans="1:3">
      <c r="A3618" s="272" t="s">
        <v>4593</v>
      </c>
      <c r="B3618" s="272" t="str">
        <f t="shared" si="56"/>
        <v>PL13</v>
      </c>
      <c r="C3618" s="358">
        <v>0.66685909542059596</v>
      </c>
    </row>
    <row r="3619" spans="1:3">
      <c r="A3619" s="272" t="s">
        <v>4594</v>
      </c>
      <c r="B3619" s="272" t="str">
        <f t="shared" si="56"/>
        <v>PL13</v>
      </c>
      <c r="C3619" s="358">
        <v>0.22948439678617999</v>
      </c>
    </row>
    <row r="3620" spans="1:3">
      <c r="A3620" s="272" t="s">
        <v>4595</v>
      </c>
      <c r="B3620" s="272" t="str">
        <f t="shared" si="56"/>
        <v>PL13</v>
      </c>
      <c r="C3620" s="358">
        <v>0.230175888876858</v>
      </c>
    </row>
    <row r="3621" spans="1:3">
      <c r="A3621" s="272" t="s">
        <v>4596</v>
      </c>
      <c r="B3621" s="272" t="str">
        <f t="shared" si="56"/>
        <v>PL13</v>
      </c>
      <c r="C3621" s="358">
        <v>1.09068897805723</v>
      </c>
    </row>
    <row r="3622" spans="1:3">
      <c r="A3622" s="272" t="s">
        <v>4597</v>
      </c>
      <c r="B3622" s="272" t="str">
        <f t="shared" si="56"/>
        <v>PL13</v>
      </c>
      <c r="C3622" s="358">
        <v>0.36914033683533598</v>
      </c>
    </row>
    <row r="3623" spans="1:3">
      <c r="A3623" s="272" t="s">
        <v>4598</v>
      </c>
      <c r="B3623" s="272" t="str">
        <f t="shared" si="56"/>
        <v>PL13</v>
      </c>
      <c r="C3623" s="358">
        <v>0.26442624239399098</v>
      </c>
    </row>
    <row r="3624" spans="1:3">
      <c r="A3624" s="272" t="s">
        <v>4599</v>
      </c>
      <c r="B3624" s="272" t="str">
        <f t="shared" si="56"/>
        <v>PL13</v>
      </c>
      <c r="C3624" s="358">
        <v>0.611007486205428</v>
      </c>
    </row>
    <row r="3625" spans="1:3">
      <c r="A3625" s="272" t="s">
        <v>4600</v>
      </c>
      <c r="B3625" s="272" t="str">
        <f t="shared" si="56"/>
        <v>PL13</v>
      </c>
      <c r="C3625" s="358">
        <v>2.4561035975030299</v>
      </c>
    </row>
    <row r="3626" spans="1:3">
      <c r="A3626" s="272" t="s">
        <v>4601</v>
      </c>
      <c r="B3626" s="272" t="str">
        <f t="shared" si="56"/>
        <v>PL18</v>
      </c>
      <c r="C3626" s="358">
        <v>1.7257825779095299</v>
      </c>
    </row>
    <row r="3627" spans="1:3">
      <c r="A3627" s="272" t="s">
        <v>4602</v>
      </c>
      <c r="B3627" s="272" t="str">
        <f t="shared" si="56"/>
        <v>PL2</v>
      </c>
      <c r="C3627" s="358">
        <v>2.13849872415694</v>
      </c>
    </row>
    <row r="3628" spans="1:3">
      <c r="A3628" s="272" t="s">
        <v>4603</v>
      </c>
      <c r="B3628" s="272" t="str">
        <f t="shared" si="56"/>
        <v>PL20</v>
      </c>
      <c r="C3628" s="358">
        <v>2.48827185144052</v>
      </c>
    </row>
    <row r="3629" spans="1:3">
      <c r="A3629" s="272" t="s">
        <v>4604</v>
      </c>
      <c r="B3629" s="272" t="str">
        <f t="shared" si="56"/>
        <v>PL20</v>
      </c>
      <c r="C3629" s="358">
        <v>0.94717530477619805</v>
      </c>
    </row>
    <row r="3630" spans="1:3">
      <c r="A3630" s="272" t="s">
        <v>4605</v>
      </c>
      <c r="B3630" s="272" t="str">
        <f t="shared" si="56"/>
        <v>PL20</v>
      </c>
      <c r="C3630" s="358">
        <v>1.8410723675106599</v>
      </c>
    </row>
    <row r="3631" spans="1:3">
      <c r="A3631" s="272" t="s">
        <v>4606</v>
      </c>
      <c r="B3631" s="272" t="str">
        <f t="shared" si="56"/>
        <v>PL22</v>
      </c>
      <c r="C3631" s="358">
        <v>0.56342731510530697</v>
      </c>
    </row>
    <row r="3632" spans="1:3">
      <c r="A3632" s="272" t="s">
        <v>4607</v>
      </c>
      <c r="B3632" s="272" t="str">
        <f t="shared" si="56"/>
        <v>PL22</v>
      </c>
      <c r="C3632" s="358">
        <v>0.42347549131315398</v>
      </c>
    </row>
    <row r="3633" spans="1:3">
      <c r="A3633" s="272" t="s">
        <v>4608</v>
      </c>
      <c r="B3633" s="272" t="str">
        <f t="shared" si="56"/>
        <v>PL22</v>
      </c>
      <c r="C3633" s="358">
        <v>0.93714674766712103</v>
      </c>
    </row>
    <row r="3634" spans="1:3">
      <c r="A3634" s="272" t="s">
        <v>4609</v>
      </c>
      <c r="B3634" s="272" t="str">
        <f t="shared" si="56"/>
        <v>PL22</v>
      </c>
      <c r="C3634" s="358">
        <v>0.22102655356460699</v>
      </c>
    </row>
    <row r="3635" spans="1:3">
      <c r="A3635" s="272" t="s">
        <v>4610</v>
      </c>
      <c r="B3635" s="272" t="str">
        <f t="shared" si="56"/>
        <v>PL22</v>
      </c>
      <c r="C3635" s="358">
        <v>0.48951324468926799</v>
      </c>
    </row>
    <row r="3636" spans="1:3">
      <c r="A3636" s="272" t="s">
        <v>4611</v>
      </c>
      <c r="B3636" s="272" t="str">
        <f t="shared" si="56"/>
        <v>PL23</v>
      </c>
      <c r="C3636" s="358">
        <v>0.38474221688575699</v>
      </c>
    </row>
    <row r="3637" spans="1:3">
      <c r="A3637" s="272" t="s">
        <v>4612</v>
      </c>
      <c r="B3637" s="272" t="str">
        <f t="shared" si="56"/>
        <v>PL23</v>
      </c>
      <c r="C3637" s="358">
        <v>1.37960931864666</v>
      </c>
    </row>
    <row r="3638" spans="1:3">
      <c r="A3638" s="272" t="s">
        <v>4613</v>
      </c>
      <c r="B3638" s="272" t="str">
        <f t="shared" si="56"/>
        <v>PL23</v>
      </c>
      <c r="C3638" s="358">
        <v>0.43132507737235398</v>
      </c>
    </row>
    <row r="3639" spans="1:3">
      <c r="A3639" s="272" t="s">
        <v>4614</v>
      </c>
      <c r="B3639" s="272" t="str">
        <f t="shared" si="56"/>
        <v>PL23</v>
      </c>
      <c r="C3639" s="358">
        <v>2.76240991569657</v>
      </c>
    </row>
    <row r="3640" spans="1:3">
      <c r="A3640" s="272" t="s">
        <v>4615</v>
      </c>
      <c r="B3640" s="272" t="str">
        <f t="shared" si="56"/>
        <v>PL23</v>
      </c>
      <c r="C3640" s="358">
        <v>0.70390917954493004</v>
      </c>
    </row>
    <row r="3641" spans="1:3">
      <c r="A3641" s="272" t="s">
        <v>4616</v>
      </c>
      <c r="B3641" s="272" t="str">
        <f t="shared" si="56"/>
        <v>PL23</v>
      </c>
      <c r="C3641" s="358">
        <v>4.0288375317398604</v>
      </c>
    </row>
    <row r="3642" spans="1:3">
      <c r="A3642" s="272" t="s">
        <v>4617</v>
      </c>
      <c r="B3642" s="272" t="str">
        <f t="shared" si="56"/>
        <v>PL23</v>
      </c>
      <c r="C3642" s="358">
        <v>0.22255865747231099</v>
      </c>
    </row>
    <row r="3643" spans="1:3">
      <c r="A3643" s="272" t="s">
        <v>4618</v>
      </c>
      <c r="B3643" s="272" t="str">
        <f t="shared" si="56"/>
        <v>PL23</v>
      </c>
      <c r="C3643" s="358">
        <v>2.6899733006505002</v>
      </c>
    </row>
    <row r="3644" spans="1:3">
      <c r="A3644" s="272" t="s">
        <v>4619</v>
      </c>
      <c r="B3644" s="272" t="str">
        <f t="shared" si="56"/>
        <v>PL23</v>
      </c>
      <c r="C3644" s="358">
        <v>1.1198691747588301</v>
      </c>
    </row>
    <row r="3645" spans="1:3">
      <c r="A3645" s="272" t="s">
        <v>4620</v>
      </c>
      <c r="B3645" s="272" t="str">
        <f t="shared" si="56"/>
        <v>PL24</v>
      </c>
      <c r="C3645" s="358">
        <v>0.52058368557127999</v>
      </c>
    </row>
    <row r="3646" spans="1:3">
      <c r="A3646" s="272" t="s">
        <v>4621</v>
      </c>
      <c r="B3646" s="272" t="str">
        <f t="shared" si="56"/>
        <v>PL24</v>
      </c>
      <c r="C3646" s="358">
        <v>0.33663126269032601</v>
      </c>
    </row>
    <row r="3647" spans="1:3">
      <c r="A3647" s="272" t="s">
        <v>4622</v>
      </c>
      <c r="B3647" s="272" t="str">
        <f t="shared" si="56"/>
        <v>PL26</v>
      </c>
      <c r="C3647" s="358">
        <v>0.46570903288746601</v>
      </c>
    </row>
    <row r="3648" spans="1:3">
      <c r="A3648" s="272" t="s">
        <v>4623</v>
      </c>
      <c r="B3648" s="272" t="str">
        <f t="shared" si="56"/>
        <v>PL26</v>
      </c>
      <c r="C3648" s="358">
        <v>3.3741266855427199</v>
      </c>
    </row>
    <row r="3649" spans="1:3">
      <c r="A3649" s="272" t="s">
        <v>4624</v>
      </c>
      <c r="B3649" s="272" t="str">
        <f t="shared" si="56"/>
        <v>PL26</v>
      </c>
      <c r="C3649" s="358">
        <v>3.2100641641463699</v>
      </c>
    </row>
    <row r="3650" spans="1:3">
      <c r="A3650" s="272" t="s">
        <v>4625</v>
      </c>
      <c r="B3650" s="272" t="str">
        <f t="shared" si="56"/>
        <v>PL26</v>
      </c>
      <c r="C3650" s="358">
        <v>0.26600173554930001</v>
      </c>
    </row>
    <row r="3651" spans="1:3">
      <c r="A3651" s="272" t="s">
        <v>4626</v>
      </c>
      <c r="B3651" s="272" t="str">
        <f t="shared" si="56"/>
        <v>PL26</v>
      </c>
      <c r="C3651" s="358">
        <v>3.9410453184655601</v>
      </c>
    </row>
    <row r="3652" spans="1:3">
      <c r="A3652" s="272" t="s">
        <v>4627</v>
      </c>
      <c r="B3652" s="272" t="str">
        <f t="shared" si="56"/>
        <v>PL26</v>
      </c>
      <c r="C3652" s="358">
        <v>0.44037655435117901</v>
      </c>
    </row>
    <row r="3653" spans="1:3">
      <c r="A3653" s="272" t="s">
        <v>4628</v>
      </c>
      <c r="B3653" s="272" t="str">
        <f t="shared" si="56"/>
        <v>PL27</v>
      </c>
      <c r="C3653" s="358">
        <v>3.3344014090083198</v>
      </c>
    </row>
    <row r="3654" spans="1:3">
      <c r="A3654" s="272" t="s">
        <v>4629</v>
      </c>
      <c r="B3654" s="272" t="str">
        <f t="shared" si="56"/>
        <v>PL27</v>
      </c>
      <c r="C3654" s="358">
        <v>1.59122631911164</v>
      </c>
    </row>
    <row r="3655" spans="1:3">
      <c r="A3655" s="272" t="s">
        <v>4630</v>
      </c>
      <c r="B3655" s="272" t="str">
        <f t="shared" si="56"/>
        <v>PL27</v>
      </c>
      <c r="C3655" s="358">
        <v>2.02369582009627</v>
      </c>
    </row>
    <row r="3656" spans="1:3">
      <c r="A3656" s="272" t="s">
        <v>4631</v>
      </c>
      <c r="B3656" s="272" t="str">
        <f t="shared" si="56"/>
        <v>PL27</v>
      </c>
      <c r="C3656" s="358">
        <v>1.5723486531202899</v>
      </c>
    </row>
    <row r="3657" spans="1:3">
      <c r="A3657" s="272" t="s">
        <v>4632</v>
      </c>
      <c r="B3657" s="272" t="str">
        <f t="shared" si="56"/>
        <v>PL27</v>
      </c>
      <c r="C3657" s="358">
        <v>0.51885061874934102</v>
      </c>
    </row>
    <row r="3658" spans="1:3">
      <c r="A3658" s="272" t="s">
        <v>4633</v>
      </c>
      <c r="B3658" s="272" t="str">
        <f t="shared" si="56"/>
        <v>PL27</v>
      </c>
      <c r="C3658" s="358">
        <v>0.67672907870941001</v>
      </c>
    </row>
    <row r="3659" spans="1:3">
      <c r="A3659" s="272" t="s">
        <v>4634</v>
      </c>
      <c r="B3659" s="272" t="str">
        <f t="shared" si="56"/>
        <v>PL28</v>
      </c>
      <c r="C3659" s="358">
        <v>2.5599477122933401</v>
      </c>
    </row>
    <row r="3660" spans="1:3">
      <c r="A3660" s="272" t="s">
        <v>4635</v>
      </c>
      <c r="B3660" s="272" t="str">
        <f t="shared" ref="B3660:B3723" si="57">IFERROR(LEFT(A3660,(FIND(" ",A3660,1)-1)),"")</f>
        <v>PL28</v>
      </c>
      <c r="C3660" s="358">
        <v>0.52225720437095302</v>
      </c>
    </row>
    <row r="3661" spans="1:3">
      <c r="A3661" s="272" t="s">
        <v>4636</v>
      </c>
      <c r="B3661" s="272" t="str">
        <f t="shared" si="57"/>
        <v>PL29</v>
      </c>
      <c r="C3661" s="358">
        <v>2.8465745401562299</v>
      </c>
    </row>
    <row r="3662" spans="1:3">
      <c r="A3662" s="272" t="s">
        <v>4637</v>
      </c>
      <c r="B3662" s="272" t="str">
        <f t="shared" si="57"/>
        <v>PL4</v>
      </c>
      <c r="C3662" s="358">
        <v>4.3424048359647696</v>
      </c>
    </row>
    <row r="3663" spans="1:3">
      <c r="A3663" s="272" t="s">
        <v>4638</v>
      </c>
      <c r="B3663" s="272" t="str">
        <f t="shared" si="57"/>
        <v>PL4</v>
      </c>
      <c r="C3663" s="358">
        <v>2.8150004927467598</v>
      </c>
    </row>
    <row r="3664" spans="1:3">
      <c r="A3664" s="272" t="s">
        <v>4639</v>
      </c>
      <c r="B3664" s="272" t="str">
        <f t="shared" si="57"/>
        <v>PL4</v>
      </c>
      <c r="C3664" s="358">
        <v>0.37752799706732798</v>
      </c>
    </row>
    <row r="3665" spans="1:3">
      <c r="A3665" s="272" t="s">
        <v>4640</v>
      </c>
      <c r="B3665" s="272" t="str">
        <f t="shared" si="57"/>
        <v>PL4</v>
      </c>
      <c r="C3665" s="358">
        <v>0.52051211315907198</v>
      </c>
    </row>
    <row r="3666" spans="1:3">
      <c r="A3666" s="272" t="s">
        <v>4641</v>
      </c>
      <c r="B3666" s="272" t="str">
        <f t="shared" si="57"/>
        <v>PL5</v>
      </c>
      <c r="C3666" s="358">
        <v>0.27139652114484097</v>
      </c>
    </row>
    <row r="3667" spans="1:3">
      <c r="A3667" s="272" t="s">
        <v>4642</v>
      </c>
      <c r="B3667" s="272" t="str">
        <f t="shared" si="57"/>
        <v>PL5</v>
      </c>
      <c r="C3667" s="358">
        <v>0.428080287767998</v>
      </c>
    </row>
    <row r="3668" spans="1:3">
      <c r="A3668" s="272" t="s">
        <v>4643</v>
      </c>
      <c r="B3668" s="272" t="str">
        <f t="shared" si="57"/>
        <v>PL6</v>
      </c>
      <c r="C3668" s="358">
        <v>0.51831302438492599</v>
      </c>
    </row>
    <row r="3669" spans="1:3">
      <c r="A3669" s="272" t="s">
        <v>4644</v>
      </c>
      <c r="B3669" s="272" t="str">
        <f t="shared" si="57"/>
        <v>PL7</v>
      </c>
      <c r="C3669" s="358">
        <v>0.83313596537834</v>
      </c>
    </row>
    <row r="3670" spans="1:3">
      <c r="A3670" s="272" t="s">
        <v>4645</v>
      </c>
      <c r="B3670" s="272" t="str">
        <f t="shared" si="57"/>
        <v>PL8</v>
      </c>
      <c r="C3670" s="358">
        <v>1.38981369418959</v>
      </c>
    </row>
    <row r="3671" spans="1:3">
      <c r="A3671" s="272" t="s">
        <v>4646</v>
      </c>
      <c r="B3671" s="272" t="str">
        <f t="shared" si="57"/>
        <v>PL8</v>
      </c>
      <c r="C3671" s="358">
        <v>1.5893147459460999</v>
      </c>
    </row>
    <row r="3672" spans="1:3">
      <c r="A3672" s="272" t="s">
        <v>4647</v>
      </c>
      <c r="B3672" s="272" t="str">
        <f t="shared" si="57"/>
        <v>PL8</v>
      </c>
      <c r="C3672" s="358">
        <v>0.98523688916173502</v>
      </c>
    </row>
    <row r="3673" spans="1:3">
      <c r="A3673" s="272" t="s">
        <v>4648</v>
      </c>
      <c r="B3673" s="272" t="str">
        <f t="shared" si="57"/>
        <v>PL8</v>
      </c>
      <c r="C3673" s="358">
        <v>0.46632481831422701</v>
      </c>
    </row>
    <row r="3674" spans="1:3">
      <c r="A3674" s="272" t="s">
        <v>4649</v>
      </c>
      <c r="B3674" s="272" t="str">
        <f t="shared" si="57"/>
        <v>PL8</v>
      </c>
      <c r="C3674" s="358">
        <v>0.74368257219665401</v>
      </c>
    </row>
    <row r="3675" spans="1:3">
      <c r="A3675" s="272" t="s">
        <v>4650</v>
      </c>
      <c r="B3675" s="272" t="str">
        <f t="shared" si="57"/>
        <v>PL9</v>
      </c>
      <c r="C3675" s="358">
        <v>4.3319453706856503</v>
      </c>
    </row>
    <row r="3676" spans="1:3">
      <c r="A3676" s="272" t="s">
        <v>4651</v>
      </c>
      <c r="B3676" s="272" t="str">
        <f t="shared" si="57"/>
        <v>PL9</v>
      </c>
      <c r="C3676" s="358">
        <v>3.9001152578981499</v>
      </c>
    </row>
    <row r="3677" spans="1:3">
      <c r="A3677" s="272" t="s">
        <v>4652</v>
      </c>
      <c r="B3677" s="272" t="str">
        <f t="shared" si="57"/>
        <v>PL9</v>
      </c>
      <c r="C3677" s="358">
        <v>0.41160718554152298</v>
      </c>
    </row>
    <row r="3678" spans="1:3">
      <c r="A3678" s="272" t="s">
        <v>4653</v>
      </c>
      <c r="B3678" s="272" t="str">
        <f t="shared" si="57"/>
        <v>PL9</v>
      </c>
      <c r="C3678" s="358">
        <v>0.52195620071568605</v>
      </c>
    </row>
    <row r="3679" spans="1:3">
      <c r="A3679" s="272" t="s">
        <v>4654</v>
      </c>
      <c r="B3679" s="272" t="str">
        <f t="shared" si="57"/>
        <v>PL9</v>
      </c>
      <c r="C3679" s="358">
        <v>4.3569180064839701</v>
      </c>
    </row>
    <row r="3680" spans="1:3">
      <c r="A3680" s="272" t="s">
        <v>4655</v>
      </c>
      <c r="B3680" s="272" t="str">
        <f t="shared" si="57"/>
        <v>PL9</v>
      </c>
      <c r="C3680" s="358">
        <v>0.84838295706798905</v>
      </c>
    </row>
    <row r="3681" spans="1:3">
      <c r="A3681" s="272" t="s">
        <v>4656</v>
      </c>
      <c r="B3681" s="272" t="str">
        <f t="shared" si="57"/>
        <v>PL9</v>
      </c>
      <c r="C3681" s="358">
        <v>2.06410605989808</v>
      </c>
    </row>
    <row r="3682" spans="1:3">
      <c r="A3682" s="272" t="s">
        <v>4657</v>
      </c>
      <c r="B3682" s="272" t="str">
        <f t="shared" si="57"/>
        <v>PL9</v>
      </c>
      <c r="C3682" s="358">
        <v>4.35444317203513</v>
      </c>
    </row>
    <row r="3683" spans="1:3">
      <c r="A3683" s="272" t="s">
        <v>4658</v>
      </c>
      <c r="B3683" s="272" t="str">
        <f t="shared" si="57"/>
        <v>PL9</v>
      </c>
      <c r="C3683" s="358">
        <v>0.53070606150478905</v>
      </c>
    </row>
    <row r="3684" spans="1:3">
      <c r="A3684" s="272" t="s">
        <v>4659</v>
      </c>
      <c r="B3684" s="272" t="str">
        <f t="shared" si="57"/>
        <v>PL9</v>
      </c>
      <c r="C3684" s="358">
        <v>0.24029615456498099</v>
      </c>
    </row>
    <row r="3685" spans="1:3">
      <c r="A3685" s="272" t="s">
        <v>4660</v>
      </c>
      <c r="B3685" s="272" t="str">
        <f t="shared" si="57"/>
        <v>PL9</v>
      </c>
      <c r="C3685" s="358">
        <v>4.3502678631390204</v>
      </c>
    </row>
    <row r="3686" spans="1:3">
      <c r="A3686" s="272" t="s">
        <v>4661</v>
      </c>
      <c r="B3686" s="272" t="str">
        <f t="shared" si="57"/>
        <v>PL9</v>
      </c>
      <c r="C3686" s="358">
        <v>4.35059388558847</v>
      </c>
    </row>
    <row r="3687" spans="1:3">
      <c r="A3687" s="272" t="s">
        <v>4662</v>
      </c>
      <c r="B3687" s="272" t="str">
        <f t="shared" si="57"/>
        <v>PO1</v>
      </c>
      <c r="C3687" s="358">
        <v>0.36822724342346103</v>
      </c>
    </row>
    <row r="3688" spans="1:3">
      <c r="A3688" s="272" t="s">
        <v>4663</v>
      </c>
      <c r="B3688" s="272" t="str">
        <f t="shared" si="57"/>
        <v>PO1</v>
      </c>
      <c r="C3688" s="358">
        <v>0.94393515586853005</v>
      </c>
    </row>
    <row r="3689" spans="1:3">
      <c r="A3689" s="272" t="s">
        <v>4664</v>
      </c>
      <c r="B3689" s="272" t="str">
        <f t="shared" si="57"/>
        <v>PO1</v>
      </c>
      <c r="C3689" s="358">
        <v>0.788490136464436</v>
      </c>
    </row>
    <row r="3690" spans="1:3">
      <c r="A3690" s="272" t="s">
        <v>4665</v>
      </c>
      <c r="B3690" s="272" t="str">
        <f t="shared" si="57"/>
        <v>PO1</v>
      </c>
      <c r="C3690" s="358">
        <v>0.53742170333862305</v>
      </c>
    </row>
    <row r="3691" spans="1:3">
      <c r="A3691" s="272" t="s">
        <v>4666</v>
      </c>
      <c r="B3691" s="272" t="str">
        <f t="shared" si="57"/>
        <v>PO1</v>
      </c>
      <c r="C3691" s="358">
        <v>0.50077056884765603</v>
      </c>
    </row>
    <row r="3692" spans="1:3">
      <c r="A3692" s="272" t="s">
        <v>4667</v>
      </c>
      <c r="B3692" s="272" t="str">
        <f t="shared" si="57"/>
        <v>PO1</v>
      </c>
      <c r="C3692" s="358">
        <v>0.93501031398773105</v>
      </c>
    </row>
    <row r="3693" spans="1:3">
      <c r="A3693" s="272" t="s">
        <v>4668</v>
      </c>
      <c r="B3693" s="272" t="str">
        <f t="shared" si="57"/>
        <v>PO1</v>
      </c>
      <c r="C3693" s="358">
        <v>0.77518782615661597</v>
      </c>
    </row>
    <row r="3694" spans="1:3">
      <c r="A3694" s="272" t="s">
        <v>4669</v>
      </c>
      <c r="B3694" s="272" t="str">
        <f t="shared" si="57"/>
        <v>PO1</v>
      </c>
      <c r="C3694" s="358">
        <v>0.64835384488105696</v>
      </c>
    </row>
    <row r="3695" spans="1:3">
      <c r="A3695" s="272" t="s">
        <v>4670</v>
      </c>
      <c r="B3695" s="272" t="str">
        <f t="shared" si="57"/>
        <v>PO1</v>
      </c>
      <c r="C3695" s="358">
        <v>1.9299352526664699</v>
      </c>
    </row>
    <row r="3696" spans="1:3">
      <c r="A3696" s="272" t="s">
        <v>4671</v>
      </c>
      <c r="B3696" s="272" t="str">
        <f t="shared" si="57"/>
        <v>PO1</v>
      </c>
      <c r="C3696" s="358">
        <v>0.390689770380655</v>
      </c>
    </row>
    <row r="3697" spans="1:3">
      <c r="A3697" s="272" t="s">
        <v>4672</v>
      </c>
      <c r="B3697" s="272" t="str">
        <f t="shared" si="57"/>
        <v>PO1</v>
      </c>
      <c r="C3697" s="358">
        <v>0.591538906097412</v>
      </c>
    </row>
    <row r="3698" spans="1:3">
      <c r="A3698" s="272" t="s">
        <v>4673</v>
      </c>
      <c r="B3698" s="272" t="str">
        <f t="shared" si="57"/>
        <v>PO1</v>
      </c>
      <c r="C3698" s="358">
        <v>0.73549938201904297</v>
      </c>
    </row>
    <row r="3699" spans="1:3">
      <c r="A3699" s="272" t="s">
        <v>4674</v>
      </c>
      <c r="B3699" s="272" t="str">
        <f t="shared" si="57"/>
        <v>PO1</v>
      </c>
      <c r="C3699" s="358">
        <v>0.82771563529968195</v>
      </c>
    </row>
    <row r="3700" spans="1:3">
      <c r="A3700" s="272" t="s">
        <v>4675</v>
      </c>
      <c r="B3700" s="272" t="str">
        <f t="shared" si="57"/>
        <v>PO1</v>
      </c>
      <c r="C3700" s="358">
        <v>0.48160696029663003</v>
      </c>
    </row>
    <row r="3701" spans="1:3">
      <c r="A3701" s="272" t="s">
        <v>4676</v>
      </c>
      <c r="B3701" s="272" t="str">
        <f t="shared" si="57"/>
        <v>PO1</v>
      </c>
      <c r="C3701" s="358">
        <v>0.818187355995178</v>
      </c>
    </row>
    <row r="3702" spans="1:3">
      <c r="A3702" s="272" t="s">
        <v>4677</v>
      </c>
      <c r="B3702" s="272" t="str">
        <f t="shared" si="57"/>
        <v>PO1</v>
      </c>
      <c r="C3702" s="358">
        <v>0.58519935607910101</v>
      </c>
    </row>
    <row r="3703" spans="1:3">
      <c r="A3703" s="272" t="s">
        <v>4678</v>
      </c>
      <c r="B3703" s="272" t="str">
        <f t="shared" si="57"/>
        <v>PO1</v>
      </c>
      <c r="C3703" s="358">
        <v>0.35212516784667902</v>
      </c>
    </row>
    <row r="3704" spans="1:3">
      <c r="A3704" s="272" t="s">
        <v>4679</v>
      </c>
      <c r="B3704" s="272" t="str">
        <f t="shared" si="57"/>
        <v>PO1</v>
      </c>
      <c r="C3704" s="358">
        <v>0.69241642951965299</v>
      </c>
    </row>
    <row r="3705" spans="1:3">
      <c r="A3705" s="272" t="s">
        <v>4680</v>
      </c>
      <c r="B3705" s="272" t="str">
        <f t="shared" si="57"/>
        <v>PO1</v>
      </c>
      <c r="C3705" s="358">
        <v>0.26416730880737299</v>
      </c>
    </row>
    <row r="3706" spans="1:3">
      <c r="A3706" s="272" t="s">
        <v>4681</v>
      </c>
      <c r="B3706" s="272" t="str">
        <f t="shared" si="57"/>
        <v>PO1</v>
      </c>
      <c r="C3706" s="358">
        <v>0.61352507273356105</v>
      </c>
    </row>
    <row r="3707" spans="1:3">
      <c r="A3707" s="272" t="s">
        <v>4682</v>
      </c>
      <c r="B3707" s="272" t="str">
        <f t="shared" si="57"/>
        <v>PO1</v>
      </c>
      <c r="C3707" s="358">
        <v>0.224246025085449</v>
      </c>
    </row>
    <row r="3708" spans="1:3">
      <c r="A3708" s="272" t="s">
        <v>4683</v>
      </c>
      <c r="B3708" s="272" t="str">
        <f t="shared" si="57"/>
        <v>PO1</v>
      </c>
      <c r="C3708" s="358">
        <v>0.62967669963836603</v>
      </c>
    </row>
    <row r="3709" spans="1:3">
      <c r="A3709" s="272" t="s">
        <v>4684</v>
      </c>
      <c r="B3709" s="272" t="str">
        <f t="shared" si="57"/>
        <v>PO1</v>
      </c>
      <c r="C3709" s="358">
        <v>0.58461910486221302</v>
      </c>
    </row>
    <row r="3710" spans="1:3">
      <c r="A3710" s="272" t="s">
        <v>4685</v>
      </c>
      <c r="B3710" s="272" t="str">
        <f t="shared" si="57"/>
        <v>PO1</v>
      </c>
      <c r="C3710" s="358">
        <v>1.71590550740559</v>
      </c>
    </row>
    <row r="3711" spans="1:3">
      <c r="A3711" s="272" t="s">
        <v>4686</v>
      </c>
      <c r="B3711" s="272" t="str">
        <f t="shared" si="57"/>
        <v>PO1</v>
      </c>
      <c r="C3711" s="358">
        <v>0.84658342599868697</v>
      </c>
    </row>
    <row r="3712" spans="1:3">
      <c r="A3712" s="272" t="s">
        <v>4687</v>
      </c>
      <c r="B3712" s="272" t="str">
        <f t="shared" si="57"/>
        <v>PO1</v>
      </c>
      <c r="C3712" s="358">
        <v>0.41261911392211897</v>
      </c>
    </row>
    <row r="3713" spans="1:3">
      <c r="A3713" s="272" t="s">
        <v>4688</v>
      </c>
      <c r="B3713" s="272" t="str">
        <f t="shared" si="57"/>
        <v>PO1</v>
      </c>
      <c r="C3713" s="358">
        <v>2.8472771644592201</v>
      </c>
    </row>
    <row r="3714" spans="1:3">
      <c r="A3714" s="272" t="s">
        <v>4689</v>
      </c>
      <c r="B3714" s="272" t="str">
        <f t="shared" si="57"/>
        <v>PO1</v>
      </c>
      <c r="C3714" s="358">
        <v>2.9680710136890398</v>
      </c>
    </row>
    <row r="3715" spans="1:3">
      <c r="A3715" s="272" t="s">
        <v>4690</v>
      </c>
      <c r="B3715" s="272" t="str">
        <f t="shared" si="57"/>
        <v>PO10</v>
      </c>
      <c r="C3715" s="358">
        <v>0.36112999916076599</v>
      </c>
    </row>
    <row r="3716" spans="1:3">
      <c r="A3716" s="272" t="s">
        <v>4691</v>
      </c>
      <c r="B3716" s="272" t="str">
        <f t="shared" si="57"/>
        <v>PO10</v>
      </c>
      <c r="C3716" s="358">
        <v>2.5612645149230899</v>
      </c>
    </row>
    <row r="3717" spans="1:3">
      <c r="A3717" s="272" t="s">
        <v>4692</v>
      </c>
      <c r="B3717" s="272" t="str">
        <f t="shared" si="57"/>
        <v>PO10</v>
      </c>
      <c r="C3717" s="358">
        <v>0.56090140342712402</v>
      </c>
    </row>
    <row r="3718" spans="1:3">
      <c r="A3718" s="272" t="s">
        <v>4693</v>
      </c>
      <c r="B3718" s="272" t="str">
        <f t="shared" si="57"/>
        <v>PO10</v>
      </c>
      <c r="C3718" s="358">
        <v>0.541046261787414</v>
      </c>
    </row>
    <row r="3719" spans="1:3">
      <c r="A3719" s="272" t="s">
        <v>4694</v>
      </c>
      <c r="B3719" s="272" t="str">
        <f t="shared" si="57"/>
        <v>PO10</v>
      </c>
      <c r="C3719" s="358">
        <v>0.73480796813964799</v>
      </c>
    </row>
    <row r="3720" spans="1:3">
      <c r="A3720" s="272" t="s">
        <v>4695</v>
      </c>
      <c r="B3720" s="272" t="str">
        <f t="shared" si="57"/>
        <v>PO10</v>
      </c>
      <c r="C3720" s="358">
        <v>0.225777268409728</v>
      </c>
    </row>
    <row r="3721" spans="1:3">
      <c r="A3721" s="272" t="s">
        <v>4696</v>
      </c>
      <c r="B3721" s="272" t="str">
        <f t="shared" si="57"/>
        <v>PO10</v>
      </c>
      <c r="C3721" s="358">
        <v>0.52126979827880804</v>
      </c>
    </row>
    <row r="3722" spans="1:3">
      <c r="A3722" s="272" t="s">
        <v>4697</v>
      </c>
      <c r="B3722" s="272" t="str">
        <f t="shared" si="57"/>
        <v>PO10</v>
      </c>
      <c r="C3722" s="358">
        <v>0.91939312219619695</v>
      </c>
    </row>
    <row r="3723" spans="1:3">
      <c r="A3723" s="272" t="s">
        <v>4698</v>
      </c>
      <c r="B3723" s="272" t="str">
        <f t="shared" si="57"/>
        <v>PO10</v>
      </c>
      <c r="C3723" s="358">
        <v>0.233710368474324</v>
      </c>
    </row>
    <row r="3724" spans="1:3">
      <c r="A3724" s="272" t="s">
        <v>4699</v>
      </c>
      <c r="B3724" s="272" t="str">
        <f t="shared" ref="B3724:B3787" si="58">IFERROR(LEFT(A3724,(FIND(" ",A3724,1)-1)),"")</f>
        <v>PO10</v>
      </c>
      <c r="C3724" s="358">
        <v>0.75844188531239798</v>
      </c>
    </row>
    <row r="3725" spans="1:3">
      <c r="A3725" s="272" t="s">
        <v>4700</v>
      </c>
      <c r="B3725" s="272" t="str">
        <f t="shared" si="58"/>
        <v>PO10</v>
      </c>
      <c r="C3725" s="358">
        <v>0.405423164367675</v>
      </c>
    </row>
    <row r="3726" spans="1:3">
      <c r="A3726" s="272" t="s">
        <v>4701</v>
      </c>
      <c r="B3726" s="272" t="str">
        <f t="shared" si="58"/>
        <v>PO10</v>
      </c>
      <c r="C3726" s="358">
        <v>0.36480617523193298</v>
      </c>
    </row>
    <row r="3727" spans="1:3">
      <c r="A3727" s="272" t="s">
        <v>4702</v>
      </c>
      <c r="B3727" s="272" t="str">
        <f t="shared" si="58"/>
        <v>PO10</v>
      </c>
      <c r="C3727" s="358">
        <v>0.25127005577087402</v>
      </c>
    </row>
    <row r="3728" spans="1:3">
      <c r="A3728" s="272" t="s">
        <v>4703</v>
      </c>
      <c r="B3728" s="272" t="str">
        <f t="shared" si="58"/>
        <v>PO10</v>
      </c>
      <c r="C3728" s="358">
        <v>0.201603889465332</v>
      </c>
    </row>
    <row r="3729" spans="1:3">
      <c r="A3729" s="272" t="s">
        <v>4704</v>
      </c>
      <c r="B3729" s="272" t="str">
        <f t="shared" si="58"/>
        <v>PO10</v>
      </c>
      <c r="C3729" s="358">
        <v>0.211100578308105</v>
      </c>
    </row>
    <row r="3730" spans="1:3">
      <c r="A3730" s="272" t="s">
        <v>4705</v>
      </c>
      <c r="B3730" s="272" t="str">
        <f t="shared" si="58"/>
        <v>PO10</v>
      </c>
      <c r="C3730" s="358">
        <v>1.90359199047088</v>
      </c>
    </row>
    <row r="3731" spans="1:3">
      <c r="A3731" s="272" t="s">
        <v>4706</v>
      </c>
      <c r="B3731" s="272" t="str">
        <f t="shared" si="58"/>
        <v>PO10</v>
      </c>
      <c r="C3731" s="358">
        <v>0.30950212478637601</v>
      </c>
    </row>
    <row r="3732" spans="1:3">
      <c r="A3732" s="272" t="s">
        <v>4707</v>
      </c>
      <c r="B3732" s="272" t="str">
        <f t="shared" si="58"/>
        <v>PO10</v>
      </c>
      <c r="C3732" s="358">
        <v>1.21102911233901</v>
      </c>
    </row>
    <row r="3733" spans="1:3">
      <c r="A3733" s="272" t="s">
        <v>4708</v>
      </c>
      <c r="B3733" s="272" t="str">
        <f t="shared" si="58"/>
        <v>PO11</v>
      </c>
      <c r="C3733" s="358">
        <v>0.24025154113769501</v>
      </c>
    </row>
    <row r="3734" spans="1:3">
      <c r="A3734" s="272" t="s">
        <v>4709</v>
      </c>
      <c r="B3734" s="272" t="str">
        <f t="shared" si="58"/>
        <v>PO11</v>
      </c>
      <c r="C3734" s="358">
        <v>0.403339862823486</v>
      </c>
    </row>
    <row r="3735" spans="1:3">
      <c r="A3735" s="272" t="s">
        <v>4710</v>
      </c>
      <c r="B3735" s="272" t="str">
        <f t="shared" si="58"/>
        <v>PO11</v>
      </c>
      <c r="C3735" s="358">
        <v>0.48967533111572198</v>
      </c>
    </row>
    <row r="3736" spans="1:3">
      <c r="A3736" s="272" t="s">
        <v>4711</v>
      </c>
      <c r="B3736" s="272" t="str">
        <f t="shared" si="58"/>
        <v>PO11</v>
      </c>
      <c r="C3736" s="358">
        <v>0.26902651786804199</v>
      </c>
    </row>
    <row r="3737" spans="1:3">
      <c r="A3737" s="272" t="s">
        <v>4712</v>
      </c>
      <c r="B3737" s="272" t="str">
        <f t="shared" si="58"/>
        <v>PO11</v>
      </c>
      <c r="C3737" s="358">
        <v>0.43658351898193298</v>
      </c>
    </row>
    <row r="3738" spans="1:3">
      <c r="A3738" s="272" t="s">
        <v>4713</v>
      </c>
      <c r="B3738" s="272" t="str">
        <f t="shared" si="58"/>
        <v>PO11</v>
      </c>
      <c r="C3738" s="358">
        <v>0.72739143371582005</v>
      </c>
    </row>
    <row r="3739" spans="1:3">
      <c r="A3739" s="272" t="s">
        <v>4714</v>
      </c>
      <c r="B3739" s="272" t="str">
        <f t="shared" si="58"/>
        <v>PO11</v>
      </c>
      <c r="C3739" s="358">
        <v>0.44772362709045399</v>
      </c>
    </row>
    <row r="3740" spans="1:3">
      <c r="A3740" s="272" t="s">
        <v>4715</v>
      </c>
      <c r="B3740" s="272" t="str">
        <f t="shared" si="58"/>
        <v>PO11</v>
      </c>
      <c r="C3740" s="358">
        <v>0.73325455188751198</v>
      </c>
    </row>
    <row r="3741" spans="1:3">
      <c r="A3741" s="272" t="s">
        <v>4716</v>
      </c>
      <c r="B3741" s="272" t="str">
        <f t="shared" si="58"/>
        <v>PO11</v>
      </c>
      <c r="C3741" s="358">
        <v>0.47526878118514998</v>
      </c>
    </row>
    <row r="3742" spans="1:3">
      <c r="A3742" s="272" t="s">
        <v>4717</v>
      </c>
      <c r="B3742" s="272" t="str">
        <f t="shared" si="58"/>
        <v>PO11</v>
      </c>
      <c r="C3742" s="358">
        <v>0.26912140846252403</v>
      </c>
    </row>
    <row r="3743" spans="1:3">
      <c r="A3743" s="272" t="s">
        <v>4718</v>
      </c>
      <c r="B3743" s="272" t="str">
        <f t="shared" si="58"/>
        <v>PO11</v>
      </c>
      <c r="C3743" s="358">
        <v>0.56674361228942804</v>
      </c>
    </row>
    <row r="3744" spans="1:3">
      <c r="A3744" s="272" t="s">
        <v>4719</v>
      </c>
      <c r="B3744" s="272" t="str">
        <f t="shared" si="58"/>
        <v>PO11</v>
      </c>
      <c r="C3744" s="358">
        <v>0.78862865765889401</v>
      </c>
    </row>
    <row r="3745" spans="1:3">
      <c r="A3745" s="272" t="s">
        <v>4720</v>
      </c>
      <c r="B3745" s="272" t="str">
        <f t="shared" si="58"/>
        <v>PO11</v>
      </c>
      <c r="C3745" s="358">
        <v>0.61571606000264401</v>
      </c>
    </row>
    <row r="3746" spans="1:3">
      <c r="A3746" s="272" t="s">
        <v>4721</v>
      </c>
      <c r="B3746" s="272" t="str">
        <f t="shared" si="58"/>
        <v>PO11</v>
      </c>
      <c r="C3746" s="358">
        <v>0.90235956509908</v>
      </c>
    </row>
    <row r="3747" spans="1:3">
      <c r="A3747" s="272" t="s">
        <v>4722</v>
      </c>
      <c r="B3747" s="272" t="str">
        <f t="shared" si="58"/>
        <v>PO11</v>
      </c>
      <c r="C3747" s="358">
        <v>0.47875863313674899</v>
      </c>
    </row>
    <row r="3748" spans="1:3">
      <c r="A3748" s="272" t="s">
        <v>4723</v>
      </c>
      <c r="B3748" s="272" t="str">
        <f t="shared" si="58"/>
        <v>PO11</v>
      </c>
      <c r="C3748" s="358">
        <v>0.53235130310058598</v>
      </c>
    </row>
    <row r="3749" spans="1:3">
      <c r="A3749" s="272" t="s">
        <v>4724</v>
      </c>
      <c r="B3749" s="272" t="str">
        <f t="shared" si="58"/>
        <v>PO11</v>
      </c>
      <c r="C3749" s="358">
        <v>0.44711119788033599</v>
      </c>
    </row>
    <row r="3750" spans="1:3">
      <c r="A3750" s="272" t="s">
        <v>4725</v>
      </c>
      <c r="B3750" s="272" t="str">
        <f t="shared" si="58"/>
        <v>PO11</v>
      </c>
      <c r="C3750" s="358">
        <v>0.27405548095703097</v>
      </c>
    </row>
    <row r="3751" spans="1:3">
      <c r="A3751" s="272" t="s">
        <v>4726</v>
      </c>
      <c r="B3751" s="272" t="str">
        <f t="shared" si="58"/>
        <v>PO11</v>
      </c>
      <c r="C3751" s="358">
        <v>0.49007534980773898</v>
      </c>
    </row>
    <row r="3752" spans="1:3">
      <c r="A3752" s="272" t="s">
        <v>4727</v>
      </c>
      <c r="B3752" s="272" t="str">
        <f t="shared" si="58"/>
        <v>PO11</v>
      </c>
      <c r="C3752" s="358">
        <v>1.339373310407</v>
      </c>
    </row>
    <row r="3753" spans="1:3">
      <c r="A3753" s="272" t="s">
        <v>4728</v>
      </c>
      <c r="B3753" s="272" t="str">
        <f t="shared" si="58"/>
        <v>PO11</v>
      </c>
      <c r="C3753" s="358">
        <v>1.21002329950747</v>
      </c>
    </row>
    <row r="3754" spans="1:3">
      <c r="A3754" s="272" t="s">
        <v>4729</v>
      </c>
      <c r="B3754" s="272" t="str">
        <f t="shared" si="58"/>
        <v>PO11</v>
      </c>
      <c r="C3754" s="358">
        <v>0.43332839012146002</v>
      </c>
    </row>
    <row r="3755" spans="1:3">
      <c r="A3755" s="272" t="s">
        <v>4730</v>
      </c>
      <c r="B3755" s="272" t="str">
        <f t="shared" si="58"/>
        <v>PO11</v>
      </c>
      <c r="C3755" s="358">
        <v>0.34104156494140597</v>
      </c>
    </row>
    <row r="3756" spans="1:3">
      <c r="A3756" s="272" t="s">
        <v>4731</v>
      </c>
      <c r="B3756" s="272" t="str">
        <f t="shared" si="58"/>
        <v>PO11</v>
      </c>
      <c r="C3756" s="358">
        <v>0.36847829818725503</v>
      </c>
    </row>
    <row r="3757" spans="1:3">
      <c r="A3757" s="272" t="s">
        <v>4732</v>
      </c>
      <c r="B3757" s="272" t="str">
        <f t="shared" si="58"/>
        <v>PO11</v>
      </c>
      <c r="C3757" s="358">
        <v>0.34284102916717502</v>
      </c>
    </row>
    <row r="3758" spans="1:3">
      <c r="A3758" s="272" t="s">
        <v>4733</v>
      </c>
      <c r="B3758" s="272" t="str">
        <f t="shared" si="58"/>
        <v>PO11</v>
      </c>
      <c r="C3758" s="358">
        <v>0.25589982668558697</v>
      </c>
    </row>
    <row r="3759" spans="1:3">
      <c r="A3759" s="272" t="s">
        <v>4734</v>
      </c>
      <c r="B3759" s="272" t="str">
        <f t="shared" si="58"/>
        <v>PO11</v>
      </c>
      <c r="C3759" s="358">
        <v>0.52826997637748696</v>
      </c>
    </row>
    <row r="3760" spans="1:3">
      <c r="A3760" s="272" t="s">
        <v>4735</v>
      </c>
      <c r="B3760" s="272" t="str">
        <f t="shared" si="58"/>
        <v>PO11</v>
      </c>
      <c r="C3760" s="358">
        <v>0.583595991134643</v>
      </c>
    </row>
    <row r="3761" spans="1:3">
      <c r="A3761" s="272" t="s">
        <v>4736</v>
      </c>
      <c r="B3761" s="272" t="str">
        <f t="shared" si="58"/>
        <v>PO11</v>
      </c>
      <c r="C3761" s="358">
        <v>0.92900235312325596</v>
      </c>
    </row>
    <row r="3762" spans="1:3">
      <c r="A3762" s="272" t="s">
        <v>4737</v>
      </c>
      <c r="B3762" s="272" t="str">
        <f t="shared" si="58"/>
        <v>PO11</v>
      </c>
      <c r="C3762" s="358">
        <v>0.28416228294372498</v>
      </c>
    </row>
    <row r="3763" spans="1:3">
      <c r="A3763" s="272" t="s">
        <v>4738</v>
      </c>
      <c r="B3763" s="272" t="str">
        <f t="shared" si="58"/>
        <v>PO11</v>
      </c>
      <c r="C3763" s="358">
        <v>0.21233749389648399</v>
      </c>
    </row>
    <row r="3764" spans="1:3">
      <c r="A3764" s="272" t="s">
        <v>4739</v>
      </c>
      <c r="B3764" s="272" t="str">
        <f t="shared" si="58"/>
        <v>PO11</v>
      </c>
      <c r="C3764" s="358">
        <v>0.25268538792928003</v>
      </c>
    </row>
    <row r="3765" spans="1:3">
      <c r="A3765" s="272" t="s">
        <v>4740</v>
      </c>
      <c r="B3765" s="272" t="str">
        <f t="shared" si="58"/>
        <v>PO11</v>
      </c>
      <c r="C3765" s="358">
        <v>0.287977695465087</v>
      </c>
    </row>
    <row r="3766" spans="1:3">
      <c r="A3766" s="272" t="s">
        <v>4741</v>
      </c>
      <c r="B3766" s="272" t="str">
        <f t="shared" si="58"/>
        <v>PO11</v>
      </c>
      <c r="C3766" s="358">
        <v>0.215731938680013</v>
      </c>
    </row>
    <row r="3767" spans="1:3">
      <c r="A3767" s="272" t="s">
        <v>4742</v>
      </c>
      <c r="B3767" s="272" t="str">
        <f t="shared" si="58"/>
        <v>PO11</v>
      </c>
      <c r="C3767" s="358">
        <v>0.24581966400146399</v>
      </c>
    </row>
    <row r="3768" spans="1:3">
      <c r="A3768" s="272" t="s">
        <v>4743</v>
      </c>
      <c r="B3768" s="272" t="str">
        <f t="shared" si="58"/>
        <v>PO11</v>
      </c>
      <c r="C3768" s="358">
        <v>0.25973892211914001</v>
      </c>
    </row>
    <row r="3769" spans="1:3">
      <c r="A3769" s="272" t="s">
        <v>4744</v>
      </c>
      <c r="B3769" s="272" t="str">
        <f t="shared" si="58"/>
        <v>PO11</v>
      </c>
      <c r="C3769" s="358">
        <v>0.70784219106038404</v>
      </c>
    </row>
    <row r="3770" spans="1:3">
      <c r="A3770" s="272" t="s">
        <v>4745</v>
      </c>
      <c r="B3770" s="272" t="str">
        <f t="shared" si="58"/>
        <v>PO11</v>
      </c>
      <c r="C3770" s="358">
        <v>0.41949415206909102</v>
      </c>
    </row>
    <row r="3771" spans="1:3">
      <c r="A3771" s="272" t="s">
        <v>4746</v>
      </c>
      <c r="B3771" s="272" t="str">
        <f t="shared" si="58"/>
        <v>PO11</v>
      </c>
      <c r="C3771" s="358">
        <v>0.610781669616699</v>
      </c>
    </row>
    <row r="3772" spans="1:3">
      <c r="A3772" s="272" t="s">
        <v>4747</v>
      </c>
      <c r="B3772" s="272" t="str">
        <f t="shared" si="58"/>
        <v>PO11</v>
      </c>
      <c r="C3772" s="358">
        <v>0.362687587738037</v>
      </c>
    </row>
    <row r="3773" spans="1:3">
      <c r="A3773" s="272" t="s">
        <v>4748</v>
      </c>
      <c r="B3773" s="272" t="str">
        <f t="shared" si="58"/>
        <v>PO11</v>
      </c>
      <c r="C3773" s="358">
        <v>0.67840695381164495</v>
      </c>
    </row>
    <row r="3774" spans="1:3">
      <c r="A3774" s="272" t="s">
        <v>4749</v>
      </c>
      <c r="B3774" s="272" t="str">
        <f t="shared" si="58"/>
        <v>PO11</v>
      </c>
      <c r="C3774" s="358">
        <v>0.41403275269728401</v>
      </c>
    </row>
    <row r="3775" spans="1:3">
      <c r="A3775" s="272" t="s">
        <v>4750</v>
      </c>
      <c r="B3775" s="272" t="str">
        <f t="shared" si="58"/>
        <v>PO11</v>
      </c>
      <c r="C3775" s="358">
        <v>0.96553305784861199</v>
      </c>
    </row>
    <row r="3776" spans="1:3">
      <c r="A3776" s="272" t="s">
        <v>4751</v>
      </c>
      <c r="B3776" s="272" t="str">
        <f t="shared" si="58"/>
        <v>PO11</v>
      </c>
      <c r="C3776" s="358">
        <v>0.50815725326537997</v>
      </c>
    </row>
    <row r="3777" spans="1:3">
      <c r="A3777" s="272" t="s">
        <v>4752</v>
      </c>
      <c r="B3777" s="272" t="str">
        <f t="shared" si="58"/>
        <v>PO11</v>
      </c>
      <c r="C3777" s="358">
        <v>0.279729604721069</v>
      </c>
    </row>
    <row r="3778" spans="1:3">
      <c r="A3778" s="272" t="s">
        <v>4753</v>
      </c>
      <c r="B3778" s="272" t="str">
        <f t="shared" si="58"/>
        <v>PO11</v>
      </c>
      <c r="C3778" s="358">
        <v>0.80874556303024203</v>
      </c>
    </row>
    <row r="3779" spans="1:3">
      <c r="A3779" s="272" t="s">
        <v>4754</v>
      </c>
      <c r="B3779" s="272" t="str">
        <f t="shared" si="58"/>
        <v>PO11</v>
      </c>
      <c r="C3779" s="358">
        <v>0.35639367103576602</v>
      </c>
    </row>
    <row r="3780" spans="1:3">
      <c r="A3780" s="272" t="s">
        <v>4755</v>
      </c>
      <c r="B3780" s="272" t="str">
        <f t="shared" si="58"/>
        <v>PO11</v>
      </c>
      <c r="C3780" s="358">
        <v>0.38116526603698703</v>
      </c>
    </row>
    <row r="3781" spans="1:3">
      <c r="A3781" s="272" t="s">
        <v>4756</v>
      </c>
      <c r="B3781" s="272" t="str">
        <f t="shared" si="58"/>
        <v>PO11</v>
      </c>
      <c r="C3781" s="358">
        <v>0.38444955008370502</v>
      </c>
    </row>
    <row r="3782" spans="1:3">
      <c r="A3782" s="272" t="s">
        <v>4757</v>
      </c>
      <c r="B3782" s="272" t="str">
        <f t="shared" si="58"/>
        <v>PO11</v>
      </c>
      <c r="C3782" s="358">
        <v>1.2182433605194001</v>
      </c>
    </row>
    <row r="3783" spans="1:3">
      <c r="A3783" s="272" t="s">
        <v>4758</v>
      </c>
      <c r="B3783" s="272" t="str">
        <f t="shared" si="58"/>
        <v>PO11</v>
      </c>
      <c r="C3783" s="358">
        <v>0.33299779891967701</v>
      </c>
    </row>
    <row r="3784" spans="1:3">
      <c r="A3784" s="272" t="s">
        <v>4759</v>
      </c>
      <c r="B3784" s="272" t="str">
        <f t="shared" si="58"/>
        <v>PO11</v>
      </c>
      <c r="C3784" s="358">
        <v>0.59218001365661599</v>
      </c>
    </row>
    <row r="3785" spans="1:3">
      <c r="A3785" s="272" t="s">
        <v>4760</v>
      </c>
      <c r="B3785" s="272" t="str">
        <f t="shared" si="58"/>
        <v>PO11</v>
      </c>
      <c r="C3785" s="358">
        <v>0.34116363525390597</v>
      </c>
    </row>
    <row r="3786" spans="1:3">
      <c r="A3786" s="272" t="s">
        <v>4761</v>
      </c>
      <c r="B3786" s="272" t="str">
        <f t="shared" si="58"/>
        <v>PO11</v>
      </c>
      <c r="C3786" s="358">
        <v>0.36406269073486303</v>
      </c>
    </row>
    <row r="3787" spans="1:3">
      <c r="A3787" s="272" t="s">
        <v>4762</v>
      </c>
      <c r="B3787" s="272" t="str">
        <f t="shared" si="58"/>
        <v>PO11</v>
      </c>
      <c r="C3787" s="358">
        <v>1.0905865033467601</v>
      </c>
    </row>
    <row r="3788" spans="1:3">
      <c r="A3788" s="272" t="s">
        <v>4763</v>
      </c>
      <c r="B3788" s="272" t="str">
        <f t="shared" ref="B3788:B3851" si="59">IFERROR(LEFT(A3788,(FIND(" ",A3788,1)-1)),"")</f>
        <v>PO11</v>
      </c>
      <c r="C3788" s="358">
        <v>0.64473048845926895</v>
      </c>
    </row>
    <row r="3789" spans="1:3">
      <c r="A3789" s="272" t="s">
        <v>4764</v>
      </c>
      <c r="B3789" s="272" t="str">
        <f t="shared" si="59"/>
        <v>PO11</v>
      </c>
      <c r="C3789" s="358">
        <v>0.30666947364807101</v>
      </c>
    </row>
    <row r="3790" spans="1:3">
      <c r="A3790" s="272" t="s">
        <v>4765</v>
      </c>
      <c r="B3790" s="272" t="str">
        <f t="shared" si="59"/>
        <v>PO11</v>
      </c>
      <c r="C3790" s="358">
        <v>1.4548510789871201</v>
      </c>
    </row>
    <row r="3791" spans="1:3">
      <c r="A3791" s="272" t="s">
        <v>4766</v>
      </c>
      <c r="B3791" s="272" t="str">
        <f t="shared" si="59"/>
        <v>PO11</v>
      </c>
      <c r="C3791" s="358">
        <v>0.35356366634368802</v>
      </c>
    </row>
    <row r="3792" spans="1:3">
      <c r="A3792" s="272" t="s">
        <v>4767</v>
      </c>
      <c r="B3792" s="272" t="str">
        <f t="shared" si="59"/>
        <v>PO11</v>
      </c>
      <c r="C3792" s="358">
        <v>0.23157614469528101</v>
      </c>
    </row>
    <row r="3793" spans="1:3">
      <c r="A3793" s="272" t="s">
        <v>4768</v>
      </c>
      <c r="B3793" s="272" t="str">
        <f t="shared" si="59"/>
        <v>PO11</v>
      </c>
      <c r="C3793" s="358">
        <v>0.81531348228454503</v>
      </c>
    </row>
    <row r="3794" spans="1:3">
      <c r="A3794" s="272" t="s">
        <v>4769</v>
      </c>
      <c r="B3794" s="272" t="str">
        <f t="shared" si="59"/>
        <v>PO11</v>
      </c>
      <c r="C3794" s="358">
        <v>0.396007299423217</v>
      </c>
    </row>
    <row r="3795" spans="1:3">
      <c r="A3795" s="272" t="s">
        <v>4770</v>
      </c>
      <c r="B3795" s="272" t="str">
        <f t="shared" si="59"/>
        <v>PO11</v>
      </c>
      <c r="C3795" s="358">
        <v>0.52808394432067796</v>
      </c>
    </row>
    <row r="3796" spans="1:3">
      <c r="A3796" s="272" t="s">
        <v>4771</v>
      </c>
      <c r="B3796" s="272" t="str">
        <f t="shared" si="59"/>
        <v>PO11</v>
      </c>
      <c r="C3796" s="358">
        <v>0.844189123673872</v>
      </c>
    </row>
    <row r="3797" spans="1:3">
      <c r="A3797" s="272" t="s">
        <v>4772</v>
      </c>
      <c r="B3797" s="272" t="str">
        <f t="shared" si="59"/>
        <v>PO11</v>
      </c>
      <c r="C3797" s="358">
        <v>0.54514522552490197</v>
      </c>
    </row>
    <row r="3798" spans="1:3">
      <c r="A3798" s="272" t="s">
        <v>4773</v>
      </c>
      <c r="B3798" s="272" t="str">
        <f t="shared" si="59"/>
        <v>PO11</v>
      </c>
      <c r="C3798" s="358">
        <v>0.58757009506225499</v>
      </c>
    </row>
    <row r="3799" spans="1:3">
      <c r="A3799" s="272" t="s">
        <v>4774</v>
      </c>
      <c r="B3799" s="272" t="str">
        <f t="shared" si="59"/>
        <v>PO11</v>
      </c>
      <c r="C3799" s="358">
        <v>1.5840506894247799</v>
      </c>
    </row>
    <row r="3800" spans="1:3">
      <c r="A3800" s="272" t="s">
        <v>4775</v>
      </c>
      <c r="B3800" s="272" t="str">
        <f t="shared" si="59"/>
        <v>PO11</v>
      </c>
      <c r="C3800" s="358">
        <v>0.39348550637563001</v>
      </c>
    </row>
    <row r="3801" spans="1:3">
      <c r="A3801" s="272" t="s">
        <v>4776</v>
      </c>
      <c r="B3801" s="272" t="str">
        <f t="shared" si="59"/>
        <v>PO11</v>
      </c>
      <c r="C3801" s="358">
        <v>0.72073130046620004</v>
      </c>
    </row>
    <row r="3802" spans="1:3">
      <c r="A3802" s="272" t="s">
        <v>4777</v>
      </c>
      <c r="B3802" s="272" t="str">
        <f t="shared" si="59"/>
        <v>PO11</v>
      </c>
      <c r="C3802" s="358">
        <v>0.31748741865157998</v>
      </c>
    </row>
    <row r="3803" spans="1:3">
      <c r="A3803" s="272" t="s">
        <v>4778</v>
      </c>
      <c r="B3803" s="272" t="str">
        <f t="shared" si="59"/>
        <v>PO11</v>
      </c>
      <c r="C3803" s="358">
        <v>0.56017680962880401</v>
      </c>
    </row>
    <row r="3804" spans="1:3">
      <c r="A3804" s="272" t="s">
        <v>4779</v>
      </c>
      <c r="B3804" s="272" t="str">
        <f t="shared" si="59"/>
        <v>PO11</v>
      </c>
      <c r="C3804" s="358">
        <v>0.79889074961344397</v>
      </c>
    </row>
    <row r="3805" spans="1:3">
      <c r="A3805" s="272" t="s">
        <v>4780</v>
      </c>
      <c r="B3805" s="272" t="str">
        <f t="shared" si="59"/>
        <v>PO11</v>
      </c>
      <c r="C3805" s="358">
        <v>0.49101448059081998</v>
      </c>
    </row>
    <row r="3806" spans="1:3">
      <c r="A3806" s="272" t="s">
        <v>4781</v>
      </c>
      <c r="B3806" s="272" t="str">
        <f t="shared" si="59"/>
        <v>PO11</v>
      </c>
      <c r="C3806" s="358">
        <v>0.47526750564575099</v>
      </c>
    </row>
    <row r="3807" spans="1:3">
      <c r="A3807" s="272" t="s">
        <v>4782</v>
      </c>
      <c r="B3807" s="272" t="str">
        <f t="shared" si="59"/>
        <v>PO11</v>
      </c>
      <c r="C3807" s="358">
        <v>0.66897311806678705</v>
      </c>
    </row>
    <row r="3808" spans="1:3">
      <c r="A3808" s="272" t="s">
        <v>4783</v>
      </c>
      <c r="B3808" s="272" t="str">
        <f t="shared" si="59"/>
        <v>PO11</v>
      </c>
      <c r="C3808" s="358">
        <v>0.563075883047921</v>
      </c>
    </row>
    <row r="3809" spans="1:3">
      <c r="A3809" s="272" t="s">
        <v>4784</v>
      </c>
      <c r="B3809" s="272" t="str">
        <f t="shared" si="59"/>
        <v>PO11</v>
      </c>
      <c r="C3809" s="358">
        <v>0.817540884017944</v>
      </c>
    </row>
    <row r="3810" spans="1:3">
      <c r="A3810" s="272" t="s">
        <v>4785</v>
      </c>
      <c r="B3810" s="272" t="str">
        <f t="shared" si="59"/>
        <v>PO11</v>
      </c>
      <c r="C3810" s="358">
        <v>0.55983507633209195</v>
      </c>
    </row>
    <row r="3811" spans="1:3">
      <c r="A3811" s="272" t="s">
        <v>4786</v>
      </c>
      <c r="B3811" s="272" t="str">
        <f t="shared" si="59"/>
        <v>PO11</v>
      </c>
      <c r="C3811" s="358">
        <v>1.0314214059284701</v>
      </c>
    </row>
    <row r="3812" spans="1:3">
      <c r="A3812" s="272" t="s">
        <v>4787</v>
      </c>
      <c r="B3812" s="272" t="str">
        <f t="shared" si="59"/>
        <v>PO11</v>
      </c>
      <c r="C3812" s="358">
        <v>0.26107621192932101</v>
      </c>
    </row>
    <row r="3813" spans="1:3">
      <c r="A3813" s="272" t="s">
        <v>4788</v>
      </c>
      <c r="B3813" s="272" t="str">
        <f t="shared" si="59"/>
        <v>PO12</v>
      </c>
      <c r="C3813" s="358">
        <v>0.28749799728393499</v>
      </c>
    </row>
    <row r="3814" spans="1:3">
      <c r="A3814" s="272" t="s">
        <v>4789</v>
      </c>
      <c r="B3814" s="272" t="str">
        <f t="shared" si="59"/>
        <v>PO12</v>
      </c>
      <c r="C3814" s="358">
        <v>0.235629081726074</v>
      </c>
    </row>
    <row r="3815" spans="1:3">
      <c r="A3815" s="272" t="s">
        <v>4790</v>
      </c>
      <c r="B3815" s="272" t="str">
        <f t="shared" si="59"/>
        <v>PO12</v>
      </c>
      <c r="C3815" s="358">
        <v>0.61546158790588301</v>
      </c>
    </row>
    <row r="3816" spans="1:3">
      <c r="A3816" s="272" t="s">
        <v>4791</v>
      </c>
      <c r="B3816" s="272" t="str">
        <f t="shared" si="59"/>
        <v>PO12</v>
      </c>
      <c r="C3816" s="358">
        <v>0.39855974912643399</v>
      </c>
    </row>
    <row r="3817" spans="1:3">
      <c r="A3817" s="272" t="s">
        <v>4792</v>
      </c>
      <c r="B3817" s="272" t="str">
        <f t="shared" si="59"/>
        <v>PO12</v>
      </c>
      <c r="C3817" s="358">
        <v>0.51539266109466497</v>
      </c>
    </row>
    <row r="3818" spans="1:3">
      <c r="A3818" s="272" t="s">
        <v>4793</v>
      </c>
      <c r="B3818" s="272" t="str">
        <f t="shared" si="59"/>
        <v>PO12</v>
      </c>
      <c r="C3818" s="358">
        <v>0.28996527194976801</v>
      </c>
    </row>
    <row r="3819" spans="1:3">
      <c r="A3819" s="272" t="s">
        <v>4794</v>
      </c>
      <c r="B3819" s="272" t="str">
        <f t="shared" si="59"/>
        <v>PO12</v>
      </c>
      <c r="C3819" s="358">
        <v>0.58385014533996504</v>
      </c>
    </row>
    <row r="3820" spans="1:3">
      <c r="A3820" s="272" t="s">
        <v>4795</v>
      </c>
      <c r="B3820" s="272" t="str">
        <f t="shared" si="59"/>
        <v>PO12</v>
      </c>
      <c r="C3820" s="358">
        <v>1.2843110561370801</v>
      </c>
    </row>
    <row r="3821" spans="1:3">
      <c r="A3821" s="272" t="s">
        <v>4796</v>
      </c>
      <c r="B3821" s="272" t="str">
        <f t="shared" si="59"/>
        <v>PO12</v>
      </c>
      <c r="C3821" s="358">
        <v>0.75264191627502397</v>
      </c>
    </row>
    <row r="3822" spans="1:3">
      <c r="A3822" s="272" t="s">
        <v>4797</v>
      </c>
      <c r="B3822" s="272" t="str">
        <f t="shared" si="59"/>
        <v>PO12</v>
      </c>
      <c r="C3822" s="358">
        <v>0.49895016352335603</v>
      </c>
    </row>
    <row r="3823" spans="1:3">
      <c r="A3823" s="272" t="s">
        <v>4798</v>
      </c>
      <c r="B3823" s="272" t="str">
        <f t="shared" si="59"/>
        <v>PO12</v>
      </c>
      <c r="C3823" s="358">
        <v>0.23918867111205999</v>
      </c>
    </row>
    <row r="3824" spans="1:3">
      <c r="A3824" s="272" t="s">
        <v>4799</v>
      </c>
      <c r="B3824" s="272" t="str">
        <f t="shared" si="59"/>
        <v>PO12</v>
      </c>
      <c r="C3824" s="358">
        <v>0.25327420234680098</v>
      </c>
    </row>
    <row r="3825" spans="1:3">
      <c r="A3825" s="272" t="s">
        <v>4800</v>
      </c>
      <c r="B3825" s="272" t="str">
        <f t="shared" si="59"/>
        <v>PO12</v>
      </c>
      <c r="C3825" s="358">
        <v>0.268865346908569</v>
      </c>
    </row>
    <row r="3826" spans="1:3">
      <c r="A3826" s="272" t="s">
        <v>4801</v>
      </c>
      <c r="B3826" s="272" t="str">
        <f t="shared" si="59"/>
        <v>PO12</v>
      </c>
      <c r="C3826" s="358">
        <v>1.82950663566589</v>
      </c>
    </row>
    <row r="3827" spans="1:3">
      <c r="A3827" s="272" t="s">
        <v>4802</v>
      </c>
      <c r="B3827" s="272" t="str">
        <f t="shared" si="59"/>
        <v>PO12</v>
      </c>
      <c r="C3827" s="358">
        <v>0.82357589403788201</v>
      </c>
    </row>
    <row r="3828" spans="1:3">
      <c r="A3828" s="272" t="s">
        <v>4803</v>
      </c>
      <c r="B3828" s="272" t="str">
        <f t="shared" si="59"/>
        <v>PO12</v>
      </c>
      <c r="C3828" s="358">
        <v>0.695352944460782</v>
      </c>
    </row>
    <row r="3829" spans="1:3">
      <c r="A3829" s="272" t="s">
        <v>4804</v>
      </c>
      <c r="B3829" s="272" t="str">
        <f t="shared" si="59"/>
        <v>PO12</v>
      </c>
      <c r="C3829" s="358">
        <v>0.85398769378662098</v>
      </c>
    </row>
    <row r="3830" spans="1:3">
      <c r="A3830" s="272" t="s">
        <v>4805</v>
      </c>
      <c r="B3830" s="272" t="str">
        <f t="shared" si="59"/>
        <v>PO12</v>
      </c>
      <c r="C3830" s="358">
        <v>0.90383732318878096</v>
      </c>
    </row>
    <row r="3831" spans="1:3">
      <c r="A3831" s="272" t="s">
        <v>4806</v>
      </c>
      <c r="B3831" s="272" t="str">
        <f t="shared" si="59"/>
        <v>PO12</v>
      </c>
      <c r="C3831" s="358">
        <v>0.796650171279907</v>
      </c>
    </row>
    <row r="3832" spans="1:3">
      <c r="A3832" s="272" t="s">
        <v>4807</v>
      </c>
      <c r="B3832" s="272" t="str">
        <f t="shared" si="59"/>
        <v>PO12</v>
      </c>
      <c r="C3832" s="358">
        <v>0.501201391220092</v>
      </c>
    </row>
    <row r="3833" spans="1:3">
      <c r="A3833" s="272" t="s">
        <v>4808</v>
      </c>
      <c r="B3833" s="272" t="str">
        <f t="shared" si="59"/>
        <v>PO12</v>
      </c>
      <c r="C3833" s="358">
        <v>2.0033167600631701</v>
      </c>
    </row>
    <row r="3834" spans="1:3">
      <c r="A3834" s="272" t="s">
        <v>4809</v>
      </c>
      <c r="B3834" s="272" t="str">
        <f t="shared" si="59"/>
        <v>PO12</v>
      </c>
      <c r="C3834" s="358">
        <v>2.5626559257507302</v>
      </c>
    </row>
    <row r="3835" spans="1:3">
      <c r="A3835" s="272" t="s">
        <v>4810</v>
      </c>
      <c r="B3835" s="272" t="str">
        <f t="shared" si="59"/>
        <v>PO12</v>
      </c>
      <c r="C3835" s="358">
        <v>0.50283050537109297</v>
      </c>
    </row>
    <row r="3836" spans="1:3">
      <c r="A3836" s="272" t="s">
        <v>4811</v>
      </c>
      <c r="B3836" s="272" t="str">
        <f t="shared" si="59"/>
        <v>PO12</v>
      </c>
      <c r="C3836" s="358">
        <v>0.219414472579956</v>
      </c>
    </row>
    <row r="3837" spans="1:3">
      <c r="A3837" s="272" t="s">
        <v>4812</v>
      </c>
      <c r="B3837" s="272" t="str">
        <f t="shared" si="59"/>
        <v>PO12</v>
      </c>
      <c r="C3837" s="358">
        <v>0.31276663144429501</v>
      </c>
    </row>
    <row r="3838" spans="1:3">
      <c r="A3838" s="272" t="s">
        <v>4813</v>
      </c>
      <c r="B3838" s="272" t="str">
        <f t="shared" si="59"/>
        <v>PO12</v>
      </c>
      <c r="C3838" s="358">
        <v>0.43312354087829502</v>
      </c>
    </row>
    <row r="3839" spans="1:3">
      <c r="A3839" s="272" t="s">
        <v>4814</v>
      </c>
      <c r="B3839" s="272" t="str">
        <f t="shared" si="59"/>
        <v>PO12</v>
      </c>
      <c r="C3839" s="358">
        <v>0.53060992558797204</v>
      </c>
    </row>
    <row r="3840" spans="1:3">
      <c r="A3840" s="272" t="s">
        <v>4815</v>
      </c>
      <c r="B3840" s="272" t="str">
        <f t="shared" si="59"/>
        <v>PO12</v>
      </c>
      <c r="C3840" s="358">
        <v>0.40839190483093202</v>
      </c>
    </row>
    <row r="3841" spans="1:3">
      <c r="A3841" s="272" t="s">
        <v>4816</v>
      </c>
      <c r="B3841" s="272" t="str">
        <f t="shared" si="59"/>
        <v>PO12</v>
      </c>
      <c r="C3841" s="358">
        <v>0.29493784904479903</v>
      </c>
    </row>
    <row r="3842" spans="1:3">
      <c r="A3842" s="272" t="s">
        <v>4817</v>
      </c>
      <c r="B3842" s="272" t="str">
        <f t="shared" si="59"/>
        <v>PO12</v>
      </c>
      <c r="C3842" s="358">
        <v>0.81109897295633904</v>
      </c>
    </row>
    <row r="3843" spans="1:3">
      <c r="A3843" s="272" t="s">
        <v>4818</v>
      </c>
      <c r="B3843" s="272" t="str">
        <f t="shared" si="59"/>
        <v>PO12</v>
      </c>
      <c r="C3843" s="358">
        <v>1.07729631662368</v>
      </c>
    </row>
    <row r="3844" spans="1:3">
      <c r="A3844" s="272" t="s">
        <v>4819</v>
      </c>
      <c r="B3844" s="272" t="str">
        <f t="shared" si="59"/>
        <v>PO12</v>
      </c>
      <c r="C3844" s="358">
        <v>0.32064032554626398</v>
      </c>
    </row>
    <row r="3845" spans="1:3">
      <c r="A3845" s="272" t="s">
        <v>4820</v>
      </c>
      <c r="B3845" s="272" t="str">
        <f t="shared" si="59"/>
        <v>PO12</v>
      </c>
      <c r="C3845" s="358">
        <v>0.48258757591247498</v>
      </c>
    </row>
    <row r="3846" spans="1:3">
      <c r="A3846" s="272" t="s">
        <v>4821</v>
      </c>
      <c r="B3846" s="272" t="str">
        <f t="shared" si="59"/>
        <v>PO12</v>
      </c>
      <c r="C3846" s="358">
        <v>0.81727471521922501</v>
      </c>
    </row>
    <row r="3847" spans="1:3">
      <c r="A3847" s="272" t="s">
        <v>4822</v>
      </c>
      <c r="B3847" s="272" t="str">
        <f t="shared" si="59"/>
        <v>PO12</v>
      </c>
      <c r="C3847" s="358">
        <v>1.0479725229329</v>
      </c>
    </row>
    <row r="3848" spans="1:3">
      <c r="A3848" s="272" t="s">
        <v>4823</v>
      </c>
      <c r="B3848" s="272" t="str">
        <f t="shared" si="59"/>
        <v>PO12</v>
      </c>
      <c r="C3848" s="358">
        <v>0.49860988722907101</v>
      </c>
    </row>
    <row r="3849" spans="1:3">
      <c r="A3849" s="272" t="s">
        <v>4824</v>
      </c>
      <c r="B3849" s="272" t="str">
        <f t="shared" si="59"/>
        <v>PO12</v>
      </c>
      <c r="C3849" s="358">
        <v>0.45037364959716703</v>
      </c>
    </row>
    <row r="3850" spans="1:3">
      <c r="A3850" s="272" t="s">
        <v>4825</v>
      </c>
      <c r="B3850" s="272" t="str">
        <f t="shared" si="59"/>
        <v>PO12</v>
      </c>
      <c r="C3850" s="358">
        <v>0.87518227100372303</v>
      </c>
    </row>
    <row r="3851" spans="1:3">
      <c r="A3851" s="272" t="s">
        <v>4826</v>
      </c>
      <c r="B3851" s="272" t="str">
        <f t="shared" si="59"/>
        <v>PO12</v>
      </c>
      <c r="C3851" s="358">
        <v>0.35317961374918599</v>
      </c>
    </row>
    <row r="3852" spans="1:3">
      <c r="A3852" s="272" t="s">
        <v>4827</v>
      </c>
      <c r="B3852" s="272" t="str">
        <f t="shared" ref="B3852:B3915" si="60">IFERROR(LEFT(A3852,(FIND(" ",A3852,1)-1)),"")</f>
        <v>PO12</v>
      </c>
      <c r="C3852" s="358">
        <v>0.21541976928710899</v>
      </c>
    </row>
    <row r="3853" spans="1:3">
      <c r="A3853" s="272" t="s">
        <v>4828</v>
      </c>
      <c r="B3853" s="272" t="str">
        <f t="shared" si="60"/>
        <v>PO12</v>
      </c>
      <c r="C3853" s="358">
        <v>0.380265712738037</v>
      </c>
    </row>
    <row r="3854" spans="1:3">
      <c r="A3854" s="272" t="s">
        <v>4829</v>
      </c>
      <c r="B3854" s="272" t="str">
        <f t="shared" si="60"/>
        <v>PO12</v>
      </c>
      <c r="C3854" s="358">
        <v>0.48960746659172899</v>
      </c>
    </row>
    <row r="3855" spans="1:3">
      <c r="A3855" s="272" t="s">
        <v>4830</v>
      </c>
      <c r="B3855" s="272" t="str">
        <f t="shared" si="60"/>
        <v>PO12</v>
      </c>
      <c r="C3855" s="358">
        <v>0.35562252998352001</v>
      </c>
    </row>
    <row r="3856" spans="1:3">
      <c r="A3856" s="272" t="s">
        <v>4831</v>
      </c>
      <c r="B3856" s="272" t="str">
        <f t="shared" si="60"/>
        <v>PO12</v>
      </c>
      <c r="C3856" s="358">
        <v>1.0122656822204501</v>
      </c>
    </row>
    <row r="3857" spans="1:3">
      <c r="A3857" s="272" t="s">
        <v>4832</v>
      </c>
      <c r="B3857" s="272" t="str">
        <f t="shared" si="60"/>
        <v>PO12</v>
      </c>
      <c r="C3857" s="358">
        <v>0.35221767425537098</v>
      </c>
    </row>
    <row r="3858" spans="1:3">
      <c r="A3858" s="272" t="s">
        <v>4833</v>
      </c>
      <c r="B3858" s="272" t="str">
        <f t="shared" si="60"/>
        <v>PO12</v>
      </c>
      <c r="C3858" s="358">
        <v>0.47877442836761402</v>
      </c>
    </row>
    <row r="3859" spans="1:3">
      <c r="A3859" s="272" t="s">
        <v>4834</v>
      </c>
      <c r="B3859" s="272" t="str">
        <f t="shared" si="60"/>
        <v>PO12</v>
      </c>
      <c r="C3859" s="358">
        <v>1.4410073518752999</v>
      </c>
    </row>
    <row r="3860" spans="1:3">
      <c r="A3860" s="272" t="s">
        <v>4835</v>
      </c>
      <c r="B3860" s="272" t="str">
        <f t="shared" si="60"/>
        <v>PO12</v>
      </c>
      <c r="C3860" s="358">
        <v>0.68270174662272098</v>
      </c>
    </row>
    <row r="3861" spans="1:3">
      <c r="A3861" s="272" t="s">
        <v>4836</v>
      </c>
      <c r="B3861" s="272" t="str">
        <f t="shared" si="60"/>
        <v>PO12</v>
      </c>
      <c r="C3861" s="358">
        <v>1.4120155274868</v>
      </c>
    </row>
    <row r="3862" spans="1:3">
      <c r="A3862" s="272" t="s">
        <v>4837</v>
      </c>
      <c r="B3862" s="272" t="str">
        <f t="shared" si="60"/>
        <v>PO12</v>
      </c>
      <c r="C3862" s="358">
        <v>0.79216448465983003</v>
      </c>
    </row>
    <row r="3863" spans="1:3">
      <c r="A3863" s="272" t="s">
        <v>4838</v>
      </c>
      <c r="B3863" s="272" t="str">
        <f t="shared" si="60"/>
        <v>PO12</v>
      </c>
      <c r="C3863" s="358">
        <v>1.53578015168507</v>
      </c>
    </row>
    <row r="3864" spans="1:3">
      <c r="A3864" s="272" t="s">
        <v>4839</v>
      </c>
      <c r="B3864" s="272" t="str">
        <f t="shared" si="60"/>
        <v>PO12</v>
      </c>
      <c r="C3864" s="358">
        <v>1.52924879391988</v>
      </c>
    </row>
    <row r="3865" spans="1:3">
      <c r="A3865" s="272" t="s">
        <v>4840</v>
      </c>
      <c r="B3865" s="272" t="str">
        <f t="shared" si="60"/>
        <v>PO12</v>
      </c>
      <c r="C3865" s="358">
        <v>0.55127334594726496</v>
      </c>
    </row>
    <row r="3866" spans="1:3">
      <c r="A3866" s="272" t="s">
        <v>4841</v>
      </c>
      <c r="B3866" s="272" t="str">
        <f t="shared" si="60"/>
        <v>PO12</v>
      </c>
      <c r="C3866" s="358">
        <v>1.1519346237182599</v>
      </c>
    </row>
    <row r="3867" spans="1:3">
      <c r="A3867" s="272" t="s">
        <v>4842</v>
      </c>
      <c r="B3867" s="272" t="str">
        <f t="shared" si="60"/>
        <v>PO12</v>
      </c>
      <c r="C3867" s="358">
        <v>0.73434305191039995</v>
      </c>
    </row>
    <row r="3868" spans="1:3">
      <c r="A3868" s="272" t="s">
        <v>4843</v>
      </c>
      <c r="B3868" s="272" t="str">
        <f t="shared" si="60"/>
        <v>PO12</v>
      </c>
      <c r="C3868" s="358">
        <v>0.90780234336853005</v>
      </c>
    </row>
    <row r="3869" spans="1:3">
      <c r="A3869" s="272" t="s">
        <v>4844</v>
      </c>
      <c r="B3869" s="272" t="str">
        <f t="shared" si="60"/>
        <v>PO12</v>
      </c>
      <c r="C3869" s="358">
        <v>0.60764688253402699</v>
      </c>
    </row>
    <row r="3870" spans="1:3">
      <c r="A3870" s="272" t="s">
        <v>4845</v>
      </c>
      <c r="B3870" s="272" t="str">
        <f t="shared" si="60"/>
        <v>PO12</v>
      </c>
      <c r="C3870" s="358">
        <v>1.2947171032428699</v>
      </c>
    </row>
    <row r="3871" spans="1:3">
      <c r="A3871" s="272" t="s">
        <v>4846</v>
      </c>
      <c r="B3871" s="272" t="str">
        <f t="shared" si="60"/>
        <v>PO12</v>
      </c>
      <c r="C3871" s="358">
        <v>0.25262475013732899</v>
      </c>
    </row>
    <row r="3872" spans="1:3">
      <c r="A3872" s="272" t="s">
        <v>4847</v>
      </c>
      <c r="B3872" s="272" t="str">
        <f t="shared" si="60"/>
        <v>PO12</v>
      </c>
      <c r="C3872" s="358">
        <v>0.630437612533569</v>
      </c>
    </row>
    <row r="3873" spans="1:3">
      <c r="A3873" s="272" t="s">
        <v>4848</v>
      </c>
      <c r="B3873" s="272" t="str">
        <f t="shared" si="60"/>
        <v>PO12</v>
      </c>
      <c r="C3873" s="358">
        <v>0.43720340728759699</v>
      </c>
    </row>
    <row r="3874" spans="1:3">
      <c r="A3874" s="272" t="s">
        <v>4849</v>
      </c>
      <c r="B3874" s="272" t="str">
        <f t="shared" si="60"/>
        <v>PO12</v>
      </c>
      <c r="C3874" s="358">
        <v>0.43486893177032399</v>
      </c>
    </row>
    <row r="3875" spans="1:3">
      <c r="A3875" s="272" t="s">
        <v>4850</v>
      </c>
      <c r="B3875" s="272" t="str">
        <f t="shared" si="60"/>
        <v>PO12</v>
      </c>
      <c r="C3875" s="358">
        <v>0.52155733108520497</v>
      </c>
    </row>
    <row r="3876" spans="1:3">
      <c r="A3876" s="272" t="s">
        <v>4851</v>
      </c>
      <c r="B3876" s="272" t="str">
        <f t="shared" si="60"/>
        <v>PO12</v>
      </c>
      <c r="C3876" s="358">
        <v>0.69916272163391102</v>
      </c>
    </row>
    <row r="3877" spans="1:3">
      <c r="A3877" s="272" t="s">
        <v>4852</v>
      </c>
      <c r="B3877" s="272" t="str">
        <f t="shared" si="60"/>
        <v>PO12</v>
      </c>
      <c r="C3877" s="358">
        <v>0.369801044464111</v>
      </c>
    </row>
    <row r="3878" spans="1:3">
      <c r="A3878" s="272" t="s">
        <v>4853</v>
      </c>
      <c r="B3878" s="272" t="str">
        <f t="shared" si="60"/>
        <v>PO12</v>
      </c>
      <c r="C3878" s="358">
        <v>0.42426025867462103</v>
      </c>
    </row>
    <row r="3879" spans="1:3">
      <c r="A3879" s="272" t="s">
        <v>4854</v>
      </c>
      <c r="B3879" s="272" t="str">
        <f t="shared" si="60"/>
        <v>PO12</v>
      </c>
      <c r="C3879" s="358">
        <v>0.335933446884155</v>
      </c>
    </row>
    <row r="3880" spans="1:3">
      <c r="A3880" s="272" t="s">
        <v>4855</v>
      </c>
      <c r="B3880" s="272" t="str">
        <f t="shared" si="60"/>
        <v>PO12</v>
      </c>
      <c r="C3880" s="358">
        <v>0.36970686912536599</v>
      </c>
    </row>
    <row r="3881" spans="1:3">
      <c r="A3881" s="272" t="s">
        <v>4856</v>
      </c>
      <c r="B3881" s="272" t="str">
        <f t="shared" si="60"/>
        <v>PO12</v>
      </c>
      <c r="C3881" s="358">
        <v>0.66642320156097401</v>
      </c>
    </row>
    <row r="3882" spans="1:3">
      <c r="A3882" s="272" t="s">
        <v>4857</v>
      </c>
      <c r="B3882" s="272" t="str">
        <f t="shared" si="60"/>
        <v>PO12</v>
      </c>
      <c r="C3882" s="358">
        <v>0.88521736860275202</v>
      </c>
    </row>
    <row r="3883" spans="1:3">
      <c r="A3883" s="272" t="s">
        <v>4858</v>
      </c>
      <c r="B3883" s="272" t="str">
        <f t="shared" si="60"/>
        <v>PO12</v>
      </c>
      <c r="C3883" s="358">
        <v>0.49977004528045599</v>
      </c>
    </row>
    <row r="3884" spans="1:3">
      <c r="A3884" s="272" t="s">
        <v>4859</v>
      </c>
      <c r="B3884" s="272" t="str">
        <f t="shared" si="60"/>
        <v>PO12</v>
      </c>
      <c r="C3884" s="358">
        <v>0.45207156453813802</v>
      </c>
    </row>
    <row r="3885" spans="1:3">
      <c r="A3885" s="272" t="s">
        <v>4860</v>
      </c>
      <c r="B3885" s="272" t="str">
        <f t="shared" si="60"/>
        <v>PO12</v>
      </c>
      <c r="C3885" s="358">
        <v>0.63454818725585904</v>
      </c>
    </row>
    <row r="3886" spans="1:3">
      <c r="A3886" s="272" t="s">
        <v>4861</v>
      </c>
      <c r="B3886" s="272" t="str">
        <f t="shared" si="60"/>
        <v>PO12</v>
      </c>
      <c r="C3886" s="358">
        <v>0.58980035781860296</v>
      </c>
    </row>
    <row r="3887" spans="1:3">
      <c r="A3887" s="272" t="s">
        <v>4862</v>
      </c>
      <c r="B3887" s="272" t="str">
        <f t="shared" si="60"/>
        <v>PO12</v>
      </c>
      <c r="C3887" s="358">
        <v>0.42960929870605402</v>
      </c>
    </row>
    <row r="3888" spans="1:3">
      <c r="A3888" s="272" t="s">
        <v>4863</v>
      </c>
      <c r="B3888" s="272" t="str">
        <f t="shared" si="60"/>
        <v>PO12</v>
      </c>
      <c r="C3888" s="358">
        <v>0.20637536048889099</v>
      </c>
    </row>
    <row r="3889" spans="1:3">
      <c r="A3889" s="272" t="s">
        <v>4864</v>
      </c>
      <c r="B3889" s="272" t="str">
        <f t="shared" si="60"/>
        <v>PO12</v>
      </c>
      <c r="C3889" s="358">
        <v>0.57801270484924305</v>
      </c>
    </row>
    <row r="3890" spans="1:3">
      <c r="A3890" s="272" t="s">
        <v>4865</v>
      </c>
      <c r="B3890" s="272" t="str">
        <f t="shared" si="60"/>
        <v>PO12</v>
      </c>
      <c r="C3890" s="358">
        <v>0.51501333713531405</v>
      </c>
    </row>
    <row r="3891" spans="1:3">
      <c r="A3891" s="272" t="s">
        <v>4866</v>
      </c>
      <c r="B3891" s="272" t="str">
        <f t="shared" si="60"/>
        <v>PO12</v>
      </c>
      <c r="C3891" s="358">
        <v>0.45549666881561202</v>
      </c>
    </row>
    <row r="3892" spans="1:3">
      <c r="A3892" s="272" t="s">
        <v>4867</v>
      </c>
      <c r="B3892" s="272" t="str">
        <f t="shared" si="60"/>
        <v>PO12</v>
      </c>
      <c r="C3892" s="358">
        <v>0.49014631907145101</v>
      </c>
    </row>
    <row r="3893" spans="1:3">
      <c r="A3893" s="272" t="s">
        <v>4868</v>
      </c>
      <c r="B3893" s="272" t="str">
        <f t="shared" si="60"/>
        <v>PO12</v>
      </c>
      <c r="C3893" s="358">
        <v>0.84565206368764201</v>
      </c>
    </row>
    <row r="3894" spans="1:3">
      <c r="A3894" s="272" t="s">
        <v>4869</v>
      </c>
      <c r="B3894" s="272" t="str">
        <f t="shared" si="60"/>
        <v>PO12</v>
      </c>
      <c r="C3894" s="358">
        <v>0.37738418579101501</v>
      </c>
    </row>
    <row r="3895" spans="1:3">
      <c r="A3895" s="272" t="s">
        <v>4870</v>
      </c>
      <c r="B3895" s="272" t="str">
        <f t="shared" si="60"/>
        <v>PO13</v>
      </c>
      <c r="C3895" s="358">
        <v>0.54521730967930304</v>
      </c>
    </row>
    <row r="3896" spans="1:3">
      <c r="A3896" s="272" t="s">
        <v>4871</v>
      </c>
      <c r="B3896" s="272" t="str">
        <f t="shared" si="60"/>
        <v>PO13</v>
      </c>
      <c r="C3896" s="358">
        <v>0.33450984954833901</v>
      </c>
    </row>
    <row r="3897" spans="1:3">
      <c r="A3897" s="272" t="s">
        <v>4872</v>
      </c>
      <c r="B3897" s="272" t="str">
        <f t="shared" si="60"/>
        <v>PO14</v>
      </c>
      <c r="C3897" s="358">
        <v>1.0109360218048</v>
      </c>
    </row>
    <row r="3898" spans="1:3">
      <c r="A3898" s="272" t="s">
        <v>4873</v>
      </c>
      <c r="B3898" s="272" t="str">
        <f t="shared" si="60"/>
        <v>PO14</v>
      </c>
      <c r="C3898" s="358">
        <v>1.1134510040283201</v>
      </c>
    </row>
    <row r="3899" spans="1:3">
      <c r="A3899" s="272" t="s">
        <v>4874</v>
      </c>
      <c r="B3899" s="272" t="str">
        <f t="shared" si="60"/>
        <v>PO14</v>
      </c>
      <c r="C3899" s="358">
        <v>0.21881055831909099</v>
      </c>
    </row>
    <row r="3900" spans="1:3">
      <c r="A3900" s="272" t="s">
        <v>4875</v>
      </c>
      <c r="B3900" s="272" t="str">
        <f t="shared" si="60"/>
        <v>PO14</v>
      </c>
      <c r="C3900" s="358">
        <v>0.52609133720397905</v>
      </c>
    </row>
    <row r="3901" spans="1:3">
      <c r="A3901" s="272" t="s">
        <v>4876</v>
      </c>
      <c r="B3901" s="272" t="str">
        <f t="shared" si="60"/>
        <v>PO14</v>
      </c>
      <c r="C3901" s="358">
        <v>0.80313158035278298</v>
      </c>
    </row>
    <row r="3902" spans="1:3">
      <c r="A3902" s="272" t="s">
        <v>4877</v>
      </c>
      <c r="B3902" s="272" t="str">
        <f t="shared" si="60"/>
        <v>PO14</v>
      </c>
      <c r="C3902" s="358">
        <v>0.49263916015624998</v>
      </c>
    </row>
    <row r="3903" spans="1:3">
      <c r="A3903" s="272" t="s">
        <v>4878</v>
      </c>
      <c r="B3903" s="272" t="str">
        <f t="shared" si="60"/>
        <v>PO16</v>
      </c>
      <c r="C3903" s="358">
        <v>0.25244379043579102</v>
      </c>
    </row>
    <row r="3904" spans="1:3">
      <c r="A3904" s="272" t="s">
        <v>4879</v>
      </c>
      <c r="B3904" s="272" t="str">
        <f t="shared" si="60"/>
        <v>PO16</v>
      </c>
      <c r="C3904" s="358">
        <v>3.1835291385650599</v>
      </c>
    </row>
    <row r="3905" spans="1:3">
      <c r="A3905" s="272" t="s">
        <v>4880</v>
      </c>
      <c r="B3905" s="272" t="str">
        <f t="shared" si="60"/>
        <v>PO16</v>
      </c>
      <c r="C3905" s="358">
        <v>0.59719181060791005</v>
      </c>
    </row>
    <row r="3906" spans="1:3">
      <c r="A3906" s="272" t="s">
        <v>4881</v>
      </c>
      <c r="B3906" s="272" t="str">
        <f t="shared" si="60"/>
        <v>PO16</v>
      </c>
      <c r="C3906" s="358">
        <v>0.82182335853576605</v>
      </c>
    </row>
    <row r="3907" spans="1:3">
      <c r="A3907" s="272" t="s">
        <v>4882</v>
      </c>
      <c r="B3907" s="272" t="str">
        <f t="shared" si="60"/>
        <v>PO16</v>
      </c>
      <c r="C3907" s="358">
        <v>0.390587568283081</v>
      </c>
    </row>
    <row r="3908" spans="1:3">
      <c r="A3908" s="272" t="s">
        <v>4883</v>
      </c>
      <c r="B3908" s="272" t="str">
        <f t="shared" si="60"/>
        <v>PO16</v>
      </c>
      <c r="C3908" s="358">
        <v>0.58097457885742099</v>
      </c>
    </row>
    <row r="3909" spans="1:3">
      <c r="A3909" s="272" t="s">
        <v>4884</v>
      </c>
      <c r="B3909" s="272" t="str">
        <f t="shared" si="60"/>
        <v>PO16</v>
      </c>
      <c r="C3909" s="358">
        <v>0.32721567153930597</v>
      </c>
    </row>
    <row r="3910" spans="1:3">
      <c r="A3910" s="272" t="s">
        <v>4885</v>
      </c>
      <c r="B3910" s="272" t="str">
        <f t="shared" si="60"/>
        <v>PO16</v>
      </c>
      <c r="C3910" s="358">
        <v>0.49380195140838601</v>
      </c>
    </row>
    <row r="3911" spans="1:3">
      <c r="A3911" s="272" t="s">
        <v>4886</v>
      </c>
      <c r="B3911" s="272" t="str">
        <f t="shared" si="60"/>
        <v>PO16</v>
      </c>
      <c r="C3911" s="358">
        <v>0.58210659027099598</v>
      </c>
    </row>
    <row r="3912" spans="1:3">
      <c r="A3912" s="272" t="s">
        <v>4887</v>
      </c>
      <c r="B3912" s="272" t="str">
        <f t="shared" si="60"/>
        <v>PO16</v>
      </c>
      <c r="C3912" s="358">
        <v>0.26710683107376099</v>
      </c>
    </row>
    <row r="3913" spans="1:3">
      <c r="A3913" s="272" t="s">
        <v>4888</v>
      </c>
      <c r="B3913" s="272" t="str">
        <f t="shared" si="60"/>
        <v>PO16</v>
      </c>
      <c r="C3913" s="358">
        <v>0.61291289329528797</v>
      </c>
    </row>
    <row r="3914" spans="1:3">
      <c r="A3914" s="272" t="s">
        <v>4889</v>
      </c>
      <c r="B3914" s="272" t="str">
        <f t="shared" si="60"/>
        <v>PO16</v>
      </c>
      <c r="C3914" s="358">
        <v>0.71907711029052701</v>
      </c>
    </row>
    <row r="3915" spans="1:3">
      <c r="A3915" s="272" t="s">
        <v>4890</v>
      </c>
      <c r="B3915" s="272" t="str">
        <f t="shared" si="60"/>
        <v>PO16</v>
      </c>
      <c r="C3915" s="358">
        <v>0.92225742340087902</v>
      </c>
    </row>
    <row r="3916" spans="1:3">
      <c r="A3916" s="272" t="s">
        <v>4891</v>
      </c>
      <c r="B3916" s="272" t="str">
        <f t="shared" ref="B3916:B3979" si="61">IFERROR(LEFT(A3916,(FIND(" ",A3916,1)-1)),"")</f>
        <v>PO16</v>
      </c>
      <c r="C3916" s="358">
        <v>0.51417016983032204</v>
      </c>
    </row>
    <row r="3917" spans="1:3">
      <c r="A3917" s="272" t="s">
        <v>4892</v>
      </c>
      <c r="B3917" s="272" t="str">
        <f t="shared" si="61"/>
        <v>PO16</v>
      </c>
      <c r="C3917" s="358">
        <v>0.28265595436096103</v>
      </c>
    </row>
    <row r="3918" spans="1:3">
      <c r="A3918" s="272" t="s">
        <v>4893</v>
      </c>
      <c r="B3918" s="272" t="str">
        <f t="shared" si="61"/>
        <v>PO16</v>
      </c>
      <c r="C3918" s="358">
        <v>0.35287117958068798</v>
      </c>
    </row>
    <row r="3919" spans="1:3">
      <c r="A3919" s="272" t="s">
        <v>4894</v>
      </c>
      <c r="B3919" s="272" t="str">
        <f t="shared" si="61"/>
        <v>PO16</v>
      </c>
      <c r="C3919" s="358">
        <v>0.59315022400447304</v>
      </c>
    </row>
    <row r="3920" spans="1:3">
      <c r="A3920" s="272" t="s">
        <v>4895</v>
      </c>
      <c r="B3920" s="272" t="str">
        <f t="shared" si="61"/>
        <v>PO16</v>
      </c>
      <c r="C3920" s="358">
        <v>0.43992280960083002</v>
      </c>
    </row>
    <row r="3921" spans="1:3">
      <c r="A3921" s="272" t="s">
        <v>4896</v>
      </c>
      <c r="B3921" s="272" t="str">
        <f t="shared" si="61"/>
        <v>PO16</v>
      </c>
      <c r="C3921" s="358">
        <v>0.24105509122212701</v>
      </c>
    </row>
    <row r="3922" spans="1:3">
      <c r="A3922" s="272" t="s">
        <v>4897</v>
      </c>
      <c r="B3922" s="272" t="str">
        <f t="shared" si="61"/>
        <v>PO16</v>
      </c>
      <c r="C3922" s="358">
        <v>0.355639457702636</v>
      </c>
    </row>
    <row r="3923" spans="1:3">
      <c r="A3923" s="272" t="s">
        <v>4898</v>
      </c>
      <c r="B3923" s="272" t="str">
        <f t="shared" si="61"/>
        <v>PO16</v>
      </c>
      <c r="C3923" s="358">
        <v>0.53768837451934803</v>
      </c>
    </row>
    <row r="3924" spans="1:3">
      <c r="A3924" s="272" t="s">
        <v>4899</v>
      </c>
      <c r="B3924" s="272" t="str">
        <f t="shared" si="61"/>
        <v>PO16</v>
      </c>
      <c r="C3924" s="358">
        <v>0.25823068618774397</v>
      </c>
    </row>
    <row r="3925" spans="1:3">
      <c r="A3925" s="272" t="s">
        <v>4900</v>
      </c>
      <c r="B3925" s="272" t="str">
        <f t="shared" si="61"/>
        <v>PO16</v>
      </c>
      <c r="C3925" s="358">
        <v>0.46353387832641602</v>
      </c>
    </row>
    <row r="3926" spans="1:3">
      <c r="A3926" s="272" t="s">
        <v>4901</v>
      </c>
      <c r="B3926" s="272" t="str">
        <f t="shared" si="61"/>
        <v>PO16</v>
      </c>
      <c r="C3926" s="358">
        <v>0.32660913467407199</v>
      </c>
    </row>
    <row r="3927" spans="1:3">
      <c r="A3927" s="272" t="s">
        <v>4902</v>
      </c>
      <c r="B3927" s="272" t="str">
        <f t="shared" si="61"/>
        <v>PO16</v>
      </c>
      <c r="C3927" s="358">
        <v>0.84670484066009499</v>
      </c>
    </row>
    <row r="3928" spans="1:3">
      <c r="A3928" s="272" t="s">
        <v>4903</v>
      </c>
      <c r="B3928" s="272" t="str">
        <f t="shared" si="61"/>
        <v>PO16</v>
      </c>
      <c r="C3928" s="358">
        <v>0.85114812850952104</v>
      </c>
    </row>
    <row r="3929" spans="1:3">
      <c r="A3929" s="272" t="s">
        <v>4904</v>
      </c>
      <c r="B3929" s="272" t="str">
        <f t="shared" si="61"/>
        <v>PO16</v>
      </c>
      <c r="C3929" s="358">
        <v>0.41272139549255299</v>
      </c>
    </row>
    <row r="3930" spans="1:3">
      <c r="A3930" s="272" t="s">
        <v>4905</v>
      </c>
      <c r="B3930" s="272" t="str">
        <f t="shared" si="61"/>
        <v>PO16</v>
      </c>
      <c r="C3930" s="358">
        <v>0.47512483596801702</v>
      </c>
    </row>
    <row r="3931" spans="1:3">
      <c r="A3931" s="272" t="s">
        <v>4906</v>
      </c>
      <c r="B3931" s="272" t="str">
        <f t="shared" si="61"/>
        <v>PO16</v>
      </c>
      <c r="C3931" s="358">
        <v>0.50267124176025302</v>
      </c>
    </row>
    <row r="3932" spans="1:3">
      <c r="A3932" s="272" t="s">
        <v>4907</v>
      </c>
      <c r="B3932" s="272" t="str">
        <f t="shared" si="61"/>
        <v>PO16</v>
      </c>
      <c r="C3932" s="358">
        <v>0.241337060928344</v>
      </c>
    </row>
    <row r="3933" spans="1:3">
      <c r="A3933" s="272" t="s">
        <v>4908</v>
      </c>
      <c r="B3933" s="272" t="str">
        <f t="shared" si="61"/>
        <v>PO16</v>
      </c>
      <c r="C3933" s="358">
        <v>0.23177027702331501</v>
      </c>
    </row>
    <row r="3934" spans="1:3">
      <c r="A3934" s="272" t="s">
        <v>4909</v>
      </c>
      <c r="B3934" s="272" t="str">
        <f t="shared" si="61"/>
        <v>PO16</v>
      </c>
      <c r="C3934" s="358">
        <v>0.87738599777221604</v>
      </c>
    </row>
    <row r="3935" spans="1:3">
      <c r="A3935" s="272" t="s">
        <v>4910</v>
      </c>
      <c r="B3935" s="272" t="str">
        <f t="shared" si="61"/>
        <v>PO16</v>
      </c>
      <c r="C3935" s="358">
        <v>0.94919052124023395</v>
      </c>
    </row>
    <row r="3936" spans="1:3">
      <c r="A3936" s="272" t="s">
        <v>4911</v>
      </c>
      <c r="B3936" s="272" t="str">
        <f t="shared" si="61"/>
        <v>PO16</v>
      </c>
      <c r="C3936" s="358">
        <v>0.82040795412930501</v>
      </c>
    </row>
    <row r="3937" spans="1:3">
      <c r="A3937" s="272" t="s">
        <v>4912</v>
      </c>
      <c r="B3937" s="272" t="str">
        <f t="shared" si="61"/>
        <v>PO16</v>
      </c>
      <c r="C3937" s="358">
        <v>0.80279064178466797</v>
      </c>
    </row>
    <row r="3938" spans="1:3">
      <c r="A3938" s="272" t="s">
        <v>4913</v>
      </c>
      <c r="B3938" s="272" t="str">
        <f t="shared" si="61"/>
        <v>PO16</v>
      </c>
      <c r="C3938" s="358">
        <v>1.0504462718963601</v>
      </c>
    </row>
    <row r="3939" spans="1:3">
      <c r="A3939" s="272" t="s">
        <v>4914</v>
      </c>
      <c r="B3939" s="272" t="str">
        <f t="shared" si="61"/>
        <v>PO16</v>
      </c>
      <c r="C3939" s="358">
        <v>0.84820854663848799</v>
      </c>
    </row>
    <row r="3940" spans="1:3">
      <c r="A3940" s="272" t="s">
        <v>4915</v>
      </c>
      <c r="B3940" s="272" t="str">
        <f t="shared" si="61"/>
        <v>PO16</v>
      </c>
      <c r="C3940" s="358">
        <v>0.77398920059204002</v>
      </c>
    </row>
    <row r="3941" spans="1:3">
      <c r="A3941" s="272" t="s">
        <v>4916</v>
      </c>
      <c r="B3941" s="272" t="str">
        <f t="shared" si="61"/>
        <v>PO16</v>
      </c>
      <c r="C3941" s="358">
        <v>0.75580610831578499</v>
      </c>
    </row>
    <row r="3942" spans="1:3">
      <c r="A3942" s="272" t="s">
        <v>4917</v>
      </c>
      <c r="B3942" s="272" t="str">
        <f t="shared" si="61"/>
        <v>PO16</v>
      </c>
      <c r="C3942" s="358">
        <v>0.54716241359710605</v>
      </c>
    </row>
    <row r="3943" spans="1:3">
      <c r="A3943" s="272" t="s">
        <v>4918</v>
      </c>
      <c r="B3943" s="272" t="str">
        <f t="shared" si="61"/>
        <v>PO16</v>
      </c>
      <c r="C3943" s="358">
        <v>0.47663688659667902</v>
      </c>
    </row>
    <row r="3944" spans="1:3">
      <c r="A3944" s="272" t="s">
        <v>4919</v>
      </c>
      <c r="B3944" s="272" t="str">
        <f t="shared" si="61"/>
        <v>PO16</v>
      </c>
      <c r="C3944" s="358">
        <v>0.77559049924214596</v>
      </c>
    </row>
    <row r="3945" spans="1:3">
      <c r="A3945" s="272" t="s">
        <v>4920</v>
      </c>
      <c r="B3945" s="272" t="str">
        <f t="shared" si="61"/>
        <v>PO16</v>
      </c>
      <c r="C3945" s="358">
        <v>0.70348997910817401</v>
      </c>
    </row>
    <row r="3946" spans="1:3">
      <c r="A3946" s="272" t="s">
        <v>4921</v>
      </c>
      <c r="B3946" s="272" t="str">
        <f t="shared" si="61"/>
        <v>PO16</v>
      </c>
      <c r="C3946" s="358">
        <v>0.27870893478393499</v>
      </c>
    </row>
    <row r="3947" spans="1:3">
      <c r="A3947" s="272" t="s">
        <v>4922</v>
      </c>
      <c r="B3947" s="272" t="str">
        <f t="shared" si="61"/>
        <v>PO16</v>
      </c>
      <c r="C3947" s="358">
        <v>0.93217420578002896</v>
      </c>
    </row>
    <row r="3948" spans="1:3">
      <c r="A3948" s="272" t="s">
        <v>4923</v>
      </c>
      <c r="B3948" s="272" t="str">
        <f t="shared" si="61"/>
        <v>PO16</v>
      </c>
      <c r="C3948" s="358">
        <v>0.47156333923339799</v>
      </c>
    </row>
    <row r="3949" spans="1:3">
      <c r="A3949" s="272" t="s">
        <v>4924</v>
      </c>
      <c r="B3949" s="272" t="str">
        <f t="shared" si="61"/>
        <v>PO16</v>
      </c>
      <c r="C3949" s="358">
        <v>0.77977037429809504</v>
      </c>
    </row>
    <row r="3950" spans="1:3">
      <c r="A3950" s="272" t="s">
        <v>4925</v>
      </c>
      <c r="B3950" s="272" t="str">
        <f t="shared" si="61"/>
        <v>PO16</v>
      </c>
      <c r="C3950" s="358">
        <v>0.50717902183532704</v>
      </c>
    </row>
    <row r="3951" spans="1:3">
      <c r="A3951" s="272" t="s">
        <v>4926</v>
      </c>
      <c r="B3951" s="272" t="str">
        <f t="shared" si="61"/>
        <v>PO16</v>
      </c>
      <c r="C3951" s="358">
        <v>0.74472424719068697</v>
      </c>
    </row>
    <row r="3952" spans="1:3">
      <c r="A3952" s="272" t="s">
        <v>4927</v>
      </c>
      <c r="B3952" s="272" t="str">
        <f t="shared" si="61"/>
        <v>PO16</v>
      </c>
      <c r="C3952" s="358">
        <v>0.41514849662780701</v>
      </c>
    </row>
    <row r="3953" spans="1:3">
      <c r="A3953" s="272" t="s">
        <v>4928</v>
      </c>
      <c r="B3953" s="272" t="str">
        <f t="shared" si="61"/>
        <v>PO16</v>
      </c>
      <c r="C3953" s="358">
        <v>0.74480208158493</v>
      </c>
    </row>
    <row r="3954" spans="1:3">
      <c r="A3954" s="272" t="s">
        <v>4929</v>
      </c>
      <c r="B3954" s="272" t="str">
        <f t="shared" si="61"/>
        <v>PO16</v>
      </c>
      <c r="C3954" s="358">
        <v>1.23561948140462</v>
      </c>
    </row>
    <row r="3955" spans="1:3">
      <c r="A3955" s="272" t="s">
        <v>4930</v>
      </c>
      <c r="B3955" s="272" t="str">
        <f t="shared" si="61"/>
        <v>PO16</v>
      </c>
      <c r="C3955" s="358">
        <v>0.38503783941268899</v>
      </c>
    </row>
    <row r="3956" spans="1:3">
      <c r="A3956" s="272" t="s">
        <v>4931</v>
      </c>
      <c r="B3956" s="272" t="str">
        <f t="shared" si="61"/>
        <v>PO16</v>
      </c>
      <c r="C3956" s="358">
        <v>0.27234840393066401</v>
      </c>
    </row>
    <row r="3957" spans="1:3">
      <c r="A3957" s="272" t="s">
        <v>4932</v>
      </c>
      <c r="B3957" s="272" t="str">
        <f t="shared" si="61"/>
        <v>PO16</v>
      </c>
      <c r="C3957" s="358">
        <v>0.65404186248779295</v>
      </c>
    </row>
    <row r="3958" spans="1:3">
      <c r="A3958" s="272" t="s">
        <v>4933</v>
      </c>
      <c r="B3958" s="272" t="str">
        <f t="shared" si="61"/>
        <v>PO16</v>
      </c>
      <c r="C3958" s="358">
        <v>0.41915130615234297</v>
      </c>
    </row>
    <row r="3959" spans="1:3">
      <c r="A3959" s="272" t="s">
        <v>4934</v>
      </c>
      <c r="B3959" s="272" t="str">
        <f t="shared" si="61"/>
        <v>PO16</v>
      </c>
      <c r="C3959" s="358">
        <v>0.839921474456787</v>
      </c>
    </row>
    <row r="3960" spans="1:3">
      <c r="A3960" s="272" t="s">
        <v>4935</v>
      </c>
      <c r="B3960" s="272" t="str">
        <f t="shared" si="61"/>
        <v>PO18</v>
      </c>
      <c r="C3960" s="358">
        <v>0.86211442947387695</v>
      </c>
    </row>
    <row r="3961" spans="1:3">
      <c r="A3961" s="272" t="s">
        <v>4936</v>
      </c>
      <c r="B3961" s="272" t="str">
        <f t="shared" si="61"/>
        <v>PO18</v>
      </c>
      <c r="C3961" s="358">
        <v>0.39397549629211398</v>
      </c>
    </row>
    <row r="3962" spans="1:3">
      <c r="A3962" s="272" t="s">
        <v>4937</v>
      </c>
      <c r="B3962" s="272" t="str">
        <f t="shared" si="61"/>
        <v>PO18</v>
      </c>
      <c r="C3962" s="358">
        <v>0.386338710784912</v>
      </c>
    </row>
    <row r="3963" spans="1:3">
      <c r="A3963" s="272" t="s">
        <v>4938</v>
      </c>
      <c r="B3963" s="272" t="str">
        <f t="shared" si="61"/>
        <v>PO18</v>
      </c>
      <c r="C3963" s="358">
        <v>0.37826454639434798</v>
      </c>
    </row>
    <row r="3964" spans="1:3">
      <c r="A3964" s="272" t="s">
        <v>4939</v>
      </c>
      <c r="B3964" s="272" t="str">
        <f t="shared" si="61"/>
        <v>PO18</v>
      </c>
      <c r="C3964" s="358">
        <v>0.22846138477325401</v>
      </c>
    </row>
    <row r="3965" spans="1:3">
      <c r="A3965" s="272" t="s">
        <v>4940</v>
      </c>
      <c r="B3965" s="272" t="str">
        <f t="shared" si="61"/>
        <v>PO18</v>
      </c>
      <c r="C3965" s="358">
        <v>0.65497756004333496</v>
      </c>
    </row>
    <row r="3966" spans="1:3">
      <c r="A3966" s="272" t="s">
        <v>4941</v>
      </c>
      <c r="B3966" s="272" t="str">
        <f t="shared" si="61"/>
        <v>PO18</v>
      </c>
      <c r="C3966" s="358">
        <v>0.39549692471822101</v>
      </c>
    </row>
    <row r="3967" spans="1:3">
      <c r="A3967" s="272" t="s">
        <v>4942</v>
      </c>
      <c r="B3967" s="272" t="str">
        <f t="shared" si="61"/>
        <v>PO18</v>
      </c>
      <c r="C3967" s="358">
        <v>0.50244045257568304</v>
      </c>
    </row>
    <row r="3968" spans="1:3">
      <c r="A3968" s="272" t="s">
        <v>4943</v>
      </c>
      <c r="B3968" s="272" t="str">
        <f t="shared" si="61"/>
        <v>PO18</v>
      </c>
      <c r="C3968" s="358">
        <v>0.679554462432861</v>
      </c>
    </row>
    <row r="3969" spans="1:3">
      <c r="A3969" s="272" t="s">
        <v>4944</v>
      </c>
      <c r="B3969" s="272" t="str">
        <f t="shared" si="61"/>
        <v>PO18</v>
      </c>
      <c r="C3969" s="358">
        <v>0.68463246027628499</v>
      </c>
    </row>
    <row r="3970" spans="1:3">
      <c r="A3970" s="272" t="s">
        <v>4945</v>
      </c>
      <c r="B3970" s="272" t="str">
        <f t="shared" si="61"/>
        <v>PO18</v>
      </c>
      <c r="C3970" s="358">
        <v>0.59807377391391303</v>
      </c>
    </row>
    <row r="3971" spans="1:3">
      <c r="A3971" s="272" t="s">
        <v>4946</v>
      </c>
      <c r="B3971" s="272" t="str">
        <f t="shared" si="61"/>
        <v>PO18</v>
      </c>
      <c r="C3971" s="358">
        <v>0.31291866302490201</v>
      </c>
    </row>
    <row r="3972" spans="1:3">
      <c r="A3972" s="272" t="s">
        <v>4947</v>
      </c>
      <c r="B3972" s="272" t="str">
        <f t="shared" si="61"/>
        <v>PO18</v>
      </c>
      <c r="C3972" s="358">
        <v>0.50308442115783603</v>
      </c>
    </row>
    <row r="3973" spans="1:3">
      <c r="A3973" s="272" t="s">
        <v>4948</v>
      </c>
      <c r="B3973" s="272" t="str">
        <f t="shared" si="61"/>
        <v>PO18</v>
      </c>
      <c r="C3973" s="358">
        <v>0.43916547298431302</v>
      </c>
    </row>
    <row r="3974" spans="1:3">
      <c r="A3974" s="272" t="s">
        <v>4949</v>
      </c>
      <c r="B3974" s="272" t="str">
        <f t="shared" si="61"/>
        <v>PO19</v>
      </c>
      <c r="C3974" s="358">
        <v>0.422092676162719</v>
      </c>
    </row>
    <row r="3975" spans="1:3">
      <c r="A3975" s="272" t="s">
        <v>4950</v>
      </c>
      <c r="B3975" s="272" t="str">
        <f t="shared" si="61"/>
        <v>PO2</v>
      </c>
      <c r="C3975" s="358">
        <v>0.64657509326934803</v>
      </c>
    </row>
    <row r="3976" spans="1:3">
      <c r="A3976" s="272" t="s">
        <v>4951</v>
      </c>
      <c r="B3976" s="272" t="str">
        <f t="shared" si="61"/>
        <v>PO2</v>
      </c>
      <c r="C3976" s="358">
        <v>0.58747706693761403</v>
      </c>
    </row>
    <row r="3977" spans="1:3">
      <c r="A3977" s="272" t="s">
        <v>4952</v>
      </c>
      <c r="B3977" s="272" t="str">
        <f t="shared" si="61"/>
        <v>PO2</v>
      </c>
      <c r="C3977" s="358">
        <v>0.39862699508666899</v>
      </c>
    </row>
    <row r="3978" spans="1:3">
      <c r="A3978" s="272" t="s">
        <v>4953</v>
      </c>
      <c r="B3978" s="272" t="str">
        <f t="shared" si="61"/>
        <v>PO2</v>
      </c>
      <c r="C3978" s="358">
        <v>0.23077285289764399</v>
      </c>
    </row>
    <row r="3979" spans="1:3">
      <c r="A3979" s="272" t="s">
        <v>4954</v>
      </c>
      <c r="B3979" s="272" t="str">
        <f t="shared" si="61"/>
        <v>PO2</v>
      </c>
      <c r="C3979" s="358">
        <v>0.44622564315795898</v>
      </c>
    </row>
    <row r="3980" spans="1:3">
      <c r="A3980" s="272" t="s">
        <v>4955</v>
      </c>
      <c r="B3980" s="272" t="str">
        <f t="shared" ref="B3980:B4043" si="62">IFERROR(LEFT(A3980,(FIND(" ",A3980,1)-1)),"")</f>
        <v>PO2</v>
      </c>
      <c r="C3980" s="358">
        <v>0.33494186401367099</v>
      </c>
    </row>
    <row r="3981" spans="1:3">
      <c r="A3981" s="272" t="s">
        <v>4956</v>
      </c>
      <c r="B3981" s="272" t="str">
        <f t="shared" si="62"/>
        <v>PO2</v>
      </c>
      <c r="C3981" s="358">
        <v>0.44729727506637501</v>
      </c>
    </row>
    <row r="3982" spans="1:3">
      <c r="A3982" s="272" t="s">
        <v>4957</v>
      </c>
      <c r="B3982" s="272" t="str">
        <f t="shared" si="62"/>
        <v>PO2</v>
      </c>
      <c r="C3982" s="358">
        <v>0.22467708587646401</v>
      </c>
    </row>
    <row r="3983" spans="1:3">
      <c r="A3983" s="272" t="s">
        <v>4958</v>
      </c>
      <c r="B3983" s="272" t="str">
        <f t="shared" si="62"/>
        <v>PO2</v>
      </c>
      <c r="C3983" s="358">
        <v>0.22393989562988201</v>
      </c>
    </row>
    <row r="3984" spans="1:3">
      <c r="A3984" s="272" t="s">
        <v>4959</v>
      </c>
      <c r="B3984" s="272" t="str">
        <f t="shared" si="62"/>
        <v>PO2</v>
      </c>
      <c r="C3984" s="358">
        <v>0.48249785105387299</v>
      </c>
    </row>
    <row r="3985" spans="1:3">
      <c r="A3985" s="272" t="s">
        <v>4960</v>
      </c>
      <c r="B3985" s="272" t="str">
        <f t="shared" si="62"/>
        <v>PO2</v>
      </c>
      <c r="C3985" s="358">
        <v>0.21867280006408599</v>
      </c>
    </row>
    <row r="3986" spans="1:3">
      <c r="A3986" s="272" t="s">
        <v>4961</v>
      </c>
      <c r="B3986" s="272" t="str">
        <f t="shared" si="62"/>
        <v>PO2</v>
      </c>
      <c r="C3986" s="358">
        <v>0.23376035690307601</v>
      </c>
    </row>
    <row r="3987" spans="1:3">
      <c r="A3987" s="272" t="s">
        <v>4962</v>
      </c>
      <c r="B3987" s="272" t="str">
        <f t="shared" si="62"/>
        <v>PO2</v>
      </c>
      <c r="C3987" s="358">
        <v>0.37505948543548501</v>
      </c>
    </row>
    <row r="3988" spans="1:3">
      <c r="A3988" s="272" t="s">
        <v>4963</v>
      </c>
      <c r="B3988" s="272" t="str">
        <f t="shared" si="62"/>
        <v>PO2</v>
      </c>
      <c r="C3988" s="358">
        <v>0.285778999328613</v>
      </c>
    </row>
    <row r="3989" spans="1:3">
      <c r="A3989" s="272" t="s">
        <v>4964</v>
      </c>
      <c r="B3989" s="272" t="str">
        <f t="shared" si="62"/>
        <v>PO2</v>
      </c>
      <c r="C3989" s="358">
        <v>0.329926967620849</v>
      </c>
    </row>
    <row r="3990" spans="1:3">
      <c r="A3990" s="272" t="s">
        <v>4965</v>
      </c>
      <c r="B3990" s="272" t="str">
        <f t="shared" si="62"/>
        <v>PO2</v>
      </c>
      <c r="C3990" s="358">
        <v>0.21112501621246299</v>
      </c>
    </row>
    <row r="3991" spans="1:3">
      <c r="A3991" s="272" t="s">
        <v>4966</v>
      </c>
      <c r="B3991" s="272" t="str">
        <f t="shared" si="62"/>
        <v>PO2</v>
      </c>
      <c r="C3991" s="358">
        <v>0.50059080123901301</v>
      </c>
    </row>
    <row r="3992" spans="1:3">
      <c r="A3992" s="272" t="s">
        <v>4967</v>
      </c>
      <c r="B3992" s="272" t="str">
        <f t="shared" si="62"/>
        <v>PO2</v>
      </c>
      <c r="C3992" s="358">
        <v>0.25094199180603</v>
      </c>
    </row>
    <row r="3993" spans="1:3">
      <c r="A3993" s="272" t="s">
        <v>4968</v>
      </c>
      <c r="B3993" s="272" t="str">
        <f t="shared" si="62"/>
        <v>PO2</v>
      </c>
      <c r="C3993" s="358">
        <v>0.27553582191467202</v>
      </c>
    </row>
    <row r="3994" spans="1:3">
      <c r="A3994" s="272" t="s">
        <v>4969</v>
      </c>
      <c r="B3994" s="272" t="str">
        <f t="shared" si="62"/>
        <v>PO2</v>
      </c>
      <c r="C3994" s="358">
        <v>0.42021703720092701</v>
      </c>
    </row>
    <row r="3995" spans="1:3">
      <c r="A3995" s="272" t="s">
        <v>4970</v>
      </c>
      <c r="B3995" s="272" t="str">
        <f t="shared" si="62"/>
        <v>PO2</v>
      </c>
      <c r="C3995" s="358">
        <v>0.28235220909118602</v>
      </c>
    </row>
    <row r="3996" spans="1:3">
      <c r="A3996" s="272" t="s">
        <v>4971</v>
      </c>
      <c r="B3996" s="272" t="str">
        <f t="shared" si="62"/>
        <v>PO2</v>
      </c>
      <c r="C3996" s="358">
        <v>0.32795047760009699</v>
      </c>
    </row>
    <row r="3997" spans="1:3">
      <c r="A3997" s="272" t="s">
        <v>4972</v>
      </c>
      <c r="B3997" s="272" t="str">
        <f t="shared" si="62"/>
        <v>PO2</v>
      </c>
      <c r="C3997" s="358">
        <v>0.31776704788207999</v>
      </c>
    </row>
    <row r="3998" spans="1:3">
      <c r="A3998" s="272" t="s">
        <v>4973</v>
      </c>
      <c r="B3998" s="272" t="str">
        <f t="shared" si="62"/>
        <v>PO2</v>
      </c>
      <c r="C3998" s="358">
        <v>0.27084958553314198</v>
      </c>
    </row>
    <row r="3999" spans="1:3">
      <c r="A3999" s="272" t="s">
        <v>4974</v>
      </c>
      <c r="B3999" s="272" t="str">
        <f t="shared" si="62"/>
        <v>PO2</v>
      </c>
      <c r="C3999" s="358">
        <v>0.52027335166931099</v>
      </c>
    </row>
    <row r="4000" spans="1:3">
      <c r="A4000" s="272" t="s">
        <v>4975</v>
      </c>
      <c r="B4000" s="272" t="str">
        <f t="shared" si="62"/>
        <v>PO2</v>
      </c>
      <c r="C4000" s="358">
        <v>0.31672644615173301</v>
      </c>
    </row>
    <row r="4001" spans="1:3">
      <c r="A4001" s="272" t="s">
        <v>4976</v>
      </c>
      <c r="B4001" s="272" t="str">
        <f t="shared" si="62"/>
        <v>PO2</v>
      </c>
      <c r="C4001" s="358">
        <v>0.343321323394775</v>
      </c>
    </row>
    <row r="4002" spans="1:3">
      <c r="A4002" s="272" t="s">
        <v>4977</v>
      </c>
      <c r="B4002" s="272" t="str">
        <f t="shared" si="62"/>
        <v>PO2</v>
      </c>
      <c r="C4002" s="358">
        <v>0.27602839469909601</v>
      </c>
    </row>
    <row r="4003" spans="1:3">
      <c r="A4003" s="272" t="s">
        <v>4978</v>
      </c>
      <c r="B4003" s="272" t="str">
        <f t="shared" si="62"/>
        <v>PO2</v>
      </c>
      <c r="C4003" s="358">
        <v>0.42554599898202</v>
      </c>
    </row>
    <row r="4004" spans="1:3">
      <c r="A4004" s="272" t="s">
        <v>4979</v>
      </c>
      <c r="B4004" s="272" t="str">
        <f t="shared" si="62"/>
        <v>PO2</v>
      </c>
      <c r="C4004" s="358">
        <v>0.44482574462890601</v>
      </c>
    </row>
    <row r="4005" spans="1:3">
      <c r="A4005" s="272" t="s">
        <v>4980</v>
      </c>
      <c r="B4005" s="272" t="str">
        <f t="shared" si="62"/>
        <v>PO2</v>
      </c>
      <c r="C4005" s="358">
        <v>0.39956219991048098</v>
      </c>
    </row>
    <row r="4006" spans="1:3">
      <c r="A4006" s="272" t="s">
        <v>4981</v>
      </c>
      <c r="B4006" s="272" t="str">
        <f t="shared" si="62"/>
        <v>PO2</v>
      </c>
      <c r="C4006" s="358">
        <v>0.325245141983032</v>
      </c>
    </row>
    <row r="4007" spans="1:3">
      <c r="A4007" s="272" t="s">
        <v>4982</v>
      </c>
      <c r="B4007" s="272" t="str">
        <f t="shared" si="62"/>
        <v>PO2</v>
      </c>
      <c r="C4007" s="358">
        <v>0.37950646877288802</v>
      </c>
    </row>
    <row r="4008" spans="1:3">
      <c r="A4008" s="272" t="s">
        <v>4983</v>
      </c>
      <c r="B4008" s="272" t="str">
        <f t="shared" si="62"/>
        <v>PO2</v>
      </c>
      <c r="C4008" s="358">
        <v>0.35183775424957198</v>
      </c>
    </row>
    <row r="4009" spans="1:3">
      <c r="A4009" s="272" t="s">
        <v>4984</v>
      </c>
      <c r="B4009" s="272" t="str">
        <f t="shared" si="62"/>
        <v>PO2</v>
      </c>
      <c r="C4009" s="358">
        <v>0.40740871429443298</v>
      </c>
    </row>
    <row r="4010" spans="1:3">
      <c r="A4010" s="272" t="s">
        <v>4985</v>
      </c>
      <c r="B4010" s="272" t="str">
        <f t="shared" si="62"/>
        <v>PO2</v>
      </c>
      <c r="C4010" s="358">
        <v>0.324200630187988</v>
      </c>
    </row>
    <row r="4011" spans="1:3">
      <c r="A4011" s="272" t="s">
        <v>4986</v>
      </c>
      <c r="B4011" s="272" t="str">
        <f t="shared" si="62"/>
        <v>PO20</v>
      </c>
      <c r="C4011" s="358">
        <v>0.30144041776657099</v>
      </c>
    </row>
    <row r="4012" spans="1:3">
      <c r="A4012" s="272" t="s">
        <v>4987</v>
      </c>
      <c r="B4012" s="272" t="str">
        <f t="shared" si="62"/>
        <v>PO20</v>
      </c>
      <c r="C4012" s="358">
        <v>0.22358584403991699</v>
      </c>
    </row>
    <row r="4013" spans="1:3">
      <c r="A4013" s="272" t="s">
        <v>4988</v>
      </c>
      <c r="B4013" s="272" t="str">
        <f t="shared" si="62"/>
        <v>PO20</v>
      </c>
      <c r="C4013" s="358">
        <v>0.792708039283752</v>
      </c>
    </row>
    <row r="4014" spans="1:3">
      <c r="A4014" s="272" t="s">
        <v>4989</v>
      </c>
      <c r="B4014" s="272" t="str">
        <f t="shared" si="62"/>
        <v>PO20</v>
      </c>
      <c r="C4014" s="358">
        <v>0.333401679992675</v>
      </c>
    </row>
    <row r="4015" spans="1:3">
      <c r="A4015" s="272" t="s">
        <v>4990</v>
      </c>
      <c r="B4015" s="272" t="str">
        <f t="shared" si="62"/>
        <v>PO20</v>
      </c>
      <c r="C4015" s="358">
        <v>0.29049531618753999</v>
      </c>
    </row>
    <row r="4016" spans="1:3">
      <c r="A4016" s="272" t="s">
        <v>4991</v>
      </c>
      <c r="B4016" s="272" t="str">
        <f t="shared" si="62"/>
        <v>PO20</v>
      </c>
      <c r="C4016" s="358">
        <v>0.317646265029907</v>
      </c>
    </row>
    <row r="4017" spans="1:3">
      <c r="A4017" s="272" t="s">
        <v>4992</v>
      </c>
      <c r="B4017" s="272" t="str">
        <f t="shared" si="62"/>
        <v>PO20</v>
      </c>
      <c r="C4017" s="358">
        <v>0.242825031280517</v>
      </c>
    </row>
    <row r="4018" spans="1:3">
      <c r="A4018" s="272" t="s">
        <v>4993</v>
      </c>
      <c r="B4018" s="272" t="str">
        <f t="shared" si="62"/>
        <v>PO20</v>
      </c>
      <c r="C4018" s="358">
        <v>0.21918118000030501</v>
      </c>
    </row>
    <row r="4019" spans="1:3">
      <c r="A4019" s="272" t="s">
        <v>4994</v>
      </c>
      <c r="B4019" s="272" t="str">
        <f t="shared" si="62"/>
        <v>PO20</v>
      </c>
      <c r="C4019" s="358">
        <v>0.54779020945231105</v>
      </c>
    </row>
    <row r="4020" spans="1:3">
      <c r="A4020" s="272" t="s">
        <v>4995</v>
      </c>
      <c r="B4020" s="272" t="str">
        <f t="shared" si="62"/>
        <v>PO20</v>
      </c>
      <c r="C4020" s="358">
        <v>0.78280711174011197</v>
      </c>
    </row>
    <row r="4021" spans="1:3">
      <c r="A4021" s="272" t="s">
        <v>4996</v>
      </c>
      <c r="B4021" s="272" t="str">
        <f t="shared" si="62"/>
        <v>PO20</v>
      </c>
      <c r="C4021" s="358">
        <v>0.26696729660034102</v>
      </c>
    </row>
    <row r="4022" spans="1:3">
      <c r="A4022" s="272" t="s">
        <v>4997</v>
      </c>
      <c r="B4022" s="272" t="str">
        <f t="shared" si="62"/>
        <v>PO20</v>
      </c>
      <c r="C4022" s="358">
        <v>0.83971376419067301</v>
      </c>
    </row>
    <row r="4023" spans="1:3">
      <c r="A4023" s="272" t="s">
        <v>4998</v>
      </c>
      <c r="B4023" s="272" t="str">
        <f t="shared" si="62"/>
        <v>PO20</v>
      </c>
      <c r="C4023" s="358">
        <v>0.48601377010345398</v>
      </c>
    </row>
    <row r="4024" spans="1:3">
      <c r="A4024" s="272" t="s">
        <v>4999</v>
      </c>
      <c r="B4024" s="272" t="str">
        <f t="shared" si="62"/>
        <v>PO20</v>
      </c>
      <c r="C4024" s="358">
        <v>1.52681708335876</v>
      </c>
    </row>
    <row r="4025" spans="1:3">
      <c r="A4025" s="272" t="s">
        <v>5000</v>
      </c>
      <c r="B4025" s="272" t="str">
        <f t="shared" si="62"/>
        <v>PO20</v>
      </c>
      <c r="C4025" s="358">
        <v>1.19398420507257</v>
      </c>
    </row>
    <row r="4026" spans="1:3">
      <c r="A4026" s="272" t="s">
        <v>5001</v>
      </c>
      <c r="B4026" s="272" t="str">
        <f t="shared" si="62"/>
        <v>PO20</v>
      </c>
      <c r="C4026" s="358">
        <v>0.86122977733612005</v>
      </c>
    </row>
    <row r="4027" spans="1:3">
      <c r="A4027" s="272" t="s">
        <v>5002</v>
      </c>
      <c r="B4027" s="272" t="str">
        <f t="shared" si="62"/>
        <v>PO20</v>
      </c>
      <c r="C4027" s="358">
        <v>0.990914106369018</v>
      </c>
    </row>
    <row r="4028" spans="1:3">
      <c r="A4028" s="272" t="s">
        <v>5003</v>
      </c>
      <c r="B4028" s="272" t="str">
        <f t="shared" si="62"/>
        <v>PO20</v>
      </c>
      <c r="C4028" s="358">
        <v>0.86621328762599403</v>
      </c>
    </row>
    <row r="4029" spans="1:3">
      <c r="A4029" s="272" t="s">
        <v>5004</v>
      </c>
      <c r="B4029" s="272" t="str">
        <f t="shared" si="62"/>
        <v>PO20</v>
      </c>
      <c r="C4029" s="358">
        <v>0.44192775090535402</v>
      </c>
    </row>
    <row r="4030" spans="1:3">
      <c r="A4030" s="272" t="s">
        <v>5005</v>
      </c>
      <c r="B4030" s="272" t="str">
        <f t="shared" si="62"/>
        <v>PO20</v>
      </c>
      <c r="C4030" s="358">
        <v>0.408298730850219</v>
      </c>
    </row>
    <row r="4031" spans="1:3">
      <c r="A4031" s="272" t="s">
        <v>5006</v>
      </c>
      <c r="B4031" s="272" t="str">
        <f t="shared" si="62"/>
        <v>PO20</v>
      </c>
      <c r="C4031" s="358">
        <v>0.98223900794982899</v>
      </c>
    </row>
    <row r="4032" spans="1:3">
      <c r="A4032" s="272" t="s">
        <v>5007</v>
      </c>
      <c r="B4032" s="272" t="str">
        <f t="shared" si="62"/>
        <v>PO20</v>
      </c>
      <c r="C4032" s="358">
        <v>0.35305261611938399</v>
      </c>
    </row>
    <row r="4033" spans="1:3">
      <c r="A4033" s="272" t="s">
        <v>5008</v>
      </c>
      <c r="B4033" s="272" t="str">
        <f t="shared" si="62"/>
        <v>PO20</v>
      </c>
      <c r="C4033" s="358">
        <v>0.29247283935546797</v>
      </c>
    </row>
    <row r="4034" spans="1:3">
      <c r="A4034" s="272" t="s">
        <v>5009</v>
      </c>
      <c r="B4034" s="272" t="str">
        <f t="shared" si="62"/>
        <v>PO20</v>
      </c>
      <c r="C4034" s="358">
        <v>0.25412178039550698</v>
      </c>
    </row>
    <row r="4035" spans="1:3">
      <c r="A4035" s="272" t="s">
        <v>5010</v>
      </c>
      <c r="B4035" s="272" t="str">
        <f t="shared" si="62"/>
        <v>PO20</v>
      </c>
      <c r="C4035" s="358">
        <v>0.54075694084167403</v>
      </c>
    </row>
    <row r="4036" spans="1:3">
      <c r="A4036" s="272" t="s">
        <v>5011</v>
      </c>
      <c r="B4036" s="272" t="str">
        <f t="shared" si="62"/>
        <v>PO20</v>
      </c>
      <c r="C4036" s="358">
        <v>0.57132822275161699</v>
      </c>
    </row>
    <row r="4037" spans="1:3">
      <c r="A4037" s="272" t="s">
        <v>5012</v>
      </c>
      <c r="B4037" s="272" t="str">
        <f t="shared" si="62"/>
        <v>PO20</v>
      </c>
      <c r="C4037" s="358">
        <v>0.29057798385620098</v>
      </c>
    </row>
    <row r="4038" spans="1:3">
      <c r="A4038" s="272" t="s">
        <v>5013</v>
      </c>
      <c r="B4038" s="272" t="str">
        <f t="shared" si="62"/>
        <v>PO20</v>
      </c>
      <c r="C4038" s="358">
        <v>0.27279639244079501</v>
      </c>
    </row>
    <row r="4039" spans="1:3">
      <c r="A4039" s="272" t="s">
        <v>5014</v>
      </c>
      <c r="B4039" s="272" t="str">
        <f t="shared" si="62"/>
        <v>PO20</v>
      </c>
      <c r="C4039" s="358">
        <v>0.340472976366678</v>
      </c>
    </row>
    <row r="4040" spans="1:3">
      <c r="A4040" s="272" t="s">
        <v>5015</v>
      </c>
      <c r="B4040" s="272" t="str">
        <f t="shared" si="62"/>
        <v>PO20</v>
      </c>
      <c r="C4040" s="358">
        <v>0.77765798568725497</v>
      </c>
    </row>
    <row r="4041" spans="1:3">
      <c r="A4041" s="272" t="s">
        <v>5016</v>
      </c>
      <c r="B4041" s="272" t="str">
        <f t="shared" si="62"/>
        <v>PO20</v>
      </c>
      <c r="C4041" s="358">
        <v>0.85031318664550704</v>
      </c>
    </row>
    <row r="4042" spans="1:3">
      <c r="A4042" s="272" t="s">
        <v>5017</v>
      </c>
      <c r="B4042" s="272" t="str">
        <f t="shared" si="62"/>
        <v>PO20</v>
      </c>
      <c r="C4042" s="358">
        <v>0.73998522758483798</v>
      </c>
    </row>
    <row r="4043" spans="1:3">
      <c r="A4043" s="272" t="s">
        <v>5018</v>
      </c>
      <c r="B4043" s="272" t="str">
        <f t="shared" si="62"/>
        <v>PO20</v>
      </c>
      <c r="C4043" s="358">
        <v>0.23685574531555101</v>
      </c>
    </row>
    <row r="4044" spans="1:3">
      <c r="A4044" s="272" t="s">
        <v>5019</v>
      </c>
      <c r="B4044" s="272" t="str">
        <f t="shared" ref="B4044:B4107" si="63">IFERROR(LEFT(A4044,(FIND(" ",A4044,1)-1)),"")</f>
        <v>PO20</v>
      </c>
      <c r="C4044" s="358">
        <v>0.359239101409912</v>
      </c>
    </row>
    <row r="4045" spans="1:3">
      <c r="A4045" s="272" t="s">
        <v>5020</v>
      </c>
      <c r="B4045" s="272" t="str">
        <f t="shared" si="63"/>
        <v>PO20</v>
      </c>
      <c r="C4045" s="358">
        <v>1.21323843002319</v>
      </c>
    </row>
    <row r="4046" spans="1:3">
      <c r="A4046" s="272" t="s">
        <v>5021</v>
      </c>
      <c r="B4046" s="272" t="str">
        <f t="shared" si="63"/>
        <v>PO20</v>
      </c>
      <c r="C4046" s="358">
        <v>1.2200336456298799</v>
      </c>
    </row>
    <row r="4047" spans="1:3">
      <c r="A4047" s="272" t="s">
        <v>5022</v>
      </c>
      <c r="B4047" s="272" t="str">
        <f t="shared" si="63"/>
        <v>PO20</v>
      </c>
      <c r="C4047" s="358">
        <v>0.86541448939930299</v>
      </c>
    </row>
    <row r="4048" spans="1:3">
      <c r="A4048" s="272" t="s">
        <v>5023</v>
      </c>
      <c r="B4048" s="272" t="str">
        <f t="shared" si="63"/>
        <v>PO20</v>
      </c>
      <c r="C4048" s="358">
        <v>0.63506209850311202</v>
      </c>
    </row>
    <row r="4049" spans="1:3">
      <c r="A4049" s="272" t="s">
        <v>5024</v>
      </c>
      <c r="B4049" s="272" t="str">
        <f t="shared" si="63"/>
        <v>PO20</v>
      </c>
      <c r="C4049" s="358">
        <v>0.343988686800003</v>
      </c>
    </row>
    <row r="4050" spans="1:3">
      <c r="A4050" s="272" t="s">
        <v>5025</v>
      </c>
      <c r="B4050" s="272" t="str">
        <f t="shared" si="63"/>
        <v>PO20</v>
      </c>
      <c r="C4050" s="358">
        <v>0.53862786293029696</v>
      </c>
    </row>
    <row r="4051" spans="1:3">
      <c r="A4051" s="272" t="s">
        <v>5026</v>
      </c>
      <c r="B4051" s="272" t="str">
        <f t="shared" si="63"/>
        <v>PO20</v>
      </c>
      <c r="C4051" s="358">
        <v>0.37578558921813898</v>
      </c>
    </row>
    <row r="4052" spans="1:3">
      <c r="A4052" s="272" t="s">
        <v>5027</v>
      </c>
      <c r="B4052" s="272" t="str">
        <f t="shared" si="63"/>
        <v>PO20</v>
      </c>
      <c r="C4052" s="358">
        <v>0.38790078596635202</v>
      </c>
    </row>
    <row r="4053" spans="1:3">
      <c r="A4053" s="272" t="s">
        <v>5028</v>
      </c>
      <c r="B4053" s="272" t="str">
        <f t="shared" si="63"/>
        <v>PO20</v>
      </c>
      <c r="C4053" s="358">
        <v>0.58884253868689895</v>
      </c>
    </row>
    <row r="4054" spans="1:3">
      <c r="A4054" s="272" t="s">
        <v>5029</v>
      </c>
      <c r="B4054" s="272" t="str">
        <f t="shared" si="63"/>
        <v>PO20</v>
      </c>
      <c r="C4054" s="358">
        <v>0.255038261413574</v>
      </c>
    </row>
    <row r="4055" spans="1:3">
      <c r="A4055" s="272" t="s">
        <v>5030</v>
      </c>
      <c r="B4055" s="272" t="str">
        <f t="shared" si="63"/>
        <v>PO20</v>
      </c>
      <c r="C4055" s="358">
        <v>0.57532095909118597</v>
      </c>
    </row>
    <row r="4056" spans="1:3">
      <c r="A4056" s="272" t="s">
        <v>5031</v>
      </c>
      <c r="B4056" s="272" t="str">
        <f t="shared" si="63"/>
        <v>PO20</v>
      </c>
      <c r="C4056" s="358">
        <v>0.29394334554672202</v>
      </c>
    </row>
    <row r="4057" spans="1:3">
      <c r="A4057" s="272" t="s">
        <v>5032</v>
      </c>
      <c r="B4057" s="272" t="str">
        <f t="shared" si="63"/>
        <v>PO20</v>
      </c>
      <c r="C4057" s="358">
        <v>0.51472461223602295</v>
      </c>
    </row>
    <row r="4058" spans="1:3">
      <c r="A4058" s="272" t="s">
        <v>5033</v>
      </c>
      <c r="B4058" s="272" t="str">
        <f t="shared" si="63"/>
        <v>PO20</v>
      </c>
      <c r="C4058" s="358">
        <v>1.0144994735717701</v>
      </c>
    </row>
    <row r="4059" spans="1:3">
      <c r="A4059" s="272" t="s">
        <v>5034</v>
      </c>
      <c r="B4059" s="272" t="str">
        <f t="shared" si="63"/>
        <v>PO20</v>
      </c>
      <c r="C4059" s="358">
        <v>0.450873279571533</v>
      </c>
    </row>
    <row r="4060" spans="1:3">
      <c r="A4060" s="272" t="s">
        <v>5035</v>
      </c>
      <c r="B4060" s="272" t="str">
        <f t="shared" si="63"/>
        <v>PO20</v>
      </c>
      <c r="C4060" s="358">
        <v>0.69131459130181205</v>
      </c>
    </row>
    <row r="4061" spans="1:3">
      <c r="A4061" s="272" t="s">
        <v>5036</v>
      </c>
      <c r="B4061" s="272" t="str">
        <f t="shared" si="63"/>
        <v>PO20</v>
      </c>
      <c r="C4061" s="358">
        <v>1.03248257107204</v>
      </c>
    </row>
    <row r="4062" spans="1:3">
      <c r="A4062" s="272" t="s">
        <v>5037</v>
      </c>
      <c r="B4062" s="272" t="str">
        <f t="shared" si="63"/>
        <v>PO20</v>
      </c>
      <c r="C4062" s="358">
        <v>1.09685615698496</v>
      </c>
    </row>
    <row r="4063" spans="1:3">
      <c r="A4063" s="272" t="s">
        <v>5038</v>
      </c>
      <c r="B4063" s="272" t="str">
        <f t="shared" si="63"/>
        <v>PO20</v>
      </c>
      <c r="C4063" s="358">
        <v>0.94788587093353205</v>
      </c>
    </row>
    <row r="4064" spans="1:3">
      <c r="A4064" s="272" t="s">
        <v>5039</v>
      </c>
      <c r="B4064" s="272" t="str">
        <f t="shared" si="63"/>
        <v>PO20</v>
      </c>
      <c r="C4064" s="358">
        <v>0.57687306404113703</v>
      </c>
    </row>
    <row r="4065" spans="1:3">
      <c r="A4065" s="272" t="s">
        <v>5040</v>
      </c>
      <c r="B4065" s="272" t="str">
        <f t="shared" si="63"/>
        <v>PO20</v>
      </c>
      <c r="C4065" s="358">
        <v>0.82023060321807795</v>
      </c>
    </row>
    <row r="4066" spans="1:3">
      <c r="A4066" s="272" t="s">
        <v>5041</v>
      </c>
      <c r="B4066" s="272" t="str">
        <f t="shared" si="63"/>
        <v>PO20</v>
      </c>
      <c r="C4066" s="358">
        <v>0.24665451049804599</v>
      </c>
    </row>
    <row r="4067" spans="1:3">
      <c r="A4067" s="272" t="s">
        <v>5042</v>
      </c>
      <c r="B4067" s="272" t="str">
        <f t="shared" si="63"/>
        <v>PO20</v>
      </c>
      <c r="C4067" s="358">
        <v>0.27529287338256803</v>
      </c>
    </row>
    <row r="4068" spans="1:3">
      <c r="A4068" s="272" t="s">
        <v>5043</v>
      </c>
      <c r="B4068" s="272" t="str">
        <f t="shared" si="63"/>
        <v>PO20</v>
      </c>
      <c r="C4068" s="358">
        <v>0.28838491439819303</v>
      </c>
    </row>
    <row r="4069" spans="1:3">
      <c r="A4069" s="272" t="s">
        <v>5044</v>
      </c>
      <c r="B4069" s="272" t="str">
        <f t="shared" si="63"/>
        <v>PO20</v>
      </c>
      <c r="C4069" s="358">
        <v>1.6757349014282199</v>
      </c>
    </row>
    <row r="4070" spans="1:3">
      <c r="A4070" s="272" t="s">
        <v>5045</v>
      </c>
      <c r="B4070" s="272" t="str">
        <f t="shared" si="63"/>
        <v>PO20</v>
      </c>
      <c r="C4070" s="358">
        <v>0.75495807329813602</v>
      </c>
    </row>
    <row r="4071" spans="1:3">
      <c r="A4071" s="272" t="s">
        <v>5046</v>
      </c>
      <c r="B4071" s="272" t="str">
        <f t="shared" si="63"/>
        <v>PO20</v>
      </c>
      <c r="C4071" s="358">
        <v>0.58590364456176702</v>
      </c>
    </row>
    <row r="4072" spans="1:3">
      <c r="A4072" s="272" t="s">
        <v>5047</v>
      </c>
      <c r="B4072" s="272" t="str">
        <f t="shared" si="63"/>
        <v>PO20</v>
      </c>
      <c r="C4072" s="358">
        <v>0.49524641036987299</v>
      </c>
    </row>
    <row r="4073" spans="1:3">
      <c r="A4073" s="272" t="s">
        <v>5048</v>
      </c>
      <c r="B4073" s="272" t="str">
        <f t="shared" si="63"/>
        <v>PO20</v>
      </c>
      <c r="C4073" s="358">
        <v>2.6792759895324698</v>
      </c>
    </row>
    <row r="4074" spans="1:3">
      <c r="A4074" s="272" t="s">
        <v>5049</v>
      </c>
      <c r="B4074" s="272" t="str">
        <f t="shared" si="63"/>
        <v>PO20</v>
      </c>
      <c r="C4074" s="358">
        <v>1.69523382186889</v>
      </c>
    </row>
    <row r="4075" spans="1:3">
      <c r="A4075" s="272" t="s">
        <v>5050</v>
      </c>
      <c r="B4075" s="272" t="str">
        <f t="shared" si="63"/>
        <v>PO20</v>
      </c>
      <c r="C4075" s="358">
        <v>1.61588275432586</v>
      </c>
    </row>
    <row r="4076" spans="1:3">
      <c r="A4076" s="272" t="s">
        <v>5051</v>
      </c>
      <c r="B4076" s="272" t="str">
        <f t="shared" si="63"/>
        <v>PO20</v>
      </c>
      <c r="C4076" s="358">
        <v>0.53058657338542303</v>
      </c>
    </row>
    <row r="4077" spans="1:3">
      <c r="A4077" s="272" t="s">
        <v>5052</v>
      </c>
      <c r="B4077" s="272" t="str">
        <f t="shared" si="63"/>
        <v>PO20</v>
      </c>
      <c r="C4077" s="358">
        <v>0.34784278273582397</v>
      </c>
    </row>
    <row r="4078" spans="1:3">
      <c r="A4078" s="272" t="s">
        <v>5053</v>
      </c>
      <c r="B4078" s="272" t="str">
        <f t="shared" si="63"/>
        <v>PO20</v>
      </c>
      <c r="C4078" s="358">
        <v>0.65661859512329102</v>
      </c>
    </row>
    <row r="4079" spans="1:3">
      <c r="A4079" s="272" t="s">
        <v>5054</v>
      </c>
      <c r="B4079" s="272" t="str">
        <f t="shared" si="63"/>
        <v>PO20</v>
      </c>
      <c r="C4079" s="358">
        <v>0.27967357635498002</v>
      </c>
    </row>
    <row r="4080" spans="1:3">
      <c r="A4080" s="272" t="s">
        <v>5055</v>
      </c>
      <c r="B4080" s="272" t="str">
        <f t="shared" si="63"/>
        <v>PO20</v>
      </c>
      <c r="C4080" s="358">
        <v>0.215180873870849</v>
      </c>
    </row>
    <row r="4081" spans="1:3">
      <c r="A4081" s="272" t="s">
        <v>5056</v>
      </c>
      <c r="B4081" s="272" t="str">
        <f t="shared" si="63"/>
        <v>PO20</v>
      </c>
      <c r="C4081" s="358">
        <v>0.25820191701253198</v>
      </c>
    </row>
    <row r="4082" spans="1:3">
      <c r="A4082" s="272" t="s">
        <v>5057</v>
      </c>
      <c r="B4082" s="272" t="str">
        <f t="shared" si="63"/>
        <v>PO20</v>
      </c>
      <c r="C4082" s="358">
        <v>0.27245807647705</v>
      </c>
    </row>
    <row r="4083" spans="1:3">
      <c r="A4083" s="272" t="s">
        <v>5058</v>
      </c>
      <c r="B4083" s="272" t="str">
        <f t="shared" si="63"/>
        <v>PO20</v>
      </c>
      <c r="C4083" s="358">
        <v>0.38535414801703499</v>
      </c>
    </row>
    <row r="4084" spans="1:3">
      <c r="A4084" s="272" t="s">
        <v>5059</v>
      </c>
      <c r="B4084" s="272" t="str">
        <f t="shared" si="63"/>
        <v>PO20</v>
      </c>
      <c r="C4084" s="358">
        <v>0.38926903406778901</v>
      </c>
    </row>
    <row r="4085" spans="1:3">
      <c r="A4085" s="272" t="s">
        <v>5060</v>
      </c>
      <c r="B4085" s="272" t="str">
        <f t="shared" si="63"/>
        <v>PO20</v>
      </c>
      <c r="C4085" s="358">
        <v>0.70739988485972005</v>
      </c>
    </row>
    <row r="4086" spans="1:3">
      <c r="A4086" s="272" t="s">
        <v>5061</v>
      </c>
      <c r="B4086" s="272" t="str">
        <f t="shared" si="63"/>
        <v>PO20</v>
      </c>
      <c r="C4086" s="358">
        <v>0.42529106140136702</v>
      </c>
    </row>
    <row r="4087" spans="1:3">
      <c r="A4087" s="272" t="s">
        <v>5062</v>
      </c>
      <c r="B4087" s="272" t="str">
        <f t="shared" si="63"/>
        <v>PO20</v>
      </c>
      <c r="C4087" s="358">
        <v>0.57542967796325595</v>
      </c>
    </row>
    <row r="4088" spans="1:3">
      <c r="A4088" s="272" t="s">
        <v>5063</v>
      </c>
      <c r="B4088" s="272" t="str">
        <f t="shared" si="63"/>
        <v>PO20</v>
      </c>
      <c r="C4088" s="358">
        <v>0.57921465237935299</v>
      </c>
    </row>
    <row r="4089" spans="1:3">
      <c r="A4089" s="272" t="s">
        <v>5064</v>
      </c>
      <c r="B4089" s="272" t="str">
        <f t="shared" si="63"/>
        <v>PO20</v>
      </c>
      <c r="C4089" s="358">
        <v>0.35104592641194599</v>
      </c>
    </row>
    <row r="4090" spans="1:3">
      <c r="A4090" s="272" t="s">
        <v>5065</v>
      </c>
      <c r="B4090" s="272" t="str">
        <f t="shared" si="63"/>
        <v>PO20</v>
      </c>
      <c r="C4090" s="358">
        <v>0.25317255655924398</v>
      </c>
    </row>
    <row r="4091" spans="1:3">
      <c r="A4091" s="272" t="s">
        <v>5066</v>
      </c>
      <c r="B4091" s="272" t="str">
        <f t="shared" si="63"/>
        <v>PO20</v>
      </c>
      <c r="C4091" s="358">
        <v>0.26690270105997699</v>
      </c>
    </row>
    <row r="4092" spans="1:3">
      <c r="A4092" s="272" t="s">
        <v>5067</v>
      </c>
      <c r="B4092" s="272" t="str">
        <f t="shared" si="63"/>
        <v>PO20</v>
      </c>
      <c r="C4092" s="358">
        <v>0.40484046936035101</v>
      </c>
    </row>
    <row r="4093" spans="1:3">
      <c r="A4093" s="272" t="s">
        <v>5068</v>
      </c>
      <c r="B4093" s="272" t="str">
        <f t="shared" si="63"/>
        <v>PO20</v>
      </c>
      <c r="C4093" s="358">
        <v>0.25052905082702598</v>
      </c>
    </row>
    <row r="4094" spans="1:3">
      <c r="A4094" s="272" t="s">
        <v>5069</v>
      </c>
      <c r="B4094" s="272" t="str">
        <f t="shared" si="63"/>
        <v>PO20</v>
      </c>
      <c r="C4094" s="358">
        <v>0.302628993988037</v>
      </c>
    </row>
    <row r="4095" spans="1:3">
      <c r="A4095" s="272" t="s">
        <v>5070</v>
      </c>
      <c r="B4095" s="272" t="str">
        <f t="shared" si="63"/>
        <v>PO20</v>
      </c>
      <c r="C4095" s="358">
        <v>0.315230766932169</v>
      </c>
    </row>
    <row r="4096" spans="1:3">
      <c r="A4096" s="272" t="s">
        <v>5071</v>
      </c>
      <c r="B4096" s="272" t="str">
        <f t="shared" si="63"/>
        <v>PO20</v>
      </c>
      <c r="C4096" s="358">
        <v>0.204876899719238</v>
      </c>
    </row>
    <row r="4097" spans="1:3">
      <c r="A4097" s="272" t="s">
        <v>5072</v>
      </c>
      <c r="B4097" s="272" t="str">
        <f t="shared" si="63"/>
        <v>PO20</v>
      </c>
      <c r="C4097" s="358">
        <v>0.29001474380493097</v>
      </c>
    </row>
    <row r="4098" spans="1:3">
      <c r="A4098" s="272" t="s">
        <v>5073</v>
      </c>
      <c r="B4098" s="272" t="str">
        <f t="shared" si="63"/>
        <v>PO20</v>
      </c>
      <c r="C4098" s="358">
        <v>0.25805842876434298</v>
      </c>
    </row>
    <row r="4099" spans="1:3">
      <c r="A4099" s="272" t="s">
        <v>5074</v>
      </c>
      <c r="B4099" s="272" t="str">
        <f t="shared" si="63"/>
        <v>PO20</v>
      </c>
      <c r="C4099" s="358">
        <v>0.30710334777831999</v>
      </c>
    </row>
    <row r="4100" spans="1:3">
      <c r="A4100" s="272" t="s">
        <v>5075</v>
      </c>
      <c r="B4100" s="272" t="str">
        <f t="shared" si="63"/>
        <v>PO20</v>
      </c>
      <c r="C4100" s="358">
        <v>0.49697753787040699</v>
      </c>
    </row>
    <row r="4101" spans="1:3">
      <c r="A4101" s="272" t="s">
        <v>5076</v>
      </c>
      <c r="B4101" s="272" t="str">
        <f t="shared" si="63"/>
        <v>PO20</v>
      </c>
      <c r="C4101" s="358">
        <v>0.38044945398966401</v>
      </c>
    </row>
    <row r="4102" spans="1:3">
      <c r="A4102" s="272" t="s">
        <v>5077</v>
      </c>
      <c r="B4102" s="272" t="str">
        <f t="shared" si="63"/>
        <v>PO20</v>
      </c>
      <c r="C4102" s="358">
        <v>0.56569258371988895</v>
      </c>
    </row>
    <row r="4103" spans="1:3">
      <c r="A4103" s="272" t="s">
        <v>5078</v>
      </c>
      <c r="B4103" s="272" t="str">
        <f t="shared" si="63"/>
        <v>PO20</v>
      </c>
      <c r="C4103" s="358">
        <v>0.31195402145385698</v>
      </c>
    </row>
    <row r="4104" spans="1:3">
      <c r="A4104" s="272" t="s">
        <v>5079</v>
      </c>
      <c r="B4104" s="272" t="str">
        <f t="shared" si="63"/>
        <v>PO20</v>
      </c>
      <c r="C4104" s="358">
        <v>0.32127968470255502</v>
      </c>
    </row>
    <row r="4105" spans="1:3">
      <c r="A4105" s="272" t="s">
        <v>5080</v>
      </c>
      <c r="B4105" s="272" t="str">
        <f t="shared" si="63"/>
        <v>PO20</v>
      </c>
      <c r="C4105" s="358">
        <v>0.41357747713724702</v>
      </c>
    </row>
    <row r="4106" spans="1:3">
      <c r="A4106" s="272" t="s">
        <v>5081</v>
      </c>
      <c r="B4106" s="272" t="str">
        <f t="shared" si="63"/>
        <v>PO20</v>
      </c>
      <c r="C4106" s="358">
        <v>0.50384330749511697</v>
      </c>
    </row>
    <row r="4107" spans="1:3">
      <c r="A4107" s="272" t="s">
        <v>5082</v>
      </c>
      <c r="B4107" s="272" t="str">
        <f t="shared" si="63"/>
        <v>PO20</v>
      </c>
      <c r="C4107" s="358">
        <v>0.46635532379150302</v>
      </c>
    </row>
    <row r="4108" spans="1:3">
      <c r="A4108" s="272" t="s">
        <v>5083</v>
      </c>
      <c r="B4108" s="272" t="str">
        <f t="shared" ref="B4108:B4171" si="64">IFERROR(LEFT(A4108,(FIND(" ",A4108,1)-1)),"")</f>
        <v>PO20</v>
      </c>
      <c r="C4108" s="358">
        <v>0.220832824707031</v>
      </c>
    </row>
    <row r="4109" spans="1:3">
      <c r="A4109" s="272" t="s">
        <v>5084</v>
      </c>
      <c r="B4109" s="272" t="str">
        <f t="shared" si="64"/>
        <v>PO20</v>
      </c>
      <c r="C4109" s="358">
        <v>0.56785321235656705</v>
      </c>
    </row>
    <row r="4110" spans="1:3">
      <c r="A4110" s="272" t="s">
        <v>5085</v>
      </c>
      <c r="B4110" s="272" t="str">
        <f t="shared" si="64"/>
        <v>PO20</v>
      </c>
      <c r="C4110" s="358">
        <v>1.05103588104248</v>
      </c>
    </row>
    <row r="4111" spans="1:3">
      <c r="A4111" s="272" t="s">
        <v>5086</v>
      </c>
      <c r="B4111" s="272" t="str">
        <f t="shared" si="64"/>
        <v>PO20</v>
      </c>
      <c r="C4111" s="358">
        <v>0.429184079170227</v>
      </c>
    </row>
    <row r="4112" spans="1:3">
      <c r="A4112" s="272" t="s">
        <v>5087</v>
      </c>
      <c r="B4112" s="272" t="str">
        <f t="shared" si="64"/>
        <v>PO20</v>
      </c>
      <c r="C4112" s="358">
        <v>0.37736427783965998</v>
      </c>
    </row>
    <row r="4113" spans="1:3">
      <c r="A4113" s="272" t="s">
        <v>5088</v>
      </c>
      <c r="B4113" s="272" t="str">
        <f t="shared" si="64"/>
        <v>PO20</v>
      </c>
      <c r="C4113" s="358">
        <v>0.35036997795104902</v>
      </c>
    </row>
    <row r="4114" spans="1:3">
      <c r="A4114" s="272" t="s">
        <v>5089</v>
      </c>
      <c r="B4114" s="272" t="str">
        <f t="shared" si="64"/>
        <v>PO20</v>
      </c>
      <c r="C4114" s="358">
        <v>0.297913471857706</v>
      </c>
    </row>
    <row r="4115" spans="1:3">
      <c r="A4115" s="272" t="s">
        <v>5090</v>
      </c>
      <c r="B4115" s="272" t="str">
        <f t="shared" si="64"/>
        <v>PO20</v>
      </c>
      <c r="C4115" s="358">
        <v>0.31004548072814903</v>
      </c>
    </row>
    <row r="4116" spans="1:3">
      <c r="A4116" s="272" t="s">
        <v>5091</v>
      </c>
      <c r="B4116" s="272" t="str">
        <f t="shared" si="64"/>
        <v>PO20</v>
      </c>
      <c r="C4116" s="358">
        <v>0.610093593597412</v>
      </c>
    </row>
    <row r="4117" spans="1:3">
      <c r="A4117" s="272" t="s">
        <v>5092</v>
      </c>
      <c r="B4117" s="272" t="str">
        <f t="shared" si="64"/>
        <v>PO20</v>
      </c>
      <c r="C4117" s="358">
        <v>0.240265727043151</v>
      </c>
    </row>
    <row r="4118" spans="1:3">
      <c r="A4118" s="272" t="s">
        <v>5093</v>
      </c>
      <c r="B4118" s="272" t="str">
        <f t="shared" si="64"/>
        <v>PO20</v>
      </c>
      <c r="C4118" s="358">
        <v>0.84058463573455799</v>
      </c>
    </row>
    <row r="4119" spans="1:3">
      <c r="A4119" s="272" t="s">
        <v>5094</v>
      </c>
      <c r="B4119" s="272" t="str">
        <f t="shared" si="64"/>
        <v>PO20</v>
      </c>
      <c r="C4119" s="358">
        <v>0.25196409225463801</v>
      </c>
    </row>
    <row r="4120" spans="1:3">
      <c r="A4120" s="272" t="s">
        <v>5095</v>
      </c>
      <c r="B4120" s="272" t="str">
        <f t="shared" si="64"/>
        <v>PO20</v>
      </c>
      <c r="C4120" s="358">
        <v>0.31547331809997498</v>
      </c>
    </row>
    <row r="4121" spans="1:3">
      <c r="A4121" s="272" t="s">
        <v>5096</v>
      </c>
      <c r="B4121" s="272" t="str">
        <f t="shared" si="64"/>
        <v>PO20</v>
      </c>
      <c r="C4121" s="358">
        <v>0.36081671714782698</v>
      </c>
    </row>
    <row r="4122" spans="1:3">
      <c r="A4122" s="272" t="s">
        <v>5097</v>
      </c>
      <c r="B4122" s="272" t="str">
        <f t="shared" si="64"/>
        <v>PO20</v>
      </c>
      <c r="C4122" s="358">
        <v>0.42027246952056801</v>
      </c>
    </row>
    <row r="4123" spans="1:3">
      <c r="A4123" s="272" t="s">
        <v>5098</v>
      </c>
      <c r="B4123" s="272" t="str">
        <f t="shared" si="64"/>
        <v>PO21</v>
      </c>
      <c r="C4123" s="358">
        <v>0.30634856224059998</v>
      </c>
    </row>
    <row r="4124" spans="1:3">
      <c r="A4124" s="272" t="s">
        <v>5099</v>
      </c>
      <c r="B4124" s="272" t="str">
        <f t="shared" si="64"/>
        <v>PO21</v>
      </c>
      <c r="C4124" s="358">
        <v>0.27676510810852001</v>
      </c>
    </row>
    <row r="4125" spans="1:3">
      <c r="A4125" s="272" t="s">
        <v>5100</v>
      </c>
      <c r="B4125" s="272" t="str">
        <f t="shared" si="64"/>
        <v>PO21</v>
      </c>
      <c r="C4125" s="358">
        <v>0.38073444366455</v>
      </c>
    </row>
    <row r="4126" spans="1:3">
      <c r="A4126" s="272" t="s">
        <v>5101</v>
      </c>
      <c r="B4126" s="272" t="str">
        <f t="shared" si="64"/>
        <v>PO21</v>
      </c>
      <c r="C4126" s="358">
        <v>0.77025004227956095</v>
      </c>
    </row>
    <row r="4127" spans="1:3">
      <c r="A4127" s="272" t="s">
        <v>5102</v>
      </c>
      <c r="B4127" s="272" t="str">
        <f t="shared" si="64"/>
        <v>PO21</v>
      </c>
      <c r="C4127" s="358">
        <v>0.58768230676651001</v>
      </c>
    </row>
    <row r="4128" spans="1:3">
      <c r="A4128" s="272" t="s">
        <v>5103</v>
      </c>
      <c r="B4128" s="272" t="str">
        <f t="shared" si="64"/>
        <v>PO21</v>
      </c>
      <c r="C4128" s="358">
        <v>0.83184208230274403</v>
      </c>
    </row>
    <row r="4129" spans="1:3">
      <c r="A4129" s="272" t="s">
        <v>5104</v>
      </c>
      <c r="B4129" s="272" t="str">
        <f t="shared" si="64"/>
        <v>PO21</v>
      </c>
      <c r="C4129" s="358">
        <v>0.79900336265563898</v>
      </c>
    </row>
    <row r="4130" spans="1:3">
      <c r="A4130" s="272" t="s">
        <v>5105</v>
      </c>
      <c r="B4130" s="272" t="str">
        <f t="shared" si="64"/>
        <v>PO21</v>
      </c>
      <c r="C4130" s="358">
        <v>0.26665472984313898</v>
      </c>
    </row>
    <row r="4131" spans="1:3">
      <c r="A4131" s="272" t="s">
        <v>5106</v>
      </c>
      <c r="B4131" s="272" t="str">
        <f t="shared" si="64"/>
        <v>PO21</v>
      </c>
      <c r="C4131" s="358">
        <v>0.502680818239847</v>
      </c>
    </row>
    <row r="4132" spans="1:3">
      <c r="A4132" s="272" t="s">
        <v>5107</v>
      </c>
      <c r="B4132" s="272" t="str">
        <f t="shared" si="64"/>
        <v>PO21</v>
      </c>
      <c r="C4132" s="358">
        <v>0.206900119781494</v>
      </c>
    </row>
    <row r="4133" spans="1:3">
      <c r="A4133" s="272" t="s">
        <v>5108</v>
      </c>
      <c r="B4133" s="272" t="str">
        <f t="shared" si="64"/>
        <v>PO21</v>
      </c>
      <c r="C4133" s="358">
        <v>0.27289867401123002</v>
      </c>
    </row>
    <row r="4134" spans="1:3">
      <c r="A4134" s="272" t="s">
        <v>5109</v>
      </c>
      <c r="B4134" s="272" t="str">
        <f t="shared" si="64"/>
        <v>PO21</v>
      </c>
      <c r="C4134" s="358">
        <v>0.42516163984934402</v>
      </c>
    </row>
    <row r="4135" spans="1:3">
      <c r="A4135" s="272" t="s">
        <v>5110</v>
      </c>
      <c r="B4135" s="272" t="str">
        <f t="shared" si="64"/>
        <v>PO21</v>
      </c>
      <c r="C4135" s="358">
        <v>0.91559743881225497</v>
      </c>
    </row>
    <row r="4136" spans="1:3">
      <c r="A4136" s="272" t="s">
        <v>5111</v>
      </c>
      <c r="B4136" s="272" t="str">
        <f t="shared" si="64"/>
        <v>PO21</v>
      </c>
      <c r="C4136" s="358">
        <v>2.21884989738464</v>
      </c>
    </row>
    <row r="4137" spans="1:3">
      <c r="A4137" s="272" t="s">
        <v>5112</v>
      </c>
      <c r="B4137" s="272" t="str">
        <f t="shared" si="64"/>
        <v>PO21</v>
      </c>
      <c r="C4137" s="358">
        <v>0.28620958328246998</v>
      </c>
    </row>
    <row r="4138" spans="1:3">
      <c r="A4138" s="272" t="s">
        <v>5113</v>
      </c>
      <c r="B4138" s="272" t="str">
        <f t="shared" si="64"/>
        <v>PO21</v>
      </c>
      <c r="C4138" s="358">
        <v>0.345747470855712</v>
      </c>
    </row>
    <row r="4139" spans="1:3">
      <c r="A4139" s="272" t="s">
        <v>5114</v>
      </c>
      <c r="B4139" s="272" t="str">
        <f t="shared" si="64"/>
        <v>PO21</v>
      </c>
      <c r="C4139" s="358">
        <v>0.32266092300415</v>
      </c>
    </row>
    <row r="4140" spans="1:3">
      <c r="A4140" s="272" t="s">
        <v>5115</v>
      </c>
      <c r="B4140" s="272" t="str">
        <f t="shared" si="64"/>
        <v>PO21</v>
      </c>
      <c r="C4140" s="358">
        <v>0.22739171981811501</v>
      </c>
    </row>
    <row r="4141" spans="1:3">
      <c r="A4141" s="272" t="s">
        <v>5116</v>
      </c>
      <c r="B4141" s="272" t="str">
        <f t="shared" si="64"/>
        <v>PO21</v>
      </c>
      <c r="C4141" s="358">
        <v>0.349575996398925</v>
      </c>
    </row>
    <row r="4142" spans="1:3">
      <c r="A4142" s="272" t="s">
        <v>5117</v>
      </c>
      <c r="B4142" s="272" t="str">
        <f t="shared" si="64"/>
        <v>PO21</v>
      </c>
      <c r="C4142" s="358">
        <v>0.38279708226521802</v>
      </c>
    </row>
    <row r="4143" spans="1:3">
      <c r="A4143" s="272" t="s">
        <v>5118</v>
      </c>
      <c r="B4143" s="272" t="str">
        <f t="shared" si="64"/>
        <v>PO21</v>
      </c>
      <c r="C4143" s="358">
        <v>0.26728892326354903</v>
      </c>
    </row>
    <row r="4144" spans="1:3">
      <c r="A4144" s="272" t="s">
        <v>5119</v>
      </c>
      <c r="B4144" s="272" t="str">
        <f t="shared" si="64"/>
        <v>PO21</v>
      </c>
      <c r="C4144" s="358">
        <v>0.22067213058471599</v>
      </c>
    </row>
    <row r="4145" spans="1:3">
      <c r="A4145" s="272" t="s">
        <v>5120</v>
      </c>
      <c r="B4145" s="272" t="str">
        <f t="shared" si="64"/>
        <v>PO21</v>
      </c>
      <c r="C4145" s="358">
        <v>0.4922776222229</v>
      </c>
    </row>
    <row r="4146" spans="1:3">
      <c r="A4146" s="272" t="s">
        <v>5121</v>
      </c>
      <c r="B4146" s="272" t="str">
        <f t="shared" si="64"/>
        <v>PO21</v>
      </c>
      <c r="C4146" s="358">
        <v>0.50743261973063103</v>
      </c>
    </row>
    <row r="4147" spans="1:3">
      <c r="A4147" s="272" t="s">
        <v>5122</v>
      </c>
      <c r="B4147" s="272" t="str">
        <f t="shared" si="64"/>
        <v>PO21</v>
      </c>
      <c r="C4147" s="358">
        <v>0.42409777641296298</v>
      </c>
    </row>
    <row r="4148" spans="1:3">
      <c r="A4148" s="272" t="s">
        <v>5123</v>
      </c>
      <c r="B4148" s="272" t="str">
        <f t="shared" si="64"/>
        <v>PO21</v>
      </c>
      <c r="C4148" s="358">
        <v>0.26700496673583901</v>
      </c>
    </row>
    <row r="4149" spans="1:3">
      <c r="A4149" s="272" t="s">
        <v>5124</v>
      </c>
      <c r="B4149" s="272" t="str">
        <f t="shared" si="64"/>
        <v>PO21</v>
      </c>
      <c r="C4149" s="358">
        <v>0.78584301471710205</v>
      </c>
    </row>
    <row r="4150" spans="1:3">
      <c r="A4150" s="272" t="s">
        <v>5125</v>
      </c>
      <c r="B4150" s="272" t="str">
        <f t="shared" si="64"/>
        <v>PO21</v>
      </c>
      <c r="C4150" s="358">
        <v>0.21190071105957001</v>
      </c>
    </row>
    <row r="4151" spans="1:3">
      <c r="A4151" s="272" t="s">
        <v>5126</v>
      </c>
      <c r="B4151" s="272" t="str">
        <f t="shared" si="64"/>
        <v>PO21</v>
      </c>
      <c r="C4151" s="358">
        <v>0.211939811706542</v>
      </c>
    </row>
    <row r="4152" spans="1:3">
      <c r="A4152" s="272" t="s">
        <v>5127</v>
      </c>
      <c r="B4152" s="272" t="str">
        <f t="shared" si="64"/>
        <v>PO21</v>
      </c>
      <c r="C4152" s="358">
        <v>0.29777312278747498</v>
      </c>
    </row>
    <row r="4153" spans="1:3">
      <c r="A4153" s="272" t="s">
        <v>5128</v>
      </c>
      <c r="B4153" s="272" t="str">
        <f t="shared" si="64"/>
        <v>PO21</v>
      </c>
      <c r="C4153" s="358">
        <v>0.21282434463500899</v>
      </c>
    </row>
    <row r="4154" spans="1:3">
      <c r="A4154" s="272" t="s">
        <v>5129</v>
      </c>
      <c r="B4154" s="272" t="str">
        <f t="shared" si="64"/>
        <v>PO21</v>
      </c>
      <c r="C4154" s="358">
        <v>0.26321673393249501</v>
      </c>
    </row>
    <row r="4155" spans="1:3">
      <c r="A4155" s="272" t="s">
        <v>5130</v>
      </c>
      <c r="B4155" s="272" t="str">
        <f t="shared" si="64"/>
        <v>PO21</v>
      </c>
      <c r="C4155" s="358">
        <v>0.21888351440429599</v>
      </c>
    </row>
    <row r="4156" spans="1:3">
      <c r="A4156" s="272" t="s">
        <v>5131</v>
      </c>
      <c r="B4156" s="272" t="str">
        <f t="shared" si="64"/>
        <v>PO21</v>
      </c>
      <c r="C4156" s="358">
        <v>0.26688718795776301</v>
      </c>
    </row>
    <row r="4157" spans="1:3">
      <c r="A4157" s="272" t="s">
        <v>5132</v>
      </c>
      <c r="B4157" s="272" t="str">
        <f t="shared" si="64"/>
        <v>PO21</v>
      </c>
      <c r="C4157" s="358">
        <v>0.34135026931762602</v>
      </c>
    </row>
    <row r="4158" spans="1:3">
      <c r="A4158" s="272" t="s">
        <v>5133</v>
      </c>
      <c r="B4158" s="272" t="str">
        <f t="shared" si="64"/>
        <v>PO21</v>
      </c>
      <c r="C4158" s="358">
        <v>0.38732377688089997</v>
      </c>
    </row>
    <row r="4159" spans="1:3">
      <c r="A4159" s="272" t="s">
        <v>5134</v>
      </c>
      <c r="B4159" s="272" t="str">
        <f t="shared" si="64"/>
        <v>PO21</v>
      </c>
      <c r="C4159" s="358">
        <v>0.317950344085693</v>
      </c>
    </row>
    <row r="4160" spans="1:3">
      <c r="A4160" s="272" t="s">
        <v>5135</v>
      </c>
      <c r="B4160" s="272" t="str">
        <f t="shared" si="64"/>
        <v>PO21</v>
      </c>
      <c r="C4160" s="358">
        <v>0.23388004302978499</v>
      </c>
    </row>
    <row r="4161" spans="1:3">
      <c r="A4161" s="272" t="s">
        <v>5136</v>
      </c>
      <c r="B4161" s="272" t="str">
        <f t="shared" si="64"/>
        <v>PO21</v>
      </c>
      <c r="C4161" s="358">
        <v>0.28697121143340998</v>
      </c>
    </row>
    <row r="4162" spans="1:3">
      <c r="A4162" s="272" t="s">
        <v>5137</v>
      </c>
      <c r="B4162" s="272" t="str">
        <f t="shared" si="64"/>
        <v>PO21</v>
      </c>
      <c r="C4162" s="358">
        <v>0.31205654144287098</v>
      </c>
    </row>
    <row r="4163" spans="1:3">
      <c r="A4163" s="272" t="s">
        <v>5138</v>
      </c>
      <c r="B4163" s="272" t="str">
        <f t="shared" si="64"/>
        <v>PO21</v>
      </c>
      <c r="C4163" s="358">
        <v>0.80463647842407204</v>
      </c>
    </row>
    <row r="4164" spans="1:3">
      <c r="A4164" s="272" t="s">
        <v>5139</v>
      </c>
      <c r="B4164" s="272" t="str">
        <f t="shared" si="64"/>
        <v>PO21</v>
      </c>
      <c r="C4164" s="358">
        <v>0.60495193799336699</v>
      </c>
    </row>
    <row r="4165" spans="1:3">
      <c r="A4165" s="272" t="s">
        <v>5140</v>
      </c>
      <c r="B4165" s="272" t="str">
        <f t="shared" si="64"/>
        <v>PO21</v>
      </c>
      <c r="C4165" s="358">
        <v>0.40140241384506198</v>
      </c>
    </row>
    <row r="4166" spans="1:3">
      <c r="A4166" s="272" t="s">
        <v>5141</v>
      </c>
      <c r="B4166" s="272" t="str">
        <f t="shared" si="64"/>
        <v>PO21</v>
      </c>
      <c r="C4166" s="358">
        <v>0.23418688774108801</v>
      </c>
    </row>
    <row r="4167" spans="1:3">
      <c r="A4167" s="272" t="s">
        <v>5142</v>
      </c>
      <c r="B4167" s="272" t="str">
        <f t="shared" si="64"/>
        <v>PO21</v>
      </c>
      <c r="C4167" s="358">
        <v>0.53530871868133501</v>
      </c>
    </row>
    <row r="4168" spans="1:3">
      <c r="A4168" s="272" t="s">
        <v>5143</v>
      </c>
      <c r="B4168" s="272" t="str">
        <f t="shared" si="64"/>
        <v>PO21</v>
      </c>
      <c r="C4168" s="358">
        <v>0.50812959671020497</v>
      </c>
    </row>
    <row r="4169" spans="1:3">
      <c r="A4169" s="272" t="s">
        <v>5144</v>
      </c>
      <c r="B4169" s="272" t="str">
        <f t="shared" si="64"/>
        <v>PO21</v>
      </c>
      <c r="C4169" s="358">
        <v>0.43032407760620101</v>
      </c>
    </row>
    <row r="4170" spans="1:3">
      <c r="A4170" s="272" t="s">
        <v>5145</v>
      </c>
      <c r="B4170" s="272" t="str">
        <f t="shared" si="64"/>
        <v>PO21</v>
      </c>
      <c r="C4170" s="358">
        <v>0.41481558481852199</v>
      </c>
    </row>
    <row r="4171" spans="1:3">
      <c r="A4171" s="272" t="s">
        <v>5146</v>
      </c>
      <c r="B4171" s="272" t="str">
        <f t="shared" si="64"/>
        <v>PO21</v>
      </c>
      <c r="C4171" s="358">
        <v>0.20474004745483301</v>
      </c>
    </row>
    <row r="4172" spans="1:3">
      <c r="A4172" s="272" t="s">
        <v>5147</v>
      </c>
      <c r="B4172" s="272" t="str">
        <f t="shared" ref="B4172:B4235" si="65">IFERROR(LEFT(A4172,(FIND(" ",A4172,1)-1)),"")</f>
        <v>PO22</v>
      </c>
      <c r="C4172" s="358">
        <v>0.63849818706512396</v>
      </c>
    </row>
    <row r="4173" spans="1:3">
      <c r="A4173" s="272" t="s">
        <v>5148</v>
      </c>
      <c r="B4173" s="272" t="str">
        <f t="shared" si="65"/>
        <v>PO22</v>
      </c>
      <c r="C4173" s="358">
        <v>0.63764581680297805</v>
      </c>
    </row>
    <row r="4174" spans="1:3">
      <c r="A4174" s="272" t="s">
        <v>5149</v>
      </c>
      <c r="B4174" s="272" t="str">
        <f t="shared" si="65"/>
        <v>PO22</v>
      </c>
      <c r="C4174" s="358">
        <v>0.39316745599110903</v>
      </c>
    </row>
    <row r="4175" spans="1:3">
      <c r="A4175" s="272" t="s">
        <v>5150</v>
      </c>
      <c r="B4175" s="272" t="str">
        <f t="shared" si="65"/>
        <v>PO22</v>
      </c>
      <c r="C4175" s="358">
        <v>0.21645689010620101</v>
      </c>
    </row>
    <row r="4176" spans="1:3">
      <c r="A4176" s="272" t="s">
        <v>5151</v>
      </c>
      <c r="B4176" s="272" t="str">
        <f t="shared" si="65"/>
        <v>PO22</v>
      </c>
      <c r="C4176" s="358">
        <v>0.397198677062988</v>
      </c>
    </row>
    <row r="4177" spans="1:3">
      <c r="A4177" s="272" t="s">
        <v>5152</v>
      </c>
      <c r="B4177" s="272" t="str">
        <f t="shared" si="65"/>
        <v>PO22</v>
      </c>
      <c r="C4177" s="358">
        <v>0.28267836570739702</v>
      </c>
    </row>
    <row r="4178" spans="1:3">
      <c r="A4178" s="272" t="s">
        <v>5153</v>
      </c>
      <c r="B4178" s="272" t="str">
        <f t="shared" si="65"/>
        <v>PO22</v>
      </c>
      <c r="C4178" s="358">
        <v>0.24239397048950101</v>
      </c>
    </row>
    <row r="4179" spans="1:3">
      <c r="A4179" s="272" t="s">
        <v>5154</v>
      </c>
      <c r="B4179" s="272" t="str">
        <f t="shared" si="65"/>
        <v>PO22</v>
      </c>
      <c r="C4179" s="358">
        <v>0.64333152770996005</v>
      </c>
    </row>
    <row r="4180" spans="1:3">
      <c r="A4180" s="272" t="s">
        <v>5155</v>
      </c>
      <c r="B4180" s="272" t="str">
        <f t="shared" si="65"/>
        <v>PO22</v>
      </c>
      <c r="C4180" s="358">
        <v>0.68338190184699099</v>
      </c>
    </row>
    <row r="4181" spans="1:3">
      <c r="A4181" s="272" t="s">
        <v>5156</v>
      </c>
      <c r="B4181" s="272" t="str">
        <f t="shared" si="65"/>
        <v>PO22</v>
      </c>
      <c r="C4181" s="358">
        <v>0.227082014083862</v>
      </c>
    </row>
    <row r="4182" spans="1:3">
      <c r="A4182" s="272" t="s">
        <v>5157</v>
      </c>
      <c r="B4182" s="272" t="str">
        <f t="shared" si="65"/>
        <v>PO22</v>
      </c>
      <c r="C4182" s="358">
        <v>0.22949659824371299</v>
      </c>
    </row>
    <row r="4183" spans="1:3">
      <c r="A4183" s="272" t="s">
        <v>5158</v>
      </c>
      <c r="B4183" s="272" t="str">
        <f t="shared" si="65"/>
        <v>PO22</v>
      </c>
      <c r="C4183" s="358">
        <v>0.84759663258280005</v>
      </c>
    </row>
    <row r="4184" spans="1:3">
      <c r="A4184" s="272" t="s">
        <v>5159</v>
      </c>
      <c r="B4184" s="272" t="str">
        <f t="shared" si="65"/>
        <v>PO22</v>
      </c>
      <c r="C4184" s="358">
        <v>0.22112083435058499</v>
      </c>
    </row>
    <row r="4185" spans="1:3">
      <c r="A4185" s="272" t="s">
        <v>5160</v>
      </c>
      <c r="B4185" s="272" t="str">
        <f t="shared" si="65"/>
        <v>PO22</v>
      </c>
      <c r="C4185" s="358">
        <v>0.55642193555831898</v>
      </c>
    </row>
    <row r="4186" spans="1:3">
      <c r="A4186" s="272" t="s">
        <v>5161</v>
      </c>
      <c r="B4186" s="272" t="str">
        <f t="shared" si="65"/>
        <v>PO22</v>
      </c>
      <c r="C4186" s="358">
        <v>0.41380196809768599</v>
      </c>
    </row>
    <row r="4187" spans="1:3">
      <c r="A4187" s="272" t="s">
        <v>5162</v>
      </c>
      <c r="B4187" s="272" t="str">
        <f t="shared" si="65"/>
        <v>PO22</v>
      </c>
      <c r="C4187" s="358">
        <v>0.71002388000488204</v>
      </c>
    </row>
    <row r="4188" spans="1:3">
      <c r="A4188" s="272" t="s">
        <v>5163</v>
      </c>
      <c r="B4188" s="272" t="str">
        <f t="shared" si="65"/>
        <v>PO22</v>
      </c>
      <c r="C4188" s="358">
        <v>0.50047886371612504</v>
      </c>
    </row>
    <row r="4189" spans="1:3">
      <c r="A4189" s="272" t="s">
        <v>5164</v>
      </c>
      <c r="B4189" s="272" t="str">
        <f t="shared" si="65"/>
        <v>PO22</v>
      </c>
      <c r="C4189" s="358">
        <v>0.69867006937662701</v>
      </c>
    </row>
    <row r="4190" spans="1:3">
      <c r="A4190" s="272" t="s">
        <v>5165</v>
      </c>
      <c r="B4190" s="272" t="str">
        <f t="shared" si="65"/>
        <v>PO22</v>
      </c>
      <c r="C4190" s="358">
        <v>0.51733374595642001</v>
      </c>
    </row>
    <row r="4191" spans="1:3">
      <c r="A4191" s="272" t="s">
        <v>5166</v>
      </c>
      <c r="B4191" s="272" t="str">
        <f t="shared" si="65"/>
        <v>PO22</v>
      </c>
      <c r="C4191" s="358">
        <v>0.49750292301177901</v>
      </c>
    </row>
    <row r="4192" spans="1:3">
      <c r="A4192" s="272" t="s">
        <v>5167</v>
      </c>
      <c r="B4192" s="272" t="str">
        <f t="shared" si="65"/>
        <v>PO22</v>
      </c>
      <c r="C4192" s="358">
        <v>0.58809675772984804</v>
      </c>
    </row>
    <row r="4193" spans="1:3">
      <c r="A4193" s="272" t="s">
        <v>5168</v>
      </c>
      <c r="B4193" s="272" t="str">
        <f t="shared" si="65"/>
        <v>PO22</v>
      </c>
      <c r="C4193" s="358">
        <v>0.43611311912536599</v>
      </c>
    </row>
    <row r="4194" spans="1:3">
      <c r="A4194" s="272" t="s">
        <v>5169</v>
      </c>
      <c r="B4194" s="272" t="str">
        <f t="shared" si="65"/>
        <v>PO22</v>
      </c>
      <c r="C4194" s="358">
        <v>0.49708890914916898</v>
      </c>
    </row>
    <row r="4195" spans="1:3">
      <c r="A4195" s="272" t="s">
        <v>5170</v>
      </c>
      <c r="B4195" s="272" t="str">
        <f t="shared" si="65"/>
        <v>PO22</v>
      </c>
      <c r="C4195" s="358">
        <v>0.366199970245361</v>
      </c>
    </row>
    <row r="4196" spans="1:3">
      <c r="A4196" s="272" t="s">
        <v>5171</v>
      </c>
      <c r="B4196" s="272" t="str">
        <f t="shared" si="65"/>
        <v>PO22</v>
      </c>
      <c r="C4196" s="358">
        <v>0.233968496322631</v>
      </c>
    </row>
    <row r="4197" spans="1:3">
      <c r="A4197" s="272" t="s">
        <v>5172</v>
      </c>
      <c r="B4197" s="272" t="str">
        <f t="shared" si="65"/>
        <v>PO22</v>
      </c>
      <c r="C4197" s="358">
        <v>0.48880391120910599</v>
      </c>
    </row>
    <row r="4198" spans="1:3">
      <c r="A4198" s="272" t="s">
        <v>5173</v>
      </c>
      <c r="B4198" s="272" t="str">
        <f t="shared" si="65"/>
        <v>PO22</v>
      </c>
      <c r="C4198" s="358">
        <v>0.60085010528564398</v>
      </c>
    </row>
    <row r="4199" spans="1:3">
      <c r="A4199" s="272" t="s">
        <v>5174</v>
      </c>
      <c r="B4199" s="272" t="str">
        <f t="shared" si="65"/>
        <v>PO22</v>
      </c>
      <c r="C4199" s="358">
        <v>0.58662438392639105</v>
      </c>
    </row>
    <row r="4200" spans="1:3">
      <c r="A4200" s="272" t="s">
        <v>5175</v>
      </c>
      <c r="B4200" s="272" t="str">
        <f t="shared" si="65"/>
        <v>PO22</v>
      </c>
      <c r="C4200" s="358">
        <v>0.221605539321899</v>
      </c>
    </row>
    <row r="4201" spans="1:3">
      <c r="A4201" s="272" t="s">
        <v>5176</v>
      </c>
      <c r="B4201" s="272" t="str">
        <f t="shared" si="65"/>
        <v>PO22</v>
      </c>
      <c r="C4201" s="358">
        <v>0.2211275100708</v>
      </c>
    </row>
    <row r="4202" spans="1:3">
      <c r="A4202" s="272" t="s">
        <v>5177</v>
      </c>
      <c r="B4202" s="272" t="str">
        <f t="shared" si="65"/>
        <v>PO22</v>
      </c>
      <c r="C4202" s="358">
        <v>0.41282546520233099</v>
      </c>
    </row>
    <row r="4203" spans="1:3">
      <c r="A4203" s="272" t="s">
        <v>5178</v>
      </c>
      <c r="B4203" s="272" t="str">
        <f t="shared" si="65"/>
        <v>PO22</v>
      </c>
      <c r="C4203" s="358">
        <v>0.50917613506317105</v>
      </c>
    </row>
    <row r="4204" spans="1:3">
      <c r="A4204" s="272" t="s">
        <v>5179</v>
      </c>
      <c r="B4204" s="272" t="str">
        <f t="shared" si="65"/>
        <v>PO22</v>
      </c>
      <c r="C4204" s="358">
        <v>1.09259311358133</v>
      </c>
    </row>
    <row r="4205" spans="1:3">
      <c r="A4205" s="272" t="s">
        <v>5180</v>
      </c>
      <c r="B4205" s="272" t="str">
        <f t="shared" si="65"/>
        <v>PO22</v>
      </c>
      <c r="C4205" s="358">
        <v>0.27052831649780201</v>
      </c>
    </row>
    <row r="4206" spans="1:3">
      <c r="A4206" s="272" t="s">
        <v>5181</v>
      </c>
      <c r="B4206" s="272" t="str">
        <f t="shared" si="65"/>
        <v>PO22</v>
      </c>
      <c r="C4206" s="358">
        <v>0.56013250350952104</v>
      </c>
    </row>
    <row r="4207" spans="1:3">
      <c r="A4207" s="272" t="s">
        <v>5182</v>
      </c>
      <c r="B4207" s="272" t="str">
        <f t="shared" si="65"/>
        <v>PO22</v>
      </c>
      <c r="C4207" s="358">
        <v>0.83967189788818297</v>
      </c>
    </row>
    <row r="4208" spans="1:3">
      <c r="A4208" s="272" t="s">
        <v>5183</v>
      </c>
      <c r="B4208" s="272" t="str">
        <f t="shared" si="65"/>
        <v>PO22</v>
      </c>
      <c r="C4208" s="358">
        <v>0.242750644683837</v>
      </c>
    </row>
    <row r="4209" spans="1:3">
      <c r="A4209" s="272" t="s">
        <v>5184</v>
      </c>
      <c r="B4209" s="272" t="str">
        <f t="shared" si="65"/>
        <v>PO22</v>
      </c>
      <c r="C4209" s="358">
        <v>0.273223876953125</v>
      </c>
    </row>
    <row r="4210" spans="1:3">
      <c r="A4210" s="272" t="s">
        <v>5185</v>
      </c>
      <c r="B4210" s="272" t="str">
        <f t="shared" si="65"/>
        <v>PO22</v>
      </c>
      <c r="C4210" s="358">
        <v>0.47201410929361898</v>
      </c>
    </row>
    <row r="4211" spans="1:3">
      <c r="A4211" s="272" t="s">
        <v>5186</v>
      </c>
      <c r="B4211" s="272" t="str">
        <f t="shared" si="65"/>
        <v>PO22</v>
      </c>
      <c r="C4211" s="358">
        <v>0.31091301781790598</v>
      </c>
    </row>
    <row r="4212" spans="1:3">
      <c r="A4212" s="272" t="s">
        <v>5187</v>
      </c>
      <c r="B4212" s="272" t="str">
        <f t="shared" si="65"/>
        <v>PO22</v>
      </c>
      <c r="C4212" s="358">
        <v>1.1478034655253</v>
      </c>
    </row>
    <row r="4213" spans="1:3">
      <c r="A4213" s="272" t="s">
        <v>5188</v>
      </c>
      <c r="B4213" s="272" t="str">
        <f t="shared" si="65"/>
        <v>PO22</v>
      </c>
      <c r="C4213" s="358">
        <v>0.66838335990905695</v>
      </c>
    </row>
    <row r="4214" spans="1:3">
      <c r="A4214" s="272" t="s">
        <v>5189</v>
      </c>
      <c r="B4214" s="272" t="str">
        <f t="shared" si="65"/>
        <v>PO22</v>
      </c>
      <c r="C4214" s="358">
        <v>1.6088829437891601</v>
      </c>
    </row>
    <row r="4215" spans="1:3">
      <c r="A4215" s="272" t="s">
        <v>5190</v>
      </c>
      <c r="B4215" s="272" t="str">
        <f t="shared" si="65"/>
        <v>PO22</v>
      </c>
      <c r="C4215" s="358">
        <v>0.31566572189330999</v>
      </c>
    </row>
    <row r="4216" spans="1:3">
      <c r="A4216" s="272" t="s">
        <v>5191</v>
      </c>
      <c r="B4216" s="272" t="str">
        <f t="shared" si="65"/>
        <v>PO22</v>
      </c>
      <c r="C4216" s="358">
        <v>1.2931265830993599</v>
      </c>
    </row>
    <row r="4217" spans="1:3">
      <c r="A4217" s="272" t="s">
        <v>5192</v>
      </c>
      <c r="B4217" s="272" t="str">
        <f t="shared" si="65"/>
        <v>PO22</v>
      </c>
      <c r="C4217" s="358">
        <v>0.307264924049377</v>
      </c>
    </row>
    <row r="4218" spans="1:3">
      <c r="A4218" s="272" t="s">
        <v>5193</v>
      </c>
      <c r="B4218" s="272" t="str">
        <f t="shared" si="65"/>
        <v>PO22</v>
      </c>
      <c r="C4218" s="358">
        <v>0.51290742556253999</v>
      </c>
    </row>
    <row r="4219" spans="1:3">
      <c r="A4219" s="272" t="s">
        <v>5194</v>
      </c>
      <c r="B4219" s="272" t="str">
        <f t="shared" si="65"/>
        <v>PO22</v>
      </c>
      <c r="C4219" s="358">
        <v>0.326952934265136</v>
      </c>
    </row>
    <row r="4220" spans="1:3">
      <c r="A4220" s="272" t="s">
        <v>5195</v>
      </c>
      <c r="B4220" s="272" t="str">
        <f t="shared" si="65"/>
        <v>PO22</v>
      </c>
      <c r="C4220" s="358">
        <v>0.49048781394958402</v>
      </c>
    </row>
    <row r="4221" spans="1:3">
      <c r="A4221" s="272" t="s">
        <v>5196</v>
      </c>
      <c r="B4221" s="272" t="str">
        <f t="shared" si="65"/>
        <v>PO22</v>
      </c>
      <c r="C4221" s="358">
        <v>0.34948396682739202</v>
      </c>
    </row>
    <row r="4222" spans="1:3">
      <c r="A4222" s="272" t="s">
        <v>5197</v>
      </c>
      <c r="B4222" s="272" t="str">
        <f t="shared" si="65"/>
        <v>PO22</v>
      </c>
      <c r="C4222" s="358">
        <v>0.47151899337768499</v>
      </c>
    </row>
    <row r="4223" spans="1:3">
      <c r="A4223" s="272" t="s">
        <v>5198</v>
      </c>
      <c r="B4223" s="272" t="str">
        <f t="shared" si="65"/>
        <v>PO22</v>
      </c>
      <c r="C4223" s="358">
        <v>0.57124352455139105</v>
      </c>
    </row>
    <row r="4224" spans="1:3">
      <c r="A4224" s="272" t="s">
        <v>5199</v>
      </c>
      <c r="B4224" s="272" t="str">
        <f t="shared" si="65"/>
        <v>PO22</v>
      </c>
      <c r="C4224" s="358">
        <v>0.28846295674641897</v>
      </c>
    </row>
    <row r="4225" spans="1:3">
      <c r="A4225" s="272" t="s">
        <v>5200</v>
      </c>
      <c r="B4225" s="272" t="str">
        <f t="shared" si="65"/>
        <v>PO22</v>
      </c>
      <c r="C4225" s="358">
        <v>0.36554861068725503</v>
      </c>
    </row>
    <row r="4226" spans="1:3">
      <c r="A4226" s="272" t="s">
        <v>5201</v>
      </c>
      <c r="B4226" s="272" t="str">
        <f t="shared" si="65"/>
        <v>PO22</v>
      </c>
      <c r="C4226" s="358">
        <v>0.201334953308105</v>
      </c>
    </row>
    <row r="4227" spans="1:3">
      <c r="A4227" s="272" t="s">
        <v>5202</v>
      </c>
      <c r="B4227" s="272" t="str">
        <f t="shared" si="65"/>
        <v>PO22</v>
      </c>
      <c r="C4227" s="358">
        <v>0.329011440277099</v>
      </c>
    </row>
    <row r="4228" spans="1:3">
      <c r="A4228" s="272" t="s">
        <v>5203</v>
      </c>
      <c r="B4228" s="272" t="str">
        <f t="shared" si="65"/>
        <v>PO22</v>
      </c>
      <c r="C4228" s="358">
        <v>0.24421119689941401</v>
      </c>
    </row>
    <row r="4229" spans="1:3">
      <c r="A4229" s="272" t="s">
        <v>5204</v>
      </c>
      <c r="B4229" s="272" t="str">
        <f t="shared" si="65"/>
        <v>PO22</v>
      </c>
      <c r="C4229" s="358">
        <v>0.39822053909301702</v>
      </c>
    </row>
    <row r="4230" spans="1:3">
      <c r="A4230" s="272" t="s">
        <v>5205</v>
      </c>
      <c r="B4230" s="272" t="str">
        <f t="shared" si="65"/>
        <v>PO22</v>
      </c>
      <c r="C4230" s="358">
        <v>0.36578017473220797</v>
      </c>
    </row>
    <row r="4231" spans="1:3">
      <c r="A4231" s="272" t="s">
        <v>5206</v>
      </c>
      <c r="B4231" s="272" t="str">
        <f t="shared" si="65"/>
        <v>PO22</v>
      </c>
      <c r="C4231" s="358">
        <v>0.42133760452270502</v>
      </c>
    </row>
    <row r="4232" spans="1:3">
      <c r="A4232" s="272" t="s">
        <v>5207</v>
      </c>
      <c r="B4232" s="272" t="str">
        <f t="shared" si="65"/>
        <v>PO22</v>
      </c>
      <c r="C4232" s="358">
        <v>0.24616813659667899</v>
      </c>
    </row>
    <row r="4233" spans="1:3">
      <c r="A4233" s="272" t="s">
        <v>5208</v>
      </c>
      <c r="B4233" s="272" t="str">
        <f t="shared" si="65"/>
        <v>PO22</v>
      </c>
      <c r="C4233" s="358">
        <v>0.211137294769287</v>
      </c>
    </row>
    <row r="4234" spans="1:3">
      <c r="A4234" s="272" t="s">
        <v>5209</v>
      </c>
      <c r="B4234" s="272" t="str">
        <f t="shared" si="65"/>
        <v>PO22</v>
      </c>
      <c r="C4234" s="358">
        <v>0.30029621124267503</v>
      </c>
    </row>
    <row r="4235" spans="1:3">
      <c r="A4235" s="272" t="s">
        <v>5210</v>
      </c>
      <c r="B4235" s="272" t="str">
        <f t="shared" si="65"/>
        <v>PO22</v>
      </c>
      <c r="C4235" s="358">
        <v>0.22275924682617099</v>
      </c>
    </row>
    <row r="4236" spans="1:3">
      <c r="A4236" s="272" t="s">
        <v>5211</v>
      </c>
      <c r="B4236" s="272" t="str">
        <f t="shared" ref="B4236:B4299" si="66">IFERROR(LEFT(A4236,(FIND(" ",A4236,1)-1)),"")</f>
        <v>PO22</v>
      </c>
      <c r="C4236" s="358">
        <v>0.44802689552307101</v>
      </c>
    </row>
    <row r="4237" spans="1:3">
      <c r="A4237" s="272" t="s">
        <v>5212</v>
      </c>
      <c r="B4237" s="272" t="str">
        <f t="shared" si="66"/>
        <v>PO22</v>
      </c>
      <c r="C4237" s="358">
        <v>0.37094860076904201</v>
      </c>
    </row>
    <row r="4238" spans="1:3">
      <c r="A4238" s="272" t="s">
        <v>5213</v>
      </c>
      <c r="B4238" s="272" t="str">
        <f t="shared" si="66"/>
        <v>PO22</v>
      </c>
      <c r="C4238" s="358">
        <v>0.23646569252014099</v>
      </c>
    </row>
    <row r="4239" spans="1:3">
      <c r="A4239" s="272" t="s">
        <v>5214</v>
      </c>
      <c r="B4239" s="272" t="str">
        <f t="shared" si="66"/>
        <v>PO22</v>
      </c>
      <c r="C4239" s="358">
        <v>0.275605996449788</v>
      </c>
    </row>
    <row r="4240" spans="1:3">
      <c r="A4240" s="272" t="s">
        <v>5215</v>
      </c>
      <c r="B4240" s="272" t="str">
        <f t="shared" si="66"/>
        <v>PO22</v>
      </c>
      <c r="C4240" s="358">
        <v>0.53742456436157204</v>
      </c>
    </row>
    <row r="4241" spans="1:3">
      <c r="A4241" s="272" t="s">
        <v>5216</v>
      </c>
      <c r="B4241" s="272" t="str">
        <f t="shared" si="66"/>
        <v>PO22</v>
      </c>
      <c r="C4241" s="358">
        <v>0.30372357368469199</v>
      </c>
    </row>
    <row r="4242" spans="1:3">
      <c r="A4242" s="272" t="s">
        <v>5217</v>
      </c>
      <c r="B4242" s="272" t="str">
        <f t="shared" si="66"/>
        <v>PO22</v>
      </c>
      <c r="C4242" s="358">
        <v>0.24542331695556599</v>
      </c>
    </row>
    <row r="4243" spans="1:3">
      <c r="A4243" s="272" t="s">
        <v>5218</v>
      </c>
      <c r="B4243" s="272" t="str">
        <f t="shared" si="66"/>
        <v>PO22</v>
      </c>
      <c r="C4243" s="358">
        <v>0.269790649414062</v>
      </c>
    </row>
    <row r="4244" spans="1:3">
      <c r="A4244" s="272" t="s">
        <v>5219</v>
      </c>
      <c r="B4244" s="272" t="str">
        <f t="shared" si="66"/>
        <v>PO22</v>
      </c>
      <c r="C4244" s="358">
        <v>0.26135063171386702</v>
      </c>
    </row>
    <row r="4245" spans="1:3">
      <c r="A4245" s="272" t="s">
        <v>5220</v>
      </c>
      <c r="B4245" s="272" t="str">
        <f t="shared" si="66"/>
        <v>PO22</v>
      </c>
      <c r="C4245" s="358">
        <v>0.28745794296264598</v>
      </c>
    </row>
    <row r="4246" spans="1:3">
      <c r="A4246" s="272" t="s">
        <v>5221</v>
      </c>
      <c r="B4246" s="272" t="str">
        <f t="shared" si="66"/>
        <v>PO22</v>
      </c>
      <c r="C4246" s="358">
        <v>0.34152984619140597</v>
      </c>
    </row>
    <row r="4247" spans="1:3">
      <c r="A4247" s="272" t="s">
        <v>5222</v>
      </c>
      <c r="B4247" s="272" t="str">
        <f t="shared" si="66"/>
        <v>PO22</v>
      </c>
      <c r="C4247" s="358">
        <v>0.34716081619262601</v>
      </c>
    </row>
    <row r="4248" spans="1:3">
      <c r="A4248" s="272" t="s">
        <v>5223</v>
      </c>
      <c r="B4248" s="272" t="str">
        <f t="shared" si="66"/>
        <v>PO22</v>
      </c>
      <c r="C4248" s="358">
        <v>0.43077809470040401</v>
      </c>
    </row>
    <row r="4249" spans="1:3">
      <c r="A4249" s="272" t="s">
        <v>5224</v>
      </c>
      <c r="B4249" s="272" t="str">
        <f t="shared" si="66"/>
        <v>PO22</v>
      </c>
      <c r="C4249" s="358">
        <v>0.240036884943644</v>
      </c>
    </row>
    <row r="4250" spans="1:3">
      <c r="A4250" s="272" t="s">
        <v>5225</v>
      </c>
      <c r="B4250" s="272" t="str">
        <f t="shared" si="66"/>
        <v>PO22</v>
      </c>
      <c r="C4250" s="358">
        <v>0.21671438217163</v>
      </c>
    </row>
    <row r="4251" spans="1:3">
      <c r="A4251" s="272" t="s">
        <v>5226</v>
      </c>
      <c r="B4251" s="272" t="str">
        <f t="shared" si="66"/>
        <v>PO22</v>
      </c>
      <c r="C4251" s="358">
        <v>0.33730467160542799</v>
      </c>
    </row>
    <row r="4252" spans="1:3">
      <c r="A4252" s="272" t="s">
        <v>5227</v>
      </c>
      <c r="B4252" s="272" t="str">
        <f t="shared" si="66"/>
        <v>PO22</v>
      </c>
      <c r="C4252" s="358">
        <v>0.231693029403686</v>
      </c>
    </row>
    <row r="4253" spans="1:3">
      <c r="A4253" s="272" t="s">
        <v>5228</v>
      </c>
      <c r="B4253" s="272" t="str">
        <f t="shared" si="66"/>
        <v>PO22</v>
      </c>
      <c r="C4253" s="358">
        <v>0.38722852865854901</v>
      </c>
    </row>
    <row r="4254" spans="1:3">
      <c r="A4254" s="272" t="s">
        <v>5229</v>
      </c>
      <c r="B4254" s="272" t="str">
        <f t="shared" si="66"/>
        <v>PO22</v>
      </c>
      <c r="C4254" s="358">
        <v>0.27320079008738202</v>
      </c>
    </row>
    <row r="4255" spans="1:3">
      <c r="A4255" s="272" t="s">
        <v>5230</v>
      </c>
      <c r="B4255" s="272" t="str">
        <f t="shared" si="66"/>
        <v>PO22</v>
      </c>
      <c r="C4255" s="358">
        <v>0.35716924667358302</v>
      </c>
    </row>
    <row r="4256" spans="1:3">
      <c r="A4256" s="272" t="s">
        <v>5231</v>
      </c>
      <c r="B4256" s="272" t="str">
        <f t="shared" si="66"/>
        <v>PO22</v>
      </c>
      <c r="C4256" s="358">
        <v>0.200063467025756</v>
      </c>
    </row>
    <row r="4257" spans="1:3">
      <c r="A4257" s="272" t="s">
        <v>5232</v>
      </c>
      <c r="B4257" s="272" t="str">
        <f t="shared" si="66"/>
        <v>PO22</v>
      </c>
      <c r="C4257" s="358">
        <v>0.27529048919677701</v>
      </c>
    </row>
    <row r="4258" spans="1:3">
      <c r="A4258" s="272" t="s">
        <v>5233</v>
      </c>
      <c r="B4258" s="272" t="str">
        <f t="shared" si="66"/>
        <v>PO22</v>
      </c>
      <c r="C4258" s="358">
        <v>0.24868029356002799</v>
      </c>
    </row>
    <row r="4259" spans="1:3">
      <c r="A4259" s="272" t="s">
        <v>5234</v>
      </c>
      <c r="B4259" s="272" t="str">
        <f t="shared" si="66"/>
        <v>PO22</v>
      </c>
      <c r="C4259" s="358">
        <v>0.25946388244628898</v>
      </c>
    </row>
    <row r="4260" spans="1:3">
      <c r="A4260" s="272" t="s">
        <v>5235</v>
      </c>
      <c r="B4260" s="272" t="str">
        <f t="shared" si="66"/>
        <v>PO22</v>
      </c>
      <c r="C4260" s="358">
        <v>0.78530591726303001</v>
      </c>
    </row>
    <row r="4261" spans="1:3">
      <c r="A4261" s="272" t="s">
        <v>5236</v>
      </c>
      <c r="B4261" s="272" t="str">
        <f t="shared" si="66"/>
        <v>PO22</v>
      </c>
      <c r="C4261" s="358">
        <v>0.31308174133300698</v>
      </c>
    </row>
    <row r="4262" spans="1:3">
      <c r="A4262" s="272" t="s">
        <v>5237</v>
      </c>
      <c r="B4262" s="272" t="str">
        <f t="shared" si="66"/>
        <v>PO22</v>
      </c>
      <c r="C4262" s="358">
        <v>0.44943195581436102</v>
      </c>
    </row>
    <row r="4263" spans="1:3">
      <c r="A4263" s="272" t="s">
        <v>5238</v>
      </c>
      <c r="B4263" s="272" t="str">
        <f t="shared" si="66"/>
        <v>PO3</v>
      </c>
      <c r="C4263" s="358">
        <v>0.29619359970092701</v>
      </c>
    </row>
    <row r="4264" spans="1:3">
      <c r="A4264" s="272" t="s">
        <v>5239</v>
      </c>
      <c r="B4264" s="272" t="str">
        <f t="shared" si="66"/>
        <v>PO3</v>
      </c>
      <c r="C4264" s="358">
        <v>0.26298904418945301</v>
      </c>
    </row>
    <row r="4265" spans="1:3">
      <c r="A4265" s="272" t="s">
        <v>5240</v>
      </c>
      <c r="B4265" s="272" t="str">
        <f t="shared" si="66"/>
        <v>PO3</v>
      </c>
      <c r="C4265" s="358">
        <v>0.25287914276123002</v>
      </c>
    </row>
    <row r="4266" spans="1:3">
      <c r="A4266" s="272" t="s">
        <v>5241</v>
      </c>
      <c r="B4266" s="272" t="str">
        <f t="shared" si="66"/>
        <v>PO3</v>
      </c>
      <c r="C4266" s="358">
        <v>0.376678466796875</v>
      </c>
    </row>
    <row r="4267" spans="1:3">
      <c r="A4267" s="272" t="s">
        <v>5242</v>
      </c>
      <c r="B4267" s="272" t="str">
        <f t="shared" si="66"/>
        <v>PO3</v>
      </c>
      <c r="C4267" s="358">
        <v>0.228260517120361</v>
      </c>
    </row>
    <row r="4268" spans="1:3">
      <c r="A4268" s="272" t="s">
        <v>5243</v>
      </c>
      <c r="B4268" s="272" t="str">
        <f t="shared" si="66"/>
        <v>PO3</v>
      </c>
      <c r="C4268" s="358">
        <v>1.13879004546574</v>
      </c>
    </row>
    <row r="4269" spans="1:3">
      <c r="A4269" s="272" t="s">
        <v>5244</v>
      </c>
      <c r="B4269" s="272" t="str">
        <f t="shared" si="66"/>
        <v>PO3</v>
      </c>
      <c r="C4269" s="358">
        <v>0.36920622984568202</v>
      </c>
    </row>
    <row r="4270" spans="1:3">
      <c r="A4270" s="272" t="s">
        <v>5245</v>
      </c>
      <c r="B4270" s="272" t="str">
        <f t="shared" si="66"/>
        <v>PO3</v>
      </c>
      <c r="C4270" s="358">
        <v>0.41767787933349598</v>
      </c>
    </row>
    <row r="4271" spans="1:3">
      <c r="A4271" s="272" t="s">
        <v>5246</v>
      </c>
      <c r="B4271" s="272" t="str">
        <f t="shared" si="66"/>
        <v>PO3</v>
      </c>
      <c r="C4271" s="358">
        <v>0.224360624949137</v>
      </c>
    </row>
    <row r="4272" spans="1:3">
      <c r="A4272" s="272" t="s">
        <v>5247</v>
      </c>
      <c r="B4272" s="272" t="str">
        <f t="shared" si="66"/>
        <v>PO3</v>
      </c>
      <c r="C4272" s="358">
        <v>1.1830461025237999</v>
      </c>
    </row>
    <row r="4273" spans="1:3">
      <c r="A4273" s="272" t="s">
        <v>5248</v>
      </c>
      <c r="B4273" s="272" t="str">
        <f t="shared" si="66"/>
        <v>PO3</v>
      </c>
      <c r="C4273" s="358">
        <v>0.41218066215515098</v>
      </c>
    </row>
    <row r="4274" spans="1:3">
      <c r="A4274" s="272" t="s">
        <v>5249</v>
      </c>
      <c r="B4274" s="272" t="str">
        <f t="shared" si="66"/>
        <v>PO3</v>
      </c>
      <c r="C4274" s="358">
        <v>0.46282492185893798</v>
      </c>
    </row>
    <row r="4275" spans="1:3">
      <c r="A4275" s="272" t="s">
        <v>5250</v>
      </c>
      <c r="B4275" s="272" t="str">
        <f t="shared" si="66"/>
        <v>PO3</v>
      </c>
      <c r="C4275" s="358">
        <v>0.38954506601606098</v>
      </c>
    </row>
    <row r="4276" spans="1:3">
      <c r="A4276" s="272" t="s">
        <v>5251</v>
      </c>
      <c r="B4276" s="272" t="str">
        <f t="shared" si="66"/>
        <v>PO3</v>
      </c>
      <c r="C4276" s="358">
        <v>0.280917167663574</v>
      </c>
    </row>
    <row r="4277" spans="1:3">
      <c r="A4277" s="272" t="s">
        <v>5252</v>
      </c>
      <c r="B4277" s="272" t="str">
        <f t="shared" si="66"/>
        <v>PO3</v>
      </c>
      <c r="C4277" s="358">
        <v>0.46216146151224702</v>
      </c>
    </row>
    <row r="4278" spans="1:3">
      <c r="A4278" s="272" t="s">
        <v>5253</v>
      </c>
      <c r="B4278" s="272" t="str">
        <f t="shared" si="66"/>
        <v>PO3</v>
      </c>
      <c r="C4278" s="358">
        <v>0.41013836860656699</v>
      </c>
    </row>
    <row r="4279" spans="1:3">
      <c r="A4279" s="272" t="s">
        <v>5254</v>
      </c>
      <c r="B4279" s="272" t="str">
        <f t="shared" si="66"/>
        <v>PO3</v>
      </c>
      <c r="C4279" s="358">
        <v>0.45090272209860999</v>
      </c>
    </row>
    <row r="4280" spans="1:3">
      <c r="A4280" s="272" t="s">
        <v>5255</v>
      </c>
      <c r="B4280" s="272" t="str">
        <f t="shared" si="66"/>
        <v>PO3</v>
      </c>
      <c r="C4280" s="358">
        <v>0.59282660484313898</v>
      </c>
    </row>
    <row r="4281" spans="1:3">
      <c r="A4281" s="272" t="s">
        <v>5256</v>
      </c>
      <c r="B4281" s="272" t="str">
        <f t="shared" si="66"/>
        <v>PO3</v>
      </c>
      <c r="C4281" s="358">
        <v>0.31103150049845302</v>
      </c>
    </row>
    <row r="4282" spans="1:3">
      <c r="A4282" s="272" t="s">
        <v>5257</v>
      </c>
      <c r="B4282" s="272" t="str">
        <f t="shared" si="66"/>
        <v>PO3</v>
      </c>
      <c r="C4282" s="358">
        <v>0.205723762512207</v>
      </c>
    </row>
    <row r="4283" spans="1:3">
      <c r="A4283" s="272" t="s">
        <v>5258</v>
      </c>
      <c r="B4283" s="272" t="str">
        <f t="shared" si="66"/>
        <v>PO3</v>
      </c>
      <c r="C4283" s="358">
        <v>0.25640791654586698</v>
      </c>
    </row>
    <row r="4284" spans="1:3">
      <c r="A4284" s="272" t="s">
        <v>5259</v>
      </c>
      <c r="B4284" s="272" t="str">
        <f t="shared" si="66"/>
        <v>PO3</v>
      </c>
      <c r="C4284" s="358">
        <v>0.52453017234802202</v>
      </c>
    </row>
    <row r="4285" spans="1:3">
      <c r="A4285" s="272" t="s">
        <v>5260</v>
      </c>
      <c r="B4285" s="272" t="str">
        <f t="shared" si="66"/>
        <v>PO3</v>
      </c>
      <c r="C4285" s="358">
        <v>1.17099018096923</v>
      </c>
    </row>
    <row r="4286" spans="1:3">
      <c r="A4286" s="272" t="s">
        <v>5261</v>
      </c>
      <c r="B4286" s="272" t="str">
        <f t="shared" si="66"/>
        <v>PO3</v>
      </c>
      <c r="C4286" s="358">
        <v>0.35573166608810403</v>
      </c>
    </row>
    <row r="4287" spans="1:3">
      <c r="A4287" s="272" t="s">
        <v>5262</v>
      </c>
      <c r="B4287" s="272" t="str">
        <f t="shared" si="66"/>
        <v>PO3</v>
      </c>
      <c r="C4287" s="358">
        <v>1.18297183513641</v>
      </c>
    </row>
    <row r="4288" spans="1:3">
      <c r="A4288" s="272" t="s">
        <v>5263</v>
      </c>
      <c r="B4288" s="272" t="str">
        <f t="shared" si="66"/>
        <v>PO3</v>
      </c>
      <c r="C4288" s="358">
        <v>0.48487986837114599</v>
      </c>
    </row>
    <row r="4289" spans="1:3">
      <c r="A4289" s="272" t="s">
        <v>5264</v>
      </c>
      <c r="B4289" s="272" t="str">
        <f t="shared" si="66"/>
        <v>PO3</v>
      </c>
      <c r="C4289" s="358">
        <v>0.82609308817807303</v>
      </c>
    </row>
    <row r="4290" spans="1:3">
      <c r="A4290" s="272" t="s">
        <v>5265</v>
      </c>
      <c r="B4290" s="272" t="str">
        <f t="shared" si="66"/>
        <v>PO3</v>
      </c>
      <c r="C4290" s="358">
        <v>1.0891637007395401</v>
      </c>
    </row>
    <row r="4291" spans="1:3">
      <c r="A4291" s="272" t="s">
        <v>5266</v>
      </c>
      <c r="B4291" s="272" t="str">
        <f t="shared" si="66"/>
        <v>PO3</v>
      </c>
      <c r="C4291" s="358">
        <v>0.85024037957191401</v>
      </c>
    </row>
    <row r="4292" spans="1:3">
      <c r="A4292" s="272" t="s">
        <v>5267</v>
      </c>
      <c r="B4292" s="272" t="str">
        <f t="shared" si="66"/>
        <v>PO3</v>
      </c>
      <c r="C4292" s="358">
        <v>0.55041331052780096</v>
      </c>
    </row>
    <row r="4293" spans="1:3">
      <c r="A4293" s="272" t="s">
        <v>5268</v>
      </c>
      <c r="B4293" s="272" t="str">
        <f t="shared" si="66"/>
        <v>PO3</v>
      </c>
      <c r="C4293" s="358">
        <v>0.42545771598815901</v>
      </c>
    </row>
    <row r="4294" spans="1:3">
      <c r="A4294" s="272" t="s">
        <v>5269</v>
      </c>
      <c r="B4294" s="272" t="str">
        <f t="shared" si="66"/>
        <v>PO3</v>
      </c>
      <c r="C4294" s="358">
        <v>1.1204244444767599</v>
      </c>
    </row>
    <row r="4295" spans="1:3">
      <c r="A4295" s="272" t="s">
        <v>5270</v>
      </c>
      <c r="B4295" s="272" t="str">
        <f t="shared" si="66"/>
        <v>PO3</v>
      </c>
      <c r="C4295" s="358">
        <v>0.90080091357231096</v>
      </c>
    </row>
    <row r="4296" spans="1:3">
      <c r="A4296" s="272" t="s">
        <v>5271</v>
      </c>
      <c r="B4296" s="272" t="str">
        <f t="shared" si="66"/>
        <v>PO3</v>
      </c>
      <c r="C4296" s="358">
        <v>1.05920350551605</v>
      </c>
    </row>
    <row r="4297" spans="1:3">
      <c r="A4297" s="272" t="s">
        <v>5272</v>
      </c>
      <c r="B4297" s="272" t="str">
        <f t="shared" si="66"/>
        <v>PO3</v>
      </c>
      <c r="C4297" s="358">
        <v>0.71289485692977905</v>
      </c>
    </row>
    <row r="4298" spans="1:3">
      <c r="A4298" s="272" t="s">
        <v>5273</v>
      </c>
      <c r="B4298" s="272" t="str">
        <f t="shared" si="66"/>
        <v>PO3</v>
      </c>
      <c r="C4298" s="358">
        <v>1.10967588424682</v>
      </c>
    </row>
    <row r="4299" spans="1:3">
      <c r="A4299" s="272" t="s">
        <v>5274</v>
      </c>
      <c r="B4299" s="272" t="str">
        <f t="shared" si="66"/>
        <v>PO3</v>
      </c>
      <c r="C4299" s="358">
        <v>1.09593165772301</v>
      </c>
    </row>
    <row r="4300" spans="1:3">
      <c r="A4300" s="272" t="s">
        <v>5275</v>
      </c>
      <c r="B4300" s="272" t="str">
        <f t="shared" ref="B4300:B4363" si="67">IFERROR(LEFT(A4300,(FIND(" ",A4300,1)-1)),"")</f>
        <v>PO3</v>
      </c>
      <c r="C4300" s="358">
        <v>0.92977418005466395</v>
      </c>
    </row>
    <row r="4301" spans="1:3">
      <c r="A4301" s="272" t="s">
        <v>5276</v>
      </c>
      <c r="B4301" s="272" t="str">
        <f t="shared" si="67"/>
        <v>PO3</v>
      </c>
      <c r="C4301" s="358">
        <v>0.669719457626342</v>
      </c>
    </row>
    <row r="4302" spans="1:3">
      <c r="A4302" s="272" t="s">
        <v>5277</v>
      </c>
      <c r="B4302" s="272" t="str">
        <f t="shared" si="67"/>
        <v>PO3</v>
      </c>
      <c r="C4302" s="358">
        <v>0.49116635322570801</v>
      </c>
    </row>
    <row r="4303" spans="1:3">
      <c r="A4303" s="272" t="s">
        <v>5278</v>
      </c>
      <c r="B4303" s="272" t="str">
        <f t="shared" si="67"/>
        <v>PO3</v>
      </c>
      <c r="C4303" s="358">
        <v>0.51991271972656194</v>
      </c>
    </row>
    <row r="4304" spans="1:3">
      <c r="A4304" s="272" t="s">
        <v>5279</v>
      </c>
      <c r="B4304" s="272" t="str">
        <f t="shared" si="67"/>
        <v>PO3</v>
      </c>
      <c r="C4304" s="358">
        <v>1.23601830005645</v>
      </c>
    </row>
    <row r="4305" spans="1:3">
      <c r="A4305" s="272" t="s">
        <v>5280</v>
      </c>
      <c r="B4305" s="272" t="str">
        <f t="shared" si="67"/>
        <v>PO3</v>
      </c>
      <c r="C4305" s="358">
        <v>1.4262326717376701</v>
      </c>
    </row>
    <row r="4306" spans="1:3">
      <c r="A4306" s="272" t="s">
        <v>5281</v>
      </c>
      <c r="B4306" s="272" t="str">
        <f t="shared" si="67"/>
        <v>PO3</v>
      </c>
      <c r="C4306" s="358">
        <v>0.22304213047027499</v>
      </c>
    </row>
    <row r="4307" spans="1:3">
      <c r="A4307" s="272" t="s">
        <v>5282</v>
      </c>
      <c r="B4307" s="272" t="str">
        <f t="shared" si="67"/>
        <v>PO3</v>
      </c>
      <c r="C4307" s="358">
        <v>0.37853777408599798</v>
      </c>
    </row>
    <row r="4308" spans="1:3">
      <c r="A4308" s="272" t="s">
        <v>5283</v>
      </c>
      <c r="B4308" s="272" t="str">
        <f t="shared" si="67"/>
        <v>PO3</v>
      </c>
      <c r="C4308" s="358">
        <v>0.25607877969741799</v>
      </c>
    </row>
    <row r="4309" spans="1:3">
      <c r="A4309" s="272" t="s">
        <v>5284</v>
      </c>
      <c r="B4309" s="272" t="str">
        <f t="shared" si="67"/>
        <v>PO3</v>
      </c>
      <c r="C4309" s="358">
        <v>0.23108446598052901</v>
      </c>
    </row>
    <row r="4310" spans="1:3">
      <c r="A4310" s="272" t="s">
        <v>5285</v>
      </c>
      <c r="B4310" s="272" t="str">
        <f t="shared" si="67"/>
        <v>PO3</v>
      </c>
      <c r="C4310" s="358">
        <v>0.25404751300811701</v>
      </c>
    </row>
    <row r="4311" spans="1:3">
      <c r="A4311" s="272" t="s">
        <v>5286</v>
      </c>
      <c r="B4311" s="272" t="str">
        <f t="shared" si="67"/>
        <v>PO3</v>
      </c>
      <c r="C4311" s="358">
        <v>0.23217320442199699</v>
      </c>
    </row>
    <row r="4312" spans="1:3">
      <c r="A4312" s="272" t="s">
        <v>5287</v>
      </c>
      <c r="B4312" s="272" t="str">
        <f t="shared" si="67"/>
        <v>PO3</v>
      </c>
      <c r="C4312" s="358">
        <v>0.236391305923461</v>
      </c>
    </row>
    <row r="4313" spans="1:3">
      <c r="A4313" s="272" t="s">
        <v>5288</v>
      </c>
      <c r="B4313" s="272" t="str">
        <f t="shared" si="67"/>
        <v>PO3</v>
      </c>
      <c r="C4313" s="358">
        <v>0.33576742808024002</v>
      </c>
    </row>
    <row r="4314" spans="1:3">
      <c r="A4314" s="272" t="s">
        <v>5289</v>
      </c>
      <c r="B4314" s="272" t="str">
        <f t="shared" si="67"/>
        <v>PO3</v>
      </c>
      <c r="C4314" s="358">
        <v>0.23920702934265101</v>
      </c>
    </row>
    <row r="4315" spans="1:3">
      <c r="A4315" s="272" t="s">
        <v>5290</v>
      </c>
      <c r="B4315" s="272" t="str">
        <f t="shared" si="67"/>
        <v>PO3</v>
      </c>
      <c r="C4315" s="358">
        <v>0.37237789233525498</v>
      </c>
    </row>
    <row r="4316" spans="1:3">
      <c r="A4316" s="272" t="s">
        <v>5291</v>
      </c>
      <c r="B4316" s="272" t="str">
        <f t="shared" si="67"/>
        <v>PO3</v>
      </c>
      <c r="C4316" s="358">
        <v>0.27723526954650801</v>
      </c>
    </row>
    <row r="4317" spans="1:3">
      <c r="A4317" s="272" t="s">
        <v>5292</v>
      </c>
      <c r="B4317" s="272" t="str">
        <f t="shared" si="67"/>
        <v>PO3</v>
      </c>
      <c r="C4317" s="358">
        <v>0.42688930034637401</v>
      </c>
    </row>
    <row r="4318" spans="1:3">
      <c r="A4318" s="272" t="s">
        <v>5293</v>
      </c>
      <c r="B4318" s="272" t="str">
        <f t="shared" si="67"/>
        <v>PO3</v>
      </c>
      <c r="C4318" s="358">
        <v>0.499897027015686</v>
      </c>
    </row>
    <row r="4319" spans="1:3">
      <c r="A4319" s="272" t="s">
        <v>5294</v>
      </c>
      <c r="B4319" s="272" t="str">
        <f t="shared" si="67"/>
        <v>PO3</v>
      </c>
      <c r="C4319" s="358">
        <v>0.29918495814005502</v>
      </c>
    </row>
    <row r="4320" spans="1:3">
      <c r="A4320" s="272" t="s">
        <v>5295</v>
      </c>
      <c r="B4320" s="272" t="str">
        <f t="shared" si="67"/>
        <v>PO3</v>
      </c>
      <c r="C4320" s="358">
        <v>0.27203857898712103</v>
      </c>
    </row>
    <row r="4321" spans="1:3">
      <c r="A4321" s="272" t="s">
        <v>5296</v>
      </c>
      <c r="B4321" s="272" t="str">
        <f t="shared" si="67"/>
        <v>PO3</v>
      </c>
      <c r="C4321" s="358">
        <v>0.26315009593963601</v>
      </c>
    </row>
    <row r="4322" spans="1:3">
      <c r="A4322" s="272" t="s">
        <v>5297</v>
      </c>
      <c r="B4322" s="272" t="str">
        <f t="shared" si="67"/>
        <v>PO3</v>
      </c>
      <c r="C4322" s="358">
        <v>0.48207479715347201</v>
      </c>
    </row>
    <row r="4323" spans="1:3">
      <c r="A4323" s="272" t="s">
        <v>5298</v>
      </c>
      <c r="B4323" s="272" t="str">
        <f t="shared" si="67"/>
        <v>PO3</v>
      </c>
      <c r="C4323" s="358">
        <v>0.39803348268781302</v>
      </c>
    </row>
    <row r="4324" spans="1:3">
      <c r="A4324" s="272" t="s">
        <v>5299</v>
      </c>
      <c r="B4324" s="272" t="str">
        <f t="shared" si="67"/>
        <v>PO3</v>
      </c>
      <c r="C4324" s="358">
        <v>0.25870776176452598</v>
      </c>
    </row>
    <row r="4325" spans="1:3">
      <c r="A4325" s="272" t="s">
        <v>5300</v>
      </c>
      <c r="B4325" s="272" t="str">
        <f t="shared" si="67"/>
        <v>PO3</v>
      </c>
      <c r="C4325" s="358">
        <v>0.77759563922882002</v>
      </c>
    </row>
    <row r="4326" spans="1:3">
      <c r="A4326" s="272" t="s">
        <v>5301</v>
      </c>
      <c r="B4326" s="272" t="str">
        <f t="shared" si="67"/>
        <v>PO3</v>
      </c>
      <c r="C4326" s="358">
        <v>0.427204549312591</v>
      </c>
    </row>
    <row r="4327" spans="1:3">
      <c r="A4327" s="272" t="s">
        <v>5302</v>
      </c>
      <c r="B4327" s="272" t="str">
        <f t="shared" si="67"/>
        <v>PO30</v>
      </c>
      <c r="C4327" s="358">
        <v>0.69916620254516604</v>
      </c>
    </row>
    <row r="4328" spans="1:3">
      <c r="A4328" s="272" t="s">
        <v>5303</v>
      </c>
      <c r="B4328" s="272" t="str">
        <f t="shared" si="67"/>
        <v>PO30</v>
      </c>
      <c r="C4328" s="358">
        <v>0.79742447535196903</v>
      </c>
    </row>
    <row r="4329" spans="1:3">
      <c r="A4329" s="272" t="s">
        <v>5304</v>
      </c>
      <c r="B4329" s="272" t="str">
        <f t="shared" si="67"/>
        <v>PO30</v>
      </c>
      <c r="C4329" s="358">
        <v>0.55333065986633301</v>
      </c>
    </row>
    <row r="4330" spans="1:3">
      <c r="A4330" s="272" t="s">
        <v>5305</v>
      </c>
      <c r="B4330" s="272" t="str">
        <f t="shared" si="67"/>
        <v>PO30</v>
      </c>
      <c r="C4330" s="358">
        <v>0.63556277751922596</v>
      </c>
    </row>
    <row r="4331" spans="1:3">
      <c r="A4331" s="272" t="s">
        <v>5306</v>
      </c>
      <c r="B4331" s="272" t="str">
        <f t="shared" si="67"/>
        <v>PO30</v>
      </c>
      <c r="C4331" s="358">
        <v>0.52136850357055597</v>
      </c>
    </row>
    <row r="4332" spans="1:3">
      <c r="A4332" s="272" t="s">
        <v>5307</v>
      </c>
      <c r="B4332" s="272" t="str">
        <f t="shared" si="67"/>
        <v>PO30</v>
      </c>
      <c r="C4332" s="358">
        <v>0.69477677345275801</v>
      </c>
    </row>
    <row r="4333" spans="1:3">
      <c r="A4333" s="272" t="s">
        <v>5308</v>
      </c>
      <c r="B4333" s="272" t="str">
        <f t="shared" si="67"/>
        <v>PO30</v>
      </c>
      <c r="C4333" s="358">
        <v>0.216602683067321</v>
      </c>
    </row>
    <row r="4334" spans="1:3">
      <c r="A4334" s="272" t="s">
        <v>5309</v>
      </c>
      <c r="B4334" s="272" t="str">
        <f t="shared" si="67"/>
        <v>PO31</v>
      </c>
      <c r="C4334" s="358">
        <v>0.66639137268066395</v>
      </c>
    </row>
    <row r="4335" spans="1:3">
      <c r="A4335" s="272" t="s">
        <v>5310</v>
      </c>
      <c r="B4335" s="272" t="str">
        <f t="shared" si="67"/>
        <v>PO31</v>
      </c>
      <c r="C4335" s="358">
        <v>0.95909571647643999</v>
      </c>
    </row>
    <row r="4336" spans="1:3">
      <c r="A4336" s="272" t="s">
        <v>5311</v>
      </c>
      <c r="B4336" s="272" t="str">
        <f t="shared" si="67"/>
        <v>PO31</v>
      </c>
      <c r="C4336" s="358">
        <v>0.84212517738342196</v>
      </c>
    </row>
    <row r="4337" spans="1:3">
      <c r="A4337" s="272" t="s">
        <v>5312</v>
      </c>
      <c r="B4337" s="272" t="str">
        <f t="shared" si="67"/>
        <v>PO31</v>
      </c>
      <c r="C4337" s="358">
        <v>1.0510952472686701</v>
      </c>
    </row>
    <row r="4338" spans="1:3">
      <c r="A4338" s="272" t="s">
        <v>5313</v>
      </c>
      <c r="B4338" s="272" t="str">
        <f t="shared" si="67"/>
        <v>PO31</v>
      </c>
      <c r="C4338" s="358">
        <v>0.73885615666707305</v>
      </c>
    </row>
    <row r="4339" spans="1:3">
      <c r="A4339" s="272" t="s">
        <v>5314</v>
      </c>
      <c r="B4339" s="272" t="str">
        <f t="shared" si="67"/>
        <v>PO31</v>
      </c>
      <c r="C4339" s="358">
        <v>0.45579504966735801</v>
      </c>
    </row>
    <row r="4340" spans="1:3">
      <c r="A4340" s="272" t="s">
        <v>5315</v>
      </c>
      <c r="B4340" s="272" t="str">
        <f t="shared" si="67"/>
        <v>PO31</v>
      </c>
      <c r="C4340" s="358">
        <v>0.48907178640365601</v>
      </c>
    </row>
    <row r="4341" spans="1:3">
      <c r="A4341" s="272" t="s">
        <v>5316</v>
      </c>
      <c r="B4341" s="272" t="str">
        <f t="shared" si="67"/>
        <v>PO31</v>
      </c>
      <c r="C4341" s="358">
        <v>0.74968552589416504</v>
      </c>
    </row>
    <row r="4342" spans="1:3">
      <c r="A4342" s="272" t="s">
        <v>5317</v>
      </c>
      <c r="B4342" s="272" t="str">
        <f t="shared" si="67"/>
        <v>PO31</v>
      </c>
      <c r="C4342" s="358">
        <v>0.66748964786529497</v>
      </c>
    </row>
    <row r="4343" spans="1:3">
      <c r="A4343" s="272" t="s">
        <v>5318</v>
      </c>
      <c r="B4343" s="272" t="str">
        <f t="shared" si="67"/>
        <v>PO31</v>
      </c>
      <c r="C4343" s="358">
        <v>0.92745351791381803</v>
      </c>
    </row>
    <row r="4344" spans="1:3">
      <c r="A4344" s="272" t="s">
        <v>5319</v>
      </c>
      <c r="B4344" s="272" t="str">
        <f t="shared" si="67"/>
        <v>PO31</v>
      </c>
      <c r="C4344" s="358">
        <v>1.13153684139251</v>
      </c>
    </row>
    <row r="4345" spans="1:3">
      <c r="A4345" s="272" t="s">
        <v>5320</v>
      </c>
      <c r="B4345" s="272" t="str">
        <f t="shared" si="67"/>
        <v>PO31</v>
      </c>
      <c r="C4345" s="358">
        <v>0.24402391910552901</v>
      </c>
    </row>
    <row r="4346" spans="1:3">
      <c r="A4346" s="272" t="s">
        <v>5321</v>
      </c>
      <c r="B4346" s="272" t="str">
        <f t="shared" si="67"/>
        <v>PO31</v>
      </c>
      <c r="C4346" s="358">
        <v>0.99399474688938605</v>
      </c>
    </row>
    <row r="4347" spans="1:3">
      <c r="A4347" s="272" t="s">
        <v>5322</v>
      </c>
      <c r="B4347" s="272" t="str">
        <f t="shared" si="67"/>
        <v>PO31</v>
      </c>
      <c r="C4347" s="358">
        <v>0.42501010213579399</v>
      </c>
    </row>
    <row r="4348" spans="1:3">
      <c r="A4348" s="272" t="s">
        <v>5323</v>
      </c>
      <c r="B4348" s="272" t="str">
        <f t="shared" si="67"/>
        <v>PO31</v>
      </c>
      <c r="C4348" s="358">
        <v>0.60040313856942296</v>
      </c>
    </row>
    <row r="4349" spans="1:3">
      <c r="A4349" s="272" t="s">
        <v>5324</v>
      </c>
      <c r="B4349" s="272" t="str">
        <f t="shared" si="67"/>
        <v>PO31</v>
      </c>
      <c r="C4349" s="358">
        <v>1.3077576160430899</v>
      </c>
    </row>
    <row r="4350" spans="1:3">
      <c r="A4350" s="272" t="s">
        <v>5325</v>
      </c>
      <c r="B4350" s="272" t="str">
        <f t="shared" si="67"/>
        <v>PO31</v>
      </c>
      <c r="C4350" s="358">
        <v>0.39311395372663199</v>
      </c>
    </row>
    <row r="4351" spans="1:3">
      <c r="A4351" s="272" t="s">
        <v>5326</v>
      </c>
      <c r="B4351" s="272" t="str">
        <f t="shared" si="67"/>
        <v>PO31</v>
      </c>
      <c r="C4351" s="358">
        <v>0.52738285064697199</v>
      </c>
    </row>
    <row r="4352" spans="1:3">
      <c r="A4352" s="272" t="s">
        <v>5327</v>
      </c>
      <c r="B4352" s="272" t="str">
        <f t="shared" si="67"/>
        <v>PO31</v>
      </c>
      <c r="C4352" s="358">
        <v>0.651156425476074</v>
      </c>
    </row>
    <row r="4353" spans="1:3">
      <c r="A4353" s="272" t="s">
        <v>5328</v>
      </c>
      <c r="B4353" s="272" t="str">
        <f t="shared" si="67"/>
        <v>PO31</v>
      </c>
      <c r="C4353" s="358">
        <v>0.35316276550292902</v>
      </c>
    </row>
    <row r="4354" spans="1:3">
      <c r="A4354" s="272" t="s">
        <v>5329</v>
      </c>
      <c r="B4354" s="272" t="str">
        <f t="shared" si="67"/>
        <v>PO31</v>
      </c>
      <c r="C4354" s="358">
        <v>0.58989548683166504</v>
      </c>
    </row>
    <row r="4355" spans="1:3">
      <c r="A4355" s="272" t="s">
        <v>5330</v>
      </c>
      <c r="B4355" s="272" t="str">
        <f t="shared" si="67"/>
        <v>PO31</v>
      </c>
      <c r="C4355" s="358">
        <v>0.96154165267944303</v>
      </c>
    </row>
    <row r="4356" spans="1:3">
      <c r="A4356" s="272" t="s">
        <v>5331</v>
      </c>
      <c r="B4356" s="272" t="str">
        <f t="shared" si="67"/>
        <v>PO31</v>
      </c>
      <c r="C4356" s="358">
        <v>0.470439672470092</v>
      </c>
    </row>
    <row r="4357" spans="1:3">
      <c r="A4357" s="272" t="s">
        <v>5332</v>
      </c>
      <c r="B4357" s="272" t="str">
        <f t="shared" si="67"/>
        <v>PO31</v>
      </c>
      <c r="C4357" s="358">
        <v>0.268280029296875</v>
      </c>
    </row>
    <row r="4358" spans="1:3">
      <c r="A4358" s="272" t="s">
        <v>5333</v>
      </c>
      <c r="B4358" s="272" t="str">
        <f t="shared" si="67"/>
        <v>PO31</v>
      </c>
      <c r="C4358" s="358">
        <v>0.82362604141235296</v>
      </c>
    </row>
    <row r="4359" spans="1:3">
      <c r="A4359" s="272" t="s">
        <v>5334</v>
      </c>
      <c r="B4359" s="272" t="str">
        <f t="shared" si="67"/>
        <v>PO31</v>
      </c>
      <c r="C4359" s="358">
        <v>0.20918607711791901</v>
      </c>
    </row>
    <row r="4360" spans="1:3">
      <c r="A4360" s="272" t="s">
        <v>5335</v>
      </c>
      <c r="B4360" s="272" t="str">
        <f t="shared" si="67"/>
        <v>PO31</v>
      </c>
      <c r="C4360" s="358">
        <v>0.67063307762145996</v>
      </c>
    </row>
    <row r="4361" spans="1:3">
      <c r="A4361" s="272" t="s">
        <v>5336</v>
      </c>
      <c r="B4361" s="272" t="str">
        <f t="shared" si="67"/>
        <v>PO31</v>
      </c>
      <c r="C4361" s="358">
        <v>0.661595185597737</v>
      </c>
    </row>
    <row r="4362" spans="1:3">
      <c r="A4362" s="272" t="s">
        <v>5337</v>
      </c>
      <c r="B4362" s="272" t="str">
        <f t="shared" si="67"/>
        <v>PO31</v>
      </c>
      <c r="C4362" s="358">
        <v>0.70644640922546298</v>
      </c>
    </row>
    <row r="4363" spans="1:3">
      <c r="A4363" s="272" t="s">
        <v>5338</v>
      </c>
      <c r="B4363" s="272" t="str">
        <f t="shared" si="67"/>
        <v>PO31</v>
      </c>
      <c r="C4363" s="358">
        <v>0.98809766769409102</v>
      </c>
    </row>
    <row r="4364" spans="1:3">
      <c r="A4364" s="272" t="s">
        <v>5339</v>
      </c>
      <c r="B4364" s="272" t="str">
        <f t="shared" ref="B4364:B4427" si="68">IFERROR(LEFT(A4364,(FIND(" ",A4364,1)-1)),"")</f>
        <v>PO31</v>
      </c>
      <c r="C4364" s="358">
        <v>1.21109306812286</v>
      </c>
    </row>
    <row r="4365" spans="1:3">
      <c r="A4365" s="272" t="s">
        <v>5340</v>
      </c>
      <c r="B4365" s="272" t="str">
        <f t="shared" si="68"/>
        <v>PO31</v>
      </c>
      <c r="C4365" s="358">
        <v>0.56425015131632394</v>
      </c>
    </row>
    <row r="4366" spans="1:3">
      <c r="A4366" s="272" t="s">
        <v>5341</v>
      </c>
      <c r="B4366" s="272" t="str">
        <f t="shared" si="68"/>
        <v>PO31</v>
      </c>
      <c r="C4366" s="358">
        <v>0.89084351062774603</v>
      </c>
    </row>
    <row r="4367" spans="1:3">
      <c r="A4367" s="272" t="s">
        <v>5342</v>
      </c>
      <c r="B4367" s="272" t="str">
        <f t="shared" si="68"/>
        <v>PO31</v>
      </c>
      <c r="C4367" s="358">
        <v>0.73687326908111495</v>
      </c>
    </row>
    <row r="4368" spans="1:3">
      <c r="A4368" s="272" t="s">
        <v>5343</v>
      </c>
      <c r="B4368" s="272" t="str">
        <f t="shared" si="68"/>
        <v>PO31</v>
      </c>
      <c r="C4368" s="358">
        <v>0.59580898284912098</v>
      </c>
    </row>
    <row r="4369" spans="1:3">
      <c r="A4369" s="272" t="s">
        <v>5344</v>
      </c>
      <c r="B4369" s="272" t="str">
        <f t="shared" si="68"/>
        <v>PO32</v>
      </c>
      <c r="C4369" s="358">
        <v>0.84975552558898904</v>
      </c>
    </row>
    <row r="4370" spans="1:3">
      <c r="A4370" s="272" t="s">
        <v>5345</v>
      </c>
      <c r="B4370" s="272" t="str">
        <f t="shared" si="68"/>
        <v>PO32</v>
      </c>
      <c r="C4370" s="358">
        <v>0.93449497222900402</v>
      </c>
    </row>
    <row r="4371" spans="1:3">
      <c r="A4371" s="272" t="s">
        <v>5346</v>
      </c>
      <c r="B4371" s="272" t="str">
        <f t="shared" si="68"/>
        <v>PO32</v>
      </c>
      <c r="C4371" s="358">
        <v>0.801875273386637</v>
      </c>
    </row>
    <row r="4372" spans="1:3">
      <c r="A4372" s="272" t="s">
        <v>5347</v>
      </c>
      <c r="B4372" s="272" t="str">
        <f t="shared" si="68"/>
        <v>PO32</v>
      </c>
      <c r="C4372" s="358">
        <v>0.67423176765441895</v>
      </c>
    </row>
    <row r="4373" spans="1:3">
      <c r="A4373" s="272" t="s">
        <v>5348</v>
      </c>
      <c r="B4373" s="272" t="str">
        <f t="shared" si="68"/>
        <v>PO32</v>
      </c>
      <c r="C4373" s="358">
        <v>0.465660691261291</v>
      </c>
    </row>
    <row r="4374" spans="1:3">
      <c r="A4374" s="272" t="s">
        <v>5349</v>
      </c>
      <c r="B4374" s="272" t="str">
        <f t="shared" si="68"/>
        <v>PO32</v>
      </c>
      <c r="C4374" s="358">
        <v>0.26609981060027998</v>
      </c>
    </row>
    <row r="4375" spans="1:3">
      <c r="A4375" s="272" t="s">
        <v>5350</v>
      </c>
      <c r="B4375" s="272" t="str">
        <f t="shared" si="68"/>
        <v>PO32</v>
      </c>
      <c r="C4375" s="358">
        <v>0.534094166755676</v>
      </c>
    </row>
    <row r="4376" spans="1:3">
      <c r="A4376" s="272" t="s">
        <v>5351</v>
      </c>
      <c r="B4376" s="272" t="str">
        <f t="shared" si="68"/>
        <v>PO32</v>
      </c>
      <c r="C4376" s="358">
        <v>0.65363416671752905</v>
      </c>
    </row>
    <row r="4377" spans="1:3">
      <c r="A4377" s="272" t="s">
        <v>5352</v>
      </c>
      <c r="B4377" s="272" t="str">
        <f t="shared" si="68"/>
        <v>PO32</v>
      </c>
      <c r="C4377" s="358">
        <v>0.59533572196960405</v>
      </c>
    </row>
    <row r="4378" spans="1:3">
      <c r="A4378" s="272" t="s">
        <v>5353</v>
      </c>
      <c r="B4378" s="272" t="str">
        <f t="shared" si="68"/>
        <v>PO32</v>
      </c>
      <c r="C4378" s="358">
        <v>0.46747958660125699</v>
      </c>
    </row>
    <row r="4379" spans="1:3">
      <c r="A4379" s="272" t="s">
        <v>5354</v>
      </c>
      <c r="B4379" s="272" t="str">
        <f t="shared" si="68"/>
        <v>PO32</v>
      </c>
      <c r="C4379" s="358">
        <v>0.874768694241841</v>
      </c>
    </row>
    <row r="4380" spans="1:3">
      <c r="A4380" s="272" t="s">
        <v>5355</v>
      </c>
      <c r="B4380" s="272" t="str">
        <f t="shared" si="68"/>
        <v>PO32</v>
      </c>
      <c r="C4380" s="358">
        <v>0.75921214951409199</v>
      </c>
    </row>
    <row r="4381" spans="1:3">
      <c r="A4381" s="272" t="s">
        <v>5356</v>
      </c>
      <c r="B4381" s="272" t="str">
        <f t="shared" si="68"/>
        <v>PO32</v>
      </c>
      <c r="C4381" s="358">
        <v>0.70947869618733705</v>
      </c>
    </row>
    <row r="4382" spans="1:3">
      <c r="A4382" s="272" t="s">
        <v>5357</v>
      </c>
      <c r="B4382" s="272" t="str">
        <f t="shared" si="68"/>
        <v>PO32</v>
      </c>
      <c r="C4382" s="358">
        <v>0.73614772160847897</v>
      </c>
    </row>
    <row r="4383" spans="1:3">
      <c r="A4383" s="272" t="s">
        <v>5358</v>
      </c>
      <c r="B4383" s="272" t="str">
        <f t="shared" si="68"/>
        <v>PO32</v>
      </c>
      <c r="C4383" s="358">
        <v>0.503798127174377</v>
      </c>
    </row>
    <row r="4384" spans="1:3">
      <c r="A4384" s="272" t="s">
        <v>5359</v>
      </c>
      <c r="B4384" s="272" t="str">
        <f t="shared" si="68"/>
        <v>PO32</v>
      </c>
      <c r="C4384" s="358">
        <v>0.60151660442352295</v>
      </c>
    </row>
    <row r="4385" spans="1:3">
      <c r="A4385" s="272" t="s">
        <v>5360</v>
      </c>
      <c r="B4385" s="272" t="str">
        <f t="shared" si="68"/>
        <v>PO32</v>
      </c>
      <c r="C4385" s="358">
        <v>0.53981375694274902</v>
      </c>
    </row>
    <row r="4386" spans="1:3">
      <c r="A4386" s="272" t="s">
        <v>5361</v>
      </c>
      <c r="B4386" s="272" t="str">
        <f t="shared" si="68"/>
        <v>PO32</v>
      </c>
      <c r="C4386" s="358">
        <v>0.28295269012451102</v>
      </c>
    </row>
    <row r="4387" spans="1:3">
      <c r="A4387" s="272" t="s">
        <v>5362</v>
      </c>
      <c r="B4387" s="272" t="str">
        <f t="shared" si="68"/>
        <v>PO32</v>
      </c>
      <c r="C4387" s="358">
        <v>0.61466256777445405</v>
      </c>
    </row>
    <row r="4388" spans="1:3">
      <c r="A4388" s="272" t="s">
        <v>5363</v>
      </c>
      <c r="B4388" s="272" t="str">
        <f t="shared" si="68"/>
        <v>PO33</v>
      </c>
      <c r="C4388" s="358">
        <v>0.26985549926757801</v>
      </c>
    </row>
    <row r="4389" spans="1:3">
      <c r="A4389" s="272" t="s">
        <v>5364</v>
      </c>
      <c r="B4389" s="272" t="str">
        <f t="shared" si="68"/>
        <v>PO33</v>
      </c>
      <c r="C4389" s="358">
        <v>0.25983655452728199</v>
      </c>
    </row>
    <row r="4390" spans="1:3">
      <c r="A4390" s="272" t="s">
        <v>5365</v>
      </c>
      <c r="B4390" s="272" t="str">
        <f t="shared" si="68"/>
        <v>PO33</v>
      </c>
      <c r="C4390" s="358">
        <v>1.89605981111526</v>
      </c>
    </row>
    <row r="4391" spans="1:3">
      <c r="A4391" s="272" t="s">
        <v>5366</v>
      </c>
      <c r="B4391" s="272" t="str">
        <f t="shared" si="68"/>
        <v>PO33</v>
      </c>
      <c r="C4391" s="358">
        <v>0.44853520393371499</v>
      </c>
    </row>
    <row r="4392" spans="1:3">
      <c r="A4392" s="272" t="s">
        <v>5367</v>
      </c>
      <c r="B4392" s="272" t="str">
        <f t="shared" si="68"/>
        <v>PO33</v>
      </c>
      <c r="C4392" s="358">
        <v>0.57815823554992596</v>
      </c>
    </row>
    <row r="4393" spans="1:3">
      <c r="A4393" s="272" t="s">
        <v>5368</v>
      </c>
      <c r="B4393" s="272" t="str">
        <f t="shared" si="68"/>
        <v>PO33</v>
      </c>
      <c r="C4393" s="358">
        <v>0.65389982859293605</v>
      </c>
    </row>
    <row r="4394" spans="1:3">
      <c r="A4394" s="272" t="s">
        <v>5369</v>
      </c>
      <c r="B4394" s="272" t="str">
        <f t="shared" si="68"/>
        <v>PO33</v>
      </c>
      <c r="C4394" s="358">
        <v>0.74538111686706499</v>
      </c>
    </row>
    <row r="4395" spans="1:3">
      <c r="A4395" s="272" t="s">
        <v>5370</v>
      </c>
      <c r="B4395" s="272" t="str">
        <f t="shared" si="68"/>
        <v>PO33</v>
      </c>
      <c r="C4395" s="358">
        <v>0.825788974761962</v>
      </c>
    </row>
    <row r="4396" spans="1:3">
      <c r="A4396" s="272" t="s">
        <v>5371</v>
      </c>
      <c r="B4396" s="272" t="str">
        <f t="shared" si="68"/>
        <v>PO33</v>
      </c>
      <c r="C4396" s="358">
        <v>0.68818839391072595</v>
      </c>
    </row>
    <row r="4397" spans="1:3">
      <c r="A4397" s="272" t="s">
        <v>5372</v>
      </c>
      <c r="B4397" s="272" t="str">
        <f t="shared" si="68"/>
        <v>PO33</v>
      </c>
      <c r="C4397" s="358">
        <v>0.52653892834981197</v>
      </c>
    </row>
    <row r="4398" spans="1:3">
      <c r="A4398" s="272" t="s">
        <v>5373</v>
      </c>
      <c r="B4398" s="272" t="str">
        <f t="shared" si="68"/>
        <v>PO33</v>
      </c>
      <c r="C4398" s="358">
        <v>0.42695563180106</v>
      </c>
    </row>
    <row r="4399" spans="1:3">
      <c r="A4399" s="272" t="s">
        <v>5374</v>
      </c>
      <c r="B4399" s="272" t="str">
        <f t="shared" si="68"/>
        <v>PO33</v>
      </c>
      <c r="C4399" s="358">
        <v>0.56296553611755296</v>
      </c>
    </row>
    <row r="4400" spans="1:3">
      <c r="A4400" s="272" t="s">
        <v>5375</v>
      </c>
      <c r="B4400" s="272" t="str">
        <f t="shared" si="68"/>
        <v>PO33</v>
      </c>
      <c r="C4400" s="358">
        <v>0.58125472068786599</v>
      </c>
    </row>
    <row r="4401" spans="1:3">
      <c r="A4401" s="272" t="s">
        <v>5376</v>
      </c>
      <c r="B4401" s="272" t="str">
        <f t="shared" si="68"/>
        <v>PO33</v>
      </c>
      <c r="C4401" s="358">
        <v>0.44050812721252403</v>
      </c>
    </row>
    <row r="4402" spans="1:3">
      <c r="A4402" s="272" t="s">
        <v>5377</v>
      </c>
      <c r="B4402" s="272" t="str">
        <f t="shared" si="68"/>
        <v>PO33</v>
      </c>
      <c r="C4402" s="358">
        <v>0.24254012107849099</v>
      </c>
    </row>
    <row r="4403" spans="1:3">
      <c r="A4403" s="272" t="s">
        <v>5378</v>
      </c>
      <c r="B4403" s="272" t="str">
        <f t="shared" si="68"/>
        <v>PO33</v>
      </c>
      <c r="C4403" s="358">
        <v>0.63535451889037997</v>
      </c>
    </row>
    <row r="4404" spans="1:3">
      <c r="A4404" s="272" t="s">
        <v>5379</v>
      </c>
      <c r="B4404" s="272" t="str">
        <f t="shared" si="68"/>
        <v>PO33</v>
      </c>
      <c r="C4404" s="358">
        <v>0.83239146641322503</v>
      </c>
    </row>
    <row r="4405" spans="1:3">
      <c r="A4405" s="272" t="s">
        <v>5380</v>
      </c>
      <c r="B4405" s="272" t="str">
        <f t="shared" si="68"/>
        <v>PO33</v>
      </c>
      <c r="C4405" s="358">
        <v>0.85450947284698398</v>
      </c>
    </row>
    <row r="4406" spans="1:3">
      <c r="A4406" s="272" t="s">
        <v>5381</v>
      </c>
      <c r="B4406" s="272" t="str">
        <f t="shared" si="68"/>
        <v>PO33</v>
      </c>
      <c r="C4406" s="358">
        <v>0.87533887227376295</v>
      </c>
    </row>
    <row r="4407" spans="1:3">
      <c r="A4407" s="272" t="s">
        <v>5382</v>
      </c>
      <c r="B4407" s="272" t="str">
        <f t="shared" si="68"/>
        <v>PO33</v>
      </c>
      <c r="C4407" s="358">
        <v>0.50475978851318304</v>
      </c>
    </row>
    <row r="4408" spans="1:3">
      <c r="A4408" s="272" t="s">
        <v>5383</v>
      </c>
      <c r="B4408" s="272" t="str">
        <f t="shared" si="68"/>
        <v>PO33</v>
      </c>
      <c r="C4408" s="358">
        <v>0.48115220665931702</v>
      </c>
    </row>
    <row r="4409" spans="1:3">
      <c r="A4409" s="272" t="s">
        <v>5384</v>
      </c>
      <c r="B4409" s="272" t="str">
        <f t="shared" si="68"/>
        <v>PO33</v>
      </c>
      <c r="C4409" s="358">
        <v>0.56830453872680597</v>
      </c>
    </row>
    <row r="4410" spans="1:3">
      <c r="A4410" s="272" t="s">
        <v>5385</v>
      </c>
      <c r="B4410" s="272" t="str">
        <f t="shared" si="68"/>
        <v>PO33</v>
      </c>
      <c r="C4410" s="358">
        <v>0.23391962051391599</v>
      </c>
    </row>
    <row r="4411" spans="1:3">
      <c r="A4411" s="272" t="s">
        <v>5386</v>
      </c>
      <c r="B4411" s="272" t="str">
        <f t="shared" si="68"/>
        <v>PO33</v>
      </c>
      <c r="C4411" s="358">
        <v>0.59667929013570098</v>
      </c>
    </row>
    <row r="4412" spans="1:3">
      <c r="A4412" s="272" t="s">
        <v>5387</v>
      </c>
      <c r="B4412" s="272" t="str">
        <f t="shared" si="68"/>
        <v>PO33</v>
      </c>
      <c r="C4412" s="358">
        <v>0.31581187248229903</v>
      </c>
    </row>
    <row r="4413" spans="1:3">
      <c r="A4413" s="272" t="s">
        <v>5388</v>
      </c>
      <c r="B4413" s="272" t="str">
        <f t="shared" si="68"/>
        <v>PO33</v>
      </c>
      <c r="C4413" s="358">
        <v>0.201125383377075</v>
      </c>
    </row>
    <row r="4414" spans="1:3">
      <c r="A4414" s="272" t="s">
        <v>5389</v>
      </c>
      <c r="B4414" s="272" t="str">
        <f t="shared" si="68"/>
        <v>PO33</v>
      </c>
      <c r="C4414" s="358">
        <v>0.22712755203247001</v>
      </c>
    </row>
    <row r="4415" spans="1:3">
      <c r="A4415" s="272" t="s">
        <v>5390</v>
      </c>
      <c r="B4415" s="272" t="str">
        <f t="shared" si="68"/>
        <v>PO33</v>
      </c>
      <c r="C4415" s="358">
        <v>0.23952293395995999</v>
      </c>
    </row>
    <row r="4416" spans="1:3">
      <c r="A4416" s="272" t="s">
        <v>5391</v>
      </c>
      <c r="B4416" s="272" t="str">
        <f t="shared" si="68"/>
        <v>PO33</v>
      </c>
      <c r="C4416" s="358">
        <v>0.35785388946533198</v>
      </c>
    </row>
    <row r="4417" spans="1:3">
      <c r="A4417" s="272" t="s">
        <v>5392</v>
      </c>
      <c r="B4417" s="272" t="str">
        <f t="shared" si="68"/>
        <v>PO33</v>
      </c>
      <c r="C4417" s="358">
        <v>0.31304192543029702</v>
      </c>
    </row>
    <row r="4418" spans="1:3">
      <c r="A4418" s="272" t="s">
        <v>5393</v>
      </c>
      <c r="B4418" s="272" t="str">
        <f t="shared" si="68"/>
        <v>PO33</v>
      </c>
      <c r="C4418" s="358">
        <v>0.44881153106689398</v>
      </c>
    </row>
    <row r="4419" spans="1:3">
      <c r="A4419" s="272" t="s">
        <v>5394</v>
      </c>
      <c r="B4419" s="272" t="str">
        <f t="shared" si="68"/>
        <v>PO33</v>
      </c>
      <c r="C4419" s="358">
        <v>0.27987802028656</v>
      </c>
    </row>
    <row r="4420" spans="1:3">
      <c r="A4420" s="272" t="s">
        <v>5395</v>
      </c>
      <c r="B4420" s="272" t="str">
        <f t="shared" si="68"/>
        <v>PO33</v>
      </c>
      <c r="C4420" s="358">
        <v>0.98941898345947199</v>
      </c>
    </row>
    <row r="4421" spans="1:3">
      <c r="A4421" s="272" t="s">
        <v>5396</v>
      </c>
      <c r="B4421" s="272" t="str">
        <f t="shared" si="68"/>
        <v>PO33</v>
      </c>
      <c r="C4421" s="358">
        <v>2.0526320934295601</v>
      </c>
    </row>
    <row r="4422" spans="1:3">
      <c r="A4422" s="272" t="s">
        <v>5397</v>
      </c>
      <c r="B4422" s="272" t="str">
        <f t="shared" si="68"/>
        <v>PO33</v>
      </c>
      <c r="C4422" s="358">
        <v>0.58556461334228505</v>
      </c>
    </row>
    <row r="4423" spans="1:3">
      <c r="A4423" s="272" t="s">
        <v>5398</v>
      </c>
      <c r="B4423" s="272" t="str">
        <f t="shared" si="68"/>
        <v>PO33</v>
      </c>
      <c r="C4423" s="358">
        <v>0.81280851364135698</v>
      </c>
    </row>
    <row r="4424" spans="1:3">
      <c r="A4424" s="272" t="s">
        <v>5399</v>
      </c>
      <c r="B4424" s="272" t="str">
        <f t="shared" si="68"/>
        <v>PO33</v>
      </c>
      <c r="C4424" s="358">
        <v>0.85482716560363703</v>
      </c>
    </row>
    <row r="4425" spans="1:3">
      <c r="A4425" s="272" t="s">
        <v>5400</v>
      </c>
      <c r="B4425" s="272" t="str">
        <f t="shared" si="68"/>
        <v>PO33</v>
      </c>
      <c r="C4425" s="358">
        <v>0.556970834732055</v>
      </c>
    </row>
    <row r="4426" spans="1:3">
      <c r="A4426" s="272" t="s">
        <v>5401</v>
      </c>
      <c r="B4426" s="272" t="str">
        <f t="shared" si="68"/>
        <v>PO33</v>
      </c>
      <c r="C4426" s="358">
        <v>1.0366361141204801</v>
      </c>
    </row>
    <row r="4427" spans="1:3">
      <c r="A4427" s="272" t="s">
        <v>5402</v>
      </c>
      <c r="B4427" s="272" t="str">
        <f t="shared" si="68"/>
        <v>PO33</v>
      </c>
      <c r="C4427" s="358">
        <v>0.59973257780074996</v>
      </c>
    </row>
    <row r="4428" spans="1:3">
      <c r="A4428" s="272" t="s">
        <v>5403</v>
      </c>
      <c r="B4428" s="272" t="str">
        <f t="shared" ref="B4428:B4491" si="69">IFERROR(LEFT(A4428,(FIND(" ",A4428,1)-1)),"")</f>
        <v>PO33</v>
      </c>
      <c r="C4428" s="358">
        <v>0.85309648513793901</v>
      </c>
    </row>
    <row r="4429" spans="1:3">
      <c r="A4429" s="272" t="s">
        <v>5404</v>
      </c>
      <c r="B4429" s="272" t="str">
        <f t="shared" si="69"/>
        <v>PO33</v>
      </c>
      <c r="C4429" s="358">
        <v>0.681526899337768</v>
      </c>
    </row>
    <row r="4430" spans="1:3">
      <c r="A4430" s="272" t="s">
        <v>5405</v>
      </c>
      <c r="B4430" s="272" t="str">
        <f t="shared" si="69"/>
        <v>PO33</v>
      </c>
      <c r="C4430" s="358">
        <v>0.35495495796203602</v>
      </c>
    </row>
    <row r="4431" spans="1:3">
      <c r="A4431" s="272" t="s">
        <v>5406</v>
      </c>
      <c r="B4431" s="272" t="str">
        <f t="shared" si="69"/>
        <v>PO34</v>
      </c>
      <c r="C4431" s="358">
        <v>3.6996104717254599</v>
      </c>
    </row>
    <row r="4432" spans="1:3">
      <c r="A4432" s="272" t="s">
        <v>5407</v>
      </c>
      <c r="B4432" s="272" t="str">
        <f t="shared" si="69"/>
        <v>PO34</v>
      </c>
      <c r="C4432" s="358">
        <v>4.1337647438049299</v>
      </c>
    </row>
    <row r="4433" spans="1:3">
      <c r="A4433" s="272" t="s">
        <v>5408</v>
      </c>
      <c r="B4433" s="272" t="str">
        <f t="shared" si="69"/>
        <v>PO34</v>
      </c>
      <c r="C4433" s="358">
        <v>3.48029294013977</v>
      </c>
    </row>
    <row r="4434" spans="1:3">
      <c r="A4434" s="272" t="s">
        <v>5409</v>
      </c>
      <c r="B4434" s="272" t="str">
        <f t="shared" si="69"/>
        <v>PO34</v>
      </c>
      <c r="C4434" s="358">
        <v>1.8782699505488001</v>
      </c>
    </row>
    <row r="4435" spans="1:3">
      <c r="A4435" s="272" t="s">
        <v>5410</v>
      </c>
      <c r="B4435" s="272" t="str">
        <f t="shared" si="69"/>
        <v>PO34</v>
      </c>
      <c r="C4435" s="358">
        <v>3.2571548223495399</v>
      </c>
    </row>
    <row r="4436" spans="1:3">
      <c r="A4436" s="272" t="s">
        <v>5411</v>
      </c>
      <c r="B4436" s="272" t="str">
        <f t="shared" si="69"/>
        <v>PO34</v>
      </c>
      <c r="C4436" s="358">
        <v>3.64031493663787</v>
      </c>
    </row>
    <row r="4437" spans="1:3">
      <c r="A4437" s="272" t="s">
        <v>5412</v>
      </c>
      <c r="B4437" s="272" t="str">
        <f t="shared" si="69"/>
        <v>PO34</v>
      </c>
      <c r="C4437" s="358">
        <v>2.0643821358680698</v>
      </c>
    </row>
    <row r="4438" spans="1:3">
      <c r="A4438" s="272" t="s">
        <v>5413</v>
      </c>
      <c r="B4438" s="272" t="str">
        <f t="shared" si="69"/>
        <v>PO34</v>
      </c>
      <c r="C4438" s="358">
        <v>3.2399630546569802</v>
      </c>
    </row>
    <row r="4439" spans="1:3">
      <c r="A4439" s="272" t="s">
        <v>5414</v>
      </c>
      <c r="B4439" s="272" t="str">
        <f t="shared" si="69"/>
        <v>PO34</v>
      </c>
      <c r="C4439" s="358">
        <v>3.2578537464141801</v>
      </c>
    </row>
    <row r="4440" spans="1:3">
      <c r="A4440" s="272" t="s">
        <v>5415</v>
      </c>
      <c r="B4440" s="272" t="str">
        <f t="shared" si="69"/>
        <v>PO34</v>
      </c>
      <c r="C4440" s="358">
        <v>0.91574956774711602</v>
      </c>
    </row>
    <row r="4441" spans="1:3">
      <c r="A4441" s="272" t="s">
        <v>5416</v>
      </c>
      <c r="B4441" s="272" t="str">
        <f t="shared" si="69"/>
        <v>PO34</v>
      </c>
      <c r="C4441" s="358">
        <v>1.9462163820862699</v>
      </c>
    </row>
    <row r="4442" spans="1:3">
      <c r="A4442" s="272" t="s">
        <v>5417</v>
      </c>
      <c r="B4442" s="272" t="str">
        <f t="shared" si="69"/>
        <v>PO34</v>
      </c>
      <c r="C4442" s="358">
        <v>1.8716774384180701</v>
      </c>
    </row>
    <row r="4443" spans="1:3">
      <c r="A4443" s="272" t="s">
        <v>5418</v>
      </c>
      <c r="B4443" s="272" t="str">
        <f t="shared" si="69"/>
        <v>PO35</v>
      </c>
      <c r="C4443" s="358">
        <v>0.73256975412368697</v>
      </c>
    </row>
    <row r="4444" spans="1:3">
      <c r="A4444" s="272" t="s">
        <v>5419</v>
      </c>
      <c r="B4444" s="272" t="str">
        <f t="shared" si="69"/>
        <v>PO35</v>
      </c>
      <c r="C4444" s="358">
        <v>0.562021024525165</v>
      </c>
    </row>
    <row r="4445" spans="1:3">
      <c r="A4445" s="272" t="s">
        <v>5420</v>
      </c>
      <c r="B4445" s="272" t="str">
        <f t="shared" si="69"/>
        <v>PO35</v>
      </c>
      <c r="C4445" s="358">
        <v>0.29602581262588501</v>
      </c>
    </row>
    <row r="4446" spans="1:3">
      <c r="A4446" s="272" t="s">
        <v>5421</v>
      </c>
      <c r="B4446" s="272" t="str">
        <f t="shared" si="69"/>
        <v>PO35</v>
      </c>
      <c r="C4446" s="358">
        <v>0.924983590841293</v>
      </c>
    </row>
    <row r="4447" spans="1:3">
      <c r="A4447" s="272" t="s">
        <v>5422</v>
      </c>
      <c r="B4447" s="272" t="str">
        <f t="shared" si="69"/>
        <v>PO35</v>
      </c>
      <c r="C4447" s="358">
        <v>0.72915387153625399</v>
      </c>
    </row>
    <row r="4448" spans="1:3">
      <c r="A4448" s="272" t="s">
        <v>5423</v>
      </c>
      <c r="B4448" s="272" t="str">
        <f t="shared" si="69"/>
        <v>PO37</v>
      </c>
      <c r="C4448" s="358">
        <v>1.97276830673217</v>
      </c>
    </row>
    <row r="4449" spans="1:3">
      <c r="A4449" s="272" t="s">
        <v>5424</v>
      </c>
      <c r="B4449" s="272" t="str">
        <f t="shared" si="69"/>
        <v>PO39</v>
      </c>
      <c r="C4449" s="358">
        <v>1.6013879338380099</v>
      </c>
    </row>
    <row r="4450" spans="1:3">
      <c r="A4450" s="272" t="s">
        <v>5425</v>
      </c>
      <c r="B4450" s="272" t="str">
        <f t="shared" si="69"/>
        <v>PO4</v>
      </c>
      <c r="C4450" s="358">
        <v>0.39489638805389399</v>
      </c>
    </row>
    <row r="4451" spans="1:3">
      <c r="A4451" s="272" t="s">
        <v>5426</v>
      </c>
      <c r="B4451" s="272" t="str">
        <f t="shared" si="69"/>
        <v>PO4</v>
      </c>
      <c r="C4451" s="358">
        <v>0.32566940784454301</v>
      </c>
    </row>
    <row r="4452" spans="1:3">
      <c r="A4452" s="272" t="s">
        <v>5427</v>
      </c>
      <c r="B4452" s="272" t="str">
        <f t="shared" si="69"/>
        <v>PO4</v>
      </c>
      <c r="C4452" s="358">
        <v>0.40238060951232901</v>
      </c>
    </row>
    <row r="4453" spans="1:3">
      <c r="A4453" s="272" t="s">
        <v>5428</v>
      </c>
      <c r="B4453" s="272" t="str">
        <f t="shared" si="69"/>
        <v>PO4</v>
      </c>
      <c r="C4453" s="358">
        <v>0.220900774002075</v>
      </c>
    </row>
    <row r="4454" spans="1:3">
      <c r="A4454" s="272" t="s">
        <v>5429</v>
      </c>
      <c r="B4454" s="272" t="str">
        <f t="shared" si="69"/>
        <v>PO4</v>
      </c>
      <c r="C4454" s="358">
        <v>0.36385738849639798</v>
      </c>
    </row>
    <row r="4455" spans="1:3">
      <c r="A4455" s="272" t="s">
        <v>5430</v>
      </c>
      <c r="B4455" s="272" t="str">
        <f t="shared" si="69"/>
        <v>PO4</v>
      </c>
      <c r="C4455" s="358">
        <v>0.419411420822143</v>
      </c>
    </row>
    <row r="4456" spans="1:3">
      <c r="A4456" s="272" t="s">
        <v>5431</v>
      </c>
      <c r="B4456" s="272" t="str">
        <f t="shared" si="69"/>
        <v>PO4</v>
      </c>
      <c r="C4456" s="358">
        <v>0.51668739318847601</v>
      </c>
    </row>
    <row r="4457" spans="1:3">
      <c r="A4457" s="272" t="s">
        <v>5432</v>
      </c>
      <c r="B4457" s="272" t="str">
        <f t="shared" si="69"/>
        <v>PO4</v>
      </c>
      <c r="C4457" s="358">
        <v>0.53431260585784901</v>
      </c>
    </row>
    <row r="4458" spans="1:3">
      <c r="A4458" s="272" t="s">
        <v>5433</v>
      </c>
      <c r="B4458" s="272" t="str">
        <f t="shared" si="69"/>
        <v>PO4</v>
      </c>
      <c r="C4458" s="358">
        <v>0.44409489631652799</v>
      </c>
    </row>
    <row r="4459" spans="1:3">
      <c r="A4459" s="272" t="s">
        <v>5434</v>
      </c>
      <c r="B4459" s="272" t="str">
        <f t="shared" si="69"/>
        <v>PO4</v>
      </c>
      <c r="C4459" s="358">
        <v>0.47013703982035299</v>
      </c>
    </row>
    <row r="4460" spans="1:3">
      <c r="A4460" s="272" t="s">
        <v>5435</v>
      </c>
      <c r="B4460" s="272" t="str">
        <f t="shared" si="69"/>
        <v>PO4</v>
      </c>
      <c r="C4460" s="358">
        <v>0.32657647132873502</v>
      </c>
    </row>
    <row r="4461" spans="1:3">
      <c r="A4461" s="272" t="s">
        <v>5436</v>
      </c>
      <c r="B4461" s="272" t="str">
        <f t="shared" si="69"/>
        <v>PO4</v>
      </c>
      <c r="C4461" s="358">
        <v>0.249989509582519</v>
      </c>
    </row>
    <row r="4462" spans="1:3">
      <c r="A4462" s="272" t="s">
        <v>5437</v>
      </c>
      <c r="B4462" s="272" t="str">
        <f t="shared" si="69"/>
        <v>PO4</v>
      </c>
      <c r="C4462" s="358">
        <v>0.29283491770426401</v>
      </c>
    </row>
    <row r="4463" spans="1:3">
      <c r="A4463" s="272" t="s">
        <v>5438</v>
      </c>
      <c r="B4463" s="272" t="str">
        <f t="shared" si="69"/>
        <v>PO4</v>
      </c>
      <c r="C4463" s="358">
        <v>0.33192402124404902</v>
      </c>
    </row>
    <row r="4464" spans="1:3">
      <c r="A4464" s="272" t="s">
        <v>5439</v>
      </c>
      <c r="B4464" s="272" t="str">
        <f t="shared" si="69"/>
        <v>PO4</v>
      </c>
      <c r="C4464" s="358">
        <v>0.57600358128547602</v>
      </c>
    </row>
    <row r="4465" spans="1:3">
      <c r="A4465" s="272" t="s">
        <v>5440</v>
      </c>
      <c r="B4465" s="272" t="str">
        <f t="shared" si="69"/>
        <v>PO4</v>
      </c>
      <c r="C4465" s="358">
        <v>1.60341641306877</v>
      </c>
    </row>
    <row r="4466" spans="1:3">
      <c r="A4466" s="272" t="s">
        <v>5441</v>
      </c>
      <c r="B4466" s="272" t="str">
        <f t="shared" si="69"/>
        <v>PO4</v>
      </c>
      <c r="C4466" s="358">
        <v>0.20862913131713801</v>
      </c>
    </row>
    <row r="4467" spans="1:3">
      <c r="A4467" s="272" t="s">
        <v>5442</v>
      </c>
      <c r="B4467" s="272" t="str">
        <f t="shared" si="69"/>
        <v>PO4</v>
      </c>
      <c r="C4467" s="358">
        <v>1.30242839455604</v>
      </c>
    </row>
    <row r="4468" spans="1:3">
      <c r="A4468" s="272" t="s">
        <v>5443</v>
      </c>
      <c r="B4468" s="272" t="str">
        <f t="shared" si="69"/>
        <v>PO4</v>
      </c>
      <c r="C4468" s="358">
        <v>2.14003229141235</v>
      </c>
    </row>
    <row r="4469" spans="1:3">
      <c r="A4469" s="272" t="s">
        <v>5444</v>
      </c>
      <c r="B4469" s="272" t="str">
        <f t="shared" si="69"/>
        <v>PO4</v>
      </c>
      <c r="C4469" s="358">
        <v>0.35122060775756803</v>
      </c>
    </row>
    <row r="4470" spans="1:3">
      <c r="A4470" s="272" t="s">
        <v>5445</v>
      </c>
      <c r="B4470" s="272" t="str">
        <f t="shared" si="69"/>
        <v>PO4</v>
      </c>
      <c r="C4470" s="358">
        <v>0.50221991539001398</v>
      </c>
    </row>
    <row r="4471" spans="1:3">
      <c r="A4471" s="272" t="s">
        <v>5446</v>
      </c>
      <c r="B4471" s="272" t="str">
        <f t="shared" si="69"/>
        <v>PO4</v>
      </c>
      <c r="C4471" s="358">
        <v>0.227113087972005</v>
      </c>
    </row>
    <row r="4472" spans="1:3">
      <c r="A4472" s="272" t="s">
        <v>5447</v>
      </c>
      <c r="B4472" s="272" t="str">
        <f t="shared" si="69"/>
        <v>PO4</v>
      </c>
      <c r="C4472" s="358">
        <v>0.40867400169372498</v>
      </c>
    </row>
    <row r="4473" spans="1:3">
      <c r="A4473" s="272" t="s">
        <v>5448</v>
      </c>
      <c r="B4473" s="272" t="str">
        <f t="shared" si="69"/>
        <v>PO4</v>
      </c>
      <c r="C4473" s="358">
        <v>1.37674164772033</v>
      </c>
    </row>
    <row r="4474" spans="1:3">
      <c r="A4474" s="272" t="s">
        <v>5449</v>
      </c>
      <c r="B4474" s="272" t="str">
        <f t="shared" si="69"/>
        <v>PO4</v>
      </c>
      <c r="C4474" s="358">
        <v>1.5798530578613199</v>
      </c>
    </row>
    <row r="4475" spans="1:3">
      <c r="A4475" s="272" t="s">
        <v>5450</v>
      </c>
      <c r="B4475" s="272" t="str">
        <f t="shared" si="69"/>
        <v>PO4</v>
      </c>
      <c r="C4475" s="358">
        <v>1.9684634208679199</v>
      </c>
    </row>
    <row r="4476" spans="1:3">
      <c r="A4476" s="272" t="s">
        <v>5451</v>
      </c>
      <c r="B4476" s="272" t="str">
        <f t="shared" si="69"/>
        <v>PO4</v>
      </c>
      <c r="C4476" s="358">
        <v>1.3319147229194599</v>
      </c>
    </row>
    <row r="4477" spans="1:3">
      <c r="A4477" s="272" t="s">
        <v>5452</v>
      </c>
      <c r="B4477" s="272" t="str">
        <f t="shared" si="69"/>
        <v>PO4</v>
      </c>
      <c r="C4477" s="358">
        <v>2.3800921440124498</v>
      </c>
    </row>
    <row r="4478" spans="1:3">
      <c r="A4478" s="272" t="s">
        <v>5453</v>
      </c>
      <c r="B4478" s="272" t="str">
        <f t="shared" si="69"/>
        <v>PO4</v>
      </c>
      <c r="C4478" s="358">
        <v>1.0176387429237299</v>
      </c>
    </row>
    <row r="4479" spans="1:3">
      <c r="A4479" s="272" t="s">
        <v>5454</v>
      </c>
      <c r="B4479" s="272" t="str">
        <f t="shared" si="69"/>
        <v>PO4</v>
      </c>
      <c r="C4479" s="358">
        <v>4.2973918914794904</v>
      </c>
    </row>
    <row r="4480" spans="1:3">
      <c r="A4480" s="272" t="s">
        <v>5455</v>
      </c>
      <c r="B4480" s="272" t="str">
        <f t="shared" si="69"/>
        <v>PO4</v>
      </c>
      <c r="C4480" s="358">
        <v>2.0796260237693698</v>
      </c>
    </row>
    <row r="4481" spans="1:3">
      <c r="A4481" s="272" t="s">
        <v>5456</v>
      </c>
      <c r="B4481" s="272" t="str">
        <f t="shared" si="69"/>
        <v>PO4</v>
      </c>
      <c r="C4481" s="358">
        <v>1.1110574603080701</v>
      </c>
    </row>
    <row r="4482" spans="1:3">
      <c r="A4482" s="272" t="s">
        <v>5457</v>
      </c>
      <c r="B4482" s="272" t="str">
        <f t="shared" si="69"/>
        <v>PO4</v>
      </c>
      <c r="C4482" s="358">
        <v>1.2850650548934901</v>
      </c>
    </row>
    <row r="4483" spans="1:3">
      <c r="A4483" s="272" t="s">
        <v>5458</v>
      </c>
      <c r="B4483" s="272" t="str">
        <f t="shared" si="69"/>
        <v>PO4</v>
      </c>
      <c r="C4483" s="358">
        <v>1.84974801540374</v>
      </c>
    </row>
    <row r="4484" spans="1:3">
      <c r="A4484" s="272" t="s">
        <v>5459</v>
      </c>
      <c r="B4484" s="272" t="str">
        <f t="shared" si="69"/>
        <v>PO4</v>
      </c>
      <c r="C4484" s="358">
        <v>0.32867240905761702</v>
      </c>
    </row>
    <row r="4485" spans="1:3">
      <c r="A4485" s="272" t="s">
        <v>5460</v>
      </c>
      <c r="B4485" s="272" t="str">
        <f t="shared" si="69"/>
        <v>PO4</v>
      </c>
      <c r="C4485" s="358">
        <v>1.1112462580203999</v>
      </c>
    </row>
    <row r="4486" spans="1:3">
      <c r="A4486" s="272" t="s">
        <v>5461</v>
      </c>
      <c r="B4486" s="272" t="str">
        <f t="shared" si="69"/>
        <v>PO4</v>
      </c>
      <c r="C4486" s="358">
        <v>0.61771345138549705</v>
      </c>
    </row>
    <row r="4487" spans="1:3">
      <c r="A4487" s="272" t="s">
        <v>5462</v>
      </c>
      <c r="B4487" s="272" t="str">
        <f t="shared" si="69"/>
        <v>PO4</v>
      </c>
      <c r="C4487" s="358">
        <v>0.424971866607666</v>
      </c>
    </row>
    <row r="4488" spans="1:3">
      <c r="A4488" s="272" t="s">
        <v>5463</v>
      </c>
      <c r="B4488" s="272" t="str">
        <f t="shared" si="69"/>
        <v>PO4</v>
      </c>
      <c r="C4488" s="358">
        <v>0.28904433250427197</v>
      </c>
    </row>
    <row r="4489" spans="1:3">
      <c r="A4489" s="272" t="s">
        <v>5464</v>
      </c>
      <c r="B4489" s="272" t="str">
        <f t="shared" si="69"/>
        <v>PO4</v>
      </c>
      <c r="C4489" s="358">
        <v>0.23216509819030701</v>
      </c>
    </row>
    <row r="4490" spans="1:3">
      <c r="A4490" s="272" t="s">
        <v>5465</v>
      </c>
      <c r="B4490" s="272" t="str">
        <f t="shared" si="69"/>
        <v>PO4</v>
      </c>
      <c r="C4490" s="358">
        <v>0.48291559219360303</v>
      </c>
    </row>
    <row r="4491" spans="1:3">
      <c r="A4491" s="272" t="s">
        <v>5466</v>
      </c>
      <c r="B4491" s="272" t="str">
        <f t="shared" si="69"/>
        <v>PO4</v>
      </c>
      <c r="C4491" s="358">
        <v>0.27948737144470198</v>
      </c>
    </row>
    <row r="4492" spans="1:3">
      <c r="A4492" s="272" t="s">
        <v>5467</v>
      </c>
      <c r="B4492" s="272" t="str">
        <f t="shared" ref="B4492:B4555" si="70">IFERROR(LEFT(A4492,(FIND(" ",A4492,1)-1)),"")</f>
        <v>PO4</v>
      </c>
      <c r="C4492" s="358">
        <v>0.36250901222228998</v>
      </c>
    </row>
    <row r="4493" spans="1:3">
      <c r="A4493" s="272" t="s">
        <v>5468</v>
      </c>
      <c r="B4493" s="272" t="str">
        <f t="shared" si="70"/>
        <v>PO4</v>
      </c>
      <c r="C4493" s="358">
        <v>1.0731120109558101</v>
      </c>
    </row>
    <row r="4494" spans="1:3">
      <c r="A4494" s="272" t="s">
        <v>5469</v>
      </c>
      <c r="B4494" s="272" t="str">
        <f t="shared" si="70"/>
        <v>PO4</v>
      </c>
      <c r="C4494" s="358">
        <v>1.32866263389587</v>
      </c>
    </row>
    <row r="4495" spans="1:3">
      <c r="A4495" s="272" t="s">
        <v>5470</v>
      </c>
      <c r="B4495" s="272" t="str">
        <f t="shared" si="70"/>
        <v>PO4</v>
      </c>
      <c r="C4495" s="358">
        <v>0.22624373435974099</v>
      </c>
    </row>
    <row r="4496" spans="1:3">
      <c r="A4496" s="272" t="s">
        <v>5471</v>
      </c>
      <c r="B4496" s="272" t="str">
        <f t="shared" si="70"/>
        <v>PO4</v>
      </c>
      <c r="C4496" s="358">
        <v>0.29409106572469002</v>
      </c>
    </row>
    <row r="4497" spans="1:3">
      <c r="A4497" s="272" t="s">
        <v>5472</v>
      </c>
      <c r="B4497" s="272" t="str">
        <f t="shared" si="70"/>
        <v>PO40</v>
      </c>
      <c r="C4497" s="358">
        <v>1.0569729320387999</v>
      </c>
    </row>
    <row r="4498" spans="1:3">
      <c r="A4498" s="272" t="s">
        <v>5473</v>
      </c>
      <c r="B4498" s="272" t="str">
        <f t="shared" si="70"/>
        <v>PO40</v>
      </c>
      <c r="C4498" s="358">
        <v>0.91625736242664602</v>
      </c>
    </row>
    <row r="4499" spans="1:3">
      <c r="A4499" s="272" t="s">
        <v>5474</v>
      </c>
      <c r="B4499" s="272" t="str">
        <f t="shared" si="70"/>
        <v>PO40</v>
      </c>
      <c r="C4499" s="358">
        <v>0.63264421537568005</v>
      </c>
    </row>
    <row r="4500" spans="1:3">
      <c r="A4500" s="272" t="s">
        <v>5475</v>
      </c>
      <c r="B4500" s="272" t="str">
        <f t="shared" si="70"/>
        <v>PO40</v>
      </c>
      <c r="C4500" s="358">
        <v>1.3795673897846801</v>
      </c>
    </row>
    <row r="4501" spans="1:3">
      <c r="A4501" s="272" t="s">
        <v>5476</v>
      </c>
      <c r="B4501" s="272" t="str">
        <f t="shared" si="70"/>
        <v>PO40</v>
      </c>
      <c r="C4501" s="358">
        <v>0.42017452108535802</v>
      </c>
    </row>
    <row r="4502" spans="1:3">
      <c r="A4502" s="272" t="s">
        <v>5477</v>
      </c>
      <c r="B4502" s="272" t="str">
        <f t="shared" si="70"/>
        <v>PO40</v>
      </c>
      <c r="C4502" s="358">
        <v>1.0735418861208601</v>
      </c>
    </row>
    <row r="4503" spans="1:3">
      <c r="A4503" s="272" t="s">
        <v>5478</v>
      </c>
      <c r="B4503" s="272" t="str">
        <f t="shared" si="70"/>
        <v>PO40</v>
      </c>
      <c r="C4503" s="358">
        <v>0.69201741604961198</v>
      </c>
    </row>
    <row r="4504" spans="1:3">
      <c r="A4504" s="272" t="s">
        <v>5479</v>
      </c>
      <c r="B4504" s="272" t="str">
        <f t="shared" si="70"/>
        <v>PO41</v>
      </c>
      <c r="C4504" s="358">
        <v>1.33572188605161</v>
      </c>
    </row>
    <row r="4505" spans="1:3">
      <c r="A4505" s="272" t="s">
        <v>5480</v>
      </c>
      <c r="B4505" s="272" t="str">
        <f t="shared" si="70"/>
        <v>PO41</v>
      </c>
      <c r="C4505" s="358">
        <v>0.78234798565644803</v>
      </c>
    </row>
    <row r="4506" spans="1:3">
      <c r="A4506" s="272" t="s">
        <v>5481</v>
      </c>
      <c r="B4506" s="272" t="str">
        <f t="shared" si="70"/>
        <v>PO41</v>
      </c>
      <c r="C4506" s="358">
        <v>1.1915520055987501</v>
      </c>
    </row>
    <row r="4507" spans="1:3">
      <c r="A4507" s="272" t="s">
        <v>5482</v>
      </c>
      <c r="B4507" s="272" t="str">
        <f t="shared" si="70"/>
        <v>PO41</v>
      </c>
      <c r="C4507" s="358">
        <v>0.97387830961264299</v>
      </c>
    </row>
    <row r="4508" spans="1:3">
      <c r="A4508" s="272" t="s">
        <v>5483</v>
      </c>
      <c r="B4508" s="272" t="str">
        <f t="shared" si="70"/>
        <v>PO41</v>
      </c>
      <c r="C4508" s="358">
        <v>0.28541272869284701</v>
      </c>
    </row>
    <row r="4509" spans="1:3">
      <c r="A4509" s="272" t="s">
        <v>5484</v>
      </c>
      <c r="B4509" s="272" t="str">
        <f t="shared" si="70"/>
        <v>PO41</v>
      </c>
      <c r="C4509" s="358">
        <v>0.96965169899801096</v>
      </c>
    </row>
    <row r="4510" spans="1:3">
      <c r="A4510" s="272" t="s">
        <v>5485</v>
      </c>
      <c r="B4510" s="272" t="str">
        <f t="shared" si="70"/>
        <v>PO41</v>
      </c>
      <c r="C4510" s="358">
        <v>0.72556518392548697</v>
      </c>
    </row>
    <row r="4511" spans="1:3">
      <c r="A4511" s="272" t="s">
        <v>5486</v>
      </c>
      <c r="B4511" s="272" t="str">
        <f t="shared" si="70"/>
        <v>PO41</v>
      </c>
      <c r="C4511" s="358">
        <v>0.67778204703160805</v>
      </c>
    </row>
    <row r="4512" spans="1:3">
      <c r="A4512" s="272" t="s">
        <v>5487</v>
      </c>
      <c r="B4512" s="272" t="str">
        <f t="shared" si="70"/>
        <v>PO41</v>
      </c>
      <c r="C4512" s="358">
        <v>0.729457335318626</v>
      </c>
    </row>
    <row r="4513" spans="1:3">
      <c r="A4513" s="272" t="s">
        <v>5488</v>
      </c>
      <c r="B4513" s="272" t="str">
        <f t="shared" si="70"/>
        <v>PO41</v>
      </c>
      <c r="C4513" s="358">
        <v>0.97705760319108603</v>
      </c>
    </row>
    <row r="4514" spans="1:3">
      <c r="A4514" s="272" t="s">
        <v>5489</v>
      </c>
      <c r="B4514" s="272" t="str">
        <f t="shared" si="70"/>
        <v>PO41</v>
      </c>
      <c r="C4514" s="358">
        <v>0.43242571930637802</v>
      </c>
    </row>
    <row r="4515" spans="1:3">
      <c r="A4515" s="272" t="s">
        <v>5490</v>
      </c>
      <c r="B4515" s="272" t="str">
        <f t="shared" si="70"/>
        <v>PO41</v>
      </c>
      <c r="C4515" s="358">
        <v>0.28357415055144197</v>
      </c>
    </row>
    <row r="4516" spans="1:3">
      <c r="A4516" s="272" t="s">
        <v>5491</v>
      </c>
      <c r="B4516" s="272" t="str">
        <f t="shared" si="70"/>
        <v>PO41</v>
      </c>
      <c r="C4516" s="358">
        <v>0.56253639411165701</v>
      </c>
    </row>
    <row r="4517" spans="1:3">
      <c r="A4517" s="272" t="s">
        <v>5492</v>
      </c>
      <c r="B4517" s="272" t="str">
        <f t="shared" si="70"/>
        <v>PO41</v>
      </c>
      <c r="C4517" s="358">
        <v>0.62860372769597395</v>
      </c>
    </row>
    <row r="4518" spans="1:3">
      <c r="A4518" s="272" t="s">
        <v>5493</v>
      </c>
      <c r="B4518" s="272" t="str">
        <f t="shared" si="70"/>
        <v>PO41</v>
      </c>
      <c r="C4518" s="358">
        <v>2.40222564917811</v>
      </c>
    </row>
    <row r="4519" spans="1:3">
      <c r="A4519" s="272" t="s">
        <v>5494</v>
      </c>
      <c r="B4519" s="272" t="str">
        <f t="shared" si="70"/>
        <v>PO41</v>
      </c>
      <c r="C4519" s="358">
        <v>0.38560319664260401</v>
      </c>
    </row>
    <row r="4520" spans="1:3">
      <c r="A4520" s="272" t="s">
        <v>5495</v>
      </c>
      <c r="B4520" s="272" t="str">
        <f t="shared" si="70"/>
        <v>PO41</v>
      </c>
      <c r="C4520" s="358">
        <v>1.7087644526553201</v>
      </c>
    </row>
    <row r="4521" spans="1:3">
      <c r="A4521" s="272" t="s">
        <v>5496</v>
      </c>
      <c r="B4521" s="272" t="str">
        <f t="shared" si="70"/>
        <v>PO41</v>
      </c>
      <c r="C4521" s="358">
        <v>0.43039703369140597</v>
      </c>
    </row>
    <row r="4522" spans="1:3">
      <c r="A4522" s="272" t="s">
        <v>5497</v>
      </c>
      <c r="B4522" s="272" t="str">
        <f t="shared" si="70"/>
        <v>PO5</v>
      </c>
      <c r="C4522" s="358">
        <v>0.240581274032592</v>
      </c>
    </row>
    <row r="4523" spans="1:3">
      <c r="A4523" s="272" t="s">
        <v>5498</v>
      </c>
      <c r="B4523" s="272" t="str">
        <f t="shared" si="70"/>
        <v>PO5</v>
      </c>
      <c r="C4523" s="358">
        <v>0.303987026214599</v>
      </c>
    </row>
    <row r="4524" spans="1:3">
      <c r="A4524" s="272" t="s">
        <v>5499</v>
      </c>
      <c r="B4524" s="272" t="str">
        <f t="shared" si="70"/>
        <v>PO5</v>
      </c>
      <c r="C4524" s="358">
        <v>0.55812287330627397</v>
      </c>
    </row>
    <row r="4525" spans="1:3">
      <c r="A4525" s="272" t="s">
        <v>5500</v>
      </c>
      <c r="B4525" s="272" t="str">
        <f t="shared" si="70"/>
        <v>PO5</v>
      </c>
      <c r="C4525" s="358">
        <v>0.47078267733256002</v>
      </c>
    </row>
    <row r="4526" spans="1:3">
      <c r="A4526" s="272" t="s">
        <v>5501</v>
      </c>
      <c r="B4526" s="272" t="str">
        <f t="shared" si="70"/>
        <v>PO5</v>
      </c>
      <c r="C4526" s="358">
        <v>0.39388704299926702</v>
      </c>
    </row>
    <row r="4527" spans="1:3">
      <c r="A4527" s="272" t="s">
        <v>5502</v>
      </c>
      <c r="B4527" s="272" t="str">
        <f t="shared" si="70"/>
        <v>PO5</v>
      </c>
      <c r="C4527" s="358">
        <v>0.41417992115020702</v>
      </c>
    </row>
    <row r="4528" spans="1:3">
      <c r="A4528" s="272" t="s">
        <v>5503</v>
      </c>
      <c r="B4528" s="272" t="str">
        <f t="shared" si="70"/>
        <v>PO5</v>
      </c>
      <c r="C4528" s="358">
        <v>0.63433353106180801</v>
      </c>
    </row>
    <row r="4529" spans="1:3">
      <c r="A4529" s="272" t="s">
        <v>5504</v>
      </c>
      <c r="B4529" s="272" t="str">
        <f t="shared" si="70"/>
        <v>PO5</v>
      </c>
      <c r="C4529" s="358">
        <v>0.68798899650573697</v>
      </c>
    </row>
    <row r="4530" spans="1:3">
      <c r="A4530" s="272" t="s">
        <v>5505</v>
      </c>
      <c r="B4530" s="272" t="str">
        <f t="shared" si="70"/>
        <v>PO5</v>
      </c>
      <c r="C4530" s="358">
        <v>1.14308029413223</v>
      </c>
    </row>
    <row r="4531" spans="1:3">
      <c r="A4531" s="272" t="s">
        <v>5506</v>
      </c>
      <c r="B4531" s="272" t="str">
        <f t="shared" si="70"/>
        <v>PO5</v>
      </c>
      <c r="C4531" s="358">
        <v>0.40804791450500399</v>
      </c>
    </row>
    <row r="4532" spans="1:3">
      <c r="A4532" s="272" t="s">
        <v>5507</v>
      </c>
      <c r="B4532" s="272" t="str">
        <f t="shared" si="70"/>
        <v>PO5</v>
      </c>
      <c r="C4532" s="358">
        <v>0.72226997784205804</v>
      </c>
    </row>
    <row r="4533" spans="1:3">
      <c r="A4533" s="272" t="s">
        <v>5508</v>
      </c>
      <c r="B4533" s="272" t="str">
        <f t="shared" si="70"/>
        <v>PO5</v>
      </c>
      <c r="C4533" s="358">
        <v>0.66214580535888601</v>
      </c>
    </row>
    <row r="4534" spans="1:3">
      <c r="A4534" s="272" t="s">
        <v>5509</v>
      </c>
      <c r="B4534" s="272" t="str">
        <f t="shared" si="70"/>
        <v>PO5</v>
      </c>
      <c r="C4534" s="358">
        <v>0.97800183296203502</v>
      </c>
    </row>
    <row r="4535" spans="1:3">
      <c r="A4535" s="272" t="s">
        <v>5510</v>
      </c>
      <c r="B4535" s="272" t="str">
        <f t="shared" si="70"/>
        <v>PO5</v>
      </c>
      <c r="C4535" s="358">
        <v>0.46578914778573099</v>
      </c>
    </row>
    <row r="4536" spans="1:3">
      <c r="A4536" s="272" t="s">
        <v>5511</v>
      </c>
      <c r="B4536" s="272" t="str">
        <f t="shared" si="70"/>
        <v>PO5</v>
      </c>
      <c r="C4536" s="358">
        <v>0.311429023742675</v>
      </c>
    </row>
    <row r="4537" spans="1:3">
      <c r="A4537" s="272" t="s">
        <v>5512</v>
      </c>
      <c r="B4537" s="272" t="str">
        <f t="shared" si="70"/>
        <v>PO5</v>
      </c>
      <c r="C4537" s="358">
        <v>0.392736196517944</v>
      </c>
    </row>
    <row r="4538" spans="1:3">
      <c r="A4538" s="272" t="s">
        <v>5513</v>
      </c>
      <c r="B4538" s="272" t="str">
        <f t="shared" si="70"/>
        <v>PO5</v>
      </c>
      <c r="C4538" s="358">
        <v>0.64374694824218703</v>
      </c>
    </row>
    <row r="4539" spans="1:3">
      <c r="A4539" s="272" t="s">
        <v>5514</v>
      </c>
      <c r="B4539" s="272" t="str">
        <f t="shared" si="70"/>
        <v>PO5</v>
      </c>
      <c r="C4539" s="358">
        <v>0.49788928031921298</v>
      </c>
    </row>
    <row r="4540" spans="1:3">
      <c r="A4540" s="272" t="s">
        <v>5515</v>
      </c>
      <c r="B4540" s="272" t="str">
        <f t="shared" si="70"/>
        <v>PO5</v>
      </c>
      <c r="C4540" s="358">
        <v>0.25027972459793002</v>
      </c>
    </row>
    <row r="4541" spans="1:3">
      <c r="A4541" s="272" t="s">
        <v>5516</v>
      </c>
      <c r="B4541" s="272" t="str">
        <f t="shared" si="70"/>
        <v>PO5</v>
      </c>
      <c r="C4541" s="358">
        <v>0.87818646430969205</v>
      </c>
    </row>
    <row r="4542" spans="1:3">
      <c r="A4542" s="272" t="s">
        <v>5517</v>
      </c>
      <c r="B4542" s="272" t="str">
        <f t="shared" si="70"/>
        <v>PO5</v>
      </c>
      <c r="C4542" s="358">
        <v>0.38295189539591401</v>
      </c>
    </row>
    <row r="4543" spans="1:3">
      <c r="A4543" s="272" t="s">
        <v>5518</v>
      </c>
      <c r="B4543" s="272" t="str">
        <f t="shared" si="70"/>
        <v>PO5</v>
      </c>
      <c r="C4543" s="358">
        <v>0.91380000114440896</v>
      </c>
    </row>
    <row r="4544" spans="1:3">
      <c r="A4544" s="272" t="s">
        <v>5519</v>
      </c>
      <c r="B4544" s="272" t="str">
        <f t="shared" si="70"/>
        <v>PO5</v>
      </c>
      <c r="C4544" s="358">
        <v>0.380578358968098</v>
      </c>
    </row>
    <row r="4545" spans="1:3">
      <c r="A4545" s="272" t="s">
        <v>5520</v>
      </c>
      <c r="B4545" s="272" t="str">
        <f t="shared" si="70"/>
        <v>PO5</v>
      </c>
      <c r="C4545" s="358">
        <v>0.76595300436019897</v>
      </c>
    </row>
    <row r="4546" spans="1:3">
      <c r="A4546" s="272" t="s">
        <v>5521</v>
      </c>
      <c r="B4546" s="272" t="str">
        <f t="shared" si="70"/>
        <v>PO5</v>
      </c>
      <c r="C4546" s="358">
        <v>0.88996486663818297</v>
      </c>
    </row>
    <row r="4547" spans="1:3">
      <c r="A4547" s="272" t="s">
        <v>5522</v>
      </c>
      <c r="B4547" s="272" t="str">
        <f t="shared" si="70"/>
        <v>PO5</v>
      </c>
      <c r="C4547" s="358">
        <v>1.04487323760986</v>
      </c>
    </row>
    <row r="4548" spans="1:3">
      <c r="A4548" s="272" t="s">
        <v>5523</v>
      </c>
      <c r="B4548" s="272" t="str">
        <f t="shared" si="70"/>
        <v>PO5</v>
      </c>
      <c r="C4548" s="358">
        <v>0.96230697631835904</v>
      </c>
    </row>
    <row r="4549" spans="1:3">
      <c r="A4549" s="272" t="s">
        <v>5524</v>
      </c>
      <c r="B4549" s="272" t="str">
        <f t="shared" si="70"/>
        <v>PO5</v>
      </c>
      <c r="C4549" s="358">
        <v>1.1703811287879899</v>
      </c>
    </row>
    <row r="4550" spans="1:3">
      <c r="A4550" s="272" t="s">
        <v>5525</v>
      </c>
      <c r="B4550" s="272" t="str">
        <f t="shared" si="70"/>
        <v>PO5</v>
      </c>
      <c r="C4550" s="358">
        <v>1.3750872611999501</v>
      </c>
    </row>
    <row r="4551" spans="1:3">
      <c r="A4551" s="272" t="s">
        <v>5526</v>
      </c>
      <c r="B4551" s="272" t="str">
        <f t="shared" si="70"/>
        <v>PO5</v>
      </c>
      <c r="C4551" s="358">
        <v>1.4600477218627901</v>
      </c>
    </row>
    <row r="4552" spans="1:3">
      <c r="A4552" s="272" t="s">
        <v>5527</v>
      </c>
      <c r="B4552" s="272" t="str">
        <f t="shared" si="70"/>
        <v>PO5</v>
      </c>
      <c r="C4552" s="358">
        <v>1.3150683045387199</v>
      </c>
    </row>
    <row r="4553" spans="1:3">
      <c r="A4553" s="272" t="s">
        <v>5528</v>
      </c>
      <c r="B4553" s="272" t="str">
        <f t="shared" si="70"/>
        <v>PO5</v>
      </c>
      <c r="C4553" s="358">
        <v>1.97366997173854</v>
      </c>
    </row>
    <row r="4554" spans="1:3">
      <c r="A4554" s="272" t="s">
        <v>5529</v>
      </c>
      <c r="B4554" s="272" t="str">
        <f t="shared" si="70"/>
        <v>PO5</v>
      </c>
      <c r="C4554" s="358">
        <v>1.76965939998626</v>
      </c>
    </row>
    <row r="4555" spans="1:3">
      <c r="A4555" s="272" t="s">
        <v>5530</v>
      </c>
      <c r="B4555" s="272" t="str">
        <f t="shared" si="70"/>
        <v>PO5</v>
      </c>
      <c r="C4555" s="358">
        <v>1.3852003812789899</v>
      </c>
    </row>
    <row r="4556" spans="1:3">
      <c r="A4556" s="272" t="s">
        <v>5531</v>
      </c>
      <c r="B4556" s="272" t="str">
        <f t="shared" ref="B4556:B4619" si="71">IFERROR(LEFT(A4556,(FIND(" ",A4556,1)-1)),"")</f>
        <v>PO5</v>
      </c>
      <c r="C4556" s="358">
        <v>1.1528944969177199</v>
      </c>
    </row>
    <row r="4557" spans="1:3">
      <c r="A4557" s="272" t="s">
        <v>5532</v>
      </c>
      <c r="B4557" s="272" t="str">
        <f t="shared" si="71"/>
        <v>PO5</v>
      </c>
      <c r="C4557" s="358">
        <v>1.6493038535118101</v>
      </c>
    </row>
    <row r="4558" spans="1:3">
      <c r="A4558" s="272" t="s">
        <v>5533</v>
      </c>
      <c r="B4558" s="272" t="str">
        <f t="shared" si="71"/>
        <v>PO5</v>
      </c>
      <c r="C4558" s="358">
        <v>1.86361503601074</v>
      </c>
    </row>
    <row r="4559" spans="1:3">
      <c r="A4559" s="272" t="s">
        <v>5534</v>
      </c>
      <c r="B4559" s="272" t="str">
        <f t="shared" si="71"/>
        <v>PO5</v>
      </c>
      <c r="C4559" s="358">
        <v>1.2516812682151699</v>
      </c>
    </row>
    <row r="4560" spans="1:3">
      <c r="A4560" s="272" t="s">
        <v>5535</v>
      </c>
      <c r="B4560" s="272" t="str">
        <f t="shared" si="71"/>
        <v>PO5</v>
      </c>
      <c r="C4560" s="358">
        <v>1.86173975467681</v>
      </c>
    </row>
    <row r="4561" spans="1:3">
      <c r="A4561" s="272" t="s">
        <v>5536</v>
      </c>
      <c r="B4561" s="272" t="str">
        <f t="shared" si="71"/>
        <v>PO5</v>
      </c>
      <c r="C4561" s="358">
        <v>1.4389297962188701</v>
      </c>
    </row>
    <row r="4562" spans="1:3">
      <c r="A4562" s="272" t="s">
        <v>5537</v>
      </c>
      <c r="B4562" s="272" t="str">
        <f t="shared" si="71"/>
        <v>PO5</v>
      </c>
      <c r="C4562" s="358">
        <v>2.0309457778930602</v>
      </c>
    </row>
    <row r="4563" spans="1:3">
      <c r="A4563" s="272" t="s">
        <v>5538</v>
      </c>
      <c r="B4563" s="272" t="str">
        <f t="shared" si="71"/>
        <v>PO5</v>
      </c>
      <c r="C4563" s="358">
        <v>0.98205351829528797</v>
      </c>
    </row>
    <row r="4564" spans="1:3">
      <c r="A4564" s="272" t="s">
        <v>5539</v>
      </c>
      <c r="B4564" s="272" t="str">
        <f t="shared" si="71"/>
        <v>PO5</v>
      </c>
      <c r="C4564" s="358">
        <v>0.54347062110900801</v>
      </c>
    </row>
    <row r="4565" spans="1:3">
      <c r="A4565" s="272" t="s">
        <v>5540</v>
      </c>
      <c r="B4565" s="272" t="str">
        <f t="shared" si="71"/>
        <v>PO5</v>
      </c>
      <c r="C4565" s="358">
        <v>2.05601519346237</v>
      </c>
    </row>
    <row r="4566" spans="1:3">
      <c r="A4566" s="272" t="s">
        <v>5541</v>
      </c>
      <c r="B4566" s="272" t="str">
        <f t="shared" si="71"/>
        <v>PO5</v>
      </c>
      <c r="C4566" s="358">
        <v>1.5210724115371701</v>
      </c>
    </row>
    <row r="4567" spans="1:3">
      <c r="A4567" s="272" t="s">
        <v>5542</v>
      </c>
      <c r="B4567" s="272" t="str">
        <f t="shared" si="71"/>
        <v>PO5</v>
      </c>
      <c r="C4567" s="358">
        <v>1.6218794584274201</v>
      </c>
    </row>
    <row r="4568" spans="1:3">
      <c r="A4568" s="272" t="s">
        <v>5543</v>
      </c>
      <c r="B4568" s="272" t="str">
        <f t="shared" si="71"/>
        <v>PO5</v>
      </c>
      <c r="C4568" s="358">
        <v>1.66817343235015</v>
      </c>
    </row>
    <row r="4569" spans="1:3">
      <c r="A4569" s="272" t="s">
        <v>5544</v>
      </c>
      <c r="B4569" s="272" t="str">
        <f t="shared" si="71"/>
        <v>PO5</v>
      </c>
      <c r="C4569" s="358">
        <v>2.52952142556508</v>
      </c>
    </row>
    <row r="4570" spans="1:3">
      <c r="A4570" s="272" t="s">
        <v>5545</v>
      </c>
      <c r="B4570" s="272" t="str">
        <f t="shared" si="71"/>
        <v>PO5</v>
      </c>
      <c r="C4570" s="358">
        <v>2.3223695755004798</v>
      </c>
    </row>
    <row r="4571" spans="1:3">
      <c r="A4571" s="272" t="s">
        <v>5546</v>
      </c>
      <c r="B4571" s="272" t="str">
        <f t="shared" si="71"/>
        <v>PO5</v>
      </c>
      <c r="C4571" s="358">
        <v>2.3963230252265899</v>
      </c>
    </row>
    <row r="4572" spans="1:3">
      <c r="A4572" s="272" t="s">
        <v>5547</v>
      </c>
      <c r="B4572" s="272" t="str">
        <f t="shared" si="71"/>
        <v>PO5</v>
      </c>
      <c r="C4572" s="358">
        <v>2.2030420502026802</v>
      </c>
    </row>
    <row r="4573" spans="1:3">
      <c r="A4573" s="272" t="s">
        <v>5548</v>
      </c>
      <c r="B4573" s="272" t="str">
        <f t="shared" si="71"/>
        <v>PO5</v>
      </c>
      <c r="C4573" s="358">
        <v>2.3568978309631299</v>
      </c>
    </row>
    <row r="4574" spans="1:3">
      <c r="A4574" s="272" t="s">
        <v>5549</v>
      </c>
      <c r="B4574" s="272" t="str">
        <f t="shared" si="71"/>
        <v>PO5</v>
      </c>
      <c r="C4574" s="358">
        <v>2.5012042045593201</v>
      </c>
    </row>
    <row r="4575" spans="1:3">
      <c r="A4575" s="272" t="s">
        <v>5550</v>
      </c>
      <c r="B4575" s="272" t="str">
        <f t="shared" si="71"/>
        <v>PO5</v>
      </c>
      <c r="C4575" s="358">
        <v>2.7540705204010001</v>
      </c>
    </row>
    <row r="4576" spans="1:3">
      <c r="A4576" s="272" t="s">
        <v>5551</v>
      </c>
      <c r="B4576" s="272" t="str">
        <f t="shared" si="71"/>
        <v>PO5</v>
      </c>
      <c r="C4576" s="358">
        <v>2.3306587802039198</v>
      </c>
    </row>
    <row r="4577" spans="1:3">
      <c r="A4577" s="272" t="s">
        <v>5552</v>
      </c>
      <c r="B4577" s="272" t="str">
        <f t="shared" si="71"/>
        <v>PO5</v>
      </c>
      <c r="C4577" s="358">
        <v>1.1662724018096899</v>
      </c>
    </row>
    <row r="4578" spans="1:3">
      <c r="A4578" s="272" t="s">
        <v>5553</v>
      </c>
      <c r="B4578" s="272" t="str">
        <f t="shared" si="71"/>
        <v>PO5</v>
      </c>
      <c r="C4578" s="358">
        <v>0.50849533081054599</v>
      </c>
    </row>
    <row r="4579" spans="1:3">
      <c r="A4579" s="272" t="s">
        <v>5554</v>
      </c>
      <c r="B4579" s="272" t="str">
        <f t="shared" si="71"/>
        <v>PO5</v>
      </c>
      <c r="C4579" s="358">
        <v>2.6976721286773602</v>
      </c>
    </row>
    <row r="4580" spans="1:3">
      <c r="A4580" s="272" t="s">
        <v>5555</v>
      </c>
      <c r="B4580" s="272" t="str">
        <f t="shared" si="71"/>
        <v>PO5</v>
      </c>
      <c r="C4580" s="358">
        <v>1.3450167179107599</v>
      </c>
    </row>
    <row r="4581" spans="1:3">
      <c r="A4581" s="272" t="s">
        <v>5556</v>
      </c>
      <c r="B4581" s="272" t="str">
        <f t="shared" si="71"/>
        <v>PO5</v>
      </c>
      <c r="C4581" s="358">
        <v>2.1647133827209402</v>
      </c>
    </row>
    <row r="4582" spans="1:3">
      <c r="A4582" s="272" t="s">
        <v>5557</v>
      </c>
      <c r="B4582" s="272" t="str">
        <f t="shared" si="71"/>
        <v>PO5</v>
      </c>
      <c r="C4582" s="358">
        <v>2.16312408447265</v>
      </c>
    </row>
    <row r="4583" spans="1:3">
      <c r="A4583" s="272" t="s">
        <v>5558</v>
      </c>
      <c r="B4583" s="272" t="str">
        <f t="shared" si="71"/>
        <v>PO5</v>
      </c>
      <c r="C4583" s="358">
        <v>1.69012456280844</v>
      </c>
    </row>
    <row r="4584" spans="1:3">
      <c r="A4584" s="272" t="s">
        <v>5559</v>
      </c>
      <c r="B4584" s="272" t="str">
        <f t="shared" si="71"/>
        <v>PO5</v>
      </c>
      <c r="C4584" s="358">
        <v>1.4392457803090399</v>
      </c>
    </row>
    <row r="4585" spans="1:3">
      <c r="A4585" s="272" t="s">
        <v>5560</v>
      </c>
      <c r="B4585" s="272" t="str">
        <f t="shared" si="71"/>
        <v>PO5</v>
      </c>
      <c r="C4585" s="358">
        <v>0.94187275568644202</v>
      </c>
    </row>
    <row r="4586" spans="1:3">
      <c r="A4586" s="272" t="s">
        <v>5561</v>
      </c>
      <c r="B4586" s="272" t="str">
        <f t="shared" si="71"/>
        <v>PO5</v>
      </c>
      <c r="C4586" s="358">
        <v>0.53507161140441895</v>
      </c>
    </row>
    <row r="4587" spans="1:3">
      <c r="A4587" s="272" t="s">
        <v>5562</v>
      </c>
      <c r="B4587" s="272" t="str">
        <f t="shared" si="71"/>
        <v>PO5</v>
      </c>
      <c r="C4587" s="358">
        <v>0.56630969047546298</v>
      </c>
    </row>
    <row r="4588" spans="1:3">
      <c r="A4588" s="272" t="s">
        <v>5563</v>
      </c>
      <c r="B4588" s="272" t="str">
        <f t="shared" si="71"/>
        <v>PO5</v>
      </c>
      <c r="C4588" s="358">
        <v>0.57374298572540205</v>
      </c>
    </row>
    <row r="4589" spans="1:3">
      <c r="A4589" s="272" t="s">
        <v>5564</v>
      </c>
      <c r="B4589" s="272" t="str">
        <f t="shared" si="71"/>
        <v>PO5</v>
      </c>
      <c r="C4589" s="358">
        <v>0.48831613858540801</v>
      </c>
    </row>
    <row r="4590" spans="1:3">
      <c r="A4590" s="272" t="s">
        <v>5565</v>
      </c>
      <c r="B4590" s="272" t="str">
        <f t="shared" si="71"/>
        <v>PO5</v>
      </c>
      <c r="C4590" s="358">
        <v>0.48668444156646701</v>
      </c>
    </row>
    <row r="4591" spans="1:3">
      <c r="A4591" s="272" t="s">
        <v>5566</v>
      </c>
      <c r="B4591" s="272" t="str">
        <f t="shared" si="71"/>
        <v>PO5</v>
      </c>
      <c r="C4591" s="358">
        <v>0.59420545895894294</v>
      </c>
    </row>
    <row r="4592" spans="1:3">
      <c r="A4592" s="272" t="s">
        <v>5567</v>
      </c>
      <c r="B4592" s="272" t="str">
        <f t="shared" si="71"/>
        <v>PO5</v>
      </c>
      <c r="C4592" s="358">
        <v>0.66504569053649898</v>
      </c>
    </row>
    <row r="4593" spans="1:3">
      <c r="A4593" s="272" t="s">
        <v>5568</v>
      </c>
      <c r="B4593" s="272" t="str">
        <f t="shared" si="71"/>
        <v>PO5</v>
      </c>
      <c r="C4593" s="358">
        <v>0.36946916580200201</v>
      </c>
    </row>
    <row r="4594" spans="1:3">
      <c r="A4594" s="272" t="s">
        <v>5569</v>
      </c>
      <c r="B4594" s="272" t="str">
        <f t="shared" si="71"/>
        <v>PO5</v>
      </c>
      <c r="C4594" s="358">
        <v>0.29922246932983398</v>
      </c>
    </row>
    <row r="4595" spans="1:3">
      <c r="A4595" s="272" t="s">
        <v>5570</v>
      </c>
      <c r="B4595" s="272" t="str">
        <f t="shared" si="71"/>
        <v>PO5</v>
      </c>
      <c r="C4595" s="358">
        <v>0.56054186820983798</v>
      </c>
    </row>
    <row r="4596" spans="1:3">
      <c r="A4596" s="272" t="s">
        <v>5571</v>
      </c>
      <c r="B4596" s="272" t="str">
        <f t="shared" si="71"/>
        <v>PO5</v>
      </c>
      <c r="C4596" s="358">
        <v>0.51068019866943304</v>
      </c>
    </row>
    <row r="4597" spans="1:3">
      <c r="A4597" s="272" t="s">
        <v>5572</v>
      </c>
      <c r="B4597" s="272" t="str">
        <f t="shared" si="71"/>
        <v>PO5</v>
      </c>
      <c r="C4597" s="358">
        <v>2.94203329086303</v>
      </c>
    </row>
    <row r="4598" spans="1:3">
      <c r="A4598" s="272" t="s">
        <v>5573</v>
      </c>
      <c r="B4598" s="272" t="str">
        <f t="shared" si="71"/>
        <v>PO5</v>
      </c>
      <c r="C4598" s="358">
        <v>0.91306790283747996</v>
      </c>
    </row>
    <row r="4599" spans="1:3">
      <c r="A4599" s="272" t="s">
        <v>5574</v>
      </c>
      <c r="B4599" s="272" t="str">
        <f t="shared" si="71"/>
        <v>PO5</v>
      </c>
      <c r="C4599" s="358">
        <v>1.44563364982604</v>
      </c>
    </row>
    <row r="4600" spans="1:3">
      <c r="A4600" s="272" t="s">
        <v>5575</v>
      </c>
      <c r="B4600" s="272" t="str">
        <f t="shared" si="71"/>
        <v>PO5</v>
      </c>
      <c r="C4600" s="358">
        <v>1.26040349404017</v>
      </c>
    </row>
    <row r="4601" spans="1:3">
      <c r="A4601" s="272" t="s">
        <v>5576</v>
      </c>
      <c r="B4601" s="272" t="str">
        <f t="shared" si="71"/>
        <v>PO5</v>
      </c>
      <c r="C4601" s="358">
        <v>0.47006893157958901</v>
      </c>
    </row>
    <row r="4602" spans="1:3">
      <c r="A4602" s="272" t="s">
        <v>5577</v>
      </c>
      <c r="B4602" s="272" t="str">
        <f t="shared" si="71"/>
        <v>PO5</v>
      </c>
      <c r="C4602" s="358">
        <v>0.40475273132324202</v>
      </c>
    </row>
    <row r="4603" spans="1:3">
      <c r="A4603" s="272" t="s">
        <v>5578</v>
      </c>
      <c r="B4603" s="272" t="str">
        <f t="shared" si="71"/>
        <v>PO5</v>
      </c>
      <c r="C4603" s="358">
        <v>0.35536503791808999</v>
      </c>
    </row>
    <row r="4604" spans="1:3">
      <c r="A4604" s="272" t="s">
        <v>5579</v>
      </c>
      <c r="B4604" s="272" t="str">
        <f t="shared" si="71"/>
        <v>PO5</v>
      </c>
      <c r="C4604" s="358">
        <v>0.43889749050140298</v>
      </c>
    </row>
    <row r="4605" spans="1:3">
      <c r="A4605" s="272" t="s">
        <v>5580</v>
      </c>
      <c r="B4605" s="272" t="str">
        <f t="shared" si="71"/>
        <v>PO5</v>
      </c>
      <c r="C4605" s="358">
        <v>0.224355459213256</v>
      </c>
    </row>
    <row r="4606" spans="1:3">
      <c r="A4606" s="272" t="s">
        <v>5581</v>
      </c>
      <c r="B4606" s="272" t="str">
        <f t="shared" si="71"/>
        <v>PO5</v>
      </c>
      <c r="C4606" s="358">
        <v>0.23872041702270499</v>
      </c>
    </row>
    <row r="4607" spans="1:3">
      <c r="A4607" s="272" t="s">
        <v>5582</v>
      </c>
      <c r="B4607" s="272" t="str">
        <f t="shared" si="71"/>
        <v>PO5</v>
      </c>
      <c r="C4607" s="358">
        <v>1.06406778639013</v>
      </c>
    </row>
    <row r="4608" spans="1:3">
      <c r="A4608" s="272" t="s">
        <v>5583</v>
      </c>
      <c r="B4608" s="272" t="str">
        <f t="shared" si="71"/>
        <v>PO5</v>
      </c>
      <c r="C4608" s="358">
        <v>0.70594835281372004</v>
      </c>
    </row>
    <row r="4609" spans="1:3">
      <c r="A4609" s="272" t="s">
        <v>5584</v>
      </c>
      <c r="B4609" s="272" t="str">
        <f t="shared" si="71"/>
        <v>PO5</v>
      </c>
      <c r="C4609" s="358">
        <v>0.65347027778625399</v>
      </c>
    </row>
    <row r="4610" spans="1:3">
      <c r="A4610" s="272" t="s">
        <v>5585</v>
      </c>
      <c r="B4610" s="272" t="str">
        <f t="shared" si="71"/>
        <v>PO5</v>
      </c>
      <c r="C4610" s="358">
        <v>1.09041094779968</v>
      </c>
    </row>
    <row r="4611" spans="1:3">
      <c r="A4611" s="272" t="s">
        <v>5586</v>
      </c>
      <c r="B4611" s="272" t="str">
        <f t="shared" si="71"/>
        <v>PO5</v>
      </c>
      <c r="C4611" s="358">
        <v>0.70574915409088101</v>
      </c>
    </row>
    <row r="4612" spans="1:3">
      <c r="A4612" s="272" t="s">
        <v>5587</v>
      </c>
      <c r="B4612" s="272" t="str">
        <f t="shared" si="71"/>
        <v>PO5</v>
      </c>
      <c r="C4612" s="358">
        <v>0.911396265029907</v>
      </c>
    </row>
    <row r="4613" spans="1:3">
      <c r="A4613" s="272" t="s">
        <v>5588</v>
      </c>
      <c r="B4613" s="272" t="str">
        <f t="shared" si="71"/>
        <v>PO5</v>
      </c>
      <c r="C4613" s="358">
        <v>0.29729223251342701</v>
      </c>
    </row>
    <row r="4614" spans="1:3">
      <c r="A4614" s="272" t="s">
        <v>5589</v>
      </c>
      <c r="B4614" s="272" t="str">
        <f t="shared" si="71"/>
        <v>PO5</v>
      </c>
      <c r="C4614" s="358">
        <v>0.223985195159912</v>
      </c>
    </row>
    <row r="4615" spans="1:3">
      <c r="A4615" s="272" t="s">
        <v>5590</v>
      </c>
      <c r="B4615" s="272" t="str">
        <f t="shared" si="71"/>
        <v>PO5</v>
      </c>
      <c r="C4615" s="358">
        <v>0.70833367109298695</v>
      </c>
    </row>
    <row r="4616" spans="1:3">
      <c r="A4616" s="272" t="s">
        <v>5591</v>
      </c>
      <c r="B4616" s="272" t="str">
        <f t="shared" si="71"/>
        <v>PO5</v>
      </c>
      <c r="C4616" s="358">
        <v>0.48358404636383001</v>
      </c>
    </row>
    <row r="4617" spans="1:3">
      <c r="A4617" s="272" t="s">
        <v>5592</v>
      </c>
      <c r="B4617" s="272" t="str">
        <f t="shared" si="71"/>
        <v>PO5</v>
      </c>
      <c r="C4617" s="358">
        <v>0.680835962295532</v>
      </c>
    </row>
    <row r="4618" spans="1:3">
      <c r="A4618" s="272" t="s">
        <v>5593</v>
      </c>
      <c r="B4618" s="272" t="str">
        <f t="shared" si="71"/>
        <v>PO5</v>
      </c>
      <c r="C4618" s="358">
        <v>0.85981094837188698</v>
      </c>
    </row>
    <row r="4619" spans="1:3">
      <c r="A4619" s="272" t="s">
        <v>5594</v>
      </c>
      <c r="B4619" s="272" t="str">
        <f t="shared" si="71"/>
        <v>PO5</v>
      </c>
      <c r="C4619" s="358">
        <v>0.49350762367248502</v>
      </c>
    </row>
    <row r="4620" spans="1:3">
      <c r="A4620" s="272" t="s">
        <v>5595</v>
      </c>
      <c r="B4620" s="272" t="str">
        <f t="shared" ref="B4620:B4683" si="72">IFERROR(LEFT(A4620,(FIND(" ",A4620,1)-1)),"")</f>
        <v>PO5</v>
      </c>
      <c r="C4620" s="358">
        <v>1.1676922798156699</v>
      </c>
    </row>
    <row r="4621" spans="1:3">
      <c r="A4621" s="272" t="s">
        <v>5596</v>
      </c>
      <c r="B4621" s="272" t="str">
        <f t="shared" si="72"/>
        <v>PO5</v>
      </c>
      <c r="C4621" s="358">
        <v>0.22651588916778501</v>
      </c>
    </row>
    <row r="4622" spans="1:3">
      <c r="A4622" s="272" t="s">
        <v>5597</v>
      </c>
      <c r="B4622" s="272" t="str">
        <f t="shared" si="72"/>
        <v>PO5</v>
      </c>
      <c r="C4622" s="358">
        <v>0.44095528125762901</v>
      </c>
    </row>
    <row r="4623" spans="1:3">
      <c r="A4623" s="272" t="s">
        <v>5598</v>
      </c>
      <c r="B4623" s="272" t="str">
        <f t="shared" si="72"/>
        <v>PO5</v>
      </c>
      <c r="C4623" s="358">
        <v>0.49408292770385698</v>
      </c>
    </row>
    <row r="4624" spans="1:3">
      <c r="A4624" s="272" t="s">
        <v>5599</v>
      </c>
      <c r="B4624" s="272" t="str">
        <f t="shared" si="72"/>
        <v>PO5</v>
      </c>
      <c r="C4624" s="358">
        <v>0.26045966148376398</v>
      </c>
    </row>
    <row r="4625" spans="1:3">
      <c r="A4625" s="272" t="s">
        <v>5600</v>
      </c>
      <c r="B4625" s="272" t="str">
        <f t="shared" si="72"/>
        <v>PO5</v>
      </c>
      <c r="C4625" s="358">
        <v>0.23445940017700101</v>
      </c>
    </row>
    <row r="4626" spans="1:3">
      <c r="A4626" s="272" t="s">
        <v>5601</v>
      </c>
      <c r="B4626" s="272" t="str">
        <f t="shared" si="72"/>
        <v>PO5</v>
      </c>
      <c r="C4626" s="358">
        <v>0.21974420547485299</v>
      </c>
    </row>
    <row r="4627" spans="1:3">
      <c r="A4627" s="272" t="s">
        <v>5602</v>
      </c>
      <c r="B4627" s="272" t="str">
        <f t="shared" si="72"/>
        <v>PO5</v>
      </c>
      <c r="C4627" s="358">
        <v>0.54548406600952104</v>
      </c>
    </row>
    <row r="4628" spans="1:3">
      <c r="A4628" s="272" t="s">
        <v>5603</v>
      </c>
      <c r="B4628" s="272" t="str">
        <f t="shared" si="72"/>
        <v>PO5</v>
      </c>
      <c r="C4628" s="358">
        <v>0.44917833805084201</v>
      </c>
    </row>
    <row r="4629" spans="1:3">
      <c r="A4629" s="272" t="s">
        <v>5604</v>
      </c>
      <c r="B4629" s="272" t="str">
        <f t="shared" si="72"/>
        <v>PO5</v>
      </c>
      <c r="C4629" s="358">
        <v>1.2887925306955901</v>
      </c>
    </row>
    <row r="4630" spans="1:3">
      <c r="A4630" s="272" t="s">
        <v>5605</v>
      </c>
      <c r="B4630" s="272" t="str">
        <f t="shared" si="72"/>
        <v>PO5</v>
      </c>
      <c r="C4630" s="358">
        <v>0.44461226463317799</v>
      </c>
    </row>
    <row r="4631" spans="1:3">
      <c r="A4631" s="272" t="s">
        <v>5606</v>
      </c>
      <c r="B4631" s="272" t="str">
        <f t="shared" si="72"/>
        <v>PO5</v>
      </c>
      <c r="C4631" s="358">
        <v>0.664129018783569</v>
      </c>
    </row>
    <row r="4632" spans="1:3">
      <c r="A4632" s="272" t="s">
        <v>5607</v>
      </c>
      <c r="B4632" s="272" t="str">
        <f t="shared" si="72"/>
        <v>PO5</v>
      </c>
      <c r="C4632" s="358">
        <v>0.46721418698628697</v>
      </c>
    </row>
    <row r="4633" spans="1:3">
      <c r="A4633" s="272" t="s">
        <v>5608</v>
      </c>
      <c r="B4633" s="272" t="str">
        <f t="shared" si="72"/>
        <v>PO5</v>
      </c>
      <c r="C4633" s="358">
        <v>4.5382418632507298</v>
      </c>
    </row>
    <row r="4634" spans="1:3">
      <c r="A4634" s="272" t="s">
        <v>5609</v>
      </c>
      <c r="B4634" s="272" t="str">
        <f t="shared" si="72"/>
        <v>PO6</v>
      </c>
      <c r="C4634" s="358">
        <v>0.57819692293802805</v>
      </c>
    </row>
    <row r="4635" spans="1:3">
      <c r="A4635" s="272" t="s">
        <v>5610</v>
      </c>
      <c r="B4635" s="272" t="str">
        <f t="shared" si="72"/>
        <v>PO6</v>
      </c>
      <c r="C4635" s="358">
        <v>0.41770504202161501</v>
      </c>
    </row>
    <row r="4636" spans="1:3">
      <c r="A4636" s="272" t="s">
        <v>5611</v>
      </c>
      <c r="B4636" s="272" t="str">
        <f t="shared" si="72"/>
        <v>PO6</v>
      </c>
      <c r="C4636" s="358">
        <v>0.3544282913208</v>
      </c>
    </row>
    <row r="4637" spans="1:3">
      <c r="A4637" s="272" t="s">
        <v>5612</v>
      </c>
      <c r="B4637" s="272" t="str">
        <f t="shared" si="72"/>
        <v>PO6</v>
      </c>
      <c r="C4637" s="358">
        <v>1.0204660892486499</v>
      </c>
    </row>
    <row r="4638" spans="1:3">
      <c r="A4638" s="272" t="s">
        <v>5613</v>
      </c>
      <c r="B4638" s="272" t="str">
        <f t="shared" si="72"/>
        <v>PO6</v>
      </c>
      <c r="C4638" s="358">
        <v>0.346843481063842</v>
      </c>
    </row>
    <row r="4639" spans="1:3">
      <c r="A4639" s="272" t="s">
        <v>5614</v>
      </c>
      <c r="B4639" s="272" t="str">
        <f t="shared" si="72"/>
        <v>PO6</v>
      </c>
      <c r="C4639" s="358">
        <v>0.95111302534739095</v>
      </c>
    </row>
    <row r="4640" spans="1:3">
      <c r="A4640" s="272" t="s">
        <v>5615</v>
      </c>
      <c r="B4640" s="272" t="str">
        <f t="shared" si="72"/>
        <v>PO6</v>
      </c>
      <c r="C4640" s="358">
        <v>0.24465131759643499</v>
      </c>
    </row>
    <row r="4641" spans="1:3">
      <c r="A4641" s="272" t="s">
        <v>5616</v>
      </c>
      <c r="B4641" s="272" t="str">
        <f t="shared" si="72"/>
        <v>PO9</v>
      </c>
      <c r="C4641" s="358">
        <v>0.40623656908671002</v>
      </c>
    </row>
    <row r="4642" spans="1:3">
      <c r="A4642" s="272" t="s">
        <v>5617</v>
      </c>
      <c r="B4642" s="272" t="str">
        <f t="shared" si="72"/>
        <v>PO9</v>
      </c>
      <c r="C4642" s="358">
        <v>0.83115911483764604</v>
      </c>
    </row>
    <row r="4643" spans="1:3">
      <c r="A4643" s="272" t="s">
        <v>5618</v>
      </c>
      <c r="B4643" s="272" t="str">
        <f t="shared" si="72"/>
        <v>PO9</v>
      </c>
      <c r="C4643" s="358">
        <v>0.51370877027511597</v>
      </c>
    </row>
    <row r="4644" spans="1:3">
      <c r="A4644" s="272" t="s">
        <v>5619</v>
      </c>
      <c r="B4644" s="272" t="str">
        <f t="shared" si="72"/>
        <v>PO9</v>
      </c>
      <c r="C4644" s="358">
        <v>0.61601233482360795</v>
      </c>
    </row>
    <row r="4645" spans="1:3">
      <c r="A4645" s="272" t="s">
        <v>5620</v>
      </c>
      <c r="B4645" s="272" t="str">
        <f t="shared" si="72"/>
        <v>PO9</v>
      </c>
      <c r="C4645" s="358">
        <v>0.32631683349609297</v>
      </c>
    </row>
    <row r="4646" spans="1:3">
      <c r="A4646" s="272" t="s">
        <v>5621</v>
      </c>
      <c r="B4646" s="272" t="str">
        <f t="shared" si="72"/>
        <v>PO9</v>
      </c>
      <c r="C4646" s="358">
        <v>0.26980390548706001</v>
      </c>
    </row>
    <row r="4647" spans="1:3">
      <c r="A4647" s="272" t="s">
        <v>5622</v>
      </c>
      <c r="B4647" s="272" t="str">
        <f t="shared" si="72"/>
        <v>PR3</v>
      </c>
      <c r="C4647" s="358">
        <v>0.278098901112874</v>
      </c>
    </row>
    <row r="4648" spans="1:3">
      <c r="A4648" s="272" t="s">
        <v>5623</v>
      </c>
      <c r="B4648" s="272" t="str">
        <f t="shared" si="72"/>
        <v>PR3</v>
      </c>
      <c r="C4648" s="358">
        <v>0.27468808492024699</v>
      </c>
    </row>
    <row r="4649" spans="1:3">
      <c r="A4649" s="272" t="s">
        <v>5624</v>
      </c>
      <c r="B4649" s="272" t="str">
        <f t="shared" si="72"/>
        <v>PR3</v>
      </c>
      <c r="C4649" s="358">
        <v>0.46806144714355402</v>
      </c>
    </row>
    <row r="4650" spans="1:3">
      <c r="A4650" s="272" t="s">
        <v>5625</v>
      </c>
      <c r="B4650" s="272" t="str">
        <f t="shared" si="72"/>
        <v>PR3</v>
      </c>
      <c r="C4650" s="358">
        <v>0.256558418273925</v>
      </c>
    </row>
    <row r="4651" spans="1:3">
      <c r="A4651" s="272" t="s">
        <v>5626</v>
      </c>
      <c r="B4651" s="272" t="str">
        <f t="shared" si="72"/>
        <v>PR3</v>
      </c>
      <c r="C4651" s="358">
        <v>0.208611965179443</v>
      </c>
    </row>
    <row r="4652" spans="1:3">
      <c r="A4652" s="272" t="s">
        <v>5627</v>
      </c>
      <c r="B4652" s="272" t="str">
        <f t="shared" si="72"/>
        <v>PR3</v>
      </c>
      <c r="C4652" s="358">
        <v>0.25031646092732701</v>
      </c>
    </row>
    <row r="4653" spans="1:3">
      <c r="A4653" s="272" t="s">
        <v>5628</v>
      </c>
      <c r="B4653" s="272" t="str">
        <f t="shared" si="72"/>
        <v>PR8</v>
      </c>
      <c r="C4653" s="358">
        <v>0.44774341583251898</v>
      </c>
    </row>
    <row r="4654" spans="1:3">
      <c r="A4654" s="272" t="s">
        <v>5629</v>
      </c>
      <c r="B4654" s="272" t="str">
        <f t="shared" si="72"/>
        <v>PR8</v>
      </c>
      <c r="C4654" s="358">
        <v>0.47335760410015398</v>
      </c>
    </row>
    <row r="4655" spans="1:3">
      <c r="A4655" s="272" t="s">
        <v>5630</v>
      </c>
      <c r="B4655" s="272" t="str">
        <f t="shared" si="72"/>
        <v>PR8</v>
      </c>
      <c r="C4655" s="358">
        <v>0.39538374814120197</v>
      </c>
    </row>
    <row r="4656" spans="1:3">
      <c r="A4656" s="272" t="s">
        <v>5631</v>
      </c>
      <c r="B4656" s="272" t="str">
        <f t="shared" si="72"/>
        <v>PR8</v>
      </c>
      <c r="C4656" s="358">
        <v>0.32429027557373002</v>
      </c>
    </row>
    <row r="4657" spans="1:3">
      <c r="A4657" s="272" t="s">
        <v>5632</v>
      </c>
      <c r="B4657" s="272" t="str">
        <f t="shared" si="72"/>
        <v>PR8</v>
      </c>
      <c r="C4657" s="358">
        <v>0.419672897883823</v>
      </c>
    </row>
    <row r="4658" spans="1:3">
      <c r="A4658" s="272" t="s">
        <v>5633</v>
      </c>
      <c r="B4658" s="272" t="str">
        <f t="shared" si="72"/>
        <v>PR9</v>
      </c>
      <c r="C4658" s="358">
        <v>1.1539771556854199</v>
      </c>
    </row>
    <row r="4659" spans="1:3">
      <c r="A4659" s="272" t="s">
        <v>5634</v>
      </c>
      <c r="B4659" s="272" t="str">
        <f t="shared" si="72"/>
        <v>PR9</v>
      </c>
      <c r="C4659" s="358">
        <v>0.66657304763793901</v>
      </c>
    </row>
    <row r="4660" spans="1:3">
      <c r="A4660" s="272" t="s">
        <v>5635</v>
      </c>
      <c r="B4660" s="272" t="str">
        <f t="shared" si="72"/>
        <v>SA1</v>
      </c>
      <c r="C4660" s="358">
        <v>8.7755796616567903</v>
      </c>
    </row>
    <row r="4661" spans="1:3">
      <c r="A4661" s="272" t="s">
        <v>5636</v>
      </c>
      <c r="B4661" s="272" t="str">
        <f t="shared" si="72"/>
        <v>SA1</v>
      </c>
      <c r="C4661" s="358">
        <v>0.306958245963242</v>
      </c>
    </row>
    <row r="4662" spans="1:3">
      <c r="A4662" s="272" t="s">
        <v>5637</v>
      </c>
      <c r="B4662" s="272" t="str">
        <f t="shared" si="72"/>
        <v>SA1</v>
      </c>
      <c r="C4662" s="358">
        <v>0.37348089923488098</v>
      </c>
    </row>
    <row r="4663" spans="1:3">
      <c r="A4663" s="272" t="s">
        <v>5638</v>
      </c>
      <c r="B4663" s="272" t="str">
        <f t="shared" si="72"/>
        <v>SA1</v>
      </c>
      <c r="C4663" s="358">
        <v>0.33047790463195797</v>
      </c>
    </row>
    <row r="4664" spans="1:3">
      <c r="A4664" s="272" t="s">
        <v>5639</v>
      </c>
      <c r="B4664" s="272" t="str">
        <f t="shared" si="72"/>
        <v>SA1</v>
      </c>
      <c r="C4664" s="358">
        <v>0.29279496357318402</v>
      </c>
    </row>
    <row r="4665" spans="1:3">
      <c r="A4665" s="272" t="s">
        <v>5640</v>
      </c>
      <c r="B4665" s="272" t="str">
        <f t="shared" si="72"/>
        <v>SA1</v>
      </c>
      <c r="C4665" s="358">
        <v>0.31663495296477401</v>
      </c>
    </row>
    <row r="4666" spans="1:3">
      <c r="A4666" s="272" t="s">
        <v>5641</v>
      </c>
      <c r="B4666" s="272" t="str">
        <f t="shared" si="72"/>
        <v>SA1</v>
      </c>
      <c r="C4666" s="358">
        <v>0.29885026264860898</v>
      </c>
    </row>
    <row r="4667" spans="1:3">
      <c r="A4667" s="272" t="s">
        <v>5642</v>
      </c>
      <c r="B4667" s="272" t="str">
        <f t="shared" si="72"/>
        <v>SA1</v>
      </c>
      <c r="C4667" s="358">
        <v>0.35324354532083002</v>
      </c>
    </row>
    <row r="4668" spans="1:3">
      <c r="A4668" s="272" t="s">
        <v>5643</v>
      </c>
      <c r="B4668" s="272" t="str">
        <f t="shared" si="72"/>
        <v>SA1</v>
      </c>
      <c r="C4668" s="358">
        <v>0.35584879751092802</v>
      </c>
    </row>
    <row r="4669" spans="1:3">
      <c r="A4669" s="272" t="s">
        <v>5644</v>
      </c>
      <c r="B4669" s="272" t="str">
        <f t="shared" si="72"/>
        <v>SA1</v>
      </c>
      <c r="C4669" s="358">
        <v>0.322554067866195</v>
      </c>
    </row>
    <row r="4670" spans="1:3">
      <c r="A4670" s="272" t="s">
        <v>5645</v>
      </c>
      <c r="B4670" s="272" t="str">
        <f t="shared" si="72"/>
        <v>SA1</v>
      </c>
      <c r="C4670" s="358">
        <v>0.95411876614257796</v>
      </c>
    </row>
    <row r="4671" spans="1:3">
      <c r="A4671" s="272" t="s">
        <v>5646</v>
      </c>
      <c r="B4671" s="272" t="str">
        <f t="shared" si="72"/>
        <v>SA1</v>
      </c>
      <c r="C4671" s="358">
        <v>0.269515021194218</v>
      </c>
    </row>
    <row r="4672" spans="1:3">
      <c r="A4672" s="272" t="s">
        <v>5647</v>
      </c>
      <c r="B4672" s="272" t="str">
        <f t="shared" si="72"/>
        <v>SA14</v>
      </c>
      <c r="C4672" s="358">
        <v>0.29112063598930499</v>
      </c>
    </row>
    <row r="4673" spans="1:3">
      <c r="A4673" s="272" t="s">
        <v>5648</v>
      </c>
      <c r="B4673" s="272" t="str">
        <f t="shared" si="72"/>
        <v>SA17</v>
      </c>
      <c r="C4673" s="358">
        <v>0.34386789626158598</v>
      </c>
    </row>
    <row r="4674" spans="1:3">
      <c r="A4674" s="272" t="s">
        <v>5649</v>
      </c>
      <c r="B4674" s="272" t="str">
        <f t="shared" si="72"/>
        <v>SA17</v>
      </c>
      <c r="C4674" s="358">
        <v>0.41082948731029301</v>
      </c>
    </row>
    <row r="4675" spans="1:3">
      <c r="A4675" s="272" t="s">
        <v>5650</v>
      </c>
      <c r="B4675" s="272" t="str">
        <f t="shared" si="72"/>
        <v>SA3</v>
      </c>
      <c r="C4675" s="358">
        <v>0.376733894278658</v>
      </c>
    </row>
    <row r="4676" spans="1:3">
      <c r="A4676" s="272" t="s">
        <v>5651</v>
      </c>
      <c r="B4676" s="272" t="str">
        <f t="shared" si="72"/>
        <v>SA3</v>
      </c>
      <c r="C4676" s="358">
        <v>0.49093051994196102</v>
      </c>
    </row>
    <row r="4677" spans="1:3">
      <c r="A4677" s="272" t="s">
        <v>5652</v>
      </c>
      <c r="B4677" s="272" t="str">
        <f t="shared" si="72"/>
        <v>SA3</v>
      </c>
      <c r="C4677" s="358">
        <v>0.34478915746734301</v>
      </c>
    </row>
    <row r="4678" spans="1:3">
      <c r="A4678" s="272" t="s">
        <v>5653</v>
      </c>
      <c r="B4678" s="272" t="str">
        <f t="shared" si="72"/>
        <v>SA3</v>
      </c>
      <c r="C4678" s="358">
        <v>2.15267111404426</v>
      </c>
    </row>
    <row r="4679" spans="1:3">
      <c r="A4679" s="272" t="s">
        <v>5654</v>
      </c>
      <c r="B4679" s="272" t="str">
        <f t="shared" si="72"/>
        <v>SA33</v>
      </c>
      <c r="C4679" s="358">
        <v>0.56986759046799096</v>
      </c>
    </row>
    <row r="4680" spans="1:3">
      <c r="A4680" s="272" t="s">
        <v>5655</v>
      </c>
      <c r="B4680" s="272" t="str">
        <f t="shared" si="72"/>
        <v>SA33</v>
      </c>
      <c r="C4680" s="358">
        <v>0.51274769823722599</v>
      </c>
    </row>
    <row r="4681" spans="1:3">
      <c r="A4681" s="272" t="s">
        <v>5656</v>
      </c>
      <c r="B4681" s="272" t="str">
        <f t="shared" si="72"/>
        <v>SA4</v>
      </c>
      <c r="C4681" s="358">
        <v>0.58360319782418302</v>
      </c>
    </row>
    <row r="4682" spans="1:3">
      <c r="A4682" s="272" t="s">
        <v>5657</v>
      </c>
      <c r="B4682" s="272" t="str">
        <f t="shared" si="72"/>
        <v>SA4</v>
      </c>
      <c r="C4682" s="358">
        <v>0.214227687135634</v>
      </c>
    </row>
    <row r="4683" spans="1:3">
      <c r="A4683" s="272" t="s">
        <v>5658</v>
      </c>
      <c r="B4683" s="272" t="str">
        <f t="shared" si="72"/>
        <v>SA4</v>
      </c>
      <c r="C4683" s="358">
        <v>0.41323774197243901</v>
      </c>
    </row>
    <row r="4684" spans="1:3">
      <c r="A4684" s="272" t="s">
        <v>5659</v>
      </c>
      <c r="B4684" s="272" t="str">
        <f t="shared" ref="B4684:B4747" si="73">IFERROR(LEFT(A4684,(FIND(" ",A4684,1)-1)),"")</f>
        <v>SA4</v>
      </c>
      <c r="C4684" s="358">
        <v>0.74934045838588204</v>
      </c>
    </row>
    <row r="4685" spans="1:3">
      <c r="A4685" s="272" t="s">
        <v>5660</v>
      </c>
      <c r="B4685" s="272" t="str">
        <f t="shared" si="73"/>
        <v>SA4</v>
      </c>
      <c r="C4685" s="358">
        <v>0.23945352319570201</v>
      </c>
    </row>
    <row r="4686" spans="1:3">
      <c r="A4686" s="272" t="s">
        <v>5661</v>
      </c>
      <c r="B4686" s="272" t="str">
        <f t="shared" si="73"/>
        <v>SA42</v>
      </c>
      <c r="C4686" s="358">
        <v>0.47615431041135498</v>
      </c>
    </row>
    <row r="4687" spans="1:3">
      <c r="A4687" s="272" t="s">
        <v>5662</v>
      </c>
      <c r="B4687" s="272" t="str">
        <f t="shared" si="73"/>
        <v>SA42</v>
      </c>
      <c r="C4687" s="358">
        <v>0.52845328494197596</v>
      </c>
    </row>
    <row r="4688" spans="1:3">
      <c r="A4688" s="272" t="s">
        <v>5663</v>
      </c>
      <c r="B4688" s="272" t="str">
        <f t="shared" si="73"/>
        <v>SA42</v>
      </c>
      <c r="C4688" s="358">
        <v>0.37504005777962102</v>
      </c>
    </row>
    <row r="4689" spans="1:3">
      <c r="A4689" s="272" t="s">
        <v>5664</v>
      </c>
      <c r="B4689" s="272" t="str">
        <f t="shared" si="73"/>
        <v>SA43</v>
      </c>
      <c r="C4689" s="358">
        <v>0.65528857989146605</v>
      </c>
    </row>
    <row r="4690" spans="1:3">
      <c r="A4690" s="272" t="s">
        <v>5665</v>
      </c>
      <c r="B4690" s="272" t="str">
        <f t="shared" si="73"/>
        <v>SA43</v>
      </c>
      <c r="C4690" s="358">
        <v>2.4617731521605899</v>
      </c>
    </row>
    <row r="4691" spans="1:3">
      <c r="A4691" s="272" t="s">
        <v>5666</v>
      </c>
      <c r="B4691" s="272" t="str">
        <f t="shared" si="73"/>
        <v>SA46</v>
      </c>
      <c r="C4691" s="358">
        <v>0.39967497189839601</v>
      </c>
    </row>
    <row r="4692" spans="1:3">
      <c r="A4692" s="272" t="s">
        <v>5667</v>
      </c>
      <c r="B4692" s="272" t="str">
        <f t="shared" si="73"/>
        <v>SA46</v>
      </c>
      <c r="C4692" s="358">
        <v>0.25374507904052701</v>
      </c>
    </row>
    <row r="4693" spans="1:3">
      <c r="A4693" s="272" t="s">
        <v>5668</v>
      </c>
      <c r="B4693" s="272" t="str">
        <f t="shared" si="73"/>
        <v>SA46</v>
      </c>
      <c r="C4693" s="358">
        <v>0.280620654424031</v>
      </c>
    </row>
    <row r="4694" spans="1:3">
      <c r="A4694" s="272" t="s">
        <v>5669</v>
      </c>
      <c r="B4694" s="272" t="str">
        <f t="shared" si="73"/>
        <v>SA46</v>
      </c>
      <c r="C4694" s="358">
        <v>0.43167781829833901</v>
      </c>
    </row>
    <row r="4695" spans="1:3">
      <c r="A4695" s="272" t="s">
        <v>5670</v>
      </c>
      <c r="B4695" s="272" t="str">
        <f t="shared" si="73"/>
        <v>SA61</v>
      </c>
      <c r="C4695" s="358">
        <v>0.32277942591337999</v>
      </c>
    </row>
    <row r="4696" spans="1:3">
      <c r="A4696" s="272" t="s">
        <v>5671</v>
      </c>
      <c r="B4696" s="272" t="str">
        <f t="shared" si="73"/>
        <v>SA61</v>
      </c>
      <c r="C4696" s="358">
        <v>0.43580093379530799</v>
      </c>
    </row>
    <row r="4697" spans="1:3">
      <c r="A4697" s="272" t="s">
        <v>5672</v>
      </c>
      <c r="B4697" s="272" t="str">
        <f t="shared" si="73"/>
        <v>SA62</v>
      </c>
      <c r="C4697" s="358">
        <v>1.51782533777849</v>
      </c>
    </row>
    <row r="4698" spans="1:3">
      <c r="A4698" s="272" t="s">
        <v>5673</v>
      </c>
      <c r="B4698" s="272" t="str">
        <f t="shared" si="73"/>
        <v>SA62</v>
      </c>
      <c r="C4698" s="358">
        <v>0.229148411942139</v>
      </c>
    </row>
    <row r="4699" spans="1:3">
      <c r="A4699" s="272" t="s">
        <v>5674</v>
      </c>
      <c r="B4699" s="272" t="str">
        <f t="shared" si="73"/>
        <v>SA64</v>
      </c>
      <c r="C4699" s="358">
        <v>0.200952273197608</v>
      </c>
    </row>
    <row r="4700" spans="1:3">
      <c r="A4700" s="272" t="s">
        <v>5675</v>
      </c>
      <c r="B4700" s="272" t="str">
        <f t="shared" si="73"/>
        <v>SA65</v>
      </c>
      <c r="C4700" s="358">
        <v>0.58452942765058802</v>
      </c>
    </row>
    <row r="4701" spans="1:3">
      <c r="A4701" s="272" t="s">
        <v>5676</v>
      </c>
      <c r="B4701" s="272" t="str">
        <f t="shared" si="73"/>
        <v>SA65</v>
      </c>
      <c r="C4701" s="358">
        <v>0.64015846910570995</v>
      </c>
    </row>
    <row r="4702" spans="1:3">
      <c r="A4702" s="272" t="s">
        <v>5677</v>
      </c>
      <c r="B4702" s="272" t="str">
        <f t="shared" si="73"/>
        <v>SA65</v>
      </c>
      <c r="C4702" s="358">
        <v>0.22068722899173099</v>
      </c>
    </row>
    <row r="4703" spans="1:3">
      <c r="A4703" s="272" t="s">
        <v>5678</v>
      </c>
      <c r="B4703" s="272" t="str">
        <f t="shared" si="73"/>
        <v>SA70</v>
      </c>
      <c r="C4703" s="358">
        <v>1.3631545424587901</v>
      </c>
    </row>
    <row r="4704" spans="1:3">
      <c r="A4704" s="272" t="s">
        <v>5679</v>
      </c>
      <c r="B4704" s="272" t="str">
        <f t="shared" si="73"/>
        <v>SA70</v>
      </c>
      <c r="C4704" s="358">
        <v>0.21976022957778801</v>
      </c>
    </row>
    <row r="4705" spans="1:3">
      <c r="A4705" s="272" t="s">
        <v>5680</v>
      </c>
      <c r="B4705" s="272" t="str">
        <f t="shared" si="73"/>
        <v>SA70</v>
      </c>
      <c r="C4705" s="358">
        <v>0.39897546668054001</v>
      </c>
    </row>
    <row r="4706" spans="1:3">
      <c r="A4706" s="272" t="s">
        <v>5681</v>
      </c>
      <c r="B4706" s="272" t="str">
        <f t="shared" si="73"/>
        <v>SA71</v>
      </c>
      <c r="C4706" s="358">
        <v>0.33938421053156098</v>
      </c>
    </row>
    <row r="4707" spans="1:3">
      <c r="A4707" s="272" t="s">
        <v>5682</v>
      </c>
      <c r="B4707" s="272" t="str">
        <f t="shared" si="73"/>
        <v>SA71</v>
      </c>
      <c r="C4707" s="358">
        <v>0.26218345068273302</v>
      </c>
    </row>
    <row r="4708" spans="1:3">
      <c r="A4708" s="272" t="s">
        <v>5683</v>
      </c>
      <c r="B4708" s="272" t="str">
        <f t="shared" si="73"/>
        <v>SA71</v>
      </c>
      <c r="C4708" s="358">
        <v>0.35878288555923799</v>
      </c>
    </row>
    <row r="4709" spans="1:3">
      <c r="A4709" s="272" t="s">
        <v>5684</v>
      </c>
      <c r="B4709" s="272" t="str">
        <f t="shared" si="73"/>
        <v>SA71</v>
      </c>
      <c r="C4709" s="358">
        <v>2.3043103967215801</v>
      </c>
    </row>
    <row r="4710" spans="1:3">
      <c r="A4710" s="272" t="s">
        <v>5685</v>
      </c>
      <c r="B4710" s="272" t="str">
        <f t="shared" si="73"/>
        <v>SA72</v>
      </c>
      <c r="C4710" s="358">
        <v>0.9218387566588</v>
      </c>
    </row>
    <row r="4711" spans="1:3">
      <c r="A4711" s="272" t="s">
        <v>5686</v>
      </c>
      <c r="B4711" s="272" t="str">
        <f t="shared" si="73"/>
        <v>SA72</v>
      </c>
      <c r="C4711" s="358">
        <v>1.0213756800268099</v>
      </c>
    </row>
    <row r="4712" spans="1:3">
      <c r="A4712" s="272" t="s">
        <v>5687</v>
      </c>
      <c r="B4712" s="272" t="str">
        <f t="shared" si="73"/>
        <v>SA73</v>
      </c>
      <c r="C4712" s="358">
        <v>1.1669942641865101</v>
      </c>
    </row>
    <row r="4713" spans="1:3">
      <c r="A4713" s="272" t="s">
        <v>5688</v>
      </c>
      <c r="B4713" s="272" t="str">
        <f t="shared" si="73"/>
        <v>SO14</v>
      </c>
      <c r="C4713" s="358">
        <v>0.38814115524291898</v>
      </c>
    </row>
    <row r="4714" spans="1:3">
      <c r="A4714" s="272" t="s">
        <v>5689</v>
      </c>
      <c r="B4714" s="272" t="str">
        <f t="shared" si="73"/>
        <v>SO14</v>
      </c>
      <c r="C4714" s="358">
        <v>0.289087533950805</v>
      </c>
    </row>
    <row r="4715" spans="1:3">
      <c r="A4715" s="272" t="s">
        <v>5690</v>
      </c>
      <c r="B4715" s="272" t="str">
        <f t="shared" si="73"/>
        <v>SO14</v>
      </c>
      <c r="C4715" s="358">
        <v>0.32795763015746998</v>
      </c>
    </row>
    <row r="4716" spans="1:3">
      <c r="A4716" s="272" t="s">
        <v>5691</v>
      </c>
      <c r="B4716" s="272" t="str">
        <f t="shared" si="73"/>
        <v>SO14</v>
      </c>
      <c r="C4716" s="358">
        <v>0.41265885035196898</v>
      </c>
    </row>
    <row r="4717" spans="1:3">
      <c r="A4717" s="272" t="s">
        <v>5692</v>
      </c>
      <c r="B4717" s="272" t="str">
        <f t="shared" si="73"/>
        <v>SO14</v>
      </c>
      <c r="C4717" s="358">
        <v>0.297039985656738</v>
      </c>
    </row>
    <row r="4718" spans="1:3">
      <c r="A4718" s="272" t="s">
        <v>5693</v>
      </c>
      <c r="B4718" s="272" t="str">
        <f t="shared" si="73"/>
        <v>SO14</v>
      </c>
      <c r="C4718" s="358">
        <v>0.45461614926656002</v>
      </c>
    </row>
    <row r="4719" spans="1:3">
      <c r="A4719" s="272" t="s">
        <v>5694</v>
      </c>
      <c r="B4719" s="272" t="str">
        <f t="shared" si="73"/>
        <v>SO14</v>
      </c>
      <c r="C4719" s="358">
        <v>0.27578711509704501</v>
      </c>
    </row>
    <row r="4720" spans="1:3">
      <c r="A4720" s="272" t="s">
        <v>5695</v>
      </c>
      <c r="B4720" s="272" t="str">
        <f t="shared" si="73"/>
        <v>SO14</v>
      </c>
      <c r="C4720" s="358">
        <v>0.59798015753428102</v>
      </c>
    </row>
    <row r="4721" spans="1:3">
      <c r="A4721" s="272" t="s">
        <v>5696</v>
      </c>
      <c r="B4721" s="272" t="str">
        <f t="shared" si="73"/>
        <v>SO14</v>
      </c>
      <c r="C4721" s="358">
        <v>0.42109354337056398</v>
      </c>
    </row>
    <row r="4722" spans="1:3">
      <c r="A4722" s="272" t="s">
        <v>5697</v>
      </c>
      <c r="B4722" s="272" t="str">
        <f t="shared" si="73"/>
        <v>SO14</v>
      </c>
      <c r="C4722" s="358">
        <v>0.410178542137146</v>
      </c>
    </row>
    <row r="4723" spans="1:3">
      <c r="A4723" s="272" t="s">
        <v>5698</v>
      </c>
      <c r="B4723" s="272" t="str">
        <f t="shared" si="73"/>
        <v>SO14</v>
      </c>
      <c r="C4723" s="358">
        <v>0.37486600875854398</v>
      </c>
    </row>
    <row r="4724" spans="1:3">
      <c r="A4724" s="272" t="s">
        <v>5699</v>
      </c>
      <c r="B4724" s="272" t="str">
        <f t="shared" si="73"/>
        <v>SO14</v>
      </c>
      <c r="C4724" s="358">
        <v>0.46269891262054402</v>
      </c>
    </row>
    <row r="4725" spans="1:3">
      <c r="A4725" s="272" t="s">
        <v>5700</v>
      </c>
      <c r="B4725" s="272" t="str">
        <f t="shared" si="73"/>
        <v>SO14</v>
      </c>
      <c r="C4725" s="358">
        <v>0.31810522079467701</v>
      </c>
    </row>
    <row r="4726" spans="1:3">
      <c r="A4726" s="272" t="s">
        <v>5701</v>
      </c>
      <c r="B4726" s="272" t="str">
        <f t="shared" si="73"/>
        <v>SO14</v>
      </c>
      <c r="C4726" s="358">
        <v>0.434900403022766</v>
      </c>
    </row>
    <row r="4727" spans="1:3">
      <c r="A4727" s="272" t="s">
        <v>5702</v>
      </c>
      <c r="B4727" s="272" t="str">
        <f t="shared" si="73"/>
        <v>SO14</v>
      </c>
      <c r="C4727" s="358">
        <v>0.31904339790344199</v>
      </c>
    </row>
    <row r="4728" spans="1:3">
      <c r="A4728" s="272" t="s">
        <v>5703</v>
      </c>
      <c r="B4728" s="272" t="str">
        <f t="shared" si="73"/>
        <v>SO14</v>
      </c>
      <c r="C4728" s="358">
        <v>0.261627197265625</v>
      </c>
    </row>
    <row r="4729" spans="1:3">
      <c r="A4729" s="272" t="s">
        <v>5704</v>
      </c>
      <c r="B4729" s="272" t="str">
        <f t="shared" si="73"/>
        <v>SO14</v>
      </c>
      <c r="C4729" s="358">
        <v>0.43643671274185097</v>
      </c>
    </row>
    <row r="4730" spans="1:3">
      <c r="A4730" s="272" t="s">
        <v>5705</v>
      </c>
      <c r="B4730" s="272" t="str">
        <f t="shared" si="73"/>
        <v>SO14</v>
      </c>
      <c r="C4730" s="358">
        <v>0.39955337842305499</v>
      </c>
    </row>
    <row r="4731" spans="1:3">
      <c r="A4731" s="272" t="s">
        <v>5706</v>
      </c>
      <c r="B4731" s="272" t="str">
        <f t="shared" si="73"/>
        <v>SO14</v>
      </c>
      <c r="C4731" s="358">
        <v>0.52795517444610596</v>
      </c>
    </row>
    <row r="4732" spans="1:3">
      <c r="A4732" s="272" t="s">
        <v>5707</v>
      </c>
      <c r="B4732" s="272" t="str">
        <f t="shared" si="73"/>
        <v>SO14</v>
      </c>
      <c r="C4732" s="358">
        <v>0.46813201904296797</v>
      </c>
    </row>
    <row r="4733" spans="1:3">
      <c r="A4733" s="272" t="s">
        <v>5708</v>
      </c>
      <c r="B4733" s="272" t="str">
        <f t="shared" si="73"/>
        <v>SO14</v>
      </c>
      <c r="C4733" s="358">
        <v>0.48078493277231799</v>
      </c>
    </row>
    <row r="4734" spans="1:3">
      <c r="A4734" s="272" t="s">
        <v>5709</v>
      </c>
      <c r="B4734" s="272" t="str">
        <f t="shared" si="73"/>
        <v>SO14</v>
      </c>
      <c r="C4734" s="358">
        <v>0.616069376468658</v>
      </c>
    </row>
    <row r="4735" spans="1:3">
      <c r="A4735" s="272" t="s">
        <v>5710</v>
      </c>
      <c r="B4735" s="272" t="str">
        <f t="shared" si="73"/>
        <v>SO14</v>
      </c>
      <c r="C4735" s="358">
        <v>0.44398469924926698</v>
      </c>
    </row>
    <row r="4736" spans="1:3">
      <c r="A4736" s="272" t="s">
        <v>5711</v>
      </c>
      <c r="B4736" s="272" t="str">
        <f t="shared" si="73"/>
        <v>SO14</v>
      </c>
      <c r="C4736" s="358">
        <v>0.74017453193664495</v>
      </c>
    </row>
    <row r="4737" spans="1:3">
      <c r="A4737" s="272" t="s">
        <v>5712</v>
      </c>
      <c r="B4737" s="272" t="str">
        <f t="shared" si="73"/>
        <v>SO14</v>
      </c>
      <c r="C4737" s="358">
        <v>1.2839196324348401</v>
      </c>
    </row>
    <row r="4738" spans="1:3">
      <c r="A4738" s="272" t="s">
        <v>5713</v>
      </c>
      <c r="B4738" s="272" t="str">
        <f t="shared" si="73"/>
        <v>SO14</v>
      </c>
      <c r="C4738" s="358">
        <v>0.430196642875671</v>
      </c>
    </row>
    <row r="4739" spans="1:3">
      <c r="A4739" s="272" t="s">
        <v>5714</v>
      </c>
      <c r="B4739" s="272" t="str">
        <f t="shared" si="73"/>
        <v>SO14</v>
      </c>
      <c r="C4739" s="358">
        <v>2.6417412161826999</v>
      </c>
    </row>
    <row r="4740" spans="1:3">
      <c r="A4740" s="272" t="s">
        <v>5715</v>
      </c>
      <c r="B4740" s="272" t="str">
        <f t="shared" si="73"/>
        <v>SO14</v>
      </c>
      <c r="C4740" s="358">
        <v>0.33026862144470198</v>
      </c>
    </row>
    <row r="4741" spans="1:3">
      <c r="A4741" s="272" t="s">
        <v>5716</v>
      </c>
      <c r="B4741" s="272" t="str">
        <f t="shared" si="73"/>
        <v>SO14</v>
      </c>
      <c r="C4741" s="358">
        <v>0.59214901924133301</v>
      </c>
    </row>
    <row r="4742" spans="1:3">
      <c r="A4742" s="272" t="s">
        <v>5717</v>
      </c>
      <c r="B4742" s="272" t="str">
        <f t="shared" si="73"/>
        <v>SO14</v>
      </c>
      <c r="C4742" s="358">
        <v>0.25322276353835999</v>
      </c>
    </row>
    <row r="4743" spans="1:3">
      <c r="A4743" s="272" t="s">
        <v>5718</v>
      </c>
      <c r="B4743" s="272" t="str">
        <f t="shared" si="73"/>
        <v>SO14</v>
      </c>
      <c r="C4743" s="358">
        <v>0.20765018463134699</v>
      </c>
    </row>
    <row r="4744" spans="1:3">
      <c r="A4744" s="272" t="s">
        <v>5719</v>
      </c>
      <c r="B4744" s="272" t="str">
        <f t="shared" si="73"/>
        <v>SO14</v>
      </c>
      <c r="C4744" s="358">
        <v>1.45527696609497</v>
      </c>
    </row>
    <row r="4745" spans="1:3">
      <c r="A4745" s="272" t="s">
        <v>5720</v>
      </c>
      <c r="B4745" s="272" t="str">
        <f t="shared" si="73"/>
        <v>SO14</v>
      </c>
      <c r="C4745" s="358">
        <v>1.55328834056854</v>
      </c>
    </row>
    <row r="4746" spans="1:3">
      <c r="A4746" s="272" t="s">
        <v>5721</v>
      </c>
      <c r="B4746" s="272" t="str">
        <f t="shared" si="73"/>
        <v>SO14</v>
      </c>
      <c r="C4746" s="358">
        <v>0.77780753374099698</v>
      </c>
    </row>
    <row r="4747" spans="1:3">
      <c r="A4747" s="272" t="s">
        <v>5722</v>
      </c>
      <c r="B4747" s="272" t="str">
        <f t="shared" si="73"/>
        <v>SO14</v>
      </c>
      <c r="C4747" s="358">
        <v>0.77025842666625899</v>
      </c>
    </row>
    <row r="4748" spans="1:3">
      <c r="A4748" s="272" t="s">
        <v>5723</v>
      </c>
      <c r="B4748" s="272" t="str">
        <f t="shared" ref="B4748:B4811" si="74">IFERROR(LEFT(A4748,(FIND(" ",A4748,1)-1)),"")</f>
        <v>SO14</v>
      </c>
      <c r="C4748" s="358">
        <v>0.80167923654828699</v>
      </c>
    </row>
    <row r="4749" spans="1:3">
      <c r="A4749" s="272" t="s">
        <v>5724</v>
      </c>
      <c r="B4749" s="272" t="str">
        <f t="shared" si="74"/>
        <v>SO14</v>
      </c>
      <c r="C4749" s="358">
        <v>0.68768239021301203</v>
      </c>
    </row>
    <row r="4750" spans="1:3">
      <c r="A4750" s="272" t="s">
        <v>5725</v>
      </c>
      <c r="B4750" s="272" t="str">
        <f t="shared" si="74"/>
        <v>SO14</v>
      </c>
      <c r="C4750" s="358">
        <v>0.67887576421101803</v>
      </c>
    </row>
    <row r="4751" spans="1:3">
      <c r="A4751" s="272" t="s">
        <v>5726</v>
      </c>
      <c r="B4751" s="272" t="str">
        <f t="shared" si="74"/>
        <v>SO14</v>
      </c>
      <c r="C4751" s="358">
        <v>0.87038874626159601</v>
      </c>
    </row>
    <row r="4752" spans="1:3">
      <c r="A4752" s="272" t="s">
        <v>5727</v>
      </c>
      <c r="B4752" s="272" t="str">
        <f t="shared" si="74"/>
        <v>SO14</v>
      </c>
      <c r="C4752" s="358">
        <v>0.87425684928893999</v>
      </c>
    </row>
    <row r="4753" spans="1:3">
      <c r="A4753" s="272" t="s">
        <v>5728</v>
      </c>
      <c r="B4753" s="272" t="str">
        <f t="shared" si="74"/>
        <v>SO14</v>
      </c>
      <c r="C4753" s="358">
        <v>0.25394034385681102</v>
      </c>
    </row>
    <row r="4754" spans="1:3">
      <c r="A4754" s="272" t="s">
        <v>5729</v>
      </c>
      <c r="B4754" s="272" t="str">
        <f t="shared" si="74"/>
        <v>SO14</v>
      </c>
      <c r="C4754" s="358">
        <v>0.94525408744812001</v>
      </c>
    </row>
    <row r="4755" spans="1:3">
      <c r="A4755" s="272" t="s">
        <v>5730</v>
      </c>
      <c r="B4755" s="272" t="str">
        <f t="shared" si="74"/>
        <v>SO14</v>
      </c>
      <c r="C4755" s="358">
        <v>0.73182082176208496</v>
      </c>
    </row>
    <row r="4756" spans="1:3">
      <c r="A4756" s="272" t="s">
        <v>5731</v>
      </c>
      <c r="B4756" s="272" t="str">
        <f t="shared" si="74"/>
        <v>SO14</v>
      </c>
      <c r="C4756" s="358">
        <v>0.54159665107726995</v>
      </c>
    </row>
    <row r="4757" spans="1:3">
      <c r="A4757" s="272" t="s">
        <v>5732</v>
      </c>
      <c r="B4757" s="272" t="str">
        <f t="shared" si="74"/>
        <v>SO14</v>
      </c>
      <c r="C4757" s="358">
        <v>0.39741849899291898</v>
      </c>
    </row>
    <row r="4758" spans="1:3">
      <c r="A4758" s="272" t="s">
        <v>5733</v>
      </c>
      <c r="B4758" s="272" t="str">
        <f t="shared" si="74"/>
        <v>SO14</v>
      </c>
      <c r="C4758" s="358">
        <v>0.717288017272949</v>
      </c>
    </row>
    <row r="4759" spans="1:3">
      <c r="A4759" s="272" t="s">
        <v>5734</v>
      </c>
      <c r="B4759" s="272" t="str">
        <f t="shared" si="74"/>
        <v>SO14</v>
      </c>
      <c r="C4759" s="358">
        <v>1.1268298625946001</v>
      </c>
    </row>
    <row r="4760" spans="1:3">
      <c r="A4760" s="272" t="s">
        <v>5735</v>
      </c>
      <c r="B4760" s="272" t="str">
        <f t="shared" si="74"/>
        <v>SO14</v>
      </c>
      <c r="C4760" s="358">
        <v>0.96511816978454501</v>
      </c>
    </row>
    <row r="4761" spans="1:3">
      <c r="A4761" s="272" t="s">
        <v>5736</v>
      </c>
      <c r="B4761" s="272" t="str">
        <f t="shared" si="74"/>
        <v>SO14</v>
      </c>
      <c r="C4761" s="358">
        <v>0.98526827494303304</v>
      </c>
    </row>
    <row r="4762" spans="1:3">
      <c r="A4762" s="272" t="s">
        <v>5737</v>
      </c>
      <c r="B4762" s="272" t="str">
        <f t="shared" si="74"/>
        <v>SO14</v>
      </c>
      <c r="C4762" s="358">
        <v>0.82814939816792799</v>
      </c>
    </row>
    <row r="4763" spans="1:3">
      <c r="A4763" s="272" t="s">
        <v>5738</v>
      </c>
      <c r="B4763" s="272" t="str">
        <f t="shared" si="74"/>
        <v>SO14</v>
      </c>
      <c r="C4763" s="358">
        <v>0.92137813568115201</v>
      </c>
    </row>
    <row r="4764" spans="1:3">
      <c r="A4764" s="272" t="s">
        <v>5739</v>
      </c>
      <c r="B4764" s="272" t="str">
        <f t="shared" si="74"/>
        <v>SO14</v>
      </c>
      <c r="C4764" s="358">
        <v>0.85262727737426702</v>
      </c>
    </row>
    <row r="4765" spans="1:3">
      <c r="A4765" s="272" t="s">
        <v>5740</v>
      </c>
      <c r="B4765" s="272" t="str">
        <f t="shared" si="74"/>
        <v>SO14</v>
      </c>
      <c r="C4765" s="358">
        <v>0.89584942658742195</v>
      </c>
    </row>
    <row r="4766" spans="1:3">
      <c r="A4766" s="272" t="s">
        <v>5741</v>
      </c>
      <c r="B4766" s="272" t="str">
        <f t="shared" si="74"/>
        <v>SO14</v>
      </c>
      <c r="C4766" s="358">
        <v>0.64211430152257198</v>
      </c>
    </row>
    <row r="4767" spans="1:3">
      <c r="A4767" s="272" t="s">
        <v>5742</v>
      </c>
      <c r="B4767" s="272" t="str">
        <f t="shared" si="74"/>
        <v>SO14</v>
      </c>
      <c r="C4767" s="358">
        <v>0.55266418457031197</v>
      </c>
    </row>
    <row r="4768" spans="1:3">
      <c r="A4768" s="272" t="s">
        <v>5743</v>
      </c>
      <c r="B4768" s="272" t="str">
        <f t="shared" si="74"/>
        <v>SO14</v>
      </c>
      <c r="C4768" s="358">
        <v>0.49316866695880801</v>
      </c>
    </row>
    <row r="4769" spans="1:3">
      <c r="A4769" s="272" t="s">
        <v>5744</v>
      </c>
      <c r="B4769" s="272" t="str">
        <f t="shared" si="74"/>
        <v>SO14</v>
      </c>
      <c r="C4769" s="358">
        <v>1.08230328559875</v>
      </c>
    </row>
    <row r="4770" spans="1:3">
      <c r="A4770" s="272" t="s">
        <v>5745</v>
      </c>
      <c r="B4770" s="272" t="str">
        <f t="shared" si="74"/>
        <v>SO14</v>
      </c>
      <c r="C4770" s="358">
        <v>0.33337905671861401</v>
      </c>
    </row>
    <row r="4771" spans="1:3">
      <c r="A4771" s="272" t="s">
        <v>5746</v>
      </c>
      <c r="B4771" s="272" t="str">
        <f t="shared" si="74"/>
        <v>SO14</v>
      </c>
      <c r="C4771" s="358">
        <v>0.52220762570698998</v>
      </c>
    </row>
    <row r="4772" spans="1:3">
      <c r="A4772" s="272" t="s">
        <v>5747</v>
      </c>
      <c r="B4772" s="272" t="str">
        <f t="shared" si="74"/>
        <v>SO14</v>
      </c>
      <c r="C4772" s="358">
        <v>0.77564465006192496</v>
      </c>
    </row>
    <row r="4773" spans="1:3">
      <c r="A4773" s="272" t="s">
        <v>5748</v>
      </c>
      <c r="B4773" s="272" t="str">
        <f t="shared" si="74"/>
        <v>SO14</v>
      </c>
      <c r="C4773" s="358">
        <v>0.52926712565951795</v>
      </c>
    </row>
    <row r="4774" spans="1:3">
      <c r="A4774" s="272" t="s">
        <v>5749</v>
      </c>
      <c r="B4774" s="272" t="str">
        <f t="shared" si="74"/>
        <v>SO14</v>
      </c>
      <c r="C4774" s="358">
        <v>0.73395328521728498</v>
      </c>
    </row>
    <row r="4775" spans="1:3">
      <c r="A4775" s="272" t="s">
        <v>5750</v>
      </c>
      <c r="B4775" s="272" t="str">
        <f t="shared" si="74"/>
        <v>SO14</v>
      </c>
      <c r="C4775" s="358">
        <v>0.66684901714324896</v>
      </c>
    </row>
    <row r="4776" spans="1:3">
      <c r="A4776" s="272" t="s">
        <v>5751</v>
      </c>
      <c r="B4776" s="272" t="str">
        <f t="shared" si="74"/>
        <v>SO14</v>
      </c>
      <c r="C4776" s="358">
        <v>1.0190023104349699</v>
      </c>
    </row>
    <row r="4777" spans="1:3">
      <c r="A4777" s="272" t="s">
        <v>5752</v>
      </c>
      <c r="B4777" s="272" t="str">
        <f t="shared" si="74"/>
        <v>SO14</v>
      </c>
      <c r="C4777" s="358">
        <v>1.2143809795379601</v>
      </c>
    </row>
    <row r="4778" spans="1:3">
      <c r="A4778" s="272" t="s">
        <v>5753</v>
      </c>
      <c r="B4778" s="272" t="str">
        <f t="shared" si="74"/>
        <v>SO14</v>
      </c>
      <c r="C4778" s="358">
        <v>0.94694089889526301</v>
      </c>
    </row>
    <row r="4779" spans="1:3">
      <c r="A4779" s="272" t="s">
        <v>5754</v>
      </c>
      <c r="B4779" s="272" t="str">
        <f t="shared" si="74"/>
        <v>SO14</v>
      </c>
      <c r="C4779" s="358">
        <v>0.80246061938149504</v>
      </c>
    </row>
    <row r="4780" spans="1:3">
      <c r="A4780" s="272" t="s">
        <v>5755</v>
      </c>
      <c r="B4780" s="272" t="str">
        <f t="shared" si="74"/>
        <v>SO14</v>
      </c>
      <c r="C4780" s="358">
        <v>0.80404603481292702</v>
      </c>
    </row>
    <row r="4781" spans="1:3">
      <c r="A4781" s="272" t="s">
        <v>5756</v>
      </c>
      <c r="B4781" s="272" t="str">
        <f t="shared" si="74"/>
        <v>SO14</v>
      </c>
      <c r="C4781" s="358">
        <v>1.03290029366811</v>
      </c>
    </row>
    <row r="4782" spans="1:3">
      <c r="A4782" s="272" t="s">
        <v>5757</v>
      </c>
      <c r="B4782" s="272" t="str">
        <f t="shared" si="74"/>
        <v>SO14</v>
      </c>
      <c r="C4782" s="358">
        <v>0.66275358200073198</v>
      </c>
    </row>
    <row r="4783" spans="1:3">
      <c r="A4783" s="272" t="s">
        <v>5758</v>
      </c>
      <c r="B4783" s="272" t="str">
        <f t="shared" si="74"/>
        <v>SO14</v>
      </c>
      <c r="C4783" s="358">
        <v>0.48848406473795503</v>
      </c>
    </row>
    <row r="4784" spans="1:3">
      <c r="A4784" s="272" t="s">
        <v>5759</v>
      </c>
      <c r="B4784" s="272" t="str">
        <f t="shared" si="74"/>
        <v>SO14</v>
      </c>
      <c r="C4784" s="358">
        <v>0.54857768331255197</v>
      </c>
    </row>
    <row r="4785" spans="1:3">
      <c r="A4785" s="272" t="s">
        <v>5760</v>
      </c>
      <c r="B4785" s="272" t="str">
        <f t="shared" si="74"/>
        <v>SO14</v>
      </c>
      <c r="C4785" s="358">
        <v>1.2040107250213601</v>
      </c>
    </row>
    <row r="4786" spans="1:3">
      <c r="A4786" s="272" t="s">
        <v>5761</v>
      </c>
      <c r="B4786" s="272" t="str">
        <f t="shared" si="74"/>
        <v>SO14</v>
      </c>
      <c r="C4786" s="358">
        <v>1.03676454226175</v>
      </c>
    </row>
    <row r="4787" spans="1:3">
      <c r="A4787" s="272" t="s">
        <v>5762</v>
      </c>
      <c r="B4787" s="272" t="str">
        <f t="shared" si="74"/>
        <v>SO14</v>
      </c>
      <c r="C4787" s="358">
        <v>1.05816769599914</v>
      </c>
    </row>
    <row r="4788" spans="1:3">
      <c r="A4788" s="272" t="s">
        <v>5763</v>
      </c>
      <c r="B4788" s="272" t="str">
        <f t="shared" si="74"/>
        <v>SO14</v>
      </c>
      <c r="C4788" s="358">
        <v>0.90245258808135898</v>
      </c>
    </row>
    <row r="4789" spans="1:3">
      <c r="A4789" s="272" t="s">
        <v>5764</v>
      </c>
      <c r="B4789" s="272" t="str">
        <f t="shared" si="74"/>
        <v>SO14</v>
      </c>
      <c r="C4789" s="358">
        <v>1.07207131385803</v>
      </c>
    </row>
    <row r="4790" spans="1:3">
      <c r="A4790" s="272" t="s">
        <v>5765</v>
      </c>
      <c r="B4790" s="272" t="str">
        <f t="shared" si="74"/>
        <v>SO14</v>
      </c>
      <c r="C4790" s="358">
        <v>1.08961033821105</v>
      </c>
    </row>
    <row r="4791" spans="1:3">
      <c r="A4791" s="272" t="s">
        <v>5766</v>
      </c>
      <c r="B4791" s="272" t="str">
        <f t="shared" si="74"/>
        <v>SO14</v>
      </c>
      <c r="C4791" s="358">
        <v>1.1132330894470199</v>
      </c>
    </row>
    <row r="4792" spans="1:3">
      <c r="A4792" s="272" t="s">
        <v>5767</v>
      </c>
      <c r="B4792" s="272" t="str">
        <f t="shared" si="74"/>
        <v>SO14</v>
      </c>
      <c r="C4792" s="358">
        <v>1.0819820562998399</v>
      </c>
    </row>
    <row r="4793" spans="1:3">
      <c r="A4793" s="272" t="s">
        <v>5768</v>
      </c>
      <c r="B4793" s="272" t="str">
        <f t="shared" si="74"/>
        <v>SO14</v>
      </c>
      <c r="C4793" s="358">
        <v>0.94900166988372803</v>
      </c>
    </row>
    <row r="4794" spans="1:3">
      <c r="A4794" s="272" t="s">
        <v>5769</v>
      </c>
      <c r="B4794" s="272" t="str">
        <f t="shared" si="74"/>
        <v>SO14</v>
      </c>
      <c r="C4794" s="358">
        <v>0.907984892527262</v>
      </c>
    </row>
    <row r="4795" spans="1:3">
      <c r="A4795" s="272" t="s">
        <v>5770</v>
      </c>
      <c r="B4795" s="272" t="str">
        <f t="shared" si="74"/>
        <v>SO14</v>
      </c>
      <c r="C4795" s="358">
        <v>0.94196367263793901</v>
      </c>
    </row>
    <row r="4796" spans="1:3">
      <c r="A4796" s="272" t="s">
        <v>5771</v>
      </c>
      <c r="B4796" s="272" t="str">
        <f t="shared" si="74"/>
        <v>SO14</v>
      </c>
      <c r="C4796" s="358">
        <v>0.66900229454040505</v>
      </c>
    </row>
    <row r="4797" spans="1:3">
      <c r="A4797" s="272" t="s">
        <v>5772</v>
      </c>
      <c r="B4797" s="272" t="str">
        <f t="shared" si="74"/>
        <v>SO14</v>
      </c>
      <c r="C4797" s="358">
        <v>0.63358330726623502</v>
      </c>
    </row>
    <row r="4798" spans="1:3">
      <c r="A4798" s="272" t="s">
        <v>5773</v>
      </c>
      <c r="B4798" s="272" t="str">
        <f t="shared" si="74"/>
        <v>SO15</v>
      </c>
      <c r="C4798" s="358">
        <v>0.25086641311645502</v>
      </c>
    </row>
    <row r="4799" spans="1:3">
      <c r="A4799" s="272" t="s">
        <v>5774</v>
      </c>
      <c r="B4799" s="272" t="str">
        <f t="shared" si="74"/>
        <v>SO15</v>
      </c>
      <c r="C4799" s="358">
        <v>0.37406714757283499</v>
      </c>
    </row>
    <row r="4800" spans="1:3">
      <c r="A4800" s="272" t="s">
        <v>5775</v>
      </c>
      <c r="B4800" s="272" t="str">
        <f t="shared" si="74"/>
        <v>SO15</v>
      </c>
      <c r="C4800" s="358">
        <v>0.35337162017822199</v>
      </c>
    </row>
    <row r="4801" spans="1:3">
      <c r="A4801" s="272" t="s">
        <v>5776</v>
      </c>
      <c r="B4801" s="272" t="str">
        <f t="shared" si="74"/>
        <v>SO15</v>
      </c>
      <c r="C4801" s="358">
        <v>0.37557506561279203</v>
      </c>
    </row>
    <row r="4802" spans="1:3">
      <c r="A4802" s="272" t="s">
        <v>5777</v>
      </c>
      <c r="B4802" s="272" t="str">
        <f t="shared" si="74"/>
        <v>SO15</v>
      </c>
      <c r="C4802" s="358">
        <v>0.47740421295166002</v>
      </c>
    </row>
    <row r="4803" spans="1:3">
      <c r="A4803" s="272" t="s">
        <v>5778</v>
      </c>
      <c r="B4803" s="272" t="str">
        <f t="shared" si="74"/>
        <v>SO15</v>
      </c>
      <c r="C4803" s="358">
        <v>0.50467151403427102</v>
      </c>
    </row>
    <row r="4804" spans="1:3">
      <c r="A4804" s="272" t="s">
        <v>5779</v>
      </c>
      <c r="B4804" s="272" t="str">
        <f t="shared" si="74"/>
        <v>SO16</v>
      </c>
      <c r="C4804" s="358">
        <v>0.51349610090255704</v>
      </c>
    </row>
    <row r="4805" spans="1:3">
      <c r="A4805" s="272" t="s">
        <v>5780</v>
      </c>
      <c r="B4805" s="272" t="str">
        <f t="shared" si="74"/>
        <v>SO16</v>
      </c>
      <c r="C4805" s="358">
        <v>0.40045499801635698</v>
      </c>
    </row>
    <row r="4806" spans="1:3">
      <c r="A4806" s="272" t="s">
        <v>5781</v>
      </c>
      <c r="B4806" s="272" t="str">
        <f t="shared" si="74"/>
        <v>SO17</v>
      </c>
      <c r="C4806" s="358">
        <v>0.366116642951965</v>
      </c>
    </row>
    <row r="4807" spans="1:3">
      <c r="A4807" s="272" t="s">
        <v>5782</v>
      </c>
      <c r="B4807" s="272" t="str">
        <f t="shared" si="74"/>
        <v>SO17</v>
      </c>
      <c r="C4807" s="358">
        <v>0.42826604843139598</v>
      </c>
    </row>
    <row r="4808" spans="1:3">
      <c r="A4808" s="272" t="s">
        <v>5783</v>
      </c>
      <c r="B4808" s="272" t="str">
        <f t="shared" si="74"/>
        <v>SO17</v>
      </c>
      <c r="C4808" s="358">
        <v>0.93620300292968694</v>
      </c>
    </row>
    <row r="4809" spans="1:3">
      <c r="A4809" s="272" t="s">
        <v>5784</v>
      </c>
      <c r="B4809" s="272" t="str">
        <f t="shared" si="74"/>
        <v>SO17</v>
      </c>
      <c r="C4809" s="358">
        <v>0.60690226554870597</v>
      </c>
    </row>
    <row r="4810" spans="1:3">
      <c r="A4810" s="272" t="s">
        <v>5785</v>
      </c>
      <c r="B4810" s="272" t="str">
        <f t="shared" si="74"/>
        <v>SO17</v>
      </c>
      <c r="C4810" s="358">
        <v>1.7677587270736601</v>
      </c>
    </row>
    <row r="4811" spans="1:3">
      <c r="A4811" s="272" t="s">
        <v>5786</v>
      </c>
      <c r="B4811" s="272" t="str">
        <f t="shared" si="74"/>
        <v>SO17</v>
      </c>
      <c r="C4811" s="358">
        <v>0.511571645736694</v>
      </c>
    </row>
    <row r="4812" spans="1:3">
      <c r="A4812" s="272" t="s">
        <v>5787</v>
      </c>
      <c r="B4812" s="272" t="str">
        <f t="shared" ref="B4812:B4875" si="75">IFERROR(LEFT(A4812,(FIND(" ",A4812,1)-1)),"")</f>
        <v>SO17</v>
      </c>
      <c r="C4812" s="358">
        <v>0.224356174468994</v>
      </c>
    </row>
    <row r="4813" spans="1:3">
      <c r="A4813" s="272" t="s">
        <v>5788</v>
      </c>
      <c r="B4813" s="272" t="str">
        <f t="shared" si="75"/>
        <v>SO17</v>
      </c>
      <c r="C4813" s="358">
        <v>1.4981186389923</v>
      </c>
    </row>
    <row r="4814" spans="1:3">
      <c r="A4814" s="272" t="s">
        <v>5789</v>
      </c>
      <c r="B4814" s="272" t="str">
        <f t="shared" si="75"/>
        <v>SO17</v>
      </c>
      <c r="C4814" s="358">
        <v>0.43316864967346103</v>
      </c>
    </row>
    <row r="4815" spans="1:3">
      <c r="A4815" s="272" t="s">
        <v>5790</v>
      </c>
      <c r="B4815" s="272" t="str">
        <f t="shared" si="75"/>
        <v>SO17</v>
      </c>
      <c r="C4815" s="358">
        <v>0.52327768007914199</v>
      </c>
    </row>
    <row r="4816" spans="1:3">
      <c r="A4816" s="272" t="s">
        <v>5791</v>
      </c>
      <c r="B4816" s="272" t="str">
        <f t="shared" si="75"/>
        <v>SO18</v>
      </c>
      <c r="C4816" s="358">
        <v>0.37909281253814697</v>
      </c>
    </row>
    <row r="4817" spans="1:3">
      <c r="A4817" s="272" t="s">
        <v>5792</v>
      </c>
      <c r="B4817" s="272" t="str">
        <f t="shared" si="75"/>
        <v>SO18</v>
      </c>
      <c r="C4817" s="358">
        <v>0.250428617000579</v>
      </c>
    </row>
    <row r="4818" spans="1:3">
      <c r="A4818" s="272" t="s">
        <v>5793</v>
      </c>
      <c r="B4818" s="272" t="str">
        <f t="shared" si="75"/>
        <v>SO18</v>
      </c>
      <c r="C4818" s="358">
        <v>0.272090673446655</v>
      </c>
    </row>
    <row r="4819" spans="1:3">
      <c r="A4819" s="272" t="s">
        <v>5794</v>
      </c>
      <c r="B4819" s="272" t="str">
        <f t="shared" si="75"/>
        <v>SO18</v>
      </c>
      <c r="C4819" s="358">
        <v>0.24824948310851999</v>
      </c>
    </row>
    <row r="4820" spans="1:3">
      <c r="A4820" s="272" t="s">
        <v>5795</v>
      </c>
      <c r="B4820" s="272" t="str">
        <f t="shared" si="75"/>
        <v>SO18</v>
      </c>
      <c r="C4820" s="358">
        <v>0.270863056182861</v>
      </c>
    </row>
    <row r="4821" spans="1:3">
      <c r="A4821" s="272" t="s">
        <v>5796</v>
      </c>
      <c r="B4821" s="272" t="str">
        <f t="shared" si="75"/>
        <v>SO18</v>
      </c>
      <c r="C4821" s="358">
        <v>0.96986484527587802</v>
      </c>
    </row>
    <row r="4822" spans="1:3">
      <c r="A4822" s="272" t="s">
        <v>5797</v>
      </c>
      <c r="B4822" s="272" t="str">
        <f t="shared" si="75"/>
        <v>SO18</v>
      </c>
      <c r="C4822" s="358">
        <v>0.27553558349609297</v>
      </c>
    </row>
    <row r="4823" spans="1:3">
      <c r="A4823" s="272" t="s">
        <v>5798</v>
      </c>
      <c r="B4823" s="272" t="str">
        <f t="shared" si="75"/>
        <v>SO18</v>
      </c>
      <c r="C4823" s="358">
        <v>0.48200619220733598</v>
      </c>
    </row>
    <row r="4824" spans="1:3">
      <c r="A4824" s="272" t="s">
        <v>5799</v>
      </c>
      <c r="B4824" s="272" t="str">
        <f t="shared" si="75"/>
        <v>SO18</v>
      </c>
      <c r="C4824" s="358">
        <v>0.25034022331237699</v>
      </c>
    </row>
    <row r="4825" spans="1:3">
      <c r="A4825" s="272" t="s">
        <v>5800</v>
      </c>
      <c r="B4825" s="272" t="str">
        <f t="shared" si="75"/>
        <v>SO19</v>
      </c>
      <c r="C4825" s="358">
        <v>0.46664804220199502</v>
      </c>
    </row>
    <row r="4826" spans="1:3">
      <c r="A4826" s="272" t="s">
        <v>5801</v>
      </c>
      <c r="B4826" s="272" t="str">
        <f t="shared" si="75"/>
        <v>SO19</v>
      </c>
      <c r="C4826" s="358">
        <v>0.24879765510558999</v>
      </c>
    </row>
    <row r="4827" spans="1:3">
      <c r="A4827" s="272" t="s">
        <v>5802</v>
      </c>
      <c r="B4827" s="272" t="str">
        <f t="shared" si="75"/>
        <v>SO19</v>
      </c>
      <c r="C4827" s="358">
        <v>0.452557234203114</v>
      </c>
    </row>
    <row r="4828" spans="1:3">
      <c r="A4828" s="272" t="s">
        <v>5803</v>
      </c>
      <c r="B4828" s="272" t="str">
        <f t="shared" si="75"/>
        <v>SO19</v>
      </c>
      <c r="C4828" s="358">
        <v>0.58688849210739102</v>
      </c>
    </row>
    <row r="4829" spans="1:3">
      <c r="A4829" s="272" t="s">
        <v>5804</v>
      </c>
      <c r="B4829" s="272" t="str">
        <f t="shared" si="75"/>
        <v>SO19</v>
      </c>
      <c r="C4829" s="358">
        <v>0.31838369369506803</v>
      </c>
    </row>
    <row r="4830" spans="1:3">
      <c r="A4830" s="272" t="s">
        <v>5805</v>
      </c>
      <c r="B4830" s="272" t="str">
        <f t="shared" si="75"/>
        <v>SO19</v>
      </c>
      <c r="C4830" s="358">
        <v>0.393077611923217</v>
      </c>
    </row>
    <row r="4831" spans="1:3">
      <c r="A4831" s="272" t="s">
        <v>5806</v>
      </c>
      <c r="B4831" s="272" t="str">
        <f t="shared" si="75"/>
        <v>SO19</v>
      </c>
      <c r="C4831" s="358">
        <v>0.83633589744567804</v>
      </c>
    </row>
    <row r="4832" spans="1:3">
      <c r="A4832" s="272" t="s">
        <v>5807</v>
      </c>
      <c r="B4832" s="272" t="str">
        <f t="shared" si="75"/>
        <v>SO30</v>
      </c>
      <c r="C4832" s="358">
        <v>0.48273841540018703</v>
      </c>
    </row>
    <row r="4833" spans="1:3">
      <c r="A4833" s="272" t="s">
        <v>5808</v>
      </c>
      <c r="B4833" s="272" t="str">
        <f t="shared" si="75"/>
        <v>SO30</v>
      </c>
      <c r="C4833" s="358">
        <v>0.65797710418701105</v>
      </c>
    </row>
    <row r="4834" spans="1:3">
      <c r="A4834" s="272" t="s">
        <v>5809</v>
      </c>
      <c r="B4834" s="272" t="str">
        <f t="shared" si="75"/>
        <v>SO30</v>
      </c>
      <c r="C4834" s="358">
        <v>0.35591864585876398</v>
      </c>
    </row>
    <row r="4835" spans="1:3">
      <c r="A4835" s="272" t="s">
        <v>5810</v>
      </c>
      <c r="B4835" s="272" t="str">
        <f t="shared" si="75"/>
        <v>SO31</v>
      </c>
      <c r="C4835" s="358">
        <v>0.37682747840881298</v>
      </c>
    </row>
    <row r="4836" spans="1:3">
      <c r="A4836" s="272" t="s">
        <v>5811</v>
      </c>
      <c r="B4836" s="272" t="str">
        <f t="shared" si="75"/>
        <v>SO31</v>
      </c>
      <c r="C4836" s="358">
        <v>0.74787873029708796</v>
      </c>
    </row>
    <row r="4837" spans="1:3">
      <c r="A4837" s="272" t="s">
        <v>5812</v>
      </c>
      <c r="B4837" s="272" t="str">
        <f t="shared" si="75"/>
        <v>SO31</v>
      </c>
      <c r="C4837" s="358">
        <v>0.40448153018951399</v>
      </c>
    </row>
    <row r="4838" spans="1:3">
      <c r="A4838" s="272" t="s">
        <v>5813</v>
      </c>
      <c r="B4838" s="272" t="str">
        <f t="shared" si="75"/>
        <v>SO31</v>
      </c>
      <c r="C4838" s="358">
        <v>0.55380105972289995</v>
      </c>
    </row>
    <row r="4839" spans="1:3">
      <c r="A4839" s="272" t="s">
        <v>5814</v>
      </c>
      <c r="B4839" s="272" t="str">
        <f t="shared" si="75"/>
        <v>SO31</v>
      </c>
      <c r="C4839" s="358">
        <v>0.55793341000874797</v>
      </c>
    </row>
    <row r="4840" spans="1:3">
      <c r="A4840" s="272" t="s">
        <v>5815</v>
      </c>
      <c r="B4840" s="272" t="str">
        <f t="shared" si="75"/>
        <v>SO31</v>
      </c>
      <c r="C4840" s="358">
        <v>0.39878690242767301</v>
      </c>
    </row>
    <row r="4841" spans="1:3">
      <c r="A4841" s="272" t="s">
        <v>5816</v>
      </c>
      <c r="B4841" s="272" t="str">
        <f t="shared" si="75"/>
        <v>SO31</v>
      </c>
      <c r="C4841" s="358">
        <v>0.42931175231933499</v>
      </c>
    </row>
    <row r="4842" spans="1:3">
      <c r="A4842" s="272" t="s">
        <v>5817</v>
      </c>
      <c r="B4842" s="272" t="str">
        <f t="shared" si="75"/>
        <v>SO31</v>
      </c>
      <c r="C4842" s="358">
        <v>0.60645318031311002</v>
      </c>
    </row>
    <row r="4843" spans="1:3">
      <c r="A4843" s="272" t="s">
        <v>5818</v>
      </c>
      <c r="B4843" s="272" t="str">
        <f t="shared" si="75"/>
        <v>SO31</v>
      </c>
      <c r="C4843" s="358">
        <v>1.0626977682113601</v>
      </c>
    </row>
    <row r="4844" spans="1:3">
      <c r="A4844" s="272" t="s">
        <v>5819</v>
      </c>
      <c r="B4844" s="272" t="str">
        <f t="shared" si="75"/>
        <v>SO31</v>
      </c>
      <c r="C4844" s="358">
        <v>1.6836713756833701</v>
      </c>
    </row>
    <row r="4845" spans="1:3">
      <c r="A4845" s="272" t="s">
        <v>5820</v>
      </c>
      <c r="B4845" s="272" t="str">
        <f t="shared" si="75"/>
        <v>SO31</v>
      </c>
      <c r="C4845" s="358">
        <v>0.62398804558648002</v>
      </c>
    </row>
    <row r="4846" spans="1:3">
      <c r="A4846" s="272" t="s">
        <v>5821</v>
      </c>
      <c r="B4846" s="272" t="str">
        <f t="shared" si="75"/>
        <v>SO31</v>
      </c>
      <c r="C4846" s="358">
        <v>0.85095230738321903</v>
      </c>
    </row>
    <row r="4847" spans="1:3">
      <c r="A4847" s="272" t="s">
        <v>5822</v>
      </c>
      <c r="B4847" s="272" t="str">
        <f t="shared" si="75"/>
        <v>SO31</v>
      </c>
      <c r="C4847" s="358">
        <v>0.65850770473480202</v>
      </c>
    </row>
    <row r="4848" spans="1:3">
      <c r="A4848" s="272" t="s">
        <v>5823</v>
      </c>
      <c r="B4848" s="272" t="str">
        <f t="shared" si="75"/>
        <v>SO31</v>
      </c>
      <c r="C4848" s="358">
        <v>0.60326427221298196</v>
      </c>
    </row>
    <row r="4849" spans="1:3">
      <c r="A4849" s="272" t="s">
        <v>5824</v>
      </c>
      <c r="B4849" s="272" t="str">
        <f t="shared" si="75"/>
        <v>SO31</v>
      </c>
      <c r="C4849" s="358">
        <v>0.90724762280782001</v>
      </c>
    </row>
    <row r="4850" spans="1:3">
      <c r="A4850" s="272" t="s">
        <v>5825</v>
      </c>
      <c r="B4850" s="272" t="str">
        <f t="shared" si="75"/>
        <v>SO31</v>
      </c>
      <c r="C4850" s="358">
        <v>0.44696903228759699</v>
      </c>
    </row>
    <row r="4851" spans="1:3">
      <c r="A4851" s="272" t="s">
        <v>5826</v>
      </c>
      <c r="B4851" s="272" t="str">
        <f t="shared" si="75"/>
        <v>SO31</v>
      </c>
      <c r="C4851" s="358">
        <v>0.47778058052062899</v>
      </c>
    </row>
    <row r="4852" spans="1:3">
      <c r="A4852" s="272" t="s">
        <v>5827</v>
      </c>
      <c r="B4852" s="272" t="str">
        <f t="shared" si="75"/>
        <v>SO31</v>
      </c>
      <c r="C4852" s="358">
        <v>0.50901622772216704</v>
      </c>
    </row>
    <row r="4853" spans="1:3">
      <c r="A4853" s="272" t="s">
        <v>5828</v>
      </c>
      <c r="B4853" s="272" t="str">
        <f t="shared" si="75"/>
        <v>SO31</v>
      </c>
      <c r="C4853" s="358">
        <v>0.65297404925028402</v>
      </c>
    </row>
    <row r="4854" spans="1:3">
      <c r="A4854" s="272" t="s">
        <v>5829</v>
      </c>
      <c r="B4854" s="272" t="str">
        <f t="shared" si="75"/>
        <v>SO31</v>
      </c>
      <c r="C4854" s="358">
        <v>0.45133113861083901</v>
      </c>
    </row>
    <row r="4855" spans="1:3">
      <c r="A4855" s="272" t="s">
        <v>5830</v>
      </c>
      <c r="B4855" s="272" t="str">
        <f t="shared" si="75"/>
        <v>SO31</v>
      </c>
      <c r="C4855" s="358">
        <v>0.30847263336181602</v>
      </c>
    </row>
    <row r="4856" spans="1:3">
      <c r="A4856" s="272" t="s">
        <v>5831</v>
      </c>
      <c r="B4856" s="272" t="str">
        <f t="shared" si="75"/>
        <v>SO31</v>
      </c>
      <c r="C4856" s="358">
        <v>0.91632485389709395</v>
      </c>
    </row>
    <row r="4857" spans="1:3">
      <c r="A4857" s="272" t="s">
        <v>5832</v>
      </c>
      <c r="B4857" s="272" t="str">
        <f t="shared" si="75"/>
        <v>SO31</v>
      </c>
      <c r="C4857" s="358">
        <v>0.83597290515899603</v>
      </c>
    </row>
    <row r="4858" spans="1:3">
      <c r="A4858" s="272" t="s">
        <v>5833</v>
      </c>
      <c r="B4858" s="272" t="str">
        <f t="shared" si="75"/>
        <v>SO31</v>
      </c>
      <c r="C4858" s="358">
        <v>0.87211352586746205</v>
      </c>
    </row>
    <row r="4859" spans="1:3">
      <c r="A4859" s="272" t="s">
        <v>5834</v>
      </c>
      <c r="B4859" s="272" t="str">
        <f t="shared" si="75"/>
        <v>SO31</v>
      </c>
      <c r="C4859" s="358">
        <v>0.70111829042434604</v>
      </c>
    </row>
    <row r="4860" spans="1:3">
      <c r="A4860" s="272" t="s">
        <v>5835</v>
      </c>
      <c r="B4860" s="272" t="str">
        <f t="shared" si="75"/>
        <v>SO31</v>
      </c>
      <c r="C4860" s="358">
        <v>0.68860750198364196</v>
      </c>
    </row>
    <row r="4861" spans="1:3">
      <c r="A4861" s="272" t="s">
        <v>5836</v>
      </c>
      <c r="B4861" s="272" t="str">
        <f t="shared" si="75"/>
        <v>SO31</v>
      </c>
      <c r="C4861" s="358">
        <v>0.30353593826293901</v>
      </c>
    </row>
    <row r="4862" spans="1:3">
      <c r="A4862" s="272" t="s">
        <v>5837</v>
      </c>
      <c r="B4862" s="272" t="str">
        <f t="shared" si="75"/>
        <v>SO40</v>
      </c>
      <c r="C4862" s="358">
        <v>0.31479680538177401</v>
      </c>
    </row>
    <row r="4863" spans="1:3">
      <c r="A4863" s="272" t="s">
        <v>5838</v>
      </c>
      <c r="B4863" s="272" t="str">
        <f t="shared" si="75"/>
        <v>SO40</v>
      </c>
      <c r="C4863" s="358">
        <v>0.76474761962890603</v>
      </c>
    </row>
    <row r="4864" spans="1:3">
      <c r="A4864" s="272" t="s">
        <v>5839</v>
      </c>
      <c r="B4864" s="272" t="str">
        <f t="shared" si="75"/>
        <v>SO40</v>
      </c>
      <c r="C4864" s="358">
        <v>0.50975155830383201</v>
      </c>
    </row>
    <row r="4865" spans="1:3">
      <c r="A4865" s="272" t="s">
        <v>5840</v>
      </c>
      <c r="B4865" s="272" t="str">
        <f t="shared" si="75"/>
        <v>SO40</v>
      </c>
      <c r="C4865" s="358">
        <v>0.50242066383361805</v>
      </c>
    </row>
    <row r="4866" spans="1:3">
      <c r="A4866" s="272" t="s">
        <v>5841</v>
      </c>
      <c r="B4866" s="272" t="str">
        <f t="shared" si="75"/>
        <v>SO40</v>
      </c>
      <c r="C4866" s="358">
        <v>0.47302556037902799</v>
      </c>
    </row>
    <row r="4867" spans="1:3">
      <c r="A4867" s="272" t="s">
        <v>5842</v>
      </c>
      <c r="B4867" s="272" t="str">
        <f t="shared" si="75"/>
        <v>SO40</v>
      </c>
      <c r="C4867" s="358">
        <v>0.52534270286560003</v>
      </c>
    </row>
    <row r="4868" spans="1:3">
      <c r="A4868" s="272" t="s">
        <v>5843</v>
      </c>
      <c r="B4868" s="272" t="str">
        <f t="shared" si="75"/>
        <v>SO40</v>
      </c>
      <c r="C4868" s="358">
        <v>0.23230779170989899</v>
      </c>
    </row>
    <row r="4869" spans="1:3">
      <c r="A4869" s="272" t="s">
        <v>5844</v>
      </c>
      <c r="B4869" s="272" t="str">
        <f t="shared" si="75"/>
        <v>SO40</v>
      </c>
      <c r="C4869" s="358">
        <v>0.234846591949462</v>
      </c>
    </row>
    <row r="4870" spans="1:3">
      <c r="A4870" s="272" t="s">
        <v>5845</v>
      </c>
      <c r="B4870" s="272" t="str">
        <f t="shared" si="75"/>
        <v>SO40</v>
      </c>
      <c r="C4870" s="358">
        <v>0.84435137112935299</v>
      </c>
    </row>
    <row r="4871" spans="1:3">
      <c r="A4871" s="272" t="s">
        <v>5846</v>
      </c>
      <c r="B4871" s="272" t="str">
        <f t="shared" si="75"/>
        <v>SO40</v>
      </c>
      <c r="C4871" s="358">
        <v>0.71841764450073198</v>
      </c>
    </row>
    <row r="4872" spans="1:3">
      <c r="A4872" s="272" t="s">
        <v>5847</v>
      </c>
      <c r="B4872" s="272" t="str">
        <f t="shared" si="75"/>
        <v>SO40</v>
      </c>
      <c r="C4872" s="358">
        <v>0.30064630508422802</v>
      </c>
    </row>
    <row r="4873" spans="1:3">
      <c r="A4873" s="272" t="s">
        <v>5848</v>
      </c>
      <c r="B4873" s="272" t="str">
        <f t="shared" si="75"/>
        <v>SO40</v>
      </c>
      <c r="C4873" s="358">
        <v>0.77245545387268</v>
      </c>
    </row>
    <row r="4874" spans="1:3">
      <c r="A4874" s="272" t="s">
        <v>5849</v>
      </c>
      <c r="B4874" s="272" t="str">
        <f t="shared" si="75"/>
        <v>SO40</v>
      </c>
      <c r="C4874" s="358">
        <v>0.56366896629333496</v>
      </c>
    </row>
    <row r="4875" spans="1:3">
      <c r="A4875" s="272" t="s">
        <v>5850</v>
      </c>
      <c r="B4875" s="272" t="str">
        <f t="shared" si="75"/>
        <v>SO40</v>
      </c>
      <c r="C4875" s="358">
        <v>0.337597846984863</v>
      </c>
    </row>
    <row r="4876" spans="1:3">
      <c r="A4876" s="272" t="s">
        <v>5851</v>
      </c>
      <c r="B4876" s="272" t="str">
        <f t="shared" ref="B4876:B4939" si="76">IFERROR(LEFT(A4876,(FIND(" ",A4876,1)-1)),"")</f>
        <v>SO40</v>
      </c>
      <c r="C4876" s="358">
        <v>0.45667147636413502</v>
      </c>
    </row>
    <row r="4877" spans="1:3">
      <c r="A4877" s="272" t="s">
        <v>5852</v>
      </c>
      <c r="B4877" s="272" t="str">
        <f t="shared" si="76"/>
        <v>SO40</v>
      </c>
      <c r="C4877" s="358">
        <v>0.29677951335906899</v>
      </c>
    </row>
    <row r="4878" spans="1:3">
      <c r="A4878" s="272" t="s">
        <v>5853</v>
      </c>
      <c r="B4878" s="272" t="str">
        <f t="shared" si="76"/>
        <v>SO40</v>
      </c>
      <c r="C4878" s="358">
        <v>0.88981091976165705</v>
      </c>
    </row>
    <row r="4879" spans="1:3">
      <c r="A4879" s="272" t="s">
        <v>5854</v>
      </c>
      <c r="B4879" s="272" t="str">
        <f t="shared" si="76"/>
        <v>SO40</v>
      </c>
      <c r="C4879" s="358">
        <v>0.28398251533508301</v>
      </c>
    </row>
    <row r="4880" spans="1:3">
      <c r="A4880" s="272" t="s">
        <v>5855</v>
      </c>
      <c r="B4880" s="272" t="str">
        <f t="shared" si="76"/>
        <v>SO40</v>
      </c>
      <c r="C4880" s="358">
        <v>0.28032112121581998</v>
      </c>
    </row>
    <row r="4881" spans="1:3">
      <c r="A4881" s="272" t="s">
        <v>5856</v>
      </c>
      <c r="B4881" s="272" t="str">
        <f t="shared" si="76"/>
        <v>SO40</v>
      </c>
      <c r="C4881" s="358">
        <v>0.75376796722412098</v>
      </c>
    </row>
    <row r="4882" spans="1:3">
      <c r="A4882" s="272" t="s">
        <v>5857</v>
      </c>
      <c r="B4882" s="272" t="str">
        <f t="shared" si="76"/>
        <v>SO40</v>
      </c>
      <c r="C4882" s="358">
        <v>0.75376796722412098</v>
      </c>
    </row>
    <row r="4883" spans="1:3">
      <c r="A4883" s="272" t="s">
        <v>5858</v>
      </c>
      <c r="B4883" s="272" t="str">
        <f t="shared" si="76"/>
        <v>SO41</v>
      </c>
      <c r="C4883" s="358">
        <v>0.42231017654348602</v>
      </c>
    </row>
    <row r="4884" spans="1:3">
      <c r="A4884" s="272" t="s">
        <v>5859</v>
      </c>
      <c r="B4884" s="272" t="str">
        <f t="shared" si="76"/>
        <v>SO41</v>
      </c>
      <c r="C4884" s="358">
        <v>0.37549360839164098</v>
      </c>
    </row>
    <row r="4885" spans="1:3">
      <c r="A4885" s="272" t="s">
        <v>5860</v>
      </c>
      <c r="B4885" s="272" t="str">
        <f t="shared" si="76"/>
        <v>SO41</v>
      </c>
      <c r="C4885" s="358">
        <v>0.62142610214486205</v>
      </c>
    </row>
    <row r="4886" spans="1:3">
      <c r="A4886" s="272" t="s">
        <v>5861</v>
      </c>
      <c r="B4886" s="272" t="str">
        <f t="shared" si="76"/>
        <v>SO41</v>
      </c>
      <c r="C4886" s="358">
        <v>1.2444744696814301</v>
      </c>
    </row>
    <row r="4887" spans="1:3">
      <c r="A4887" s="272" t="s">
        <v>5862</v>
      </c>
      <c r="B4887" s="272" t="str">
        <f t="shared" si="76"/>
        <v>SO41</v>
      </c>
      <c r="C4887" s="358">
        <v>0.71885505766964497</v>
      </c>
    </row>
    <row r="4888" spans="1:3">
      <c r="A4888" s="272" t="s">
        <v>5863</v>
      </c>
      <c r="B4888" s="272" t="str">
        <f t="shared" si="76"/>
        <v>SO41</v>
      </c>
      <c r="C4888" s="358">
        <v>1.1511437772720801</v>
      </c>
    </row>
    <row r="4889" spans="1:3">
      <c r="A4889" s="272" t="s">
        <v>5864</v>
      </c>
      <c r="B4889" s="272" t="str">
        <f t="shared" si="76"/>
        <v>SO41</v>
      </c>
      <c r="C4889" s="358">
        <v>0.472003304152813</v>
      </c>
    </row>
    <row r="4890" spans="1:3">
      <c r="A4890" s="272" t="s">
        <v>5865</v>
      </c>
      <c r="B4890" s="272" t="str">
        <f t="shared" si="76"/>
        <v>SO41</v>
      </c>
      <c r="C4890" s="358">
        <v>1.4798093941510999</v>
      </c>
    </row>
    <row r="4891" spans="1:3">
      <c r="A4891" s="272" t="s">
        <v>5866</v>
      </c>
      <c r="B4891" s="272" t="str">
        <f t="shared" si="76"/>
        <v>SO41</v>
      </c>
      <c r="C4891" s="358">
        <v>0.95631192172719004</v>
      </c>
    </row>
    <row r="4892" spans="1:3">
      <c r="A4892" s="272" t="s">
        <v>5867</v>
      </c>
      <c r="B4892" s="272" t="str">
        <f t="shared" si="76"/>
        <v>SO41</v>
      </c>
      <c r="C4892" s="358">
        <v>1.24815620966897</v>
      </c>
    </row>
    <row r="4893" spans="1:3">
      <c r="A4893" s="272" t="s">
        <v>5868</v>
      </c>
      <c r="B4893" s="272" t="str">
        <f t="shared" si="76"/>
        <v>SO41</v>
      </c>
      <c r="C4893" s="358">
        <v>0.73192492704533796</v>
      </c>
    </row>
    <row r="4894" spans="1:3">
      <c r="A4894" s="272" t="s">
        <v>5869</v>
      </c>
      <c r="B4894" s="272" t="str">
        <f t="shared" si="76"/>
        <v>SO41</v>
      </c>
      <c r="C4894" s="358">
        <v>0.61183022503768003</v>
      </c>
    </row>
    <row r="4895" spans="1:3">
      <c r="A4895" s="272" t="s">
        <v>5870</v>
      </c>
      <c r="B4895" s="272" t="str">
        <f t="shared" si="76"/>
        <v>SO41</v>
      </c>
      <c r="C4895" s="358">
        <v>0.80775191726321904</v>
      </c>
    </row>
    <row r="4896" spans="1:3">
      <c r="A4896" s="272" t="s">
        <v>5871</v>
      </c>
      <c r="B4896" s="272" t="str">
        <f t="shared" si="76"/>
        <v>SO41</v>
      </c>
      <c r="C4896" s="358">
        <v>0.57517443384197198</v>
      </c>
    </row>
    <row r="4897" spans="1:3">
      <c r="A4897" s="272" t="s">
        <v>5872</v>
      </c>
      <c r="B4897" s="272" t="str">
        <f t="shared" si="76"/>
        <v>SO41</v>
      </c>
      <c r="C4897" s="358">
        <v>0.62722088633613704</v>
      </c>
    </row>
    <row r="4898" spans="1:3">
      <c r="A4898" s="272" t="s">
        <v>5873</v>
      </c>
      <c r="B4898" s="272" t="str">
        <f t="shared" si="76"/>
        <v>SO41</v>
      </c>
      <c r="C4898" s="358">
        <v>0.51131445891153304</v>
      </c>
    </row>
    <row r="4899" spans="1:3">
      <c r="A4899" s="272" t="s">
        <v>5874</v>
      </c>
      <c r="B4899" s="272" t="str">
        <f t="shared" si="76"/>
        <v>SO41</v>
      </c>
      <c r="C4899" s="358">
        <v>1.6938732757192601</v>
      </c>
    </row>
    <row r="4900" spans="1:3">
      <c r="A4900" s="272" t="s">
        <v>5875</v>
      </c>
      <c r="B4900" s="272" t="str">
        <f t="shared" si="76"/>
        <v>SO41</v>
      </c>
      <c r="C4900" s="358">
        <v>1.7660468598600001</v>
      </c>
    </row>
    <row r="4901" spans="1:3">
      <c r="A4901" s="272" t="s">
        <v>5876</v>
      </c>
      <c r="B4901" s="272" t="str">
        <f t="shared" si="76"/>
        <v>SO41</v>
      </c>
      <c r="C4901" s="358">
        <v>0.95886804243970103</v>
      </c>
    </row>
    <row r="4902" spans="1:3">
      <c r="A4902" s="272" t="s">
        <v>5877</v>
      </c>
      <c r="B4902" s="272" t="str">
        <f t="shared" si="76"/>
        <v>SO41</v>
      </c>
      <c r="C4902" s="358">
        <v>0.839586985786133</v>
      </c>
    </row>
    <row r="4903" spans="1:3">
      <c r="A4903" s="272" t="s">
        <v>5878</v>
      </c>
      <c r="B4903" s="272" t="str">
        <f t="shared" si="76"/>
        <v>SO41</v>
      </c>
      <c r="C4903" s="358">
        <v>0.32376057751576798</v>
      </c>
    </row>
    <row r="4904" spans="1:3">
      <c r="A4904" s="272" t="s">
        <v>5879</v>
      </c>
      <c r="B4904" s="272" t="str">
        <f t="shared" si="76"/>
        <v>SO41</v>
      </c>
      <c r="C4904" s="358">
        <v>0.50937558200349398</v>
      </c>
    </row>
    <row r="4905" spans="1:3">
      <c r="A4905" s="272" t="s">
        <v>5880</v>
      </c>
      <c r="B4905" s="272" t="str">
        <f t="shared" si="76"/>
        <v>SO41</v>
      </c>
      <c r="C4905" s="358">
        <v>0.48685470254144603</v>
      </c>
    </row>
    <row r="4906" spans="1:3">
      <c r="A4906" s="272" t="s">
        <v>5881</v>
      </c>
      <c r="B4906" s="272" t="str">
        <f t="shared" si="76"/>
        <v>SO41</v>
      </c>
      <c r="C4906" s="358">
        <v>0.23803715399891801</v>
      </c>
    </row>
    <row r="4907" spans="1:3">
      <c r="A4907" s="272" t="s">
        <v>5882</v>
      </c>
      <c r="B4907" s="272" t="str">
        <f t="shared" si="76"/>
        <v>SO41</v>
      </c>
      <c r="C4907" s="358">
        <v>0.44515582655404301</v>
      </c>
    </row>
    <row r="4908" spans="1:3">
      <c r="A4908" s="272" t="s">
        <v>5883</v>
      </c>
      <c r="B4908" s="272" t="str">
        <f t="shared" si="76"/>
        <v>SO41</v>
      </c>
      <c r="C4908" s="358">
        <v>0.52499401280688396</v>
      </c>
    </row>
    <row r="4909" spans="1:3">
      <c r="A4909" s="272" t="s">
        <v>5884</v>
      </c>
      <c r="B4909" s="272" t="str">
        <f t="shared" si="76"/>
        <v>SO41</v>
      </c>
      <c r="C4909" s="358">
        <v>0.57478965235377</v>
      </c>
    </row>
    <row r="4910" spans="1:3">
      <c r="A4910" s="272" t="s">
        <v>5885</v>
      </c>
      <c r="B4910" s="272" t="str">
        <f t="shared" si="76"/>
        <v>SO41</v>
      </c>
      <c r="C4910" s="358">
        <v>0.98470555220304701</v>
      </c>
    </row>
    <row r="4911" spans="1:3">
      <c r="A4911" s="272" t="s">
        <v>5886</v>
      </c>
      <c r="B4911" s="272" t="str">
        <f t="shared" si="76"/>
        <v>SO41</v>
      </c>
      <c r="C4911" s="358">
        <v>1.7380836591201501</v>
      </c>
    </row>
    <row r="4912" spans="1:3">
      <c r="A4912" s="272" t="s">
        <v>5887</v>
      </c>
      <c r="B4912" s="272" t="str">
        <f t="shared" si="76"/>
        <v>SO41</v>
      </c>
      <c r="C4912" s="358">
        <v>0.94131005057817196</v>
      </c>
    </row>
    <row r="4913" spans="1:3">
      <c r="A4913" s="272" t="s">
        <v>5888</v>
      </c>
      <c r="B4913" s="272" t="str">
        <f t="shared" si="76"/>
        <v>SO41</v>
      </c>
      <c r="C4913" s="358">
        <v>0.40460664949669201</v>
      </c>
    </row>
    <row r="4914" spans="1:3">
      <c r="A4914" s="272" t="s">
        <v>5889</v>
      </c>
      <c r="B4914" s="272" t="str">
        <f t="shared" si="76"/>
        <v>SO41</v>
      </c>
      <c r="C4914" s="358">
        <v>0.91607607174810401</v>
      </c>
    </row>
    <row r="4915" spans="1:3">
      <c r="A4915" s="272" t="s">
        <v>5890</v>
      </c>
      <c r="B4915" s="272" t="str">
        <f t="shared" si="76"/>
        <v>SO41</v>
      </c>
      <c r="C4915" s="358">
        <v>0.75769111064238703</v>
      </c>
    </row>
    <row r="4916" spans="1:3">
      <c r="A4916" s="272" t="s">
        <v>5891</v>
      </c>
      <c r="B4916" s="272" t="str">
        <f t="shared" si="76"/>
        <v>SO41</v>
      </c>
      <c r="C4916" s="358">
        <v>1.3901821817981601</v>
      </c>
    </row>
    <row r="4917" spans="1:3">
      <c r="A4917" s="272" t="s">
        <v>5892</v>
      </c>
      <c r="B4917" s="272" t="str">
        <f t="shared" si="76"/>
        <v>SO41</v>
      </c>
      <c r="C4917" s="358">
        <v>1.15744320715862</v>
      </c>
    </row>
    <row r="4918" spans="1:3">
      <c r="A4918" s="272" t="s">
        <v>5893</v>
      </c>
      <c r="B4918" s="272" t="str">
        <f t="shared" si="76"/>
        <v>SO41</v>
      </c>
      <c r="C4918" s="358">
        <v>1.1374564887932801</v>
      </c>
    </row>
    <row r="4919" spans="1:3">
      <c r="A4919" s="272" t="s">
        <v>5894</v>
      </c>
      <c r="B4919" s="272" t="str">
        <f t="shared" si="76"/>
        <v>SO41</v>
      </c>
      <c r="C4919" s="358">
        <v>0.37167096138000399</v>
      </c>
    </row>
    <row r="4920" spans="1:3">
      <c r="A4920" s="272" t="s">
        <v>5895</v>
      </c>
      <c r="B4920" s="272" t="str">
        <f t="shared" si="76"/>
        <v>SO41</v>
      </c>
      <c r="C4920" s="358">
        <v>0.62659981250762897</v>
      </c>
    </row>
    <row r="4921" spans="1:3">
      <c r="A4921" s="272" t="s">
        <v>5896</v>
      </c>
      <c r="B4921" s="272" t="str">
        <f t="shared" si="76"/>
        <v>SO41</v>
      </c>
      <c r="C4921" s="358">
        <v>0.38342330087987198</v>
      </c>
    </row>
    <row r="4922" spans="1:3">
      <c r="A4922" s="272" t="s">
        <v>5897</v>
      </c>
      <c r="B4922" s="272" t="str">
        <f t="shared" si="76"/>
        <v>SO41</v>
      </c>
      <c r="C4922" s="358">
        <v>0.42742850727055398</v>
      </c>
    </row>
    <row r="4923" spans="1:3">
      <c r="A4923" s="272" t="s">
        <v>5898</v>
      </c>
      <c r="B4923" s="272" t="str">
        <f t="shared" si="76"/>
        <v>SO41</v>
      </c>
      <c r="C4923" s="358">
        <v>1.3135353874181901</v>
      </c>
    </row>
    <row r="4924" spans="1:3">
      <c r="A4924" s="272" t="s">
        <v>5899</v>
      </c>
      <c r="B4924" s="272" t="str">
        <f t="shared" si="76"/>
        <v>SO41</v>
      </c>
      <c r="C4924" s="358">
        <v>0.43002196156713701</v>
      </c>
    </row>
    <row r="4925" spans="1:3">
      <c r="A4925" s="272" t="s">
        <v>5900</v>
      </c>
      <c r="B4925" s="272" t="str">
        <f t="shared" si="76"/>
        <v>SO41</v>
      </c>
      <c r="C4925" s="358">
        <v>0.75055779574206505</v>
      </c>
    </row>
    <row r="4926" spans="1:3">
      <c r="A4926" s="272" t="s">
        <v>5901</v>
      </c>
      <c r="B4926" s="272" t="str">
        <f t="shared" si="76"/>
        <v>SO41</v>
      </c>
      <c r="C4926" s="358">
        <v>1.45239207025076</v>
      </c>
    </row>
    <row r="4927" spans="1:3">
      <c r="A4927" s="272" t="s">
        <v>5902</v>
      </c>
      <c r="B4927" s="272" t="str">
        <f t="shared" si="76"/>
        <v>SO41</v>
      </c>
      <c r="C4927" s="358">
        <v>0.88766059689015797</v>
      </c>
    </row>
    <row r="4928" spans="1:3">
      <c r="A4928" s="272" t="s">
        <v>5903</v>
      </c>
      <c r="B4928" s="272" t="str">
        <f t="shared" si="76"/>
        <v>SO41</v>
      </c>
      <c r="C4928" s="358">
        <v>0.92962046178339297</v>
      </c>
    </row>
    <row r="4929" spans="1:3">
      <c r="A4929" s="272" t="s">
        <v>5904</v>
      </c>
      <c r="B4929" s="272" t="str">
        <f t="shared" si="76"/>
        <v>SO41</v>
      </c>
      <c r="C4929" s="358">
        <v>0.287617216994068</v>
      </c>
    </row>
    <row r="4930" spans="1:3">
      <c r="A4930" s="272" t="s">
        <v>5905</v>
      </c>
      <c r="B4930" s="272" t="str">
        <f t="shared" si="76"/>
        <v>SO41</v>
      </c>
      <c r="C4930" s="358">
        <v>0.25128316494622799</v>
      </c>
    </row>
    <row r="4931" spans="1:3">
      <c r="A4931" s="272" t="s">
        <v>5906</v>
      </c>
      <c r="B4931" s="272" t="str">
        <f t="shared" si="76"/>
        <v>SO41</v>
      </c>
      <c r="C4931" s="358">
        <v>0.96785074086814005</v>
      </c>
    </row>
    <row r="4932" spans="1:3">
      <c r="A4932" s="272" t="s">
        <v>5907</v>
      </c>
      <c r="B4932" s="272" t="str">
        <f t="shared" si="76"/>
        <v>SO41</v>
      </c>
      <c r="C4932" s="358">
        <v>1.0040727355803001</v>
      </c>
    </row>
    <row r="4933" spans="1:3">
      <c r="A4933" s="272" t="s">
        <v>5908</v>
      </c>
      <c r="B4933" s="272" t="str">
        <f t="shared" si="76"/>
        <v>SO41</v>
      </c>
      <c r="C4933" s="358">
        <v>0.41571805762976399</v>
      </c>
    </row>
    <row r="4934" spans="1:3">
      <c r="A4934" s="272" t="s">
        <v>5909</v>
      </c>
      <c r="B4934" s="272" t="str">
        <f t="shared" si="76"/>
        <v>SO41</v>
      </c>
      <c r="C4934" s="358">
        <v>1.04802140887412</v>
      </c>
    </row>
    <row r="4935" spans="1:3">
      <c r="A4935" s="272" t="s">
        <v>5910</v>
      </c>
      <c r="B4935" s="272" t="str">
        <f t="shared" si="76"/>
        <v>SO41</v>
      </c>
      <c r="C4935" s="358">
        <v>0.34710941847514198</v>
      </c>
    </row>
    <row r="4936" spans="1:3">
      <c r="A4936" s="272" t="s">
        <v>5911</v>
      </c>
      <c r="B4936" s="272" t="str">
        <f t="shared" si="76"/>
        <v>SO41</v>
      </c>
      <c r="C4936" s="358">
        <v>0.39825404857406399</v>
      </c>
    </row>
    <row r="4937" spans="1:3">
      <c r="A4937" s="272" t="s">
        <v>5912</v>
      </c>
      <c r="B4937" s="272" t="str">
        <f t="shared" si="76"/>
        <v>SO41</v>
      </c>
      <c r="C4937" s="358">
        <v>1.4156964411025901</v>
      </c>
    </row>
    <row r="4938" spans="1:3">
      <c r="A4938" s="272" t="s">
        <v>5913</v>
      </c>
      <c r="B4938" s="272" t="str">
        <f t="shared" si="76"/>
        <v>SO41</v>
      </c>
      <c r="C4938" s="358">
        <v>1.1835615069103</v>
      </c>
    </row>
    <row r="4939" spans="1:3">
      <c r="A4939" s="272" t="s">
        <v>5914</v>
      </c>
      <c r="B4939" s="272" t="str">
        <f t="shared" si="76"/>
        <v>SO41</v>
      </c>
      <c r="C4939" s="358">
        <v>1.0137934634536301</v>
      </c>
    </row>
    <row r="4940" spans="1:3">
      <c r="A4940" s="272" t="s">
        <v>5915</v>
      </c>
      <c r="B4940" s="272" t="str">
        <f t="shared" ref="B4940:B5003" si="77">IFERROR(LEFT(A4940,(FIND(" ",A4940,1)-1)),"")</f>
        <v>SO41</v>
      </c>
      <c r="C4940" s="358">
        <v>0.76171525577430799</v>
      </c>
    </row>
    <row r="4941" spans="1:3">
      <c r="A4941" s="272" t="s">
        <v>5916</v>
      </c>
      <c r="B4941" s="272" t="str">
        <f t="shared" si="77"/>
        <v>SO41</v>
      </c>
      <c r="C4941" s="358">
        <v>0.65587630069795799</v>
      </c>
    </row>
    <row r="4942" spans="1:3">
      <c r="A4942" s="272" t="s">
        <v>5917</v>
      </c>
      <c r="B4942" s="272" t="str">
        <f t="shared" si="77"/>
        <v>SO41</v>
      </c>
      <c r="C4942" s="358">
        <v>0.91500557203231503</v>
      </c>
    </row>
    <row r="4943" spans="1:3">
      <c r="A4943" s="272" t="s">
        <v>5918</v>
      </c>
      <c r="B4943" s="272" t="str">
        <f t="shared" si="77"/>
        <v>SO41</v>
      </c>
      <c r="C4943" s="358">
        <v>0.89156458578111897</v>
      </c>
    </row>
    <row r="4944" spans="1:3">
      <c r="A4944" s="272" t="s">
        <v>5919</v>
      </c>
      <c r="B4944" s="272" t="str">
        <f t="shared" si="77"/>
        <v>SO41</v>
      </c>
      <c r="C4944" s="358">
        <v>0.68314335966967898</v>
      </c>
    </row>
    <row r="4945" spans="1:3">
      <c r="A4945" s="272" t="s">
        <v>5920</v>
      </c>
      <c r="B4945" s="272" t="str">
        <f t="shared" si="77"/>
        <v>SO42</v>
      </c>
      <c r="C4945" s="358">
        <v>0.911831855773925</v>
      </c>
    </row>
    <row r="4946" spans="1:3">
      <c r="A4946" s="272" t="s">
        <v>5921</v>
      </c>
      <c r="B4946" s="272" t="str">
        <f t="shared" si="77"/>
        <v>SO42</v>
      </c>
      <c r="C4946" s="358">
        <v>1.2091133991877201</v>
      </c>
    </row>
    <row r="4947" spans="1:3">
      <c r="A4947" s="272" t="s">
        <v>5922</v>
      </c>
      <c r="B4947" s="272" t="str">
        <f t="shared" si="77"/>
        <v>SO42</v>
      </c>
      <c r="C4947" s="358">
        <v>1.1566077338324601</v>
      </c>
    </row>
    <row r="4948" spans="1:3">
      <c r="A4948" s="272" t="s">
        <v>5923</v>
      </c>
      <c r="B4948" s="272" t="str">
        <f t="shared" si="77"/>
        <v>SO42</v>
      </c>
      <c r="C4948" s="358">
        <v>1.16696651776631</v>
      </c>
    </row>
    <row r="4949" spans="1:3">
      <c r="A4949" s="272" t="s">
        <v>5924</v>
      </c>
      <c r="B4949" s="272" t="str">
        <f t="shared" si="77"/>
        <v>SO42</v>
      </c>
      <c r="C4949" s="358">
        <v>0.705773878097534</v>
      </c>
    </row>
    <row r="4950" spans="1:3">
      <c r="A4950" s="272" t="s">
        <v>5925</v>
      </c>
      <c r="B4950" s="272" t="str">
        <f t="shared" si="77"/>
        <v>SO42</v>
      </c>
      <c r="C4950" s="358">
        <v>0.46687012910842801</v>
      </c>
    </row>
    <row r="4951" spans="1:3">
      <c r="A4951" s="272" t="s">
        <v>5926</v>
      </c>
      <c r="B4951" s="272" t="str">
        <f t="shared" si="77"/>
        <v>SO42</v>
      </c>
      <c r="C4951" s="358">
        <v>0.95251350402832002</v>
      </c>
    </row>
    <row r="4952" spans="1:3">
      <c r="A4952" s="272" t="s">
        <v>5927</v>
      </c>
      <c r="B4952" s="272" t="str">
        <f t="shared" si="77"/>
        <v>SO42</v>
      </c>
      <c r="C4952" s="358">
        <v>0.63191994031270304</v>
      </c>
    </row>
    <row r="4953" spans="1:3">
      <c r="A4953" s="272" t="s">
        <v>5928</v>
      </c>
      <c r="B4953" s="272" t="str">
        <f t="shared" si="77"/>
        <v>SO42</v>
      </c>
      <c r="C4953" s="358">
        <v>0.54255300760269098</v>
      </c>
    </row>
    <row r="4954" spans="1:3">
      <c r="A4954" s="272" t="s">
        <v>5929</v>
      </c>
      <c r="B4954" s="272" t="str">
        <f t="shared" si="77"/>
        <v>SO45</v>
      </c>
      <c r="C4954" s="358">
        <v>0.377166807651519</v>
      </c>
    </row>
    <row r="4955" spans="1:3">
      <c r="A4955" s="272" t="s">
        <v>5930</v>
      </c>
      <c r="B4955" s="272" t="str">
        <f t="shared" si="77"/>
        <v>SO45</v>
      </c>
      <c r="C4955" s="358">
        <v>0.656648069620132</v>
      </c>
    </row>
    <row r="4956" spans="1:3">
      <c r="A4956" s="272" t="s">
        <v>5931</v>
      </c>
      <c r="B4956" s="272" t="str">
        <f t="shared" si="77"/>
        <v>SO45</v>
      </c>
      <c r="C4956" s="358">
        <v>0.77580879885574805</v>
      </c>
    </row>
    <row r="4957" spans="1:3">
      <c r="A4957" s="272" t="s">
        <v>5932</v>
      </c>
      <c r="B4957" s="272" t="str">
        <f t="shared" si="77"/>
        <v>SO45</v>
      </c>
      <c r="C4957" s="358">
        <v>1.14737262851313</v>
      </c>
    </row>
    <row r="4958" spans="1:3">
      <c r="A4958" s="272" t="s">
        <v>5933</v>
      </c>
      <c r="B4958" s="272" t="str">
        <f t="shared" si="77"/>
        <v>SO45</v>
      </c>
      <c r="C4958" s="358">
        <v>0.40415379104264199</v>
      </c>
    </row>
    <row r="4959" spans="1:3">
      <c r="A4959" s="272" t="s">
        <v>5934</v>
      </c>
      <c r="B4959" s="272" t="str">
        <f t="shared" si="77"/>
        <v>SO45</v>
      </c>
      <c r="C4959" s="358">
        <v>0.45514027277628499</v>
      </c>
    </row>
    <row r="4960" spans="1:3">
      <c r="A4960" s="272" t="s">
        <v>5935</v>
      </c>
      <c r="B4960" s="272" t="str">
        <f t="shared" si="77"/>
        <v>SO45</v>
      </c>
      <c r="C4960" s="358">
        <v>0.30382132530212402</v>
      </c>
    </row>
    <row r="4961" spans="1:3">
      <c r="A4961" s="272" t="s">
        <v>5936</v>
      </c>
      <c r="B4961" s="272" t="str">
        <f t="shared" si="77"/>
        <v>SO45</v>
      </c>
      <c r="C4961" s="358">
        <v>0.77185324033101399</v>
      </c>
    </row>
    <row r="4962" spans="1:3">
      <c r="A4962" s="272" t="s">
        <v>5937</v>
      </c>
      <c r="B4962" s="272" t="str">
        <f t="shared" si="77"/>
        <v>SO45</v>
      </c>
      <c r="C4962" s="358">
        <v>1.05726766586303</v>
      </c>
    </row>
    <row r="4963" spans="1:3">
      <c r="A4963" s="272" t="s">
        <v>5938</v>
      </c>
      <c r="B4963" s="272" t="str">
        <f t="shared" si="77"/>
        <v>SO45</v>
      </c>
      <c r="C4963" s="358">
        <v>1.0408412218093801</v>
      </c>
    </row>
    <row r="4964" spans="1:3">
      <c r="A4964" s="272" t="s">
        <v>5939</v>
      </c>
      <c r="B4964" s="272" t="str">
        <f t="shared" si="77"/>
        <v>SO45</v>
      </c>
      <c r="C4964" s="358">
        <v>0.78551566600799505</v>
      </c>
    </row>
    <row r="4965" spans="1:3">
      <c r="A4965" s="272" t="s">
        <v>5940</v>
      </c>
      <c r="B4965" s="272" t="str">
        <f t="shared" si="77"/>
        <v>SO45</v>
      </c>
      <c r="C4965" s="358">
        <v>0.80951797962188698</v>
      </c>
    </row>
    <row r="4966" spans="1:3">
      <c r="A4966" s="272" t="s">
        <v>5941</v>
      </c>
      <c r="B4966" s="272" t="str">
        <f t="shared" si="77"/>
        <v>SO45</v>
      </c>
      <c r="C4966" s="358">
        <v>0.691148281097412</v>
      </c>
    </row>
    <row r="4967" spans="1:3">
      <c r="A4967" s="272" t="s">
        <v>5942</v>
      </c>
      <c r="B4967" s="272" t="str">
        <f t="shared" si="77"/>
        <v>SO45</v>
      </c>
      <c r="C4967" s="358">
        <v>0.44633102416992099</v>
      </c>
    </row>
    <row r="4968" spans="1:3">
      <c r="A4968" s="272" t="s">
        <v>5943</v>
      </c>
      <c r="B4968" s="272" t="str">
        <f t="shared" si="77"/>
        <v>SO45</v>
      </c>
      <c r="C4968" s="358">
        <v>0.38450574874877902</v>
      </c>
    </row>
    <row r="4969" spans="1:3">
      <c r="A4969" s="272" t="s">
        <v>5944</v>
      </c>
      <c r="B4969" s="272" t="str">
        <f t="shared" si="77"/>
        <v>SO45</v>
      </c>
      <c r="C4969" s="358">
        <v>0.76863074302673295</v>
      </c>
    </row>
    <row r="4970" spans="1:3">
      <c r="A4970" s="272" t="s">
        <v>5945</v>
      </c>
      <c r="B4970" s="272" t="str">
        <f t="shared" si="77"/>
        <v>SO45</v>
      </c>
      <c r="C4970" s="358">
        <v>0.76793503761291504</v>
      </c>
    </row>
    <row r="4971" spans="1:3">
      <c r="A4971" s="272" t="s">
        <v>5946</v>
      </c>
      <c r="B4971" s="272" t="str">
        <f t="shared" si="77"/>
        <v>SO45</v>
      </c>
      <c r="C4971" s="358">
        <v>0.40191423892974798</v>
      </c>
    </row>
    <row r="4972" spans="1:3">
      <c r="A4972" s="272" t="s">
        <v>5947</v>
      </c>
      <c r="B4972" s="272" t="str">
        <f t="shared" si="77"/>
        <v>SO45</v>
      </c>
      <c r="C4972" s="358">
        <v>0.85754036903381303</v>
      </c>
    </row>
    <row r="4973" spans="1:3">
      <c r="A4973" s="272" t="s">
        <v>5948</v>
      </c>
      <c r="B4973" s="272" t="str">
        <f t="shared" si="77"/>
        <v>SO45</v>
      </c>
      <c r="C4973" s="358">
        <v>1.1263695240020699</v>
      </c>
    </row>
    <row r="4974" spans="1:3">
      <c r="A4974" s="272" t="s">
        <v>5949</v>
      </c>
      <c r="B4974" s="272" t="str">
        <f t="shared" si="77"/>
        <v>SO45</v>
      </c>
      <c r="C4974" s="358">
        <v>0.205121755599975</v>
      </c>
    </row>
    <row r="4975" spans="1:3">
      <c r="A4975" s="272" t="s">
        <v>5950</v>
      </c>
      <c r="B4975" s="272" t="str">
        <f t="shared" si="77"/>
        <v>SO45</v>
      </c>
      <c r="C4975" s="358">
        <v>0.78861999511718694</v>
      </c>
    </row>
    <row r="4976" spans="1:3">
      <c r="A4976" s="272" t="s">
        <v>5951</v>
      </c>
      <c r="B4976" s="272" t="str">
        <f t="shared" si="77"/>
        <v>SO45</v>
      </c>
      <c r="C4976" s="358">
        <v>0.73825764251967596</v>
      </c>
    </row>
    <row r="4977" spans="1:3">
      <c r="A4977" s="272" t="s">
        <v>5952</v>
      </c>
      <c r="B4977" s="272" t="str">
        <f t="shared" si="77"/>
        <v>SO45</v>
      </c>
      <c r="C4977" s="358">
        <v>0.30733340978622398</v>
      </c>
    </row>
    <row r="4978" spans="1:3">
      <c r="A4978" s="272" t="s">
        <v>5953</v>
      </c>
      <c r="B4978" s="272" t="str">
        <f t="shared" si="77"/>
        <v>SO45</v>
      </c>
      <c r="C4978" s="358">
        <v>0.433765888214111</v>
      </c>
    </row>
    <row r="4979" spans="1:3">
      <c r="A4979" s="272" t="s">
        <v>5954</v>
      </c>
      <c r="B4979" s="272" t="str">
        <f t="shared" si="77"/>
        <v>SO45</v>
      </c>
      <c r="C4979" s="358">
        <v>0.413153886795044</v>
      </c>
    </row>
    <row r="4980" spans="1:3">
      <c r="A4980" s="272" t="s">
        <v>5955</v>
      </c>
      <c r="B4980" s="272" t="str">
        <f t="shared" si="77"/>
        <v>SO45</v>
      </c>
      <c r="C4980" s="358">
        <v>0.38285303115844699</v>
      </c>
    </row>
    <row r="4981" spans="1:3">
      <c r="A4981" s="272" t="s">
        <v>5956</v>
      </c>
      <c r="B4981" s="272" t="str">
        <f t="shared" si="77"/>
        <v>SO45</v>
      </c>
      <c r="C4981" s="358">
        <v>0.25289416313171298</v>
      </c>
    </row>
    <row r="4982" spans="1:3">
      <c r="A4982" s="272" t="s">
        <v>5957</v>
      </c>
      <c r="B4982" s="272" t="str">
        <f t="shared" si="77"/>
        <v>SO45</v>
      </c>
      <c r="C4982" s="358">
        <v>0.222156763076782</v>
      </c>
    </row>
    <row r="4983" spans="1:3">
      <c r="A4983" s="272" t="s">
        <v>5958</v>
      </c>
      <c r="B4983" s="272" t="str">
        <f t="shared" si="77"/>
        <v>SO45</v>
      </c>
      <c r="C4983" s="358">
        <v>1.0191361904144201</v>
      </c>
    </row>
    <row r="4984" spans="1:3">
      <c r="A4984" s="272" t="s">
        <v>5959</v>
      </c>
      <c r="B4984" s="272" t="str">
        <f t="shared" si="77"/>
        <v>SO45</v>
      </c>
      <c r="C4984" s="358">
        <v>0.77566623687744096</v>
      </c>
    </row>
    <row r="4985" spans="1:3">
      <c r="A4985" s="272" t="s">
        <v>5960</v>
      </c>
      <c r="B4985" s="272" t="str">
        <f t="shared" si="77"/>
        <v>SO45</v>
      </c>
      <c r="C4985" s="358">
        <v>1.14844369888305</v>
      </c>
    </row>
    <row r="4986" spans="1:3">
      <c r="A4986" s="272" t="s">
        <v>5961</v>
      </c>
      <c r="B4986" s="272" t="str">
        <f t="shared" si="77"/>
        <v>SR1</v>
      </c>
      <c r="C4986" s="358">
        <v>4.5808670285153097</v>
      </c>
    </row>
    <row r="4987" spans="1:3">
      <c r="A4987" s="272" t="s">
        <v>5962</v>
      </c>
      <c r="B4987" s="272" t="str">
        <f t="shared" si="77"/>
        <v>SR1</v>
      </c>
      <c r="C4987" s="358">
        <v>1.1258803022317001</v>
      </c>
    </row>
    <row r="4988" spans="1:3">
      <c r="A4988" s="272" t="s">
        <v>5963</v>
      </c>
      <c r="B4988" s="272" t="str">
        <f t="shared" si="77"/>
        <v>SR1</v>
      </c>
      <c r="C4988" s="358">
        <v>1.6998493431602399</v>
      </c>
    </row>
    <row r="4989" spans="1:3">
      <c r="A4989" s="272" t="s">
        <v>5964</v>
      </c>
      <c r="B4989" s="272" t="str">
        <f t="shared" si="77"/>
        <v>SR1</v>
      </c>
      <c r="C4989" s="358">
        <v>1.37014985544228</v>
      </c>
    </row>
    <row r="4990" spans="1:3">
      <c r="A4990" s="272" t="s">
        <v>5965</v>
      </c>
      <c r="B4990" s="272" t="str">
        <f t="shared" si="77"/>
        <v>SR4</v>
      </c>
      <c r="C4990" s="358">
        <v>0.44184929437249498</v>
      </c>
    </row>
    <row r="4991" spans="1:3">
      <c r="A4991" s="272" t="s">
        <v>5966</v>
      </c>
      <c r="B4991" s="272" t="str">
        <f t="shared" si="77"/>
        <v>SR4</v>
      </c>
      <c r="C4991" s="358">
        <v>1.76004191924617</v>
      </c>
    </row>
    <row r="4992" spans="1:3">
      <c r="A4992" s="272" t="s">
        <v>5967</v>
      </c>
      <c r="B4992" s="272" t="str">
        <f t="shared" si="77"/>
        <v>SR5</v>
      </c>
      <c r="C4992" s="358">
        <v>1.9706575014025201</v>
      </c>
    </row>
    <row r="4993" spans="1:3">
      <c r="A4993" s="272" t="s">
        <v>5968</v>
      </c>
      <c r="B4993" s="272" t="str">
        <f t="shared" si="77"/>
        <v>SR5</v>
      </c>
      <c r="C4993" s="358">
        <v>1.2534195821271901</v>
      </c>
    </row>
    <row r="4994" spans="1:3">
      <c r="A4994" s="272" t="s">
        <v>5969</v>
      </c>
      <c r="B4994" s="272" t="str">
        <f t="shared" si="77"/>
        <v>SR6</v>
      </c>
      <c r="C4994" s="358">
        <v>1.3063005738962601</v>
      </c>
    </row>
    <row r="4995" spans="1:3">
      <c r="A4995" s="272" t="s">
        <v>5970</v>
      </c>
      <c r="B4995" s="272" t="str">
        <f t="shared" si="77"/>
        <v>SR6</v>
      </c>
      <c r="C4995" s="358">
        <v>0.98680810834724497</v>
      </c>
    </row>
    <row r="4996" spans="1:3">
      <c r="A4996" s="272" t="s">
        <v>5971</v>
      </c>
      <c r="B4996" s="272" t="str">
        <f t="shared" si="77"/>
        <v>SR7</v>
      </c>
      <c r="C4996" s="358">
        <v>4.5310119514054703</v>
      </c>
    </row>
    <row r="4997" spans="1:3">
      <c r="A4997" s="272" t="s">
        <v>5972</v>
      </c>
      <c r="B4997" s="272" t="str">
        <f t="shared" si="77"/>
        <v>SR7</v>
      </c>
      <c r="C4997" s="358">
        <v>3.2333915781513798</v>
      </c>
    </row>
    <row r="4998" spans="1:3">
      <c r="A4998" s="272" t="s">
        <v>5973</v>
      </c>
      <c r="B4998" s="272" t="str">
        <f t="shared" si="77"/>
        <v>SR7</v>
      </c>
      <c r="C4998" s="358">
        <v>2.0195302116787799</v>
      </c>
    </row>
    <row r="4999" spans="1:3">
      <c r="A4999" s="272" t="s">
        <v>5974</v>
      </c>
      <c r="B4999" s="272" t="str">
        <f t="shared" si="77"/>
        <v>SY20</v>
      </c>
      <c r="C4999" s="358">
        <v>0.81728506088256803</v>
      </c>
    </row>
    <row r="5000" spans="1:3">
      <c r="A5000" s="272" t="s">
        <v>5975</v>
      </c>
      <c r="B5000" s="272" t="str">
        <f t="shared" si="77"/>
        <v>SY20</v>
      </c>
      <c r="C5000" s="358">
        <v>0.22094225883483801</v>
      </c>
    </row>
    <row r="5001" spans="1:3">
      <c r="A5001" s="272" t="s">
        <v>5976</v>
      </c>
      <c r="B5001" s="272" t="str">
        <f t="shared" si="77"/>
        <v>SY23</v>
      </c>
      <c r="C5001" s="358">
        <v>0.74967598915100098</v>
      </c>
    </row>
    <row r="5002" spans="1:3">
      <c r="A5002" s="272" t="s">
        <v>5977</v>
      </c>
      <c r="B5002" s="272" t="str">
        <f t="shared" si="77"/>
        <v>SY23</v>
      </c>
      <c r="C5002" s="358">
        <v>0.70926260948181097</v>
      </c>
    </row>
    <row r="5003" spans="1:3">
      <c r="A5003" s="272" t="s">
        <v>5978</v>
      </c>
      <c r="B5003" s="272" t="str">
        <f t="shared" si="77"/>
        <v>SY23</v>
      </c>
      <c r="C5003" s="358">
        <v>4.1256138324737499</v>
      </c>
    </row>
    <row r="5004" spans="1:3">
      <c r="A5004" s="272" t="s">
        <v>5979</v>
      </c>
      <c r="B5004" s="272" t="str">
        <f t="shared" ref="B5004:B5067" si="78">IFERROR(LEFT(A5004,(FIND(" ",A5004,1)-1)),"")</f>
        <v>SY23</v>
      </c>
      <c r="C5004" s="358">
        <v>0.44654613733291598</v>
      </c>
    </row>
    <row r="5005" spans="1:3">
      <c r="A5005" s="272" t="s">
        <v>5980</v>
      </c>
      <c r="B5005" s="272" t="str">
        <f t="shared" si="78"/>
        <v>SY23</v>
      </c>
      <c r="C5005" s="358">
        <v>0.33510303497314398</v>
      </c>
    </row>
    <row r="5006" spans="1:3">
      <c r="A5006" s="272" t="s">
        <v>5981</v>
      </c>
      <c r="B5006" s="272" t="str">
        <f t="shared" si="78"/>
        <v>SY24</v>
      </c>
      <c r="C5006" s="358">
        <v>0.51567570368448801</v>
      </c>
    </row>
    <row r="5007" spans="1:3">
      <c r="A5007" s="272" t="s">
        <v>5982</v>
      </c>
      <c r="B5007" s="272" t="str">
        <f t="shared" si="78"/>
        <v>SY24</v>
      </c>
      <c r="C5007" s="358">
        <v>0.20944404602050701</v>
      </c>
    </row>
    <row r="5008" spans="1:3">
      <c r="A5008" s="272" t="s">
        <v>5983</v>
      </c>
      <c r="B5008" s="272" t="str">
        <f t="shared" si="78"/>
        <v>SY24</v>
      </c>
      <c r="C5008" s="358">
        <v>0.43174487352371199</v>
      </c>
    </row>
    <row r="5009" spans="1:3">
      <c r="A5009" s="272" t="s">
        <v>5984</v>
      </c>
      <c r="B5009" s="272" t="str">
        <f t="shared" si="78"/>
        <v>SY24</v>
      </c>
      <c r="C5009" s="358">
        <v>0.58212733268737704</v>
      </c>
    </row>
    <row r="5010" spans="1:3">
      <c r="A5010" s="272" t="s">
        <v>5985</v>
      </c>
      <c r="B5010" s="272" t="str">
        <f t="shared" si="78"/>
        <v>SY24</v>
      </c>
      <c r="C5010" s="358">
        <v>0.62977814674377397</v>
      </c>
    </row>
    <row r="5011" spans="1:3">
      <c r="A5011" s="272" t="s">
        <v>5986</v>
      </c>
      <c r="B5011" s="272" t="str">
        <f t="shared" si="78"/>
        <v>SY24</v>
      </c>
      <c r="C5011" s="358">
        <v>0.28789377212524397</v>
      </c>
    </row>
    <row r="5012" spans="1:3">
      <c r="A5012" s="272" t="s">
        <v>5987</v>
      </c>
      <c r="B5012" s="272" t="str">
        <f t="shared" si="78"/>
        <v>SY24</v>
      </c>
      <c r="C5012" s="358">
        <v>0.25837898254394498</v>
      </c>
    </row>
    <row r="5013" spans="1:3">
      <c r="A5013" s="272" t="s">
        <v>5988</v>
      </c>
      <c r="B5013" s="272" t="str">
        <f t="shared" si="78"/>
        <v>SY24</v>
      </c>
      <c r="C5013" s="358">
        <v>0.31291866302490201</v>
      </c>
    </row>
    <row r="5014" spans="1:3">
      <c r="A5014" s="272" t="s">
        <v>5989</v>
      </c>
      <c r="B5014" s="272" t="str">
        <f t="shared" si="78"/>
        <v>SY24</v>
      </c>
      <c r="C5014" s="358">
        <v>0.40301859378814697</v>
      </c>
    </row>
    <row r="5015" spans="1:3">
      <c r="A5015" s="272" t="s">
        <v>5990</v>
      </c>
      <c r="B5015" s="272" t="str">
        <f t="shared" si="78"/>
        <v>SY24</v>
      </c>
      <c r="C5015" s="358">
        <v>0.256072998046875</v>
      </c>
    </row>
    <row r="5016" spans="1:3">
      <c r="A5016" s="272" t="s">
        <v>5991</v>
      </c>
      <c r="B5016" s="272" t="str">
        <f t="shared" si="78"/>
        <v>SY24</v>
      </c>
      <c r="C5016" s="358">
        <v>0.49588527679443301</v>
      </c>
    </row>
    <row r="5017" spans="1:3">
      <c r="A5017" s="272" t="s">
        <v>5992</v>
      </c>
      <c r="B5017" s="272" t="str">
        <f t="shared" si="78"/>
        <v>SY24</v>
      </c>
      <c r="C5017" s="358">
        <v>0.51106836878020101</v>
      </c>
    </row>
    <row r="5018" spans="1:3">
      <c r="A5018" s="272" t="s">
        <v>5993</v>
      </c>
      <c r="B5018" s="272" t="str">
        <f t="shared" si="78"/>
        <v>SY24</v>
      </c>
      <c r="C5018" s="358">
        <v>0.59514951705932595</v>
      </c>
    </row>
    <row r="5019" spans="1:3">
      <c r="A5019" s="272" t="s">
        <v>5994</v>
      </c>
      <c r="B5019" s="272" t="str">
        <f t="shared" si="78"/>
        <v>SY24</v>
      </c>
      <c r="C5019" s="358">
        <v>0.705645216835869</v>
      </c>
    </row>
    <row r="5020" spans="1:3">
      <c r="A5020" s="272" t="s">
        <v>5995</v>
      </c>
      <c r="B5020" s="272" t="str">
        <f t="shared" si="78"/>
        <v>SY24</v>
      </c>
      <c r="C5020" s="358">
        <v>0.79557991027831998</v>
      </c>
    </row>
    <row r="5021" spans="1:3">
      <c r="A5021" s="272" t="s">
        <v>5996</v>
      </c>
      <c r="B5021" s="272" t="str">
        <f t="shared" si="78"/>
        <v>SY24</v>
      </c>
      <c r="C5021" s="358">
        <v>0.40097804864247599</v>
      </c>
    </row>
    <row r="5022" spans="1:3">
      <c r="A5022" s="272" t="s">
        <v>5997</v>
      </c>
      <c r="B5022" s="272" t="str">
        <f t="shared" si="78"/>
        <v>SY24</v>
      </c>
      <c r="C5022" s="358">
        <v>0.29481887817382801</v>
      </c>
    </row>
    <row r="5023" spans="1:3">
      <c r="A5023" s="272" t="s">
        <v>5998</v>
      </c>
      <c r="B5023" s="272" t="str">
        <f t="shared" si="78"/>
        <v>SY24</v>
      </c>
      <c r="C5023" s="358">
        <v>0.374486684799194</v>
      </c>
    </row>
    <row r="5024" spans="1:3">
      <c r="A5024" s="272" t="s">
        <v>5999</v>
      </c>
      <c r="B5024" s="272" t="str">
        <f t="shared" si="78"/>
        <v>TA23</v>
      </c>
      <c r="C5024" s="358">
        <v>0.35686929875666001</v>
      </c>
    </row>
    <row r="5025" spans="1:3">
      <c r="A5025" s="272" t="s">
        <v>6000</v>
      </c>
      <c r="B5025" s="272" t="str">
        <f t="shared" si="78"/>
        <v>TA23</v>
      </c>
      <c r="C5025" s="358">
        <v>0.33064910589860003</v>
      </c>
    </row>
    <row r="5026" spans="1:3">
      <c r="A5026" s="272" t="s">
        <v>6001</v>
      </c>
      <c r="B5026" s="272" t="str">
        <f t="shared" si="78"/>
        <v>TA24</v>
      </c>
      <c r="C5026" s="358">
        <v>0.51335753321973798</v>
      </c>
    </row>
    <row r="5027" spans="1:3">
      <c r="A5027" s="272" t="s">
        <v>6002</v>
      </c>
      <c r="B5027" s="272" t="str">
        <f t="shared" si="78"/>
        <v>TA24</v>
      </c>
      <c r="C5027" s="358">
        <v>0.50154024871975</v>
      </c>
    </row>
    <row r="5028" spans="1:3">
      <c r="A5028" s="272" t="s">
        <v>6003</v>
      </c>
      <c r="B5028" s="272" t="str">
        <f t="shared" si="78"/>
        <v>TA24</v>
      </c>
      <c r="C5028" s="358">
        <v>3.19475112739751</v>
      </c>
    </row>
    <row r="5029" spans="1:3">
      <c r="A5029" s="272" t="s">
        <v>6004</v>
      </c>
      <c r="B5029" s="272" t="str">
        <f t="shared" si="78"/>
        <v>TA24</v>
      </c>
      <c r="C5029" s="358">
        <v>0.37440300617067701</v>
      </c>
    </row>
    <row r="5030" spans="1:3">
      <c r="A5030" s="272" t="s">
        <v>6005</v>
      </c>
      <c r="B5030" s="272" t="str">
        <f t="shared" si="78"/>
        <v>TA24</v>
      </c>
      <c r="C5030" s="358">
        <v>1.86653007304756</v>
      </c>
    </row>
    <row r="5031" spans="1:3">
      <c r="A5031" s="272" t="s">
        <v>6006</v>
      </c>
      <c r="B5031" s="272" t="str">
        <f t="shared" si="78"/>
        <v>TA24</v>
      </c>
      <c r="C5031" s="358">
        <v>0.32106074872413898</v>
      </c>
    </row>
    <row r="5032" spans="1:3">
      <c r="A5032" s="272" t="s">
        <v>6007</v>
      </c>
      <c r="B5032" s="272" t="str">
        <f t="shared" si="78"/>
        <v>TA24</v>
      </c>
      <c r="C5032" s="358">
        <v>0.42428924890415498</v>
      </c>
    </row>
    <row r="5033" spans="1:3">
      <c r="A5033" s="272" t="s">
        <v>6008</v>
      </c>
      <c r="B5033" s="272" t="str">
        <f t="shared" si="78"/>
        <v>TA24</v>
      </c>
      <c r="C5033" s="358">
        <v>0.36844911051941298</v>
      </c>
    </row>
    <row r="5034" spans="1:3">
      <c r="A5034" s="272" t="s">
        <v>6009</v>
      </c>
      <c r="B5034" s="272" t="str">
        <f t="shared" si="78"/>
        <v>TA5</v>
      </c>
      <c r="C5034" s="358">
        <v>1.2495733680496</v>
      </c>
    </row>
    <row r="5035" spans="1:3">
      <c r="A5035" s="272" t="s">
        <v>6010</v>
      </c>
      <c r="B5035" s="272" t="str">
        <f t="shared" si="78"/>
        <v>TA5</v>
      </c>
      <c r="C5035" s="358">
        <v>1.2194252549926199</v>
      </c>
    </row>
    <row r="5036" spans="1:3">
      <c r="A5036" s="272" t="s">
        <v>6011</v>
      </c>
      <c r="B5036" s="272" t="str">
        <f t="shared" si="78"/>
        <v>TA5</v>
      </c>
      <c r="C5036" s="358">
        <v>1.21678704770919</v>
      </c>
    </row>
    <row r="5037" spans="1:3">
      <c r="A5037" s="272" t="s">
        <v>6012</v>
      </c>
      <c r="B5037" s="272" t="str">
        <f t="shared" si="78"/>
        <v>TA5</v>
      </c>
      <c r="C5037" s="358">
        <v>0.43455277638686302</v>
      </c>
    </row>
    <row r="5038" spans="1:3">
      <c r="A5038" s="272" t="s">
        <v>6013</v>
      </c>
      <c r="B5038" s="272" t="str">
        <f t="shared" si="78"/>
        <v>TA5</v>
      </c>
      <c r="C5038" s="358">
        <v>1.6951409863204301</v>
      </c>
    </row>
    <row r="5039" spans="1:3">
      <c r="A5039" s="272" t="s">
        <v>6014</v>
      </c>
      <c r="B5039" s="272" t="str">
        <f t="shared" si="78"/>
        <v>TA5</v>
      </c>
      <c r="C5039" s="358">
        <v>2.0823471330479202</v>
      </c>
    </row>
    <row r="5040" spans="1:3">
      <c r="A5040" s="272" t="s">
        <v>6015</v>
      </c>
      <c r="B5040" s="272" t="str">
        <f t="shared" si="78"/>
        <v>TA5</v>
      </c>
      <c r="C5040" s="358">
        <v>0.79393175136107896</v>
      </c>
    </row>
    <row r="5041" spans="1:3">
      <c r="A5041" s="272" t="s">
        <v>6016</v>
      </c>
      <c r="B5041" s="272" t="str">
        <f t="shared" si="78"/>
        <v>TA5</v>
      </c>
      <c r="C5041" s="358">
        <v>1.05851075242792</v>
      </c>
    </row>
    <row r="5042" spans="1:3">
      <c r="A5042" s="272" t="s">
        <v>6017</v>
      </c>
      <c r="B5042" s="272" t="str">
        <f t="shared" si="78"/>
        <v>TA5</v>
      </c>
      <c r="C5042" s="358">
        <v>1.2738238499216901</v>
      </c>
    </row>
    <row r="5043" spans="1:3">
      <c r="A5043" s="272" t="s">
        <v>6018</v>
      </c>
      <c r="B5043" s="272" t="str">
        <f t="shared" si="78"/>
        <v>TA6</v>
      </c>
      <c r="C5043" s="358">
        <v>1.2288150578808501</v>
      </c>
    </row>
    <row r="5044" spans="1:3">
      <c r="A5044" s="272" t="s">
        <v>6019</v>
      </c>
      <c r="B5044" s="272" t="str">
        <f t="shared" si="78"/>
        <v>TA6</v>
      </c>
      <c r="C5044" s="358">
        <v>0.43296880593140602</v>
      </c>
    </row>
    <row r="5045" spans="1:3">
      <c r="A5045" s="272" t="s">
        <v>6020</v>
      </c>
      <c r="B5045" s="272" t="str">
        <f t="shared" si="78"/>
        <v>TA6</v>
      </c>
      <c r="C5045" s="358">
        <v>0.500447869667626</v>
      </c>
    </row>
    <row r="5046" spans="1:3">
      <c r="A5046" s="272" t="s">
        <v>6021</v>
      </c>
      <c r="B5046" s="272" t="str">
        <f t="shared" si="78"/>
        <v>TA6</v>
      </c>
      <c r="C5046" s="358">
        <v>0.20441619449621601</v>
      </c>
    </row>
    <row r="5047" spans="1:3">
      <c r="A5047" s="272" t="s">
        <v>6022</v>
      </c>
      <c r="B5047" s="272" t="str">
        <f t="shared" si="78"/>
        <v>TA6</v>
      </c>
      <c r="C5047" s="358">
        <v>0.242336188765644</v>
      </c>
    </row>
    <row r="5048" spans="1:3">
      <c r="A5048" s="272" t="s">
        <v>6023</v>
      </c>
      <c r="B5048" s="272" t="str">
        <f t="shared" si="78"/>
        <v>TA8</v>
      </c>
      <c r="C5048" s="358">
        <v>2.0845328229937601</v>
      </c>
    </row>
    <row r="5049" spans="1:3">
      <c r="A5049" s="272" t="s">
        <v>6024</v>
      </c>
      <c r="B5049" s="272" t="str">
        <f t="shared" si="78"/>
        <v>TA8</v>
      </c>
      <c r="C5049" s="358">
        <v>0.26904592662910198</v>
      </c>
    </row>
    <row r="5050" spans="1:3">
      <c r="A5050" s="272" t="s">
        <v>6025</v>
      </c>
      <c r="B5050" s="272" t="str">
        <f t="shared" si="78"/>
        <v>TA8</v>
      </c>
      <c r="C5050" s="358">
        <v>0.25676060184182897</v>
      </c>
    </row>
    <row r="5051" spans="1:3">
      <c r="A5051" s="272" t="s">
        <v>6026</v>
      </c>
      <c r="B5051" s="272" t="str">
        <f t="shared" si="78"/>
        <v>TA8</v>
      </c>
      <c r="C5051" s="358">
        <v>0.20283096344121099</v>
      </c>
    </row>
    <row r="5052" spans="1:3">
      <c r="A5052" s="272" t="s">
        <v>6027</v>
      </c>
      <c r="B5052" s="272" t="str">
        <f t="shared" si="78"/>
        <v>TA8</v>
      </c>
      <c r="C5052" s="358">
        <v>0.20052851866999999</v>
      </c>
    </row>
    <row r="5053" spans="1:3">
      <c r="A5053" s="272" t="s">
        <v>6028</v>
      </c>
      <c r="B5053" s="272" t="str">
        <f t="shared" si="78"/>
        <v>TA8</v>
      </c>
      <c r="C5053" s="358">
        <v>0.20168865205272901</v>
      </c>
    </row>
    <row r="5054" spans="1:3">
      <c r="A5054" s="272" t="s">
        <v>6029</v>
      </c>
      <c r="B5054" s="272" t="str">
        <f t="shared" si="78"/>
        <v>TA8</v>
      </c>
      <c r="C5054" s="358">
        <v>0.30322401908087199</v>
      </c>
    </row>
    <row r="5055" spans="1:3">
      <c r="A5055" s="272" t="s">
        <v>6030</v>
      </c>
      <c r="B5055" s="272" t="str">
        <f t="shared" si="78"/>
        <v>TA8</v>
      </c>
      <c r="C5055" s="358">
        <v>0.475172243800358</v>
      </c>
    </row>
    <row r="5056" spans="1:3">
      <c r="A5056" s="272" t="s">
        <v>6031</v>
      </c>
      <c r="B5056" s="272" t="str">
        <f t="shared" si="78"/>
        <v>TA8</v>
      </c>
      <c r="C5056" s="358">
        <v>0.41453514135333203</v>
      </c>
    </row>
    <row r="5057" spans="1:3">
      <c r="A5057" s="272" t="s">
        <v>6032</v>
      </c>
      <c r="B5057" s="272" t="str">
        <f t="shared" si="78"/>
        <v>TA8</v>
      </c>
      <c r="C5057" s="358">
        <v>3.0386676414179798</v>
      </c>
    </row>
    <row r="5058" spans="1:3">
      <c r="A5058" s="272" t="s">
        <v>6033</v>
      </c>
      <c r="B5058" s="272" t="str">
        <f t="shared" si="78"/>
        <v>TA8</v>
      </c>
      <c r="C5058" s="358">
        <v>0.25744743374050999</v>
      </c>
    </row>
    <row r="5059" spans="1:3">
      <c r="A5059" s="272" t="s">
        <v>6034</v>
      </c>
      <c r="B5059" s="272" t="str">
        <f t="shared" si="78"/>
        <v>TA8</v>
      </c>
      <c r="C5059" s="358">
        <v>0.30068238674772302</v>
      </c>
    </row>
    <row r="5060" spans="1:3">
      <c r="A5060" s="272" t="s">
        <v>6035</v>
      </c>
      <c r="B5060" s="272" t="str">
        <f t="shared" si="78"/>
        <v>TA8</v>
      </c>
      <c r="C5060" s="358">
        <v>0.237693850011854</v>
      </c>
    </row>
    <row r="5061" spans="1:3">
      <c r="A5061" s="272" t="s">
        <v>6036</v>
      </c>
      <c r="B5061" s="272" t="str">
        <f t="shared" si="78"/>
        <v>TA8</v>
      </c>
      <c r="C5061" s="358">
        <v>0.619586355734565</v>
      </c>
    </row>
    <row r="5062" spans="1:3">
      <c r="A5062" s="272" t="s">
        <v>6037</v>
      </c>
      <c r="B5062" s="272" t="str">
        <f t="shared" si="78"/>
        <v>TA8</v>
      </c>
      <c r="C5062" s="358">
        <v>0.25464485411471699</v>
      </c>
    </row>
    <row r="5063" spans="1:3">
      <c r="A5063" s="272" t="s">
        <v>6038</v>
      </c>
      <c r="B5063" s="272" t="str">
        <f t="shared" si="78"/>
        <v>TA8</v>
      </c>
      <c r="C5063" s="358">
        <v>0.45211988319115198</v>
      </c>
    </row>
    <row r="5064" spans="1:3">
      <c r="A5064" s="272" t="s">
        <v>6039</v>
      </c>
      <c r="B5064" s="272" t="str">
        <f t="shared" si="78"/>
        <v>TA8</v>
      </c>
      <c r="C5064" s="358">
        <v>0.77161895985533102</v>
      </c>
    </row>
    <row r="5065" spans="1:3">
      <c r="A5065" s="272" t="s">
        <v>6040</v>
      </c>
      <c r="B5065" s="272" t="str">
        <f t="shared" si="78"/>
        <v>TA8</v>
      </c>
      <c r="C5065" s="358">
        <v>0.493256395474646</v>
      </c>
    </row>
    <row r="5066" spans="1:3">
      <c r="A5066" s="272" t="s">
        <v>6041</v>
      </c>
      <c r="B5066" s="272" t="str">
        <f t="shared" si="78"/>
        <v>TA8</v>
      </c>
      <c r="C5066" s="358">
        <v>0.26921129938221</v>
      </c>
    </row>
    <row r="5067" spans="1:3">
      <c r="A5067" s="272" t="s">
        <v>6042</v>
      </c>
      <c r="B5067" s="272" t="str">
        <f t="shared" si="78"/>
        <v>TA8</v>
      </c>
      <c r="C5067" s="358">
        <v>0.52234086061944995</v>
      </c>
    </row>
    <row r="5068" spans="1:3">
      <c r="A5068" s="272" t="s">
        <v>6043</v>
      </c>
      <c r="B5068" s="272" t="str">
        <f t="shared" ref="B5068:B5131" si="79">IFERROR(LEFT(A5068,(FIND(" ",A5068,1)-1)),"")</f>
        <v>TD13</v>
      </c>
      <c r="C5068" s="358">
        <v>2.4757052947207701</v>
      </c>
    </row>
    <row r="5069" spans="1:3">
      <c r="A5069" s="272" t="s">
        <v>6044</v>
      </c>
      <c r="B5069" s="272" t="str">
        <f t="shared" si="79"/>
        <v>TD14</v>
      </c>
      <c r="C5069" s="358">
        <v>0.27695631085097</v>
      </c>
    </row>
    <row r="5070" spans="1:3">
      <c r="A5070" s="272" t="s">
        <v>6045</v>
      </c>
      <c r="B5070" s="272" t="str">
        <f t="shared" si="79"/>
        <v>TD14</v>
      </c>
      <c r="C5070" s="358">
        <v>0.44795186418552402</v>
      </c>
    </row>
    <row r="5071" spans="1:3">
      <c r="A5071" s="272" t="s">
        <v>6046</v>
      </c>
      <c r="B5071" s="272" t="str">
        <f t="shared" si="79"/>
        <v>TD14</v>
      </c>
      <c r="C5071" s="358">
        <v>0.630444597187233</v>
      </c>
    </row>
    <row r="5072" spans="1:3">
      <c r="A5072" s="272" t="s">
        <v>6047</v>
      </c>
      <c r="B5072" s="272" t="str">
        <f t="shared" si="79"/>
        <v>TD14</v>
      </c>
      <c r="C5072" s="358">
        <v>0.25023205179233599</v>
      </c>
    </row>
    <row r="5073" spans="1:3">
      <c r="A5073" s="272" t="s">
        <v>6048</v>
      </c>
      <c r="B5073" s="272" t="str">
        <f t="shared" si="79"/>
        <v>TD14</v>
      </c>
      <c r="C5073" s="358">
        <v>1.4217814912225699</v>
      </c>
    </row>
    <row r="5074" spans="1:3">
      <c r="A5074" s="272" t="s">
        <v>6049</v>
      </c>
      <c r="B5074" s="272" t="str">
        <f t="shared" si="79"/>
        <v>TD14</v>
      </c>
      <c r="C5074" s="358">
        <v>2.9546190013315199</v>
      </c>
    </row>
    <row r="5075" spans="1:3">
      <c r="A5075" s="272" t="s">
        <v>6050</v>
      </c>
      <c r="B5075" s="272" t="str">
        <f t="shared" si="79"/>
        <v>TD14</v>
      </c>
      <c r="C5075" s="358">
        <v>3.0249374617959899</v>
      </c>
    </row>
    <row r="5076" spans="1:3">
      <c r="A5076" s="272" t="s">
        <v>6051</v>
      </c>
      <c r="B5076" s="272" t="str">
        <f t="shared" si="79"/>
        <v>TD14</v>
      </c>
      <c r="C5076" s="358">
        <v>0.83507074413954396</v>
      </c>
    </row>
    <row r="5077" spans="1:3">
      <c r="A5077" s="272" t="s">
        <v>6052</v>
      </c>
      <c r="B5077" s="272" t="str">
        <f t="shared" si="79"/>
        <v>TD14</v>
      </c>
      <c r="C5077" s="358">
        <v>0.37068207162876099</v>
      </c>
    </row>
    <row r="5078" spans="1:3">
      <c r="A5078" s="272" t="s">
        <v>6053</v>
      </c>
      <c r="B5078" s="272" t="str">
        <f t="shared" si="79"/>
        <v>TD14</v>
      </c>
      <c r="C5078" s="358">
        <v>0.98353440660495794</v>
      </c>
    </row>
    <row r="5079" spans="1:3">
      <c r="A5079" s="272" t="s">
        <v>6054</v>
      </c>
      <c r="B5079" s="272" t="str">
        <f t="shared" si="79"/>
        <v>TD14</v>
      </c>
      <c r="C5079" s="358">
        <v>1.0617476214792201</v>
      </c>
    </row>
    <row r="5080" spans="1:3">
      <c r="A5080" s="272" t="s">
        <v>6055</v>
      </c>
      <c r="B5080" s="272" t="str">
        <f t="shared" si="79"/>
        <v>TD15</v>
      </c>
      <c r="C5080" s="358">
        <v>3.1140316182223202</v>
      </c>
    </row>
    <row r="5081" spans="1:3">
      <c r="A5081" s="272" t="s">
        <v>6056</v>
      </c>
      <c r="B5081" s="272" t="str">
        <f t="shared" si="79"/>
        <v>TD15</v>
      </c>
      <c r="C5081" s="358">
        <v>0.28310469362502499</v>
      </c>
    </row>
    <row r="5082" spans="1:3">
      <c r="A5082" s="272" t="s">
        <v>6057</v>
      </c>
      <c r="B5082" s="272" t="str">
        <f t="shared" si="79"/>
        <v>TD15</v>
      </c>
      <c r="C5082" s="358">
        <v>0.39182486761343099</v>
      </c>
    </row>
    <row r="5083" spans="1:3">
      <c r="A5083" s="272" t="s">
        <v>6058</v>
      </c>
      <c r="B5083" s="272" t="str">
        <f t="shared" si="79"/>
        <v>TD15</v>
      </c>
      <c r="C5083" s="358">
        <v>0.426502442052273</v>
      </c>
    </row>
    <row r="5084" spans="1:3">
      <c r="A5084" s="272" t="s">
        <v>6059</v>
      </c>
      <c r="B5084" s="272" t="str">
        <f t="shared" si="79"/>
        <v>TD15</v>
      </c>
      <c r="C5084" s="358">
        <v>0.30920529553239301</v>
      </c>
    </row>
    <row r="5085" spans="1:3">
      <c r="A5085" s="272" t="s">
        <v>6060</v>
      </c>
      <c r="B5085" s="272" t="str">
        <f t="shared" si="79"/>
        <v>TD15</v>
      </c>
      <c r="C5085" s="358">
        <v>3.59726281112609</v>
      </c>
    </row>
    <row r="5086" spans="1:3">
      <c r="A5086" s="272" t="s">
        <v>6061</v>
      </c>
      <c r="B5086" s="272" t="str">
        <f t="shared" si="79"/>
        <v>TD15</v>
      </c>
      <c r="C5086" s="358">
        <v>0.31168250830975203</v>
      </c>
    </row>
    <row r="5087" spans="1:3">
      <c r="A5087" s="272" t="s">
        <v>6062</v>
      </c>
      <c r="B5087" s="272" t="str">
        <f t="shared" si="79"/>
        <v>TD15</v>
      </c>
      <c r="C5087" s="358">
        <v>0.29033167373117602</v>
      </c>
    </row>
    <row r="5088" spans="1:3">
      <c r="A5088" s="272" t="s">
        <v>6063</v>
      </c>
      <c r="B5088" s="272" t="str">
        <f t="shared" si="79"/>
        <v>TD15</v>
      </c>
      <c r="C5088" s="358">
        <v>0.235820876143786</v>
      </c>
    </row>
    <row r="5089" spans="1:3">
      <c r="A5089" s="272" t="s">
        <v>6064</v>
      </c>
      <c r="B5089" s="272" t="str">
        <f t="shared" si="79"/>
        <v>TD15</v>
      </c>
      <c r="C5089" s="358">
        <v>0.410295756766963</v>
      </c>
    </row>
    <row r="5090" spans="1:3">
      <c r="A5090" s="272" t="s">
        <v>6065</v>
      </c>
      <c r="B5090" s="272" t="str">
        <f t="shared" si="79"/>
        <v>TD15</v>
      </c>
      <c r="C5090" s="358">
        <v>0.97455807596230204</v>
      </c>
    </row>
    <row r="5091" spans="1:3">
      <c r="A5091" s="272" t="s">
        <v>6066</v>
      </c>
      <c r="B5091" s="272" t="str">
        <f t="shared" si="79"/>
        <v>TD15</v>
      </c>
      <c r="C5091" s="358">
        <v>1.0604896536644901</v>
      </c>
    </row>
    <row r="5092" spans="1:3">
      <c r="A5092" s="272" t="s">
        <v>6067</v>
      </c>
      <c r="B5092" s="272" t="str">
        <f t="shared" si="79"/>
        <v>TN28</v>
      </c>
      <c r="C5092" s="358">
        <v>0.23321625985863201</v>
      </c>
    </row>
    <row r="5093" spans="1:3">
      <c r="A5093" s="272" t="s">
        <v>6068</v>
      </c>
      <c r="B5093" s="272" t="str">
        <f t="shared" si="79"/>
        <v>TN28</v>
      </c>
      <c r="C5093" s="358">
        <v>0.22434131605604801</v>
      </c>
    </row>
    <row r="5094" spans="1:3">
      <c r="A5094" s="272" t="s">
        <v>6069</v>
      </c>
      <c r="B5094" s="272" t="str">
        <f t="shared" si="79"/>
        <v>TN28</v>
      </c>
      <c r="C5094" s="358">
        <v>0.24952491896380499</v>
      </c>
    </row>
    <row r="5095" spans="1:3">
      <c r="A5095" s="272" t="s">
        <v>6070</v>
      </c>
      <c r="B5095" s="272" t="str">
        <f t="shared" si="79"/>
        <v>TN28</v>
      </c>
      <c r="C5095" s="358">
        <v>1.0081275444409801</v>
      </c>
    </row>
    <row r="5096" spans="1:3">
      <c r="A5096" s="272" t="s">
        <v>6071</v>
      </c>
      <c r="B5096" s="272" t="str">
        <f t="shared" si="79"/>
        <v>TN28</v>
      </c>
      <c r="C5096" s="358">
        <v>0.26174913537635602</v>
      </c>
    </row>
    <row r="5097" spans="1:3">
      <c r="A5097" s="272" t="s">
        <v>6072</v>
      </c>
      <c r="B5097" s="272" t="str">
        <f t="shared" si="79"/>
        <v>TN28</v>
      </c>
      <c r="C5097" s="358">
        <v>0.493667628878802</v>
      </c>
    </row>
    <row r="5098" spans="1:3">
      <c r="A5098" s="272" t="s">
        <v>6073</v>
      </c>
      <c r="B5098" s="272" t="str">
        <f t="shared" si="79"/>
        <v>TN28</v>
      </c>
      <c r="C5098" s="358">
        <v>0.26697517436727802</v>
      </c>
    </row>
    <row r="5099" spans="1:3">
      <c r="A5099" s="272" t="s">
        <v>6074</v>
      </c>
      <c r="B5099" s="272" t="str">
        <f t="shared" si="79"/>
        <v>TN28</v>
      </c>
      <c r="C5099" s="358">
        <v>0.46658098244667601</v>
      </c>
    </row>
    <row r="5100" spans="1:3">
      <c r="A5100" s="272" t="s">
        <v>6075</v>
      </c>
      <c r="B5100" s="272" t="str">
        <f t="shared" si="79"/>
        <v>TN28</v>
      </c>
      <c r="C5100" s="358">
        <v>0.268019199371337</v>
      </c>
    </row>
    <row r="5101" spans="1:3">
      <c r="A5101" s="272" t="s">
        <v>6076</v>
      </c>
      <c r="B5101" s="272" t="str">
        <f t="shared" si="79"/>
        <v>TN29</v>
      </c>
      <c r="C5101" s="358">
        <v>0.23968964026933401</v>
      </c>
    </row>
    <row r="5102" spans="1:3">
      <c r="A5102" s="272" t="s">
        <v>6077</v>
      </c>
      <c r="B5102" s="272" t="str">
        <f t="shared" si="79"/>
        <v>TN29</v>
      </c>
      <c r="C5102" s="358">
        <v>0.35697872675908199</v>
      </c>
    </row>
    <row r="5103" spans="1:3">
      <c r="A5103" s="272" t="s">
        <v>6078</v>
      </c>
      <c r="B5103" s="272" t="str">
        <f t="shared" si="79"/>
        <v>TN29</v>
      </c>
      <c r="C5103" s="358">
        <v>0.64669232565801205</v>
      </c>
    </row>
    <row r="5104" spans="1:3">
      <c r="A5104" s="272" t="s">
        <v>6079</v>
      </c>
      <c r="B5104" s="272" t="str">
        <f t="shared" si="79"/>
        <v>TN29</v>
      </c>
      <c r="C5104" s="358">
        <v>0.49967420450325201</v>
      </c>
    </row>
    <row r="5105" spans="1:3">
      <c r="A5105" s="272" t="s">
        <v>6080</v>
      </c>
      <c r="B5105" s="272" t="str">
        <f t="shared" si="79"/>
        <v>TN29</v>
      </c>
      <c r="C5105" s="358">
        <v>0.24408526609705999</v>
      </c>
    </row>
    <row r="5106" spans="1:3">
      <c r="A5106" s="272" t="s">
        <v>6081</v>
      </c>
      <c r="B5106" s="272" t="str">
        <f t="shared" si="79"/>
        <v>TN29</v>
      </c>
      <c r="C5106" s="358">
        <v>0.253683970392997</v>
      </c>
    </row>
    <row r="5107" spans="1:3">
      <c r="A5107" s="272" t="s">
        <v>6082</v>
      </c>
      <c r="B5107" s="272" t="str">
        <f t="shared" si="79"/>
        <v>TN29</v>
      </c>
      <c r="C5107" s="358">
        <v>0.206511225008292</v>
      </c>
    </row>
    <row r="5108" spans="1:3">
      <c r="A5108" s="272" t="s">
        <v>6083</v>
      </c>
      <c r="B5108" s="272" t="str">
        <f t="shared" si="79"/>
        <v>TN29</v>
      </c>
      <c r="C5108" s="358">
        <v>0.88410806163487599</v>
      </c>
    </row>
    <row r="5109" spans="1:3">
      <c r="A5109" s="272" t="s">
        <v>6084</v>
      </c>
      <c r="B5109" s="272" t="str">
        <f t="shared" si="79"/>
        <v>TN29</v>
      </c>
      <c r="C5109" s="358">
        <v>0.497881308391045</v>
      </c>
    </row>
    <row r="5110" spans="1:3">
      <c r="A5110" s="272" t="s">
        <v>6085</v>
      </c>
      <c r="B5110" s="272" t="str">
        <f t="shared" si="79"/>
        <v>TN29</v>
      </c>
      <c r="C5110" s="358">
        <v>0.88971876497683899</v>
      </c>
    </row>
    <row r="5111" spans="1:3">
      <c r="A5111" s="272" t="s">
        <v>6086</v>
      </c>
      <c r="B5111" s="272" t="str">
        <f t="shared" si="79"/>
        <v>TN29</v>
      </c>
      <c r="C5111" s="358">
        <v>0.22471304186028501</v>
      </c>
    </row>
    <row r="5112" spans="1:3">
      <c r="A5112" s="272" t="s">
        <v>6087</v>
      </c>
      <c r="B5112" s="272" t="str">
        <f t="shared" si="79"/>
        <v>TN29</v>
      </c>
      <c r="C5112" s="358">
        <v>0.30606305287638202</v>
      </c>
    </row>
    <row r="5113" spans="1:3">
      <c r="A5113" s="272" t="s">
        <v>6088</v>
      </c>
      <c r="B5113" s="272" t="str">
        <f t="shared" si="79"/>
        <v>TN29</v>
      </c>
      <c r="C5113" s="358">
        <v>0.39658213129269698</v>
      </c>
    </row>
    <row r="5114" spans="1:3">
      <c r="A5114" s="272" t="s">
        <v>6089</v>
      </c>
      <c r="B5114" s="272" t="str">
        <f t="shared" si="79"/>
        <v>TN29</v>
      </c>
      <c r="C5114" s="358">
        <v>0.22276552157472199</v>
      </c>
    </row>
    <row r="5115" spans="1:3">
      <c r="A5115" s="272" t="s">
        <v>6090</v>
      </c>
      <c r="B5115" s="272" t="str">
        <f t="shared" si="79"/>
        <v>TN29</v>
      </c>
      <c r="C5115" s="358">
        <v>0.23051081607666499</v>
      </c>
    </row>
    <row r="5116" spans="1:3">
      <c r="A5116" s="272" t="s">
        <v>6091</v>
      </c>
      <c r="B5116" s="272" t="str">
        <f t="shared" si="79"/>
        <v>TN29</v>
      </c>
      <c r="C5116" s="358">
        <v>0.52514829005410901</v>
      </c>
    </row>
    <row r="5117" spans="1:3">
      <c r="A5117" s="272" t="s">
        <v>6092</v>
      </c>
      <c r="B5117" s="272" t="str">
        <f t="shared" si="79"/>
        <v>TN29</v>
      </c>
      <c r="C5117" s="358">
        <v>0.24015141727439401</v>
      </c>
    </row>
    <row r="5118" spans="1:3">
      <c r="A5118" s="272" t="s">
        <v>6093</v>
      </c>
      <c r="B5118" s="272" t="str">
        <f t="shared" si="79"/>
        <v>TN31</v>
      </c>
      <c r="C5118" s="358">
        <v>0.34289694892018702</v>
      </c>
    </row>
    <row r="5119" spans="1:3">
      <c r="A5119" s="272" t="s">
        <v>6094</v>
      </c>
      <c r="B5119" s="272" t="str">
        <f t="shared" si="79"/>
        <v>TN31</v>
      </c>
      <c r="C5119" s="358">
        <v>0.57971029714919498</v>
      </c>
    </row>
    <row r="5120" spans="1:3">
      <c r="A5120" s="272" t="s">
        <v>6095</v>
      </c>
      <c r="B5120" s="272" t="str">
        <f t="shared" si="79"/>
        <v>TQ1</v>
      </c>
      <c r="C5120" s="358">
        <v>1.8607075743791099</v>
      </c>
    </row>
    <row r="5121" spans="1:3">
      <c r="A5121" s="272" t="s">
        <v>6096</v>
      </c>
      <c r="B5121" s="272" t="str">
        <f t="shared" si="79"/>
        <v>TQ12</v>
      </c>
      <c r="C5121" s="358">
        <v>0.49443972878435399</v>
      </c>
    </row>
    <row r="5122" spans="1:3">
      <c r="A5122" s="272" t="s">
        <v>6097</v>
      </c>
      <c r="B5122" s="272" t="str">
        <f t="shared" si="79"/>
        <v>TQ12</v>
      </c>
      <c r="C5122" s="358">
        <v>0.86542212461092005</v>
      </c>
    </row>
    <row r="5123" spans="1:3">
      <c r="A5123" s="272" t="s">
        <v>6098</v>
      </c>
      <c r="B5123" s="272" t="str">
        <f t="shared" si="79"/>
        <v>TQ12</v>
      </c>
      <c r="C5123" s="358">
        <v>2.8702633388582401</v>
      </c>
    </row>
    <row r="5124" spans="1:3">
      <c r="A5124" s="272" t="s">
        <v>6099</v>
      </c>
      <c r="B5124" s="272" t="str">
        <f t="shared" si="79"/>
        <v>TQ12</v>
      </c>
      <c r="C5124" s="358">
        <v>1.9114052336104499</v>
      </c>
    </row>
    <row r="5125" spans="1:3">
      <c r="A5125" s="272" t="s">
        <v>6100</v>
      </c>
      <c r="B5125" s="272" t="str">
        <f t="shared" si="79"/>
        <v>TQ14</v>
      </c>
      <c r="C5125" s="358">
        <v>2.3763502134202898</v>
      </c>
    </row>
    <row r="5126" spans="1:3">
      <c r="A5126" s="272" t="s">
        <v>6101</v>
      </c>
      <c r="B5126" s="272" t="str">
        <f t="shared" si="79"/>
        <v>TQ14</v>
      </c>
      <c r="C5126" s="358">
        <v>0.61604625282382697</v>
      </c>
    </row>
    <row r="5127" spans="1:3">
      <c r="A5127" s="272" t="s">
        <v>6102</v>
      </c>
      <c r="B5127" s="272" t="str">
        <f t="shared" si="79"/>
        <v>TQ14</v>
      </c>
      <c r="C5127" s="358">
        <v>0.588946593651964</v>
      </c>
    </row>
    <row r="5128" spans="1:3">
      <c r="A5128" s="272" t="s">
        <v>6103</v>
      </c>
      <c r="B5128" s="272" t="str">
        <f t="shared" si="79"/>
        <v>TQ14</v>
      </c>
      <c r="C5128" s="358">
        <v>0.84239341557447101</v>
      </c>
    </row>
    <row r="5129" spans="1:3">
      <c r="A5129" s="272" t="s">
        <v>6104</v>
      </c>
      <c r="B5129" s="272" t="str">
        <f t="shared" si="79"/>
        <v>TQ14</v>
      </c>
      <c r="C5129" s="358">
        <v>1.5068184392822599</v>
      </c>
    </row>
    <row r="5130" spans="1:3">
      <c r="A5130" s="272" t="s">
        <v>6105</v>
      </c>
      <c r="B5130" s="272" t="str">
        <f t="shared" si="79"/>
        <v>TQ14</v>
      </c>
      <c r="C5130" s="358">
        <v>1.5776742483806001</v>
      </c>
    </row>
    <row r="5131" spans="1:3">
      <c r="A5131" s="272" t="s">
        <v>6106</v>
      </c>
      <c r="B5131" s="272" t="str">
        <f t="shared" si="79"/>
        <v>TQ14</v>
      </c>
      <c r="C5131" s="358">
        <v>1.3836900017779401</v>
      </c>
    </row>
    <row r="5132" spans="1:3">
      <c r="A5132" s="272" t="s">
        <v>6107</v>
      </c>
      <c r="B5132" s="272" t="str">
        <f t="shared" ref="B5132:B5195" si="80">IFERROR(LEFT(A5132,(FIND(" ",A5132,1)-1)),"")</f>
        <v>TQ14</v>
      </c>
      <c r="C5132" s="358">
        <v>1.25034689503043</v>
      </c>
    </row>
    <row r="5133" spans="1:3">
      <c r="A5133" s="272" t="s">
        <v>6108</v>
      </c>
      <c r="B5133" s="272" t="str">
        <f t="shared" si="80"/>
        <v>TQ14</v>
      </c>
      <c r="C5133" s="358">
        <v>1.4382183005998701</v>
      </c>
    </row>
    <row r="5134" spans="1:3">
      <c r="A5134" s="272" t="s">
        <v>6109</v>
      </c>
      <c r="B5134" s="272" t="str">
        <f t="shared" si="80"/>
        <v>TQ14</v>
      </c>
      <c r="C5134" s="358">
        <v>1.1429574756568499</v>
      </c>
    </row>
    <row r="5135" spans="1:3">
      <c r="A5135" s="272" t="s">
        <v>6110</v>
      </c>
      <c r="B5135" s="272" t="str">
        <f t="shared" si="80"/>
        <v>TQ14</v>
      </c>
      <c r="C5135" s="358">
        <v>1.25408255676337</v>
      </c>
    </row>
    <row r="5136" spans="1:3">
      <c r="A5136" s="272" t="s">
        <v>6111</v>
      </c>
      <c r="B5136" s="272" t="str">
        <f t="shared" si="80"/>
        <v>TQ14</v>
      </c>
      <c r="C5136" s="358">
        <v>0.38658913502602799</v>
      </c>
    </row>
    <row r="5137" spans="1:3">
      <c r="A5137" s="272" t="s">
        <v>6112</v>
      </c>
      <c r="B5137" s="272" t="str">
        <f t="shared" si="80"/>
        <v>TQ14</v>
      </c>
      <c r="C5137" s="358">
        <v>1.20162082927799</v>
      </c>
    </row>
    <row r="5138" spans="1:3">
      <c r="A5138" s="272" t="s">
        <v>6113</v>
      </c>
      <c r="B5138" s="272" t="str">
        <f t="shared" si="80"/>
        <v>TQ14</v>
      </c>
      <c r="C5138" s="358">
        <v>0.91858447231363705</v>
      </c>
    </row>
    <row r="5139" spans="1:3">
      <c r="A5139" s="272" t="s">
        <v>6114</v>
      </c>
      <c r="B5139" s="272" t="str">
        <f t="shared" si="80"/>
        <v>TQ14</v>
      </c>
      <c r="C5139" s="358">
        <v>0.72441369498538999</v>
      </c>
    </row>
    <row r="5140" spans="1:3">
      <c r="A5140" s="272" t="s">
        <v>6115</v>
      </c>
      <c r="B5140" s="272" t="str">
        <f t="shared" si="80"/>
        <v>TQ14</v>
      </c>
      <c r="C5140" s="358">
        <v>0.63571295848114495</v>
      </c>
    </row>
    <row r="5141" spans="1:3">
      <c r="A5141" s="272" t="s">
        <v>6116</v>
      </c>
      <c r="B5141" s="272" t="str">
        <f t="shared" si="80"/>
        <v>TQ14</v>
      </c>
      <c r="C5141" s="358">
        <v>0.270063303881664</v>
      </c>
    </row>
    <row r="5142" spans="1:3">
      <c r="A5142" s="272" t="s">
        <v>6117</v>
      </c>
      <c r="B5142" s="272" t="str">
        <f t="shared" si="80"/>
        <v>TQ14</v>
      </c>
      <c r="C5142" s="358">
        <v>0.88537259647803201</v>
      </c>
    </row>
    <row r="5143" spans="1:3">
      <c r="A5143" s="272" t="s">
        <v>6118</v>
      </c>
      <c r="B5143" s="272" t="str">
        <f t="shared" si="80"/>
        <v>TQ14</v>
      </c>
      <c r="C5143" s="358">
        <v>0.96671801368358801</v>
      </c>
    </row>
    <row r="5144" spans="1:3">
      <c r="A5144" s="272" t="s">
        <v>6119</v>
      </c>
      <c r="B5144" s="272" t="str">
        <f t="shared" si="80"/>
        <v>TQ14</v>
      </c>
      <c r="C5144" s="358">
        <v>1.2749969873383</v>
      </c>
    </row>
    <row r="5145" spans="1:3">
      <c r="A5145" s="272" t="s">
        <v>6120</v>
      </c>
      <c r="B5145" s="272" t="str">
        <f t="shared" si="80"/>
        <v>TQ14</v>
      </c>
      <c r="C5145" s="358">
        <v>1.37004483275932</v>
      </c>
    </row>
    <row r="5146" spans="1:3">
      <c r="A5146" s="272" t="s">
        <v>6121</v>
      </c>
      <c r="B5146" s="272" t="str">
        <f t="shared" si="80"/>
        <v>TQ14</v>
      </c>
      <c r="C5146" s="358">
        <v>0.40345866679634701</v>
      </c>
    </row>
    <row r="5147" spans="1:3">
      <c r="A5147" s="272" t="s">
        <v>6122</v>
      </c>
      <c r="B5147" s="272" t="str">
        <f t="shared" si="80"/>
        <v>TQ14</v>
      </c>
      <c r="C5147" s="358">
        <v>1.50289413671576</v>
      </c>
    </row>
    <row r="5148" spans="1:3">
      <c r="A5148" s="272" t="s">
        <v>6123</v>
      </c>
      <c r="B5148" s="272" t="str">
        <f t="shared" si="80"/>
        <v>TQ14</v>
      </c>
      <c r="C5148" s="358">
        <v>1.5257412709986</v>
      </c>
    </row>
    <row r="5149" spans="1:3">
      <c r="A5149" s="272" t="s">
        <v>6124</v>
      </c>
      <c r="B5149" s="272" t="str">
        <f t="shared" si="80"/>
        <v>TQ14</v>
      </c>
      <c r="C5149" s="358">
        <v>0.64730525167697495</v>
      </c>
    </row>
    <row r="5150" spans="1:3">
      <c r="A5150" s="272" t="s">
        <v>6125</v>
      </c>
      <c r="B5150" s="272" t="str">
        <f t="shared" si="80"/>
        <v>TQ14</v>
      </c>
      <c r="C5150" s="358">
        <v>0.62858869577360199</v>
      </c>
    </row>
    <row r="5151" spans="1:3">
      <c r="A5151" s="272" t="s">
        <v>6126</v>
      </c>
      <c r="B5151" s="272" t="str">
        <f t="shared" si="80"/>
        <v>TQ14</v>
      </c>
      <c r="C5151" s="358">
        <v>1.24422839541778</v>
      </c>
    </row>
    <row r="5152" spans="1:3">
      <c r="A5152" s="272" t="s">
        <v>6127</v>
      </c>
      <c r="B5152" s="272" t="str">
        <f t="shared" si="80"/>
        <v>TQ14</v>
      </c>
      <c r="C5152" s="358">
        <v>0.32996414089582499</v>
      </c>
    </row>
    <row r="5153" spans="1:3">
      <c r="A5153" s="272" t="s">
        <v>6128</v>
      </c>
      <c r="B5153" s="272" t="str">
        <f t="shared" si="80"/>
        <v>TQ14</v>
      </c>
      <c r="C5153" s="358">
        <v>1.1865734711317699</v>
      </c>
    </row>
    <row r="5154" spans="1:3">
      <c r="A5154" s="272" t="s">
        <v>6129</v>
      </c>
      <c r="B5154" s="272" t="str">
        <f t="shared" si="80"/>
        <v>TQ14</v>
      </c>
      <c r="C5154" s="358">
        <v>1.33002409692315</v>
      </c>
    </row>
    <row r="5155" spans="1:3">
      <c r="A5155" s="272" t="s">
        <v>6130</v>
      </c>
      <c r="B5155" s="272" t="str">
        <f t="shared" si="80"/>
        <v>TQ14</v>
      </c>
      <c r="C5155" s="358">
        <v>1.3167149188966201</v>
      </c>
    </row>
    <row r="5156" spans="1:3">
      <c r="A5156" s="272" t="s">
        <v>6131</v>
      </c>
      <c r="B5156" s="272" t="str">
        <f t="shared" si="80"/>
        <v>TQ14</v>
      </c>
      <c r="C5156" s="358">
        <v>0.96918064925445402</v>
      </c>
    </row>
    <row r="5157" spans="1:3">
      <c r="A5157" s="272" t="s">
        <v>6132</v>
      </c>
      <c r="B5157" s="272" t="str">
        <f t="shared" si="80"/>
        <v>TQ14</v>
      </c>
      <c r="C5157" s="358">
        <v>1.3744071664292801</v>
      </c>
    </row>
    <row r="5158" spans="1:3">
      <c r="A5158" s="272" t="s">
        <v>6133</v>
      </c>
      <c r="B5158" s="272" t="str">
        <f t="shared" si="80"/>
        <v>TQ14</v>
      </c>
      <c r="C5158" s="358">
        <v>1.37445375688432</v>
      </c>
    </row>
    <row r="5159" spans="1:3">
      <c r="A5159" s="272" t="s">
        <v>6134</v>
      </c>
      <c r="B5159" s="272" t="str">
        <f t="shared" si="80"/>
        <v>TQ14</v>
      </c>
      <c r="C5159" s="358">
        <v>1.44447135604529</v>
      </c>
    </row>
    <row r="5160" spans="1:3">
      <c r="A5160" s="272" t="s">
        <v>6135</v>
      </c>
      <c r="B5160" s="272" t="str">
        <f t="shared" si="80"/>
        <v>TQ14</v>
      </c>
      <c r="C5160" s="358">
        <v>0.76114446754377696</v>
      </c>
    </row>
    <row r="5161" spans="1:3">
      <c r="A5161" s="272" t="s">
        <v>6136</v>
      </c>
      <c r="B5161" s="272" t="str">
        <f t="shared" si="80"/>
        <v>TQ14</v>
      </c>
      <c r="C5161" s="358">
        <v>0.79847497271464596</v>
      </c>
    </row>
    <row r="5162" spans="1:3">
      <c r="A5162" s="272" t="s">
        <v>6137</v>
      </c>
      <c r="B5162" s="272" t="str">
        <f t="shared" si="80"/>
        <v>TQ14</v>
      </c>
      <c r="C5162" s="358">
        <v>0.88717399023350096</v>
      </c>
    </row>
    <row r="5163" spans="1:3">
      <c r="A5163" s="272" t="s">
        <v>6138</v>
      </c>
      <c r="B5163" s="272" t="str">
        <f t="shared" si="80"/>
        <v>TQ14</v>
      </c>
      <c r="C5163" s="358">
        <v>0.87940189783098299</v>
      </c>
    </row>
    <row r="5164" spans="1:3">
      <c r="A5164" s="272" t="s">
        <v>6139</v>
      </c>
      <c r="B5164" s="272" t="str">
        <f t="shared" si="80"/>
        <v>TQ14</v>
      </c>
      <c r="C5164" s="358">
        <v>1.3187384605838699</v>
      </c>
    </row>
    <row r="5165" spans="1:3">
      <c r="A5165" s="272" t="s">
        <v>6140</v>
      </c>
      <c r="B5165" s="272" t="str">
        <f t="shared" si="80"/>
        <v>TQ14</v>
      </c>
      <c r="C5165" s="358">
        <v>0.38225767180063502</v>
      </c>
    </row>
    <row r="5166" spans="1:3">
      <c r="A5166" s="272" t="s">
        <v>6141</v>
      </c>
      <c r="B5166" s="272" t="str">
        <f t="shared" si="80"/>
        <v>TQ14</v>
      </c>
      <c r="C5166" s="358">
        <v>1.1050595927371201</v>
      </c>
    </row>
    <row r="5167" spans="1:3">
      <c r="A5167" s="272" t="s">
        <v>6142</v>
      </c>
      <c r="B5167" s="272" t="str">
        <f t="shared" si="80"/>
        <v>TQ14</v>
      </c>
      <c r="C5167" s="358">
        <v>0.227793317799487</v>
      </c>
    </row>
    <row r="5168" spans="1:3">
      <c r="A5168" s="272" t="s">
        <v>6143</v>
      </c>
      <c r="B5168" s="272" t="str">
        <f t="shared" si="80"/>
        <v>TQ14</v>
      </c>
      <c r="C5168" s="358">
        <v>1.4235901222157099</v>
      </c>
    </row>
    <row r="5169" spans="1:3">
      <c r="A5169" s="272" t="s">
        <v>6144</v>
      </c>
      <c r="B5169" s="272" t="str">
        <f t="shared" si="80"/>
        <v>TQ14</v>
      </c>
      <c r="C5169" s="358">
        <v>0.96459914782710299</v>
      </c>
    </row>
    <row r="5170" spans="1:3">
      <c r="A5170" s="272" t="s">
        <v>6145</v>
      </c>
      <c r="B5170" s="272" t="str">
        <f t="shared" si="80"/>
        <v>TQ14</v>
      </c>
      <c r="C5170" s="358">
        <v>1.13974992368636</v>
      </c>
    </row>
    <row r="5171" spans="1:3">
      <c r="A5171" s="272" t="s">
        <v>6146</v>
      </c>
      <c r="B5171" s="272" t="str">
        <f t="shared" si="80"/>
        <v>TQ14</v>
      </c>
      <c r="C5171" s="358">
        <v>1.22206430925427</v>
      </c>
    </row>
    <row r="5172" spans="1:3">
      <c r="A5172" s="272" t="s">
        <v>6147</v>
      </c>
      <c r="B5172" s="272" t="str">
        <f t="shared" si="80"/>
        <v>TQ14</v>
      </c>
      <c r="C5172" s="358">
        <v>0.68224030835379801</v>
      </c>
    </row>
    <row r="5173" spans="1:3">
      <c r="A5173" s="272" t="s">
        <v>6148</v>
      </c>
      <c r="B5173" s="272" t="str">
        <f t="shared" si="80"/>
        <v>TQ14</v>
      </c>
      <c r="C5173" s="358">
        <v>1.3157966167206501</v>
      </c>
    </row>
    <row r="5174" spans="1:3">
      <c r="A5174" s="272" t="s">
        <v>6149</v>
      </c>
      <c r="B5174" s="272" t="str">
        <f t="shared" si="80"/>
        <v>TQ14</v>
      </c>
      <c r="C5174" s="358">
        <v>1.4699477881848</v>
      </c>
    </row>
    <row r="5175" spans="1:3">
      <c r="A5175" s="272" t="s">
        <v>6150</v>
      </c>
      <c r="B5175" s="272" t="str">
        <f t="shared" si="80"/>
        <v>TQ14</v>
      </c>
      <c r="C5175" s="358">
        <v>1.1392215649875901</v>
      </c>
    </row>
    <row r="5176" spans="1:3">
      <c r="A5176" s="272" t="s">
        <v>6151</v>
      </c>
      <c r="B5176" s="272" t="str">
        <f t="shared" si="80"/>
        <v>TQ14</v>
      </c>
      <c r="C5176" s="358">
        <v>0.28602801370255798</v>
      </c>
    </row>
    <row r="5177" spans="1:3">
      <c r="A5177" s="272" t="s">
        <v>6152</v>
      </c>
      <c r="B5177" s="272" t="str">
        <f t="shared" si="80"/>
        <v>TQ14</v>
      </c>
      <c r="C5177" s="358">
        <v>1.34545855529249</v>
      </c>
    </row>
    <row r="5178" spans="1:3">
      <c r="A5178" s="272" t="s">
        <v>6153</v>
      </c>
      <c r="B5178" s="272" t="str">
        <f t="shared" si="80"/>
        <v>TQ14</v>
      </c>
      <c r="C5178" s="358">
        <v>1.29844596139381</v>
      </c>
    </row>
    <row r="5179" spans="1:3">
      <c r="A5179" s="272" t="s">
        <v>6154</v>
      </c>
      <c r="B5179" s="272" t="str">
        <f t="shared" si="80"/>
        <v>TQ14</v>
      </c>
      <c r="C5179" s="358">
        <v>0.56037558339341897</v>
      </c>
    </row>
    <row r="5180" spans="1:3">
      <c r="A5180" s="272" t="s">
        <v>6155</v>
      </c>
      <c r="B5180" s="272" t="str">
        <f t="shared" si="80"/>
        <v>TQ14</v>
      </c>
      <c r="C5180" s="358">
        <v>1.1676652042190501</v>
      </c>
    </row>
    <row r="5181" spans="1:3">
      <c r="A5181" s="272" t="s">
        <v>6156</v>
      </c>
      <c r="B5181" s="272" t="str">
        <f t="shared" si="80"/>
        <v>TQ14</v>
      </c>
      <c r="C5181" s="358">
        <v>0.80800387488152403</v>
      </c>
    </row>
    <row r="5182" spans="1:3">
      <c r="A5182" s="272" t="s">
        <v>6157</v>
      </c>
      <c r="B5182" s="272" t="str">
        <f t="shared" si="80"/>
        <v>TQ14</v>
      </c>
      <c r="C5182" s="358">
        <v>1.0967781394671401</v>
      </c>
    </row>
    <row r="5183" spans="1:3">
      <c r="A5183" s="272" t="s">
        <v>6158</v>
      </c>
      <c r="B5183" s="272" t="str">
        <f t="shared" si="80"/>
        <v>TQ14</v>
      </c>
      <c r="C5183" s="358">
        <v>0.480311461390725</v>
      </c>
    </row>
    <row r="5184" spans="1:3">
      <c r="A5184" s="272" t="s">
        <v>6159</v>
      </c>
      <c r="B5184" s="272" t="str">
        <f t="shared" si="80"/>
        <v>TQ14</v>
      </c>
      <c r="C5184" s="358">
        <v>1.1907543720571601</v>
      </c>
    </row>
    <row r="5185" spans="1:3">
      <c r="A5185" s="272" t="s">
        <v>6160</v>
      </c>
      <c r="B5185" s="272" t="str">
        <f t="shared" si="80"/>
        <v>TQ14</v>
      </c>
      <c r="C5185" s="358">
        <v>0.468541384239898</v>
      </c>
    </row>
    <row r="5186" spans="1:3">
      <c r="A5186" s="272" t="s">
        <v>6161</v>
      </c>
      <c r="B5186" s="272" t="str">
        <f t="shared" si="80"/>
        <v>TQ14</v>
      </c>
      <c r="C5186" s="358">
        <v>0.52519338153698103</v>
      </c>
    </row>
    <row r="5187" spans="1:3">
      <c r="A5187" s="272" t="s">
        <v>6162</v>
      </c>
      <c r="B5187" s="272" t="str">
        <f t="shared" si="80"/>
        <v>TQ14</v>
      </c>
      <c r="C5187" s="358">
        <v>0.30445187742767599</v>
      </c>
    </row>
    <row r="5188" spans="1:3">
      <c r="A5188" s="272" t="s">
        <v>6163</v>
      </c>
      <c r="B5188" s="272" t="str">
        <f t="shared" si="80"/>
        <v>TQ14</v>
      </c>
      <c r="C5188" s="358">
        <v>0.22834463081256201</v>
      </c>
    </row>
    <row r="5189" spans="1:3">
      <c r="A5189" s="272" t="s">
        <v>6164</v>
      </c>
      <c r="B5189" s="272" t="str">
        <f t="shared" si="80"/>
        <v>TQ14</v>
      </c>
      <c r="C5189" s="358">
        <v>0.85226209428301303</v>
      </c>
    </row>
    <row r="5190" spans="1:3">
      <c r="A5190" s="272" t="s">
        <v>6165</v>
      </c>
      <c r="B5190" s="272" t="str">
        <f t="shared" si="80"/>
        <v>TQ2</v>
      </c>
      <c r="C5190" s="358">
        <v>0.47548096324580003</v>
      </c>
    </row>
    <row r="5191" spans="1:3">
      <c r="A5191" s="272" t="s">
        <v>6166</v>
      </c>
      <c r="B5191" s="272" t="str">
        <f t="shared" si="80"/>
        <v>TQ2</v>
      </c>
      <c r="C5191" s="358">
        <v>1.51002722353231</v>
      </c>
    </row>
    <row r="5192" spans="1:3">
      <c r="A5192" s="272" t="s">
        <v>6167</v>
      </c>
      <c r="B5192" s="272" t="str">
        <f t="shared" si="80"/>
        <v>TQ2</v>
      </c>
      <c r="C5192" s="358">
        <v>0.53896883237112903</v>
      </c>
    </row>
    <row r="5193" spans="1:3">
      <c r="A5193" s="272" t="s">
        <v>6168</v>
      </c>
      <c r="B5193" s="272" t="str">
        <f t="shared" si="80"/>
        <v>TQ2</v>
      </c>
      <c r="C5193" s="358">
        <v>1.7514466286542201</v>
      </c>
    </row>
    <row r="5194" spans="1:3">
      <c r="A5194" s="272" t="s">
        <v>6169</v>
      </c>
      <c r="B5194" s="272" t="str">
        <f t="shared" si="80"/>
        <v>TQ3</v>
      </c>
      <c r="C5194" s="358">
        <v>0.96037072342577701</v>
      </c>
    </row>
    <row r="5195" spans="1:3">
      <c r="A5195" s="272" t="s">
        <v>6170</v>
      </c>
      <c r="B5195" s="272" t="str">
        <f t="shared" si="80"/>
        <v>TQ3</v>
      </c>
      <c r="C5195" s="358">
        <v>0.65634396969104003</v>
      </c>
    </row>
    <row r="5196" spans="1:3">
      <c r="A5196" s="272" t="s">
        <v>6171</v>
      </c>
      <c r="B5196" s="272" t="str">
        <f t="shared" ref="B5196:B5259" si="81">IFERROR(LEFT(A5196,(FIND(" ",A5196,1)-1)),"")</f>
        <v>TQ3</v>
      </c>
      <c r="C5196" s="358">
        <v>0.86446983141087097</v>
      </c>
    </row>
    <row r="5197" spans="1:3">
      <c r="A5197" s="272" t="s">
        <v>6172</v>
      </c>
      <c r="B5197" s="272" t="str">
        <f t="shared" si="81"/>
        <v>TQ3</v>
      </c>
      <c r="C5197" s="358">
        <v>0.98018493039035104</v>
      </c>
    </row>
    <row r="5198" spans="1:3">
      <c r="A5198" s="272" t="s">
        <v>6173</v>
      </c>
      <c r="B5198" s="272" t="str">
        <f t="shared" si="81"/>
        <v>TQ3</v>
      </c>
      <c r="C5198" s="358">
        <v>0.53290875952663297</v>
      </c>
    </row>
    <row r="5199" spans="1:3">
      <c r="A5199" s="272" t="s">
        <v>6174</v>
      </c>
      <c r="B5199" s="272" t="str">
        <f t="shared" si="81"/>
        <v>TQ3</v>
      </c>
      <c r="C5199" s="358">
        <v>0.30204499918010402</v>
      </c>
    </row>
    <row r="5200" spans="1:3">
      <c r="A5200" s="272" t="s">
        <v>6175</v>
      </c>
      <c r="B5200" s="272" t="str">
        <f t="shared" si="81"/>
        <v>TQ3</v>
      </c>
      <c r="C5200" s="358">
        <v>1.8278483493336799</v>
      </c>
    </row>
    <row r="5201" spans="1:3">
      <c r="A5201" s="272" t="s">
        <v>6176</v>
      </c>
      <c r="B5201" s="272" t="str">
        <f t="shared" si="81"/>
        <v>TQ4</v>
      </c>
      <c r="C5201" s="358">
        <v>0.22549131151410001</v>
      </c>
    </row>
    <row r="5202" spans="1:3">
      <c r="A5202" s="272" t="s">
        <v>6177</v>
      </c>
      <c r="B5202" s="272" t="str">
        <f t="shared" si="81"/>
        <v>TQ4</v>
      </c>
      <c r="C5202" s="358">
        <v>1.5429124470515401</v>
      </c>
    </row>
    <row r="5203" spans="1:3">
      <c r="A5203" s="272" t="s">
        <v>6178</v>
      </c>
      <c r="B5203" s="272" t="str">
        <f t="shared" si="81"/>
        <v>TQ4</v>
      </c>
      <c r="C5203" s="358">
        <v>1.5085561543933099</v>
      </c>
    </row>
    <row r="5204" spans="1:3">
      <c r="A5204" s="272" t="s">
        <v>6179</v>
      </c>
      <c r="B5204" s="272" t="str">
        <f t="shared" si="81"/>
        <v>TQ4</v>
      </c>
      <c r="C5204" s="358">
        <v>1.12043435011172</v>
      </c>
    </row>
    <row r="5205" spans="1:3">
      <c r="A5205" s="272" t="s">
        <v>6180</v>
      </c>
      <c r="B5205" s="272" t="str">
        <f t="shared" si="81"/>
        <v>TQ4</v>
      </c>
      <c r="C5205" s="358">
        <v>1.00365082605848</v>
      </c>
    </row>
    <row r="5206" spans="1:3">
      <c r="A5206" s="272" t="s">
        <v>6181</v>
      </c>
      <c r="B5206" s="272" t="str">
        <f t="shared" si="81"/>
        <v>TQ4</v>
      </c>
      <c r="C5206" s="358">
        <v>1.48825446173553</v>
      </c>
    </row>
    <row r="5207" spans="1:3">
      <c r="A5207" s="272" t="s">
        <v>6182</v>
      </c>
      <c r="B5207" s="272" t="str">
        <f t="shared" si="81"/>
        <v>TQ4</v>
      </c>
      <c r="C5207" s="358">
        <v>0.66957095319962501</v>
      </c>
    </row>
    <row r="5208" spans="1:3">
      <c r="A5208" s="272" t="s">
        <v>6183</v>
      </c>
      <c r="B5208" s="272" t="str">
        <f t="shared" si="81"/>
        <v>TQ4</v>
      </c>
      <c r="C5208" s="358">
        <v>1.2131144469323201</v>
      </c>
    </row>
    <row r="5209" spans="1:3">
      <c r="A5209" s="272" t="s">
        <v>6184</v>
      </c>
      <c r="B5209" s="272" t="str">
        <f t="shared" si="81"/>
        <v>TQ4</v>
      </c>
      <c r="C5209" s="358">
        <v>1.0503128876150101</v>
      </c>
    </row>
    <row r="5210" spans="1:3">
      <c r="A5210" s="272" t="s">
        <v>6185</v>
      </c>
      <c r="B5210" s="272" t="str">
        <f t="shared" si="81"/>
        <v>TQ4</v>
      </c>
      <c r="C5210" s="358">
        <v>1.46779750109906</v>
      </c>
    </row>
    <row r="5211" spans="1:3">
      <c r="A5211" s="272" t="s">
        <v>6186</v>
      </c>
      <c r="B5211" s="272" t="str">
        <f t="shared" si="81"/>
        <v>TQ4</v>
      </c>
      <c r="C5211" s="358">
        <v>0.39362122142255002</v>
      </c>
    </row>
    <row r="5212" spans="1:3">
      <c r="A5212" s="272" t="s">
        <v>6187</v>
      </c>
      <c r="B5212" s="272" t="str">
        <f t="shared" si="81"/>
        <v>TQ4</v>
      </c>
      <c r="C5212" s="358">
        <v>0.87619478476656998</v>
      </c>
    </row>
    <row r="5213" spans="1:3">
      <c r="A5213" s="272" t="s">
        <v>6188</v>
      </c>
      <c r="B5213" s="272" t="str">
        <f t="shared" si="81"/>
        <v>TQ4</v>
      </c>
      <c r="C5213" s="358">
        <v>0.62517937194436701</v>
      </c>
    </row>
    <row r="5214" spans="1:3">
      <c r="A5214" s="272" t="s">
        <v>6189</v>
      </c>
      <c r="B5214" s="272" t="str">
        <f t="shared" si="81"/>
        <v>TQ4</v>
      </c>
      <c r="C5214" s="358">
        <v>0.34296882040350202</v>
      </c>
    </row>
    <row r="5215" spans="1:3">
      <c r="A5215" s="272" t="s">
        <v>6190</v>
      </c>
      <c r="B5215" s="272" t="str">
        <f t="shared" si="81"/>
        <v>TQ4</v>
      </c>
      <c r="C5215" s="358">
        <v>0.61652015302878704</v>
      </c>
    </row>
    <row r="5216" spans="1:3">
      <c r="A5216" s="272" t="s">
        <v>6191</v>
      </c>
      <c r="B5216" s="272" t="str">
        <f t="shared" si="81"/>
        <v>TQ4</v>
      </c>
      <c r="C5216" s="358">
        <v>0.54977924920937504</v>
      </c>
    </row>
    <row r="5217" spans="1:3">
      <c r="A5217" s="272" t="s">
        <v>6192</v>
      </c>
      <c r="B5217" s="272" t="str">
        <f t="shared" si="81"/>
        <v>TQ4</v>
      </c>
      <c r="C5217" s="358">
        <v>0.50963483429562895</v>
      </c>
    </row>
    <row r="5218" spans="1:3">
      <c r="A5218" s="272" t="s">
        <v>6193</v>
      </c>
      <c r="B5218" s="272" t="str">
        <f t="shared" si="81"/>
        <v>TQ4</v>
      </c>
      <c r="C5218" s="358">
        <v>0.30536270341996202</v>
      </c>
    </row>
    <row r="5219" spans="1:3">
      <c r="A5219" s="272" t="s">
        <v>6194</v>
      </c>
      <c r="B5219" s="272" t="str">
        <f t="shared" si="81"/>
        <v>TQ4</v>
      </c>
      <c r="C5219" s="358">
        <v>0.345862395989813</v>
      </c>
    </row>
    <row r="5220" spans="1:3">
      <c r="A5220" s="272" t="s">
        <v>6195</v>
      </c>
      <c r="B5220" s="272" t="str">
        <f t="shared" si="81"/>
        <v>TQ4</v>
      </c>
      <c r="C5220" s="358">
        <v>0.83379863030924095</v>
      </c>
    </row>
    <row r="5221" spans="1:3">
      <c r="A5221" s="272" t="s">
        <v>6196</v>
      </c>
      <c r="B5221" s="272" t="str">
        <f t="shared" si="81"/>
        <v>TQ4</v>
      </c>
      <c r="C5221" s="358">
        <v>1.4182103465420599</v>
      </c>
    </row>
    <row r="5222" spans="1:3">
      <c r="A5222" s="272" t="s">
        <v>6197</v>
      </c>
      <c r="B5222" s="272" t="str">
        <f t="shared" si="81"/>
        <v>TQ4</v>
      </c>
      <c r="C5222" s="358">
        <v>1.4710831319218201</v>
      </c>
    </row>
    <row r="5223" spans="1:3">
      <c r="A5223" s="272" t="s">
        <v>6198</v>
      </c>
      <c r="B5223" s="272" t="str">
        <f t="shared" si="81"/>
        <v>TQ4</v>
      </c>
      <c r="C5223" s="358">
        <v>0.92875092145210603</v>
      </c>
    </row>
    <row r="5224" spans="1:3">
      <c r="A5224" s="272" t="s">
        <v>6199</v>
      </c>
      <c r="B5224" s="272" t="str">
        <f t="shared" si="81"/>
        <v>TQ4</v>
      </c>
      <c r="C5224" s="358">
        <v>1.54385120173129</v>
      </c>
    </row>
    <row r="5225" spans="1:3">
      <c r="A5225" s="272" t="s">
        <v>6200</v>
      </c>
      <c r="B5225" s="272" t="str">
        <f t="shared" si="81"/>
        <v>TQ4</v>
      </c>
      <c r="C5225" s="358">
        <v>1.2111925366826899</v>
      </c>
    </row>
    <row r="5226" spans="1:3">
      <c r="A5226" s="272" t="s">
        <v>6201</v>
      </c>
      <c r="B5226" s="272" t="str">
        <f t="shared" si="81"/>
        <v>TQ4</v>
      </c>
      <c r="C5226" s="358">
        <v>1.74970273640572</v>
      </c>
    </row>
    <row r="5227" spans="1:3">
      <c r="A5227" s="272" t="s">
        <v>6202</v>
      </c>
      <c r="B5227" s="272" t="str">
        <f t="shared" si="81"/>
        <v>TQ4</v>
      </c>
      <c r="C5227" s="358">
        <v>1.84951310111821</v>
      </c>
    </row>
    <row r="5228" spans="1:3">
      <c r="A5228" s="272" t="s">
        <v>6203</v>
      </c>
      <c r="B5228" s="272" t="str">
        <f t="shared" si="81"/>
        <v>TQ4</v>
      </c>
      <c r="C5228" s="358">
        <v>0.95349660499806799</v>
      </c>
    </row>
    <row r="5229" spans="1:3">
      <c r="A5229" s="272" t="s">
        <v>6204</v>
      </c>
      <c r="B5229" s="272" t="str">
        <f t="shared" si="81"/>
        <v>TQ4</v>
      </c>
      <c r="C5229" s="358">
        <v>1.02352356502338</v>
      </c>
    </row>
    <row r="5230" spans="1:3">
      <c r="A5230" s="272" t="s">
        <v>6205</v>
      </c>
      <c r="B5230" s="272" t="str">
        <f t="shared" si="81"/>
        <v>TQ4</v>
      </c>
      <c r="C5230" s="358">
        <v>1.4982503675352301</v>
      </c>
    </row>
    <row r="5231" spans="1:3">
      <c r="A5231" s="272" t="s">
        <v>6206</v>
      </c>
      <c r="B5231" s="272" t="str">
        <f t="shared" si="81"/>
        <v>TQ4</v>
      </c>
      <c r="C5231" s="358">
        <v>1.80379776135865</v>
      </c>
    </row>
    <row r="5232" spans="1:3">
      <c r="A5232" s="272" t="s">
        <v>6207</v>
      </c>
      <c r="B5232" s="272" t="str">
        <f t="shared" si="81"/>
        <v>TQ4</v>
      </c>
      <c r="C5232" s="358">
        <v>1.9089650902702</v>
      </c>
    </row>
    <row r="5233" spans="1:3">
      <c r="A5233" s="272" t="s">
        <v>6208</v>
      </c>
      <c r="B5233" s="272" t="str">
        <f t="shared" si="81"/>
        <v>TQ4</v>
      </c>
      <c r="C5233" s="358">
        <v>1.7776508729129299</v>
      </c>
    </row>
    <row r="5234" spans="1:3">
      <c r="A5234" s="272" t="s">
        <v>6209</v>
      </c>
      <c r="B5234" s="272" t="str">
        <f t="shared" si="81"/>
        <v>TQ4</v>
      </c>
      <c r="C5234" s="358">
        <v>1.54425458276344</v>
      </c>
    </row>
    <row r="5235" spans="1:3">
      <c r="A5235" s="272" t="s">
        <v>6210</v>
      </c>
      <c r="B5235" s="272" t="str">
        <f t="shared" si="81"/>
        <v>TQ4</v>
      </c>
      <c r="C5235" s="358">
        <v>1.86879610296966</v>
      </c>
    </row>
    <row r="5236" spans="1:3">
      <c r="A5236" s="272" t="s">
        <v>6211</v>
      </c>
      <c r="B5236" s="272" t="str">
        <f t="shared" si="81"/>
        <v>TQ4</v>
      </c>
      <c r="C5236" s="358">
        <v>1.8823841260963501</v>
      </c>
    </row>
    <row r="5237" spans="1:3">
      <c r="A5237" s="272" t="s">
        <v>6212</v>
      </c>
      <c r="B5237" s="272" t="str">
        <f t="shared" si="81"/>
        <v>TQ4</v>
      </c>
      <c r="C5237" s="358">
        <v>1.98410778284195</v>
      </c>
    </row>
    <row r="5238" spans="1:3">
      <c r="A5238" s="272" t="s">
        <v>6213</v>
      </c>
      <c r="B5238" s="272" t="str">
        <f t="shared" si="81"/>
        <v>TQ4</v>
      </c>
      <c r="C5238" s="358">
        <v>1.6402386904508</v>
      </c>
    </row>
    <row r="5239" spans="1:3">
      <c r="A5239" s="272" t="s">
        <v>6214</v>
      </c>
      <c r="B5239" s="272" t="str">
        <f t="shared" si="81"/>
        <v>TQ4</v>
      </c>
      <c r="C5239" s="358">
        <v>0.84029524904603503</v>
      </c>
    </row>
    <row r="5240" spans="1:3">
      <c r="A5240" s="272" t="s">
        <v>6215</v>
      </c>
      <c r="B5240" s="272" t="str">
        <f t="shared" si="81"/>
        <v>TQ4</v>
      </c>
      <c r="C5240" s="358">
        <v>0.96463868296354904</v>
      </c>
    </row>
    <row r="5241" spans="1:3">
      <c r="A5241" s="272" t="s">
        <v>6216</v>
      </c>
      <c r="B5241" s="272" t="str">
        <f t="shared" si="81"/>
        <v>TQ4</v>
      </c>
      <c r="C5241" s="358">
        <v>1.33555791576879</v>
      </c>
    </row>
    <row r="5242" spans="1:3">
      <c r="A5242" s="272" t="s">
        <v>6217</v>
      </c>
      <c r="B5242" s="272" t="str">
        <f t="shared" si="81"/>
        <v>TQ4</v>
      </c>
      <c r="C5242" s="358">
        <v>1.0426741329331</v>
      </c>
    </row>
    <row r="5243" spans="1:3">
      <c r="A5243" s="272" t="s">
        <v>6218</v>
      </c>
      <c r="B5243" s="272" t="str">
        <f t="shared" si="81"/>
        <v>TQ4</v>
      </c>
      <c r="C5243" s="358">
        <v>0.96190194510829896</v>
      </c>
    </row>
    <row r="5244" spans="1:3">
      <c r="A5244" s="272" t="s">
        <v>6219</v>
      </c>
      <c r="B5244" s="272" t="str">
        <f t="shared" si="81"/>
        <v>TQ4</v>
      </c>
      <c r="C5244" s="358">
        <v>1.0281526178303699</v>
      </c>
    </row>
    <row r="5245" spans="1:3">
      <c r="A5245" s="272" t="s">
        <v>6220</v>
      </c>
      <c r="B5245" s="272" t="str">
        <f t="shared" si="81"/>
        <v>TQ4</v>
      </c>
      <c r="C5245" s="358">
        <v>1.37687029955377</v>
      </c>
    </row>
    <row r="5246" spans="1:3">
      <c r="A5246" s="272" t="s">
        <v>6221</v>
      </c>
      <c r="B5246" s="272" t="str">
        <f t="shared" si="81"/>
        <v>TQ4</v>
      </c>
      <c r="C5246" s="358">
        <v>0.76176464447804204</v>
      </c>
    </row>
    <row r="5247" spans="1:3">
      <c r="A5247" s="272" t="s">
        <v>6222</v>
      </c>
      <c r="B5247" s="272" t="str">
        <f t="shared" si="81"/>
        <v>TQ4</v>
      </c>
      <c r="C5247" s="358">
        <v>1.0442623811198399</v>
      </c>
    </row>
    <row r="5248" spans="1:3">
      <c r="A5248" s="272" t="s">
        <v>6223</v>
      </c>
      <c r="B5248" s="272" t="str">
        <f t="shared" si="81"/>
        <v>TQ4</v>
      </c>
      <c r="C5248" s="358">
        <v>1.46149217571293</v>
      </c>
    </row>
    <row r="5249" spans="1:3">
      <c r="A5249" s="272" t="s">
        <v>6224</v>
      </c>
      <c r="B5249" s="272" t="str">
        <f t="shared" si="81"/>
        <v>TQ4</v>
      </c>
      <c r="C5249" s="358">
        <v>0.41263560310952901</v>
      </c>
    </row>
    <row r="5250" spans="1:3">
      <c r="A5250" s="272" t="s">
        <v>6225</v>
      </c>
      <c r="B5250" s="272" t="str">
        <f t="shared" si="81"/>
        <v>TQ4</v>
      </c>
      <c r="C5250" s="358">
        <v>1.9903494371771799</v>
      </c>
    </row>
    <row r="5251" spans="1:3">
      <c r="A5251" s="272" t="s">
        <v>6226</v>
      </c>
      <c r="B5251" s="272" t="str">
        <f t="shared" si="81"/>
        <v>TQ4</v>
      </c>
      <c r="C5251" s="358">
        <v>0.34038158149580999</v>
      </c>
    </row>
    <row r="5252" spans="1:3">
      <c r="A5252" s="272" t="s">
        <v>6227</v>
      </c>
      <c r="B5252" s="272" t="str">
        <f t="shared" si="81"/>
        <v>TQ4</v>
      </c>
      <c r="C5252" s="358">
        <v>0.24474326952467301</v>
      </c>
    </row>
    <row r="5253" spans="1:3">
      <c r="A5253" s="272" t="s">
        <v>6228</v>
      </c>
      <c r="B5253" s="272" t="str">
        <f t="shared" si="81"/>
        <v>TQ4</v>
      </c>
      <c r="C5253" s="358">
        <v>0.82534648392381005</v>
      </c>
    </row>
    <row r="5254" spans="1:3">
      <c r="A5254" s="272" t="s">
        <v>6229</v>
      </c>
      <c r="B5254" s="272" t="str">
        <f t="shared" si="81"/>
        <v>TQ4</v>
      </c>
      <c r="C5254" s="358">
        <v>1.4759667444486799</v>
      </c>
    </row>
    <row r="5255" spans="1:3">
      <c r="A5255" s="272" t="s">
        <v>6230</v>
      </c>
      <c r="B5255" s="272" t="str">
        <f t="shared" si="81"/>
        <v>TQ4</v>
      </c>
      <c r="C5255" s="358">
        <v>0.86429236369838702</v>
      </c>
    </row>
    <row r="5256" spans="1:3">
      <c r="A5256" s="272" t="s">
        <v>6231</v>
      </c>
      <c r="B5256" s="272" t="str">
        <f t="shared" si="81"/>
        <v>TQ4</v>
      </c>
      <c r="C5256" s="358">
        <v>1.7429759669635501</v>
      </c>
    </row>
    <row r="5257" spans="1:3">
      <c r="A5257" s="272" t="s">
        <v>6232</v>
      </c>
      <c r="B5257" s="272" t="str">
        <f t="shared" si="81"/>
        <v>TQ5</v>
      </c>
      <c r="C5257" s="358">
        <v>1.5746848343203099</v>
      </c>
    </row>
    <row r="5258" spans="1:3">
      <c r="A5258" s="272" t="s">
        <v>6233</v>
      </c>
      <c r="B5258" s="272" t="str">
        <f t="shared" si="81"/>
        <v>TQ5</v>
      </c>
      <c r="C5258" s="358">
        <v>2.0352654840670801</v>
      </c>
    </row>
    <row r="5259" spans="1:3">
      <c r="A5259" s="272" t="s">
        <v>6234</v>
      </c>
      <c r="B5259" s="272" t="str">
        <f t="shared" si="81"/>
        <v>TQ5</v>
      </c>
      <c r="C5259" s="358">
        <v>3.1605065107526999</v>
      </c>
    </row>
    <row r="5260" spans="1:3">
      <c r="A5260" s="272" t="s">
        <v>6235</v>
      </c>
      <c r="B5260" s="272" t="str">
        <f t="shared" ref="B5260:B5323" si="82">IFERROR(LEFT(A5260,(FIND(" ",A5260,1)-1)),"")</f>
        <v>TQ5</v>
      </c>
      <c r="C5260" s="358">
        <v>2.6778294461079901</v>
      </c>
    </row>
    <row r="5261" spans="1:3">
      <c r="A5261" s="272" t="s">
        <v>6236</v>
      </c>
      <c r="B5261" s="272" t="str">
        <f t="shared" si="82"/>
        <v>TQ5</v>
      </c>
      <c r="C5261" s="358">
        <v>0.369640355535373</v>
      </c>
    </row>
    <row r="5262" spans="1:3">
      <c r="A5262" s="272" t="s">
        <v>6237</v>
      </c>
      <c r="B5262" s="272" t="str">
        <f t="shared" si="82"/>
        <v>TQ5</v>
      </c>
      <c r="C5262" s="358">
        <v>0.36854073837131002</v>
      </c>
    </row>
    <row r="5263" spans="1:3">
      <c r="A5263" s="272" t="s">
        <v>6238</v>
      </c>
      <c r="B5263" s="272" t="str">
        <f t="shared" si="82"/>
        <v>TQ5</v>
      </c>
      <c r="C5263" s="358">
        <v>0.214214714401298</v>
      </c>
    </row>
    <row r="5264" spans="1:3">
      <c r="A5264" s="272" t="s">
        <v>6239</v>
      </c>
      <c r="B5264" s="272" t="str">
        <f t="shared" si="82"/>
        <v>TQ5</v>
      </c>
      <c r="C5264" s="358">
        <v>3.6220972490490499</v>
      </c>
    </row>
    <row r="5265" spans="1:3">
      <c r="A5265" s="272" t="s">
        <v>6240</v>
      </c>
      <c r="B5265" s="272" t="str">
        <f t="shared" si="82"/>
        <v>TQ6</v>
      </c>
      <c r="C5265" s="358">
        <v>4.3158492040611902</v>
      </c>
    </row>
    <row r="5266" spans="1:3">
      <c r="A5266" s="272" t="s">
        <v>6241</v>
      </c>
      <c r="B5266" s="272" t="str">
        <f t="shared" si="82"/>
        <v>TQ6</v>
      </c>
      <c r="C5266" s="358">
        <v>3.3902869190028699</v>
      </c>
    </row>
    <row r="5267" spans="1:3">
      <c r="A5267" s="272" t="s">
        <v>6242</v>
      </c>
      <c r="B5267" s="272" t="str">
        <f t="shared" si="82"/>
        <v>TQ6</v>
      </c>
      <c r="C5267" s="358">
        <v>0.47997298280828499</v>
      </c>
    </row>
    <row r="5268" spans="1:3">
      <c r="A5268" s="272" t="s">
        <v>6243</v>
      </c>
      <c r="B5268" s="272" t="str">
        <f t="shared" si="82"/>
        <v>TQ6</v>
      </c>
      <c r="C5268" s="358">
        <v>1.3180573419950601</v>
      </c>
    </row>
    <row r="5269" spans="1:3">
      <c r="A5269" s="272" t="s">
        <v>6244</v>
      </c>
      <c r="B5269" s="272" t="str">
        <f t="shared" si="82"/>
        <v>TQ6</v>
      </c>
      <c r="C5269" s="358">
        <v>3.0802520664266799</v>
      </c>
    </row>
    <row r="5270" spans="1:3">
      <c r="A5270" s="272" t="s">
        <v>6245</v>
      </c>
      <c r="B5270" s="272" t="str">
        <f t="shared" si="82"/>
        <v>TQ6</v>
      </c>
      <c r="C5270" s="358">
        <v>1.4938634782240401</v>
      </c>
    </row>
    <row r="5271" spans="1:3">
      <c r="A5271" s="272" t="s">
        <v>6246</v>
      </c>
      <c r="B5271" s="272" t="str">
        <f t="shared" si="82"/>
        <v>TQ6</v>
      </c>
      <c r="C5271" s="358">
        <v>0.38109424840973399</v>
      </c>
    </row>
    <row r="5272" spans="1:3">
      <c r="A5272" s="272" t="s">
        <v>6247</v>
      </c>
      <c r="B5272" s="272" t="str">
        <f t="shared" si="82"/>
        <v>TQ6</v>
      </c>
      <c r="C5272" s="358">
        <v>2.0016908196015799</v>
      </c>
    </row>
    <row r="5273" spans="1:3">
      <c r="A5273" s="272" t="s">
        <v>6248</v>
      </c>
      <c r="B5273" s="272" t="str">
        <f t="shared" si="82"/>
        <v>TQ6</v>
      </c>
      <c r="C5273" s="358">
        <v>0.63879648354914198</v>
      </c>
    </row>
    <row r="5274" spans="1:3">
      <c r="A5274" s="272" t="s">
        <v>6249</v>
      </c>
      <c r="B5274" s="272" t="str">
        <f t="shared" si="82"/>
        <v>TQ6</v>
      </c>
      <c r="C5274" s="358">
        <v>0.30026516736942699</v>
      </c>
    </row>
    <row r="5275" spans="1:3">
      <c r="A5275" s="272" t="s">
        <v>6250</v>
      </c>
      <c r="B5275" s="272" t="str">
        <f t="shared" si="82"/>
        <v>TQ6</v>
      </c>
      <c r="C5275" s="358">
        <v>3.2599232979706199</v>
      </c>
    </row>
    <row r="5276" spans="1:3">
      <c r="A5276" s="272" t="s">
        <v>6251</v>
      </c>
      <c r="B5276" s="272" t="str">
        <f t="shared" si="82"/>
        <v>TQ6</v>
      </c>
      <c r="C5276" s="358">
        <v>0.27057326661979297</v>
      </c>
    </row>
    <row r="5277" spans="1:3">
      <c r="A5277" s="272" t="s">
        <v>6252</v>
      </c>
      <c r="B5277" s="272" t="str">
        <f t="shared" si="82"/>
        <v>TQ6</v>
      </c>
      <c r="C5277" s="358">
        <v>2.09379398396376</v>
      </c>
    </row>
    <row r="5278" spans="1:3">
      <c r="A5278" s="272" t="s">
        <v>6253</v>
      </c>
      <c r="B5278" s="272" t="str">
        <f t="shared" si="82"/>
        <v>TQ6</v>
      </c>
      <c r="C5278" s="358">
        <v>2.8880194961293602</v>
      </c>
    </row>
    <row r="5279" spans="1:3">
      <c r="A5279" s="272" t="s">
        <v>6254</v>
      </c>
      <c r="B5279" s="272" t="str">
        <f t="shared" si="82"/>
        <v>TQ7</v>
      </c>
      <c r="C5279" s="358">
        <v>0.31351886632975201</v>
      </c>
    </row>
    <row r="5280" spans="1:3">
      <c r="A5280" s="272" t="s">
        <v>6255</v>
      </c>
      <c r="B5280" s="272" t="str">
        <f t="shared" si="82"/>
        <v>TQ7</v>
      </c>
      <c r="C5280" s="358">
        <v>0.47669296174185399</v>
      </c>
    </row>
    <row r="5281" spans="1:3">
      <c r="A5281" s="272" t="s">
        <v>6256</v>
      </c>
      <c r="B5281" s="272" t="str">
        <f t="shared" si="82"/>
        <v>TQ7</v>
      </c>
      <c r="C5281" s="358">
        <v>0.49683706540455302</v>
      </c>
    </row>
    <row r="5282" spans="1:3">
      <c r="A5282" s="272" t="s">
        <v>6257</v>
      </c>
      <c r="B5282" s="272" t="str">
        <f t="shared" si="82"/>
        <v>TQ7</v>
      </c>
      <c r="C5282" s="358">
        <v>0.30914117693080501</v>
      </c>
    </row>
    <row r="5283" spans="1:3">
      <c r="A5283" s="272" t="s">
        <v>6258</v>
      </c>
      <c r="B5283" s="272" t="str">
        <f t="shared" si="82"/>
        <v>TQ7</v>
      </c>
      <c r="C5283" s="358">
        <v>0.51026271225576203</v>
      </c>
    </row>
    <row r="5284" spans="1:3">
      <c r="A5284" s="272" t="s">
        <v>6259</v>
      </c>
      <c r="B5284" s="272" t="str">
        <f t="shared" si="82"/>
        <v>TQ7</v>
      </c>
      <c r="C5284" s="358">
        <v>0.524941211716203</v>
      </c>
    </row>
    <row r="5285" spans="1:3">
      <c r="A5285" s="272" t="s">
        <v>6260</v>
      </c>
      <c r="B5285" s="272" t="str">
        <f t="shared" si="82"/>
        <v>TQ7</v>
      </c>
      <c r="C5285" s="358">
        <v>0.426692473588203</v>
      </c>
    </row>
    <row r="5286" spans="1:3">
      <c r="A5286" s="272" t="s">
        <v>6261</v>
      </c>
      <c r="B5286" s="272" t="str">
        <f t="shared" si="82"/>
        <v>TQ7</v>
      </c>
      <c r="C5286" s="358">
        <v>0.37162715166610899</v>
      </c>
    </row>
    <row r="5287" spans="1:3">
      <c r="A5287" s="272" t="s">
        <v>6262</v>
      </c>
      <c r="B5287" s="272" t="str">
        <f t="shared" si="82"/>
        <v>TQ7</v>
      </c>
      <c r="C5287" s="358">
        <v>0.51713628007511303</v>
      </c>
    </row>
    <row r="5288" spans="1:3">
      <c r="A5288" s="272" t="s">
        <v>6263</v>
      </c>
      <c r="B5288" s="272" t="str">
        <f t="shared" si="82"/>
        <v>TQ7</v>
      </c>
      <c r="C5288" s="358">
        <v>0.51921584180673297</v>
      </c>
    </row>
    <row r="5289" spans="1:3">
      <c r="A5289" s="272" t="s">
        <v>6264</v>
      </c>
      <c r="B5289" s="272" t="str">
        <f t="shared" si="82"/>
        <v>TQ7</v>
      </c>
      <c r="C5289" s="358">
        <v>0.33244507665955803</v>
      </c>
    </row>
    <row r="5290" spans="1:3">
      <c r="A5290" s="272" t="s">
        <v>6265</v>
      </c>
      <c r="B5290" s="272" t="str">
        <f t="shared" si="82"/>
        <v>TQ7</v>
      </c>
      <c r="C5290" s="358">
        <v>1.33614337863291</v>
      </c>
    </row>
    <row r="5291" spans="1:3">
      <c r="A5291" s="272" t="s">
        <v>6266</v>
      </c>
      <c r="B5291" s="272" t="str">
        <f t="shared" si="82"/>
        <v>TQ7</v>
      </c>
      <c r="C5291" s="358">
        <v>2.7151054395187399</v>
      </c>
    </row>
    <row r="5292" spans="1:3">
      <c r="A5292" s="272" t="s">
        <v>6267</v>
      </c>
      <c r="B5292" s="272" t="str">
        <f t="shared" si="82"/>
        <v>TQ7</v>
      </c>
      <c r="C5292" s="358">
        <v>0.41566948379058899</v>
      </c>
    </row>
    <row r="5293" spans="1:3">
      <c r="A5293" s="272" t="s">
        <v>6268</v>
      </c>
      <c r="B5293" s="272" t="str">
        <f t="shared" si="82"/>
        <v>TQ7</v>
      </c>
      <c r="C5293" s="358">
        <v>1.87289935372421</v>
      </c>
    </row>
    <row r="5294" spans="1:3">
      <c r="A5294" s="272" t="s">
        <v>6269</v>
      </c>
      <c r="B5294" s="272" t="str">
        <f t="shared" si="82"/>
        <v>TQ7</v>
      </c>
      <c r="C5294" s="358">
        <v>1.8611184144391699</v>
      </c>
    </row>
    <row r="5295" spans="1:3">
      <c r="A5295" s="272" t="s">
        <v>6270</v>
      </c>
      <c r="B5295" s="272" t="str">
        <f t="shared" si="82"/>
        <v>TQ7</v>
      </c>
      <c r="C5295" s="358">
        <v>2.2794858555981099</v>
      </c>
    </row>
    <row r="5296" spans="1:3">
      <c r="A5296" s="272" t="s">
        <v>6271</v>
      </c>
      <c r="B5296" s="272" t="str">
        <f t="shared" si="82"/>
        <v>TQ7</v>
      </c>
      <c r="C5296" s="358">
        <v>1.2010920780776999</v>
      </c>
    </row>
    <row r="5297" spans="1:3">
      <c r="A5297" s="272" t="s">
        <v>6272</v>
      </c>
      <c r="B5297" s="272" t="str">
        <f t="shared" si="82"/>
        <v>TQ7</v>
      </c>
      <c r="C5297" s="358">
        <v>0.57445945939187304</v>
      </c>
    </row>
    <row r="5298" spans="1:3">
      <c r="A5298" s="272" t="s">
        <v>6273</v>
      </c>
      <c r="B5298" s="272" t="str">
        <f t="shared" si="82"/>
        <v>TQ7</v>
      </c>
      <c r="C5298" s="358">
        <v>1.12042015100976</v>
      </c>
    </row>
    <row r="5299" spans="1:3">
      <c r="A5299" s="272" t="s">
        <v>6274</v>
      </c>
      <c r="B5299" s="272" t="str">
        <f t="shared" si="82"/>
        <v>TQ7</v>
      </c>
      <c r="C5299" s="358">
        <v>0.60095882958383895</v>
      </c>
    </row>
    <row r="5300" spans="1:3">
      <c r="A5300" s="272" t="s">
        <v>6275</v>
      </c>
      <c r="B5300" s="272" t="str">
        <f t="shared" si="82"/>
        <v>TQ7</v>
      </c>
      <c r="C5300" s="358">
        <v>1.4379467830125101</v>
      </c>
    </row>
    <row r="5301" spans="1:3">
      <c r="A5301" s="272" t="s">
        <v>6276</v>
      </c>
      <c r="B5301" s="272" t="str">
        <f t="shared" si="82"/>
        <v>TQ7</v>
      </c>
      <c r="C5301" s="358">
        <v>0.50236775869189099</v>
      </c>
    </row>
    <row r="5302" spans="1:3">
      <c r="A5302" s="272" t="s">
        <v>6277</v>
      </c>
      <c r="B5302" s="272" t="str">
        <f t="shared" si="82"/>
        <v>TQ7</v>
      </c>
      <c r="C5302" s="358">
        <v>2.5819909216100299</v>
      </c>
    </row>
    <row r="5303" spans="1:3">
      <c r="A5303" s="272" t="s">
        <v>6278</v>
      </c>
      <c r="B5303" s="272" t="str">
        <f t="shared" si="82"/>
        <v>TQ7</v>
      </c>
      <c r="C5303" s="358">
        <v>0.64887604906727803</v>
      </c>
    </row>
    <row r="5304" spans="1:3">
      <c r="A5304" s="272" t="s">
        <v>6279</v>
      </c>
      <c r="B5304" s="272" t="str">
        <f t="shared" si="82"/>
        <v>TQ7</v>
      </c>
      <c r="C5304" s="358">
        <v>0.51747581177645097</v>
      </c>
    </row>
    <row r="5305" spans="1:3">
      <c r="A5305" s="272" t="s">
        <v>6280</v>
      </c>
      <c r="B5305" s="272" t="str">
        <f t="shared" si="82"/>
        <v>TQ7</v>
      </c>
      <c r="C5305" s="358">
        <v>0.55444139117381697</v>
      </c>
    </row>
    <row r="5306" spans="1:3">
      <c r="A5306" s="272" t="s">
        <v>6281</v>
      </c>
      <c r="B5306" s="272" t="str">
        <f t="shared" si="82"/>
        <v>TQ7</v>
      </c>
      <c r="C5306" s="358">
        <v>0.33758655085977401</v>
      </c>
    </row>
    <row r="5307" spans="1:3">
      <c r="A5307" s="272" t="s">
        <v>6282</v>
      </c>
      <c r="B5307" s="272" t="str">
        <f t="shared" si="82"/>
        <v>TQ8</v>
      </c>
      <c r="C5307" s="358">
        <v>0.58858467817335602</v>
      </c>
    </row>
    <row r="5308" spans="1:3">
      <c r="A5308" s="272" t="s">
        <v>6283</v>
      </c>
      <c r="B5308" s="272" t="str">
        <f t="shared" si="82"/>
        <v>TQ8</v>
      </c>
      <c r="C5308" s="358">
        <v>0.62335053908663696</v>
      </c>
    </row>
    <row r="5309" spans="1:3">
      <c r="A5309" s="272" t="s">
        <v>6284</v>
      </c>
      <c r="B5309" s="272" t="str">
        <f t="shared" si="82"/>
        <v>TQ8</v>
      </c>
      <c r="C5309" s="358">
        <v>2.60276766066952</v>
      </c>
    </row>
    <row r="5310" spans="1:3">
      <c r="A5310" s="272" t="s">
        <v>6285</v>
      </c>
      <c r="B5310" s="272" t="str">
        <f t="shared" si="82"/>
        <v>TQ8</v>
      </c>
      <c r="C5310" s="358">
        <v>0.43759370898398298</v>
      </c>
    </row>
    <row r="5311" spans="1:3">
      <c r="A5311" s="272" t="s">
        <v>6286</v>
      </c>
      <c r="B5311" s="272" t="str">
        <f t="shared" si="82"/>
        <v>TQ8</v>
      </c>
      <c r="C5311" s="358">
        <v>0.726722314940072</v>
      </c>
    </row>
    <row r="5312" spans="1:3">
      <c r="A5312" s="272" t="s">
        <v>6287</v>
      </c>
      <c r="B5312" s="272" t="str">
        <f t="shared" si="82"/>
        <v>TQ8</v>
      </c>
      <c r="C5312" s="358">
        <v>1.31235292439226</v>
      </c>
    </row>
    <row r="5313" spans="1:3">
      <c r="A5313" s="272" t="s">
        <v>6288</v>
      </c>
      <c r="B5313" s="272" t="str">
        <f t="shared" si="82"/>
        <v>TQ8</v>
      </c>
      <c r="C5313" s="358">
        <v>0.39073042224634003</v>
      </c>
    </row>
    <row r="5314" spans="1:3">
      <c r="A5314" s="272" t="s">
        <v>6289</v>
      </c>
      <c r="B5314" s="272" t="str">
        <f t="shared" si="82"/>
        <v>TQ8</v>
      </c>
      <c r="C5314" s="358">
        <v>0.49264100171973801</v>
      </c>
    </row>
    <row r="5315" spans="1:3">
      <c r="A5315" s="272" t="s">
        <v>6290</v>
      </c>
      <c r="B5315" s="272" t="str">
        <f t="shared" si="82"/>
        <v>TQ8</v>
      </c>
      <c r="C5315" s="358">
        <v>0.58687251165082899</v>
      </c>
    </row>
    <row r="5316" spans="1:3">
      <c r="A5316" s="272" t="s">
        <v>6291</v>
      </c>
      <c r="B5316" s="272" t="str">
        <f t="shared" si="82"/>
        <v>TQ8</v>
      </c>
      <c r="C5316" s="358">
        <v>0.48162840663110201</v>
      </c>
    </row>
    <row r="5317" spans="1:3">
      <c r="A5317" s="272" t="s">
        <v>6292</v>
      </c>
      <c r="B5317" s="272" t="str">
        <f t="shared" si="82"/>
        <v>TQ8</v>
      </c>
      <c r="C5317" s="358">
        <v>0.49029083501519999</v>
      </c>
    </row>
    <row r="5318" spans="1:3">
      <c r="A5318" s="272" t="s">
        <v>6293</v>
      </c>
      <c r="B5318" s="272" t="str">
        <f t="shared" si="82"/>
        <v>TQ8</v>
      </c>
      <c r="C5318" s="358">
        <v>1.3603971475800301</v>
      </c>
    </row>
    <row r="5319" spans="1:3">
      <c r="A5319" s="272" t="s">
        <v>6294</v>
      </c>
      <c r="B5319" s="272" t="str">
        <f t="shared" si="82"/>
        <v>TQ8</v>
      </c>
      <c r="C5319" s="358">
        <v>0.43430796168272401</v>
      </c>
    </row>
    <row r="5320" spans="1:3">
      <c r="A5320" s="272" t="s">
        <v>6295</v>
      </c>
      <c r="B5320" s="272" t="str">
        <f t="shared" si="82"/>
        <v>TQ8</v>
      </c>
      <c r="C5320" s="358">
        <v>4.0204651915390901</v>
      </c>
    </row>
    <row r="5321" spans="1:3">
      <c r="A5321" s="272" t="s">
        <v>6296</v>
      </c>
      <c r="B5321" s="272" t="str">
        <f t="shared" si="82"/>
        <v>TQ8</v>
      </c>
      <c r="C5321" s="358">
        <v>0.96839682441463604</v>
      </c>
    </row>
    <row r="5322" spans="1:3">
      <c r="A5322" s="272" t="s">
        <v>6297</v>
      </c>
      <c r="B5322" s="272" t="str">
        <f t="shared" si="82"/>
        <v>TQ8</v>
      </c>
      <c r="C5322" s="358">
        <v>0.38010239540964602</v>
      </c>
    </row>
    <row r="5323" spans="1:3">
      <c r="A5323" s="272" t="s">
        <v>6298</v>
      </c>
      <c r="B5323" s="272" t="str">
        <f t="shared" si="82"/>
        <v>TQ8</v>
      </c>
      <c r="C5323" s="358">
        <v>0.30178848157720201</v>
      </c>
    </row>
    <row r="5324" spans="1:3">
      <c r="A5324" s="272" t="s">
        <v>6299</v>
      </c>
      <c r="B5324" s="272" t="str">
        <f t="shared" ref="B5324:B5387" si="83">IFERROR(LEFT(A5324,(FIND(" ",A5324,1)-1)),"")</f>
        <v>TQ8</v>
      </c>
      <c r="C5324" s="358">
        <v>0.57113729533545898</v>
      </c>
    </row>
    <row r="5325" spans="1:3">
      <c r="A5325" s="272" t="s">
        <v>6300</v>
      </c>
      <c r="B5325" s="272" t="str">
        <f t="shared" si="83"/>
        <v>TQ8</v>
      </c>
      <c r="C5325" s="358">
        <v>0.58763428070634705</v>
      </c>
    </row>
    <row r="5326" spans="1:3">
      <c r="A5326" s="272" t="s">
        <v>6301</v>
      </c>
      <c r="B5326" s="272" t="str">
        <f t="shared" si="83"/>
        <v>TQ9</v>
      </c>
      <c r="C5326" s="358">
        <v>0.59346404141917797</v>
      </c>
    </row>
    <row r="5327" spans="1:3">
      <c r="A5327" s="272" t="s">
        <v>6302</v>
      </c>
      <c r="B5327" s="272" t="str">
        <f t="shared" si="83"/>
        <v>TQ9</v>
      </c>
      <c r="C5327" s="358">
        <v>0.20074598113691899</v>
      </c>
    </row>
    <row r="5328" spans="1:3">
      <c r="A5328" s="272" t="s">
        <v>6303</v>
      </c>
      <c r="B5328" s="272" t="str">
        <f t="shared" si="83"/>
        <v>TQ9</v>
      </c>
      <c r="C5328" s="358">
        <v>0.27798127065942402</v>
      </c>
    </row>
    <row r="5329" spans="1:3">
      <c r="A5329" s="272" t="s">
        <v>6304</v>
      </c>
      <c r="B5329" s="272" t="str">
        <f t="shared" si="83"/>
        <v>TQ9</v>
      </c>
      <c r="C5329" s="358">
        <v>0.65735782205598203</v>
      </c>
    </row>
    <row r="5330" spans="1:3">
      <c r="A5330" s="272" t="s">
        <v>6305</v>
      </c>
      <c r="B5330" s="272" t="str">
        <f t="shared" si="83"/>
        <v>TQ9</v>
      </c>
      <c r="C5330" s="358">
        <v>0.39485472801534199</v>
      </c>
    </row>
    <row r="5331" spans="1:3">
      <c r="A5331" s="272" t="s">
        <v>6306</v>
      </c>
      <c r="B5331" s="272" t="str">
        <f t="shared" si="83"/>
        <v>TQ9</v>
      </c>
      <c r="C5331" s="358">
        <v>1.8342594526836</v>
      </c>
    </row>
    <row r="5332" spans="1:3">
      <c r="A5332" s="272" t="s">
        <v>6307</v>
      </c>
      <c r="B5332" s="272" t="str">
        <f t="shared" si="83"/>
        <v>TQ9</v>
      </c>
      <c r="C5332" s="358">
        <v>0.36797220153328802</v>
      </c>
    </row>
    <row r="5333" spans="1:3">
      <c r="A5333" s="272" t="s">
        <v>6308</v>
      </c>
      <c r="B5333" s="272" t="str">
        <f t="shared" si="83"/>
        <v>TR1</v>
      </c>
      <c r="C5333" s="358">
        <v>0.28108734416460202</v>
      </c>
    </row>
    <row r="5334" spans="1:3">
      <c r="A5334" s="272" t="s">
        <v>6309</v>
      </c>
      <c r="B5334" s="272" t="str">
        <f t="shared" si="83"/>
        <v>TR1</v>
      </c>
      <c r="C5334" s="358">
        <v>1.6756375783022801</v>
      </c>
    </row>
    <row r="5335" spans="1:3">
      <c r="A5335" s="272" t="s">
        <v>6310</v>
      </c>
      <c r="B5335" s="272" t="str">
        <f t="shared" si="83"/>
        <v>TR1</v>
      </c>
      <c r="C5335" s="358">
        <v>1.84472309352789</v>
      </c>
    </row>
    <row r="5336" spans="1:3">
      <c r="A5336" s="272" t="s">
        <v>6311</v>
      </c>
      <c r="B5336" s="272" t="str">
        <f t="shared" si="83"/>
        <v>TR1</v>
      </c>
      <c r="C5336" s="358">
        <v>3.21574354170055</v>
      </c>
    </row>
    <row r="5337" spans="1:3">
      <c r="A5337" s="272" t="s">
        <v>6312</v>
      </c>
      <c r="B5337" s="272" t="str">
        <f t="shared" si="83"/>
        <v>TR10</v>
      </c>
      <c r="C5337" s="358">
        <v>0.64580914909881304</v>
      </c>
    </row>
    <row r="5338" spans="1:3">
      <c r="A5338" s="272" t="s">
        <v>6313</v>
      </c>
      <c r="B5338" s="272" t="str">
        <f t="shared" si="83"/>
        <v>TR10</v>
      </c>
      <c r="C5338" s="358">
        <v>0.42281942306386999</v>
      </c>
    </row>
    <row r="5339" spans="1:3">
      <c r="A5339" s="272" t="s">
        <v>6314</v>
      </c>
      <c r="B5339" s="272" t="str">
        <f t="shared" si="83"/>
        <v>TR10</v>
      </c>
      <c r="C5339" s="358">
        <v>0.32802308213436498</v>
      </c>
    </row>
    <row r="5340" spans="1:3">
      <c r="A5340" s="272" t="s">
        <v>6315</v>
      </c>
      <c r="B5340" s="272" t="str">
        <f t="shared" si="83"/>
        <v>TR10</v>
      </c>
      <c r="C5340" s="358">
        <v>0.84008211773753005</v>
      </c>
    </row>
    <row r="5341" spans="1:3">
      <c r="A5341" s="272" t="s">
        <v>6316</v>
      </c>
      <c r="B5341" s="272" t="str">
        <f t="shared" si="83"/>
        <v>TR10</v>
      </c>
      <c r="C5341" s="358">
        <v>0.49202907191482498</v>
      </c>
    </row>
    <row r="5342" spans="1:3">
      <c r="A5342" s="272" t="s">
        <v>6317</v>
      </c>
      <c r="B5342" s="272" t="str">
        <f t="shared" si="83"/>
        <v>TR10</v>
      </c>
      <c r="C5342" s="358">
        <v>2.1149511402283001</v>
      </c>
    </row>
    <row r="5343" spans="1:3">
      <c r="A5343" s="272" t="s">
        <v>6318</v>
      </c>
      <c r="B5343" s="272" t="str">
        <f t="shared" si="83"/>
        <v>TR10</v>
      </c>
      <c r="C5343" s="358">
        <v>0.39748557576004001</v>
      </c>
    </row>
    <row r="5344" spans="1:3">
      <c r="A5344" s="272" t="s">
        <v>6319</v>
      </c>
      <c r="B5344" s="272" t="str">
        <f t="shared" si="83"/>
        <v>TR10</v>
      </c>
      <c r="C5344" s="358">
        <v>0.20595064098801399</v>
      </c>
    </row>
    <row r="5345" spans="1:3">
      <c r="A5345" s="272" t="s">
        <v>6320</v>
      </c>
      <c r="B5345" s="272" t="str">
        <f t="shared" si="83"/>
        <v>TR10</v>
      </c>
      <c r="C5345" s="358">
        <v>0.37688081124024803</v>
      </c>
    </row>
    <row r="5346" spans="1:3">
      <c r="A5346" s="272" t="s">
        <v>6321</v>
      </c>
      <c r="B5346" s="272" t="str">
        <f t="shared" si="83"/>
        <v>TR11</v>
      </c>
      <c r="C5346" s="358">
        <v>5.2529499885471402</v>
      </c>
    </row>
    <row r="5347" spans="1:3">
      <c r="A5347" s="272" t="s">
        <v>6322</v>
      </c>
      <c r="B5347" s="272" t="str">
        <f t="shared" si="83"/>
        <v>TR11</v>
      </c>
      <c r="C5347" s="358">
        <v>2.1778293277395502</v>
      </c>
    </row>
    <row r="5348" spans="1:3">
      <c r="A5348" s="272" t="s">
        <v>6323</v>
      </c>
      <c r="B5348" s="272" t="str">
        <f t="shared" si="83"/>
        <v>TR11</v>
      </c>
      <c r="C5348" s="358">
        <v>0.80189788352461899</v>
      </c>
    </row>
    <row r="5349" spans="1:3">
      <c r="A5349" s="272" t="s">
        <v>6324</v>
      </c>
      <c r="B5349" s="272" t="str">
        <f t="shared" si="83"/>
        <v>TR11</v>
      </c>
      <c r="C5349" s="358">
        <v>2.3653405789260602</v>
      </c>
    </row>
    <row r="5350" spans="1:3">
      <c r="A5350" s="272" t="s">
        <v>6325</v>
      </c>
      <c r="B5350" s="272" t="str">
        <f t="shared" si="83"/>
        <v>TR11</v>
      </c>
      <c r="C5350" s="358">
        <v>2.84899652138578</v>
      </c>
    </row>
    <row r="5351" spans="1:3">
      <c r="A5351" s="272" t="s">
        <v>6326</v>
      </c>
      <c r="B5351" s="272" t="str">
        <f t="shared" si="83"/>
        <v>TR11</v>
      </c>
      <c r="C5351" s="358">
        <v>1.1108686286045499</v>
      </c>
    </row>
    <row r="5352" spans="1:3">
      <c r="A5352" s="272" t="s">
        <v>6327</v>
      </c>
      <c r="B5352" s="272" t="str">
        <f t="shared" si="83"/>
        <v>TR11</v>
      </c>
      <c r="C5352" s="358">
        <v>0.50552842136062304</v>
      </c>
    </row>
    <row r="5353" spans="1:3">
      <c r="A5353" s="272" t="s">
        <v>6328</v>
      </c>
      <c r="B5353" s="272" t="str">
        <f t="shared" si="83"/>
        <v>TR11</v>
      </c>
      <c r="C5353" s="358">
        <v>0.28672728014548998</v>
      </c>
    </row>
    <row r="5354" spans="1:3">
      <c r="A5354" s="272" t="s">
        <v>6329</v>
      </c>
      <c r="B5354" s="272" t="str">
        <f t="shared" si="83"/>
        <v>TR11</v>
      </c>
      <c r="C5354" s="358">
        <v>0.54330569831416498</v>
      </c>
    </row>
    <row r="5355" spans="1:3">
      <c r="A5355" s="272" t="s">
        <v>6330</v>
      </c>
      <c r="B5355" s="272" t="str">
        <f t="shared" si="83"/>
        <v>TR11</v>
      </c>
      <c r="C5355" s="358">
        <v>1.29855005258388</v>
      </c>
    </row>
    <row r="5356" spans="1:3">
      <c r="A5356" s="272" t="s">
        <v>6331</v>
      </c>
      <c r="B5356" s="272" t="str">
        <f t="shared" si="83"/>
        <v>TR11</v>
      </c>
      <c r="C5356" s="358">
        <v>0.22609086336959999</v>
      </c>
    </row>
    <row r="5357" spans="1:3">
      <c r="A5357" s="272" t="s">
        <v>6332</v>
      </c>
      <c r="B5357" s="272" t="str">
        <f t="shared" si="83"/>
        <v>TR11</v>
      </c>
      <c r="C5357" s="358">
        <v>1.49222803993736</v>
      </c>
    </row>
    <row r="5358" spans="1:3">
      <c r="A5358" s="272" t="s">
        <v>6333</v>
      </c>
      <c r="B5358" s="272" t="str">
        <f t="shared" si="83"/>
        <v>TR11</v>
      </c>
      <c r="C5358" s="358">
        <v>0.57576583921851998</v>
      </c>
    </row>
    <row r="5359" spans="1:3">
      <c r="A5359" s="272" t="s">
        <v>6334</v>
      </c>
      <c r="B5359" s="272" t="str">
        <f t="shared" si="83"/>
        <v>TR11</v>
      </c>
      <c r="C5359" s="358">
        <v>6.2851252635081103</v>
      </c>
    </row>
    <row r="5360" spans="1:3">
      <c r="A5360" s="272" t="s">
        <v>6335</v>
      </c>
      <c r="B5360" s="272" t="str">
        <f t="shared" si="83"/>
        <v>TR11</v>
      </c>
      <c r="C5360" s="358">
        <v>2.1271913192190599</v>
      </c>
    </row>
    <row r="5361" spans="1:3">
      <c r="A5361" s="272" t="s">
        <v>6336</v>
      </c>
      <c r="B5361" s="272" t="str">
        <f t="shared" si="83"/>
        <v>TR11</v>
      </c>
      <c r="C5361" s="358">
        <v>0.603284648085744</v>
      </c>
    </row>
    <row r="5362" spans="1:3">
      <c r="A5362" s="272" t="s">
        <v>6337</v>
      </c>
      <c r="B5362" s="272" t="str">
        <f t="shared" si="83"/>
        <v>TR11</v>
      </c>
      <c r="C5362" s="358">
        <v>0.61441408628293903</v>
      </c>
    </row>
    <row r="5363" spans="1:3">
      <c r="A5363" s="272" t="s">
        <v>6338</v>
      </c>
      <c r="B5363" s="272" t="str">
        <f t="shared" si="83"/>
        <v>TR11</v>
      </c>
      <c r="C5363" s="358">
        <v>0.50842263184578496</v>
      </c>
    </row>
    <row r="5364" spans="1:3">
      <c r="A5364" s="272" t="s">
        <v>6339</v>
      </c>
      <c r="B5364" s="272" t="str">
        <f t="shared" si="83"/>
        <v>TR11</v>
      </c>
      <c r="C5364" s="358">
        <v>0.90918385409509705</v>
      </c>
    </row>
    <row r="5365" spans="1:3">
      <c r="A5365" s="272" t="s">
        <v>6340</v>
      </c>
      <c r="B5365" s="272" t="str">
        <f t="shared" si="83"/>
        <v>TR11</v>
      </c>
      <c r="C5365" s="358">
        <v>0.86705767219613095</v>
      </c>
    </row>
    <row r="5366" spans="1:3">
      <c r="A5366" s="272" t="s">
        <v>6341</v>
      </c>
      <c r="B5366" s="272" t="str">
        <f t="shared" si="83"/>
        <v>TR11</v>
      </c>
      <c r="C5366" s="358">
        <v>0.23022044992770399</v>
      </c>
    </row>
    <row r="5367" spans="1:3">
      <c r="A5367" s="272" t="s">
        <v>6342</v>
      </c>
      <c r="B5367" s="272" t="str">
        <f t="shared" si="83"/>
        <v>TR11</v>
      </c>
      <c r="C5367" s="358">
        <v>1.19353686395655</v>
      </c>
    </row>
    <row r="5368" spans="1:3">
      <c r="A5368" s="272" t="s">
        <v>6343</v>
      </c>
      <c r="B5368" s="272" t="str">
        <f t="shared" si="83"/>
        <v>TR11</v>
      </c>
      <c r="C5368" s="358">
        <v>1.8553273965895201</v>
      </c>
    </row>
    <row r="5369" spans="1:3">
      <c r="A5369" s="272" t="s">
        <v>6344</v>
      </c>
      <c r="B5369" s="272" t="str">
        <f t="shared" si="83"/>
        <v>TR11</v>
      </c>
      <c r="C5369" s="358">
        <v>0.491267503147854</v>
      </c>
    </row>
    <row r="5370" spans="1:3">
      <c r="A5370" s="272" t="s">
        <v>6345</v>
      </c>
      <c r="B5370" s="272" t="str">
        <f t="shared" si="83"/>
        <v>TR11</v>
      </c>
      <c r="C5370" s="358">
        <v>1.14175485436948</v>
      </c>
    </row>
    <row r="5371" spans="1:3">
      <c r="A5371" s="272" t="s">
        <v>6346</v>
      </c>
      <c r="B5371" s="272" t="str">
        <f t="shared" si="83"/>
        <v>TR11</v>
      </c>
      <c r="C5371" s="358">
        <v>6.27432178759301</v>
      </c>
    </row>
    <row r="5372" spans="1:3">
      <c r="A5372" s="272" t="s">
        <v>6347</v>
      </c>
      <c r="B5372" s="272" t="str">
        <f t="shared" si="83"/>
        <v>TR11</v>
      </c>
      <c r="C5372" s="358">
        <v>4.7891569933448697</v>
      </c>
    </row>
    <row r="5373" spans="1:3">
      <c r="A5373" s="272" t="s">
        <v>6348</v>
      </c>
      <c r="B5373" s="272" t="str">
        <f t="shared" si="83"/>
        <v>TR11</v>
      </c>
      <c r="C5373" s="358">
        <v>0.33834081892072299</v>
      </c>
    </row>
    <row r="5374" spans="1:3">
      <c r="A5374" s="272" t="s">
        <v>6349</v>
      </c>
      <c r="B5374" s="272" t="str">
        <f t="shared" si="83"/>
        <v>TR12</v>
      </c>
      <c r="C5374" s="358">
        <v>1.2272824536398099</v>
      </c>
    </row>
    <row r="5375" spans="1:3">
      <c r="A5375" s="272" t="s">
        <v>6350</v>
      </c>
      <c r="B5375" s="272" t="str">
        <f t="shared" si="83"/>
        <v>TR12</v>
      </c>
      <c r="C5375" s="358">
        <v>0.27693858121902298</v>
      </c>
    </row>
    <row r="5376" spans="1:3">
      <c r="A5376" s="272" t="s">
        <v>6351</v>
      </c>
      <c r="B5376" s="272" t="str">
        <f t="shared" si="83"/>
        <v>TR12</v>
      </c>
      <c r="C5376" s="358">
        <v>0.70446732809477497</v>
      </c>
    </row>
    <row r="5377" spans="1:3">
      <c r="A5377" s="272" t="s">
        <v>6352</v>
      </c>
      <c r="B5377" s="272" t="str">
        <f t="shared" si="83"/>
        <v>TR12</v>
      </c>
      <c r="C5377" s="358">
        <v>3.1761552091221699</v>
      </c>
    </row>
    <row r="5378" spans="1:3">
      <c r="A5378" s="272" t="s">
        <v>6353</v>
      </c>
      <c r="B5378" s="272" t="str">
        <f t="shared" si="83"/>
        <v>TR12</v>
      </c>
      <c r="C5378" s="358">
        <v>0.76161011645450605</v>
      </c>
    </row>
    <row r="5379" spans="1:3">
      <c r="A5379" s="272" t="s">
        <v>6354</v>
      </c>
      <c r="B5379" s="272" t="str">
        <f t="shared" si="83"/>
        <v>TR12</v>
      </c>
      <c r="C5379" s="358">
        <v>3.01702749784496</v>
      </c>
    </row>
    <row r="5380" spans="1:3">
      <c r="A5380" s="272" t="s">
        <v>6355</v>
      </c>
      <c r="B5380" s="272" t="str">
        <f t="shared" si="83"/>
        <v>TR12</v>
      </c>
      <c r="C5380" s="358">
        <v>0.35573979379495602</v>
      </c>
    </row>
    <row r="5381" spans="1:3">
      <c r="A5381" s="272" t="s">
        <v>6356</v>
      </c>
      <c r="B5381" s="272" t="str">
        <f t="shared" si="83"/>
        <v>TR12</v>
      </c>
      <c r="C5381" s="358">
        <v>0.63779564740900196</v>
      </c>
    </row>
    <row r="5382" spans="1:3">
      <c r="A5382" s="272" t="s">
        <v>6357</v>
      </c>
      <c r="B5382" s="272" t="str">
        <f t="shared" si="83"/>
        <v>TR12</v>
      </c>
      <c r="C5382" s="358">
        <v>0.40147323341289498</v>
      </c>
    </row>
    <row r="5383" spans="1:3">
      <c r="A5383" s="272" t="s">
        <v>6358</v>
      </c>
      <c r="B5383" s="272" t="str">
        <f t="shared" si="83"/>
        <v>TR12</v>
      </c>
      <c r="C5383" s="358">
        <v>2.8286716155795602</v>
      </c>
    </row>
    <row r="5384" spans="1:3">
      <c r="A5384" s="272" t="s">
        <v>6359</v>
      </c>
      <c r="B5384" s="272" t="str">
        <f t="shared" si="83"/>
        <v>TR13</v>
      </c>
      <c r="C5384" s="358">
        <v>2.30535699404669</v>
      </c>
    </row>
    <row r="5385" spans="1:3">
      <c r="A5385" s="272" t="s">
        <v>6360</v>
      </c>
      <c r="B5385" s="272" t="str">
        <f t="shared" si="83"/>
        <v>TR13</v>
      </c>
      <c r="C5385" s="358">
        <v>1.9595130126620901</v>
      </c>
    </row>
    <row r="5386" spans="1:3">
      <c r="A5386" s="272" t="s">
        <v>6361</v>
      </c>
      <c r="B5386" s="272" t="str">
        <f t="shared" si="83"/>
        <v>TR17</v>
      </c>
      <c r="C5386" s="358">
        <v>0.77794535991686498</v>
      </c>
    </row>
    <row r="5387" spans="1:3">
      <c r="A5387" s="272" t="s">
        <v>6362</v>
      </c>
      <c r="B5387" s="272" t="str">
        <f t="shared" si="83"/>
        <v>TR17</v>
      </c>
      <c r="C5387" s="358">
        <v>0.43198967570240998</v>
      </c>
    </row>
    <row r="5388" spans="1:3">
      <c r="A5388" s="272" t="s">
        <v>6363</v>
      </c>
      <c r="B5388" s="272" t="str">
        <f t="shared" ref="B5388:B5451" si="84">IFERROR(LEFT(A5388,(FIND(" ",A5388,1)-1)),"")</f>
        <v>TR17</v>
      </c>
      <c r="C5388" s="358">
        <v>0.41252932703884199</v>
      </c>
    </row>
    <row r="5389" spans="1:3">
      <c r="A5389" s="272" t="s">
        <v>6364</v>
      </c>
      <c r="B5389" s="272" t="str">
        <f t="shared" si="84"/>
        <v>TR17</v>
      </c>
      <c r="C5389" s="358">
        <v>0.86404851948906003</v>
      </c>
    </row>
    <row r="5390" spans="1:3">
      <c r="A5390" s="272" t="s">
        <v>6365</v>
      </c>
      <c r="B5390" s="272" t="str">
        <f t="shared" si="84"/>
        <v>TR17</v>
      </c>
      <c r="C5390" s="358">
        <v>0.35040972681528598</v>
      </c>
    </row>
    <row r="5391" spans="1:3">
      <c r="A5391" s="272" t="s">
        <v>6366</v>
      </c>
      <c r="B5391" s="272" t="str">
        <f t="shared" si="84"/>
        <v>TR17</v>
      </c>
      <c r="C5391" s="358">
        <v>0.27900250789660103</v>
      </c>
    </row>
    <row r="5392" spans="1:3">
      <c r="A5392" s="272" t="s">
        <v>6367</v>
      </c>
      <c r="B5392" s="272" t="str">
        <f t="shared" si="84"/>
        <v>TR17</v>
      </c>
      <c r="C5392" s="358">
        <v>2.5272838675691398</v>
      </c>
    </row>
    <row r="5393" spans="1:3">
      <c r="A5393" s="272" t="s">
        <v>6368</v>
      </c>
      <c r="B5393" s="272" t="str">
        <f t="shared" si="84"/>
        <v>TR18</v>
      </c>
      <c r="C5393" s="358">
        <v>3.65602453586596</v>
      </c>
    </row>
    <row r="5394" spans="1:3">
      <c r="A5394" s="272" t="s">
        <v>6369</v>
      </c>
      <c r="B5394" s="272" t="str">
        <f t="shared" si="84"/>
        <v>TR18</v>
      </c>
      <c r="C5394" s="358">
        <v>0.318547881515507</v>
      </c>
    </row>
    <row r="5395" spans="1:3">
      <c r="A5395" s="272" t="s">
        <v>6370</v>
      </c>
      <c r="B5395" s="272" t="str">
        <f t="shared" si="84"/>
        <v>TR18</v>
      </c>
      <c r="C5395" s="358">
        <v>0.338216753869991</v>
      </c>
    </row>
    <row r="5396" spans="1:3">
      <c r="A5396" s="272" t="s">
        <v>6371</v>
      </c>
      <c r="B5396" s="272" t="str">
        <f t="shared" si="84"/>
        <v>TR18</v>
      </c>
      <c r="C5396" s="358">
        <v>0.316335953229747</v>
      </c>
    </row>
    <row r="5397" spans="1:3">
      <c r="A5397" s="272" t="s">
        <v>6372</v>
      </c>
      <c r="B5397" s="272" t="str">
        <f t="shared" si="84"/>
        <v>TR18</v>
      </c>
      <c r="C5397" s="358">
        <v>1.2123983417184001</v>
      </c>
    </row>
    <row r="5398" spans="1:3">
      <c r="A5398" s="272" t="s">
        <v>6373</v>
      </c>
      <c r="B5398" s="272" t="str">
        <f t="shared" si="84"/>
        <v>TR18</v>
      </c>
      <c r="C5398" s="358">
        <v>0.507908317867799</v>
      </c>
    </row>
    <row r="5399" spans="1:3">
      <c r="A5399" s="272" t="s">
        <v>6374</v>
      </c>
      <c r="B5399" s="272" t="str">
        <f t="shared" si="84"/>
        <v>TR18</v>
      </c>
      <c r="C5399" s="358">
        <v>0.36122215034085398</v>
      </c>
    </row>
    <row r="5400" spans="1:3">
      <c r="A5400" s="272" t="s">
        <v>6375</v>
      </c>
      <c r="B5400" s="272" t="str">
        <f t="shared" si="84"/>
        <v>TR18</v>
      </c>
      <c r="C5400" s="358">
        <v>3.60038812992113</v>
      </c>
    </row>
    <row r="5401" spans="1:3">
      <c r="A5401" s="272" t="s">
        <v>6376</v>
      </c>
      <c r="B5401" s="272" t="str">
        <f t="shared" si="84"/>
        <v>TR18</v>
      </c>
      <c r="C5401" s="358">
        <v>1.7967901529919199</v>
      </c>
    </row>
    <row r="5402" spans="1:3">
      <c r="A5402" s="272" t="s">
        <v>6377</v>
      </c>
      <c r="B5402" s="272" t="str">
        <f t="shared" si="84"/>
        <v>TR18</v>
      </c>
      <c r="C5402" s="358">
        <v>1.4450805509419899</v>
      </c>
    </row>
    <row r="5403" spans="1:3">
      <c r="A5403" s="272" t="s">
        <v>6378</v>
      </c>
      <c r="B5403" s="272" t="str">
        <f t="shared" si="84"/>
        <v>TR18</v>
      </c>
      <c r="C5403" s="358">
        <v>0.78020376973897998</v>
      </c>
    </row>
    <row r="5404" spans="1:3">
      <c r="A5404" s="272" t="s">
        <v>6379</v>
      </c>
      <c r="B5404" s="272" t="str">
        <f t="shared" si="84"/>
        <v>TR18</v>
      </c>
      <c r="C5404" s="358">
        <v>0.66115624716035304</v>
      </c>
    </row>
    <row r="5405" spans="1:3">
      <c r="A5405" s="272" t="s">
        <v>6380</v>
      </c>
      <c r="B5405" s="272" t="str">
        <f t="shared" si="84"/>
        <v>TR18</v>
      </c>
      <c r="C5405" s="358">
        <v>0.40321048415078498</v>
      </c>
    </row>
    <row r="5406" spans="1:3">
      <c r="A5406" s="272" t="s">
        <v>6381</v>
      </c>
      <c r="B5406" s="272" t="str">
        <f t="shared" si="84"/>
        <v>TR18</v>
      </c>
      <c r="C5406" s="358">
        <v>2.6777906720608802</v>
      </c>
    </row>
    <row r="5407" spans="1:3">
      <c r="A5407" s="272" t="s">
        <v>6382</v>
      </c>
      <c r="B5407" s="272" t="str">
        <f t="shared" si="84"/>
        <v>TR18</v>
      </c>
      <c r="C5407" s="358">
        <v>1.1709344463328399</v>
      </c>
    </row>
    <row r="5408" spans="1:3">
      <c r="A5408" s="272" t="s">
        <v>6383</v>
      </c>
      <c r="B5408" s="272" t="str">
        <f t="shared" si="84"/>
        <v>TR18</v>
      </c>
      <c r="C5408" s="358">
        <v>0.38320305520147901</v>
      </c>
    </row>
    <row r="5409" spans="1:3">
      <c r="A5409" s="272" t="s">
        <v>6384</v>
      </c>
      <c r="B5409" s="272" t="str">
        <f t="shared" si="84"/>
        <v>TR18</v>
      </c>
      <c r="C5409" s="358">
        <v>0.42295462823520802</v>
      </c>
    </row>
    <row r="5410" spans="1:3">
      <c r="A5410" s="272" t="s">
        <v>6385</v>
      </c>
      <c r="B5410" s="272" t="str">
        <f t="shared" si="84"/>
        <v>TR18</v>
      </c>
      <c r="C5410" s="358">
        <v>0.21081176293386999</v>
      </c>
    </row>
    <row r="5411" spans="1:3">
      <c r="A5411" s="272" t="s">
        <v>6386</v>
      </c>
      <c r="B5411" s="272" t="str">
        <f t="shared" si="84"/>
        <v>TR19</v>
      </c>
      <c r="C5411" s="358">
        <v>2.3276236855699399</v>
      </c>
    </row>
    <row r="5412" spans="1:3">
      <c r="A5412" s="272" t="s">
        <v>6387</v>
      </c>
      <c r="B5412" s="272" t="str">
        <f t="shared" si="84"/>
        <v>TR2</v>
      </c>
      <c r="C5412" s="358">
        <v>3.8862105064121901</v>
      </c>
    </row>
    <row r="5413" spans="1:3">
      <c r="A5413" s="272" t="s">
        <v>6388</v>
      </c>
      <c r="B5413" s="272" t="str">
        <f t="shared" si="84"/>
        <v>TR2</v>
      </c>
      <c r="C5413" s="358">
        <v>1.7834741946702299</v>
      </c>
    </row>
    <row r="5414" spans="1:3">
      <c r="A5414" s="272" t="s">
        <v>6389</v>
      </c>
      <c r="B5414" s="272" t="str">
        <f t="shared" si="84"/>
        <v>TR2</v>
      </c>
      <c r="C5414" s="358">
        <v>0.49925909659883599</v>
      </c>
    </row>
    <row r="5415" spans="1:3">
      <c r="A5415" s="272" t="s">
        <v>6390</v>
      </c>
      <c r="B5415" s="272" t="str">
        <f t="shared" si="84"/>
        <v>TR2</v>
      </c>
      <c r="C5415" s="358">
        <v>0.275812041425117</v>
      </c>
    </row>
    <row r="5416" spans="1:3">
      <c r="A5416" s="272" t="s">
        <v>6391</v>
      </c>
      <c r="B5416" s="272" t="str">
        <f t="shared" si="84"/>
        <v>TR2</v>
      </c>
      <c r="C5416" s="358">
        <v>1.9420492136621199</v>
      </c>
    </row>
    <row r="5417" spans="1:3">
      <c r="A5417" s="272" t="s">
        <v>6392</v>
      </c>
      <c r="B5417" s="272" t="str">
        <f t="shared" si="84"/>
        <v>TR2</v>
      </c>
      <c r="C5417" s="358">
        <v>1.27443544988987</v>
      </c>
    </row>
    <row r="5418" spans="1:3">
      <c r="A5418" s="272" t="s">
        <v>6393</v>
      </c>
      <c r="B5418" s="272" t="str">
        <f t="shared" si="84"/>
        <v>TR2</v>
      </c>
      <c r="C5418" s="358">
        <v>0.53743007383883501</v>
      </c>
    </row>
    <row r="5419" spans="1:3">
      <c r="A5419" s="272" t="s">
        <v>6394</v>
      </c>
      <c r="B5419" s="272" t="str">
        <f t="shared" si="84"/>
        <v>TR2</v>
      </c>
      <c r="C5419" s="358">
        <v>1.00524814721536</v>
      </c>
    </row>
    <row r="5420" spans="1:3">
      <c r="A5420" s="272" t="s">
        <v>6395</v>
      </c>
      <c r="B5420" s="272" t="str">
        <f t="shared" si="84"/>
        <v>TR2</v>
      </c>
      <c r="C5420" s="358">
        <v>0.90862355112762905</v>
      </c>
    </row>
    <row r="5421" spans="1:3">
      <c r="A5421" s="272" t="s">
        <v>6396</v>
      </c>
      <c r="B5421" s="272" t="str">
        <f t="shared" si="84"/>
        <v>TR2</v>
      </c>
      <c r="C5421" s="358">
        <v>1.7543391787721501</v>
      </c>
    </row>
    <row r="5422" spans="1:3">
      <c r="A5422" s="272" t="s">
        <v>6397</v>
      </c>
      <c r="B5422" s="272" t="str">
        <f t="shared" si="84"/>
        <v>TR2</v>
      </c>
      <c r="C5422" s="358">
        <v>2.5631906580354999</v>
      </c>
    </row>
    <row r="5423" spans="1:3">
      <c r="A5423" s="272" t="s">
        <v>6398</v>
      </c>
      <c r="B5423" s="272" t="str">
        <f t="shared" si="84"/>
        <v>TR2</v>
      </c>
      <c r="C5423" s="358">
        <v>0.45065629045202399</v>
      </c>
    </row>
    <row r="5424" spans="1:3">
      <c r="A5424" s="272" t="s">
        <v>6399</v>
      </c>
      <c r="B5424" s="272" t="str">
        <f t="shared" si="84"/>
        <v>TR20</v>
      </c>
      <c r="C5424" s="358">
        <v>0.399919403812668</v>
      </c>
    </row>
    <row r="5425" spans="1:3">
      <c r="A5425" s="272" t="s">
        <v>6400</v>
      </c>
      <c r="B5425" s="272" t="str">
        <f t="shared" si="84"/>
        <v>TR20</v>
      </c>
      <c r="C5425" s="358">
        <v>0.34406421605374299</v>
      </c>
    </row>
    <row r="5426" spans="1:3">
      <c r="A5426" s="272" t="s">
        <v>6401</v>
      </c>
      <c r="B5426" s="272" t="str">
        <f t="shared" si="84"/>
        <v>TR21</v>
      </c>
      <c r="C5426" s="358">
        <v>0.45701983283102299</v>
      </c>
    </row>
    <row r="5427" spans="1:3">
      <c r="A5427" s="272" t="s">
        <v>6402</v>
      </c>
      <c r="B5427" s="272" t="str">
        <f t="shared" si="84"/>
        <v>TR21</v>
      </c>
      <c r="C5427" s="358">
        <v>0.293858615779856</v>
      </c>
    </row>
    <row r="5428" spans="1:3">
      <c r="A5428" s="272" t="s">
        <v>6403</v>
      </c>
      <c r="B5428" s="272" t="str">
        <f t="shared" si="84"/>
        <v>TR21</v>
      </c>
      <c r="C5428" s="358">
        <v>0.32622570398057499</v>
      </c>
    </row>
    <row r="5429" spans="1:3">
      <c r="A5429" s="272" t="s">
        <v>6404</v>
      </c>
      <c r="B5429" s="272" t="str">
        <f t="shared" si="84"/>
        <v>TR21</v>
      </c>
      <c r="C5429" s="358">
        <v>0.20079492363509499</v>
      </c>
    </row>
    <row r="5430" spans="1:3">
      <c r="A5430" s="272" t="s">
        <v>6405</v>
      </c>
      <c r="B5430" s="272" t="str">
        <f t="shared" si="84"/>
        <v>TR22</v>
      </c>
      <c r="C5430" s="358">
        <v>0.21646073768194901</v>
      </c>
    </row>
    <row r="5431" spans="1:3">
      <c r="A5431" s="272" t="s">
        <v>6406</v>
      </c>
      <c r="B5431" s="272" t="str">
        <f t="shared" si="84"/>
        <v>TR23</v>
      </c>
      <c r="C5431" s="358">
        <v>0.66684273572643304</v>
      </c>
    </row>
    <row r="5432" spans="1:3">
      <c r="A5432" s="272" t="s">
        <v>6407</v>
      </c>
      <c r="B5432" s="272" t="str">
        <f t="shared" si="84"/>
        <v>TR24</v>
      </c>
      <c r="C5432" s="358">
        <v>0.26494934216782201</v>
      </c>
    </row>
    <row r="5433" spans="1:3">
      <c r="A5433" s="272" t="s">
        <v>6408</v>
      </c>
      <c r="B5433" s="272" t="str">
        <f t="shared" si="84"/>
        <v>TR24</v>
      </c>
      <c r="C5433" s="358">
        <v>1.37851042835177</v>
      </c>
    </row>
    <row r="5434" spans="1:3">
      <c r="A5434" s="272" t="s">
        <v>6409</v>
      </c>
      <c r="B5434" s="272" t="str">
        <f t="shared" si="84"/>
        <v>TR24</v>
      </c>
      <c r="C5434" s="358">
        <v>0.56372699463365195</v>
      </c>
    </row>
    <row r="5435" spans="1:3">
      <c r="A5435" s="272" t="s">
        <v>6410</v>
      </c>
      <c r="B5435" s="272" t="str">
        <f t="shared" si="84"/>
        <v>TR25</v>
      </c>
      <c r="C5435" s="358">
        <v>1.02991821423813</v>
      </c>
    </row>
    <row r="5436" spans="1:3">
      <c r="A5436" s="272" t="s">
        <v>6411</v>
      </c>
      <c r="B5436" s="272" t="str">
        <f t="shared" si="84"/>
        <v>TR26</v>
      </c>
      <c r="C5436" s="358">
        <v>0.20031391417289399</v>
      </c>
    </row>
    <row r="5437" spans="1:3">
      <c r="A5437" s="272" t="s">
        <v>6412</v>
      </c>
      <c r="B5437" s="272" t="str">
        <f t="shared" si="84"/>
        <v>TR26</v>
      </c>
      <c r="C5437" s="358">
        <v>0.48397365241102203</v>
      </c>
    </row>
    <row r="5438" spans="1:3">
      <c r="A5438" s="272" t="s">
        <v>6413</v>
      </c>
      <c r="B5438" s="272" t="str">
        <f t="shared" si="84"/>
        <v>TR26</v>
      </c>
      <c r="C5438" s="358">
        <v>2.57492780052667</v>
      </c>
    </row>
    <row r="5439" spans="1:3">
      <c r="A5439" s="272" t="s">
        <v>6414</v>
      </c>
      <c r="B5439" s="272" t="str">
        <f t="shared" si="84"/>
        <v>TR27</v>
      </c>
      <c r="C5439" s="358">
        <v>0.41430337520167299</v>
      </c>
    </row>
    <row r="5440" spans="1:3">
      <c r="A5440" s="272" t="s">
        <v>6415</v>
      </c>
      <c r="B5440" s="272" t="str">
        <f t="shared" si="84"/>
        <v>TR27</v>
      </c>
      <c r="C5440" s="358">
        <v>1.2969982466582799</v>
      </c>
    </row>
    <row r="5441" spans="1:3">
      <c r="A5441" s="272" t="s">
        <v>6416</v>
      </c>
      <c r="B5441" s="272" t="str">
        <f t="shared" si="84"/>
        <v>TR27</v>
      </c>
      <c r="C5441" s="358">
        <v>0.47242528843022402</v>
      </c>
    </row>
    <row r="5442" spans="1:3">
      <c r="A5442" s="272" t="s">
        <v>6417</v>
      </c>
      <c r="B5442" s="272" t="str">
        <f t="shared" si="84"/>
        <v>TR3</v>
      </c>
      <c r="C5442" s="358">
        <v>0.43562978680686998</v>
      </c>
    </row>
    <row r="5443" spans="1:3">
      <c r="A5443" s="272" t="s">
        <v>6418</v>
      </c>
      <c r="B5443" s="272" t="str">
        <f t="shared" si="84"/>
        <v>TR3</v>
      </c>
      <c r="C5443" s="358">
        <v>0.319128091749385</v>
      </c>
    </row>
    <row r="5444" spans="1:3">
      <c r="A5444" s="272" t="s">
        <v>6419</v>
      </c>
      <c r="B5444" s="272" t="str">
        <f t="shared" si="84"/>
        <v>TR3</v>
      </c>
      <c r="C5444" s="358">
        <v>0.32851104598924902</v>
      </c>
    </row>
    <row r="5445" spans="1:3">
      <c r="A5445" s="272" t="s">
        <v>6420</v>
      </c>
      <c r="B5445" s="272" t="str">
        <f t="shared" si="84"/>
        <v>TR3</v>
      </c>
      <c r="C5445" s="358">
        <v>1.9783254945466699</v>
      </c>
    </row>
    <row r="5446" spans="1:3">
      <c r="A5446" s="272" t="s">
        <v>6421</v>
      </c>
      <c r="B5446" s="272" t="str">
        <f t="shared" si="84"/>
        <v>TR3</v>
      </c>
      <c r="C5446" s="358">
        <v>0.37630325880299198</v>
      </c>
    </row>
    <row r="5447" spans="1:3">
      <c r="A5447" s="272" t="s">
        <v>6422</v>
      </c>
      <c r="B5447" s="272" t="str">
        <f t="shared" si="84"/>
        <v>TR3</v>
      </c>
      <c r="C5447" s="358">
        <v>0.63188959548847801</v>
      </c>
    </row>
    <row r="5448" spans="1:3">
      <c r="A5448" s="272" t="s">
        <v>6423</v>
      </c>
      <c r="B5448" s="272" t="str">
        <f t="shared" si="84"/>
        <v>TR3</v>
      </c>
      <c r="C5448" s="358">
        <v>1.7687749160431301</v>
      </c>
    </row>
    <row r="5449" spans="1:3">
      <c r="A5449" s="272" t="s">
        <v>6424</v>
      </c>
      <c r="B5449" s="272" t="str">
        <f t="shared" si="84"/>
        <v>TR3</v>
      </c>
      <c r="C5449" s="358">
        <v>0.28778036564938397</v>
      </c>
    </row>
    <row r="5450" spans="1:3">
      <c r="A5450" s="272" t="s">
        <v>6425</v>
      </c>
      <c r="B5450" s="272" t="str">
        <f t="shared" si="84"/>
        <v>TR3</v>
      </c>
      <c r="C5450" s="358">
        <v>0.81884816389543802</v>
      </c>
    </row>
    <row r="5451" spans="1:3">
      <c r="A5451" s="272" t="s">
        <v>6426</v>
      </c>
      <c r="B5451" s="272" t="str">
        <f t="shared" si="84"/>
        <v>TR6</v>
      </c>
      <c r="C5451" s="358">
        <v>0.25181292320048398</v>
      </c>
    </row>
    <row r="5452" spans="1:3">
      <c r="A5452" s="272" t="s">
        <v>6427</v>
      </c>
      <c r="B5452" s="272" t="str">
        <f t="shared" ref="B5452:B5515" si="85">IFERROR(LEFT(A5452,(FIND(" ",A5452,1)-1)),"")</f>
        <v>TR7</v>
      </c>
      <c r="C5452" s="358">
        <v>3.4179339365857699</v>
      </c>
    </row>
    <row r="5453" spans="1:3">
      <c r="A5453" s="272" t="s">
        <v>6428</v>
      </c>
      <c r="B5453" s="272" t="str">
        <f t="shared" si="85"/>
        <v>TR7</v>
      </c>
      <c r="C5453" s="358">
        <v>0.39452356176963299</v>
      </c>
    </row>
    <row r="5454" spans="1:3">
      <c r="A5454" s="272" t="s">
        <v>6429</v>
      </c>
      <c r="B5454" s="272" t="str">
        <f t="shared" si="85"/>
        <v>TR8</v>
      </c>
      <c r="C5454" s="358">
        <v>0.49786891903320202</v>
      </c>
    </row>
    <row r="5455" spans="1:3">
      <c r="A5455" s="272" t="s">
        <v>6430</v>
      </c>
      <c r="B5455" s="272" t="str">
        <f t="shared" si="85"/>
        <v>TS10</v>
      </c>
      <c r="C5455" s="358">
        <v>0.209431734696854</v>
      </c>
    </row>
    <row r="5456" spans="1:3">
      <c r="A5456" s="272" t="s">
        <v>6431</v>
      </c>
      <c r="B5456" s="272" t="str">
        <f t="shared" si="85"/>
        <v>TS10</v>
      </c>
      <c r="C5456" s="358">
        <v>0.84278148978491796</v>
      </c>
    </row>
    <row r="5457" spans="1:3">
      <c r="A5457" s="272" t="s">
        <v>6432</v>
      </c>
      <c r="B5457" s="272" t="str">
        <f t="shared" si="85"/>
        <v>TS17</v>
      </c>
      <c r="C5457" s="358">
        <v>1.4062766122105099</v>
      </c>
    </row>
    <row r="5458" spans="1:3">
      <c r="A5458" s="272" t="s">
        <v>6433</v>
      </c>
      <c r="B5458" s="272" t="str">
        <f t="shared" si="85"/>
        <v>TS17</v>
      </c>
      <c r="C5458" s="358">
        <v>0.31015378223137302</v>
      </c>
    </row>
    <row r="5459" spans="1:3">
      <c r="A5459" s="272" t="s">
        <v>6434</v>
      </c>
      <c r="B5459" s="272" t="str">
        <f t="shared" si="85"/>
        <v>TS17</v>
      </c>
      <c r="C5459" s="358">
        <v>0.46843257420086898</v>
      </c>
    </row>
    <row r="5460" spans="1:3">
      <c r="A5460" s="272" t="s">
        <v>6435</v>
      </c>
      <c r="B5460" s="272" t="str">
        <f t="shared" si="85"/>
        <v>TS17</v>
      </c>
      <c r="C5460" s="358">
        <v>0.236179784452478</v>
      </c>
    </row>
    <row r="5461" spans="1:3">
      <c r="A5461" s="272" t="s">
        <v>6436</v>
      </c>
      <c r="B5461" s="272" t="str">
        <f t="shared" si="85"/>
        <v>TS17</v>
      </c>
      <c r="C5461" s="358">
        <v>0.95477664742398705</v>
      </c>
    </row>
    <row r="5462" spans="1:3">
      <c r="A5462" s="272" t="s">
        <v>6437</v>
      </c>
      <c r="B5462" s="272" t="str">
        <f t="shared" si="85"/>
        <v>TS17</v>
      </c>
      <c r="C5462" s="358">
        <v>1.6227523306418601</v>
      </c>
    </row>
    <row r="5463" spans="1:3">
      <c r="A5463" s="272" t="s">
        <v>6438</v>
      </c>
      <c r="B5463" s="272" t="str">
        <f t="shared" si="85"/>
        <v>TS17</v>
      </c>
      <c r="C5463" s="358">
        <v>1.5030370473274699</v>
      </c>
    </row>
    <row r="5464" spans="1:3">
      <c r="A5464" s="272" t="s">
        <v>6439</v>
      </c>
      <c r="B5464" s="272" t="str">
        <f t="shared" si="85"/>
        <v>TS17</v>
      </c>
      <c r="C5464" s="358">
        <v>0.86514869205975498</v>
      </c>
    </row>
    <row r="5465" spans="1:3">
      <c r="A5465" s="272" t="s">
        <v>6440</v>
      </c>
      <c r="B5465" s="272" t="str">
        <f t="shared" si="85"/>
        <v>TS17</v>
      </c>
      <c r="C5465" s="358">
        <v>1.5543510298283401</v>
      </c>
    </row>
    <row r="5466" spans="1:3">
      <c r="A5466" s="272" t="s">
        <v>6441</v>
      </c>
      <c r="B5466" s="272" t="str">
        <f t="shared" si="85"/>
        <v>TS17</v>
      </c>
      <c r="C5466" s="358">
        <v>1.6275091369149901</v>
      </c>
    </row>
    <row r="5467" spans="1:3">
      <c r="A5467" s="272" t="s">
        <v>6442</v>
      </c>
      <c r="B5467" s="272" t="str">
        <f t="shared" si="85"/>
        <v>TS17</v>
      </c>
      <c r="C5467" s="358">
        <v>0.855862407613039</v>
      </c>
    </row>
    <row r="5468" spans="1:3">
      <c r="A5468" s="272" t="s">
        <v>6443</v>
      </c>
      <c r="B5468" s="272" t="str">
        <f t="shared" si="85"/>
        <v>TS18</v>
      </c>
      <c r="C5468" s="358">
        <v>1.0093959060591799</v>
      </c>
    </row>
    <row r="5469" spans="1:3">
      <c r="A5469" s="272" t="s">
        <v>6444</v>
      </c>
      <c r="B5469" s="272" t="str">
        <f t="shared" si="85"/>
        <v>TS18</v>
      </c>
      <c r="C5469" s="358">
        <v>0.28397932522320801</v>
      </c>
    </row>
    <row r="5470" spans="1:3">
      <c r="A5470" s="272" t="s">
        <v>6445</v>
      </c>
      <c r="B5470" s="272" t="str">
        <f t="shared" si="85"/>
        <v>TS18</v>
      </c>
      <c r="C5470" s="358">
        <v>0.311635403561831</v>
      </c>
    </row>
    <row r="5471" spans="1:3">
      <c r="A5471" s="272" t="s">
        <v>6446</v>
      </c>
      <c r="B5471" s="272" t="str">
        <f t="shared" si="85"/>
        <v>TS18</v>
      </c>
      <c r="C5471" s="358">
        <v>0.40710440151715299</v>
      </c>
    </row>
    <row r="5472" spans="1:3">
      <c r="A5472" s="272" t="s">
        <v>6447</v>
      </c>
      <c r="B5472" s="272" t="str">
        <f t="shared" si="85"/>
        <v>TS18</v>
      </c>
      <c r="C5472" s="358">
        <v>0.54231265060925504</v>
      </c>
    </row>
    <row r="5473" spans="1:3">
      <c r="A5473" s="272" t="s">
        <v>6448</v>
      </c>
      <c r="B5473" s="272" t="str">
        <f t="shared" si="85"/>
        <v>TS18</v>
      </c>
      <c r="C5473" s="358">
        <v>0.92412705593133004</v>
      </c>
    </row>
    <row r="5474" spans="1:3">
      <c r="A5474" s="272" t="s">
        <v>6449</v>
      </c>
      <c r="B5474" s="272" t="str">
        <f t="shared" si="85"/>
        <v>TS18</v>
      </c>
      <c r="C5474" s="358">
        <v>0.21877154247810199</v>
      </c>
    </row>
    <row r="5475" spans="1:3">
      <c r="A5475" s="272" t="s">
        <v>6450</v>
      </c>
      <c r="B5475" s="272" t="str">
        <f t="shared" si="85"/>
        <v>TS18</v>
      </c>
      <c r="C5475" s="358">
        <v>0.43073913870531899</v>
      </c>
    </row>
    <row r="5476" spans="1:3">
      <c r="A5476" s="272" t="s">
        <v>6451</v>
      </c>
      <c r="B5476" s="272" t="str">
        <f t="shared" si="85"/>
        <v>TS18</v>
      </c>
      <c r="C5476" s="358">
        <v>0.46757843964123702</v>
      </c>
    </row>
    <row r="5477" spans="1:3">
      <c r="A5477" s="272" t="s">
        <v>6452</v>
      </c>
      <c r="B5477" s="272" t="str">
        <f t="shared" si="85"/>
        <v>TS18</v>
      </c>
      <c r="C5477" s="358">
        <v>1.16904191847115</v>
      </c>
    </row>
    <row r="5478" spans="1:3">
      <c r="A5478" s="272" t="s">
        <v>6453</v>
      </c>
      <c r="B5478" s="272" t="str">
        <f t="shared" si="85"/>
        <v>TS18</v>
      </c>
      <c r="C5478" s="358">
        <v>0.545573418430365</v>
      </c>
    </row>
    <row r="5479" spans="1:3">
      <c r="A5479" s="272" t="s">
        <v>6454</v>
      </c>
      <c r="B5479" s="272" t="str">
        <f t="shared" si="85"/>
        <v>TS18</v>
      </c>
      <c r="C5479" s="358">
        <v>0.49194803707623502</v>
      </c>
    </row>
    <row r="5480" spans="1:3">
      <c r="A5480" s="272" t="s">
        <v>6455</v>
      </c>
      <c r="B5480" s="272" t="str">
        <f t="shared" si="85"/>
        <v>TS18</v>
      </c>
      <c r="C5480" s="358">
        <v>0.40664773474691102</v>
      </c>
    </row>
    <row r="5481" spans="1:3">
      <c r="A5481" s="272" t="s">
        <v>6456</v>
      </c>
      <c r="B5481" s="272" t="str">
        <f t="shared" si="85"/>
        <v>TS18</v>
      </c>
      <c r="C5481" s="358">
        <v>0.26054182522320801</v>
      </c>
    </row>
    <row r="5482" spans="1:3">
      <c r="A5482" s="272" t="s">
        <v>6457</v>
      </c>
      <c r="B5482" s="272" t="str">
        <f t="shared" si="85"/>
        <v>TS18</v>
      </c>
      <c r="C5482" s="358">
        <v>0.98626354778063896</v>
      </c>
    </row>
    <row r="5483" spans="1:3">
      <c r="A5483" s="272" t="s">
        <v>6458</v>
      </c>
      <c r="B5483" s="272" t="str">
        <f t="shared" si="85"/>
        <v>TS18</v>
      </c>
      <c r="C5483" s="358">
        <v>0.88610435001873999</v>
      </c>
    </row>
    <row r="5484" spans="1:3">
      <c r="A5484" s="272" t="s">
        <v>6459</v>
      </c>
      <c r="B5484" s="272" t="str">
        <f t="shared" si="85"/>
        <v>TS18</v>
      </c>
      <c r="C5484" s="358">
        <v>0.42714596264386201</v>
      </c>
    </row>
    <row r="5485" spans="1:3">
      <c r="A5485" s="272" t="s">
        <v>6460</v>
      </c>
      <c r="B5485" s="272" t="str">
        <f t="shared" si="85"/>
        <v>TS18</v>
      </c>
      <c r="C5485" s="358">
        <v>0.27382317059063899</v>
      </c>
    </row>
    <row r="5486" spans="1:3">
      <c r="A5486" s="272" t="s">
        <v>6461</v>
      </c>
      <c r="B5486" s="272" t="str">
        <f t="shared" si="85"/>
        <v>TS18</v>
      </c>
      <c r="C5486" s="358">
        <v>0.62788548939251898</v>
      </c>
    </row>
    <row r="5487" spans="1:3">
      <c r="A5487" s="272" t="s">
        <v>6462</v>
      </c>
      <c r="B5487" s="272" t="str">
        <f t="shared" si="85"/>
        <v>TS18</v>
      </c>
      <c r="C5487" s="358">
        <v>0.56748214237713801</v>
      </c>
    </row>
    <row r="5488" spans="1:3">
      <c r="A5488" s="272" t="s">
        <v>6463</v>
      </c>
      <c r="B5488" s="272" t="str">
        <f t="shared" si="85"/>
        <v>TS18</v>
      </c>
      <c r="C5488" s="358">
        <v>0.62499478333020198</v>
      </c>
    </row>
    <row r="5489" spans="1:3">
      <c r="A5489" s="272" t="s">
        <v>6464</v>
      </c>
      <c r="B5489" s="272" t="str">
        <f t="shared" si="85"/>
        <v>TS2</v>
      </c>
      <c r="C5489" s="358">
        <v>0.31625438680884699</v>
      </c>
    </row>
    <row r="5490" spans="1:3">
      <c r="A5490" s="272" t="s">
        <v>6465</v>
      </c>
      <c r="B5490" s="272" t="str">
        <f t="shared" si="85"/>
        <v>TS2</v>
      </c>
      <c r="C5490" s="358">
        <v>5.2748431253358596</v>
      </c>
    </row>
    <row r="5491" spans="1:3">
      <c r="A5491" s="272" t="s">
        <v>6466</v>
      </c>
      <c r="B5491" s="272" t="str">
        <f t="shared" si="85"/>
        <v>TS2</v>
      </c>
      <c r="C5491" s="358">
        <v>0.34628414593059098</v>
      </c>
    </row>
    <row r="5492" spans="1:3">
      <c r="A5492" s="272" t="s">
        <v>6467</v>
      </c>
      <c r="B5492" s="272" t="str">
        <f t="shared" si="85"/>
        <v>TS2</v>
      </c>
      <c r="C5492" s="358">
        <v>0.26589275578416599</v>
      </c>
    </row>
    <row r="5493" spans="1:3">
      <c r="A5493" s="272" t="s">
        <v>6468</v>
      </c>
      <c r="B5493" s="272" t="str">
        <f t="shared" si="85"/>
        <v>TS2</v>
      </c>
      <c r="C5493" s="358">
        <v>0.28712597363018999</v>
      </c>
    </row>
    <row r="5494" spans="1:3">
      <c r="A5494" s="272" t="s">
        <v>6469</v>
      </c>
      <c r="B5494" s="272" t="str">
        <f t="shared" si="85"/>
        <v>TS2</v>
      </c>
      <c r="C5494" s="358">
        <v>2.5015659660218201</v>
      </c>
    </row>
    <row r="5495" spans="1:3">
      <c r="A5495" s="272" t="s">
        <v>6470</v>
      </c>
      <c r="B5495" s="272" t="str">
        <f t="shared" si="85"/>
        <v>TS2</v>
      </c>
      <c r="C5495" s="358">
        <v>2.1987859342192499</v>
      </c>
    </row>
    <row r="5496" spans="1:3">
      <c r="A5496" s="272" t="s">
        <v>6471</v>
      </c>
      <c r="B5496" s="272" t="str">
        <f t="shared" si="85"/>
        <v>TS2</v>
      </c>
      <c r="C5496" s="358">
        <v>1.49117354307243</v>
      </c>
    </row>
    <row r="5497" spans="1:3">
      <c r="A5497" s="272" t="s">
        <v>6472</v>
      </c>
      <c r="B5497" s="272" t="str">
        <f t="shared" si="85"/>
        <v>TS2</v>
      </c>
      <c r="C5497" s="358">
        <v>1.9975927539557199</v>
      </c>
    </row>
    <row r="5498" spans="1:3">
      <c r="A5498" s="272" t="s">
        <v>6473</v>
      </c>
      <c r="B5498" s="272" t="str">
        <f t="shared" si="85"/>
        <v>TS2</v>
      </c>
      <c r="C5498" s="358">
        <v>1.63153057809035</v>
      </c>
    </row>
    <row r="5499" spans="1:3">
      <c r="A5499" s="272" t="s">
        <v>6474</v>
      </c>
      <c r="B5499" s="272" t="str">
        <f t="shared" si="85"/>
        <v>TS2</v>
      </c>
      <c r="C5499" s="358">
        <v>1.92780819408917</v>
      </c>
    </row>
    <row r="5500" spans="1:3">
      <c r="A5500" s="272" t="s">
        <v>6475</v>
      </c>
      <c r="B5500" s="272" t="str">
        <f t="shared" si="85"/>
        <v>TS2</v>
      </c>
      <c r="C5500" s="358">
        <v>1.92027538533369</v>
      </c>
    </row>
    <row r="5501" spans="1:3">
      <c r="A5501" s="272" t="s">
        <v>6476</v>
      </c>
      <c r="B5501" s="272" t="str">
        <f t="shared" si="85"/>
        <v>TS2</v>
      </c>
      <c r="C5501" s="358">
        <v>2.1919425930415102</v>
      </c>
    </row>
    <row r="5502" spans="1:3">
      <c r="A5502" s="272" t="s">
        <v>6477</v>
      </c>
      <c r="B5502" s="272" t="str">
        <f t="shared" si="85"/>
        <v>TS2</v>
      </c>
      <c r="C5502" s="358">
        <v>2.1856318997623898</v>
      </c>
    </row>
    <row r="5503" spans="1:3">
      <c r="A5503" s="272" t="s">
        <v>6478</v>
      </c>
      <c r="B5503" s="272" t="str">
        <f t="shared" si="85"/>
        <v>TS2</v>
      </c>
      <c r="C5503" s="358">
        <v>1.8307578319739899</v>
      </c>
    </row>
    <row r="5504" spans="1:3">
      <c r="A5504" s="272" t="s">
        <v>6479</v>
      </c>
      <c r="B5504" s="272" t="str">
        <f t="shared" si="85"/>
        <v>TS2</v>
      </c>
      <c r="C5504" s="358">
        <v>2.0668563412907099</v>
      </c>
    </row>
    <row r="5505" spans="1:3">
      <c r="A5505" s="272" t="s">
        <v>6480</v>
      </c>
      <c r="B5505" s="272" t="str">
        <f t="shared" si="85"/>
        <v>TS2</v>
      </c>
      <c r="C5505" s="358">
        <v>1.99445563073317</v>
      </c>
    </row>
    <row r="5506" spans="1:3">
      <c r="A5506" s="272" t="s">
        <v>6481</v>
      </c>
      <c r="B5506" s="272" t="str">
        <f t="shared" si="85"/>
        <v>TS2</v>
      </c>
      <c r="C5506" s="358">
        <v>1.19813640998697</v>
      </c>
    </row>
    <row r="5507" spans="1:3">
      <c r="A5507" s="272" t="s">
        <v>6482</v>
      </c>
      <c r="B5507" s="272" t="str">
        <f t="shared" si="85"/>
        <v>TS2</v>
      </c>
      <c r="C5507" s="358">
        <v>2.1538121691184999</v>
      </c>
    </row>
    <row r="5508" spans="1:3">
      <c r="A5508" s="272" t="s">
        <v>6483</v>
      </c>
      <c r="B5508" s="272" t="str">
        <f t="shared" si="85"/>
        <v>TS2</v>
      </c>
      <c r="C5508" s="358">
        <v>2.3184927987339501</v>
      </c>
    </row>
    <row r="5509" spans="1:3">
      <c r="A5509" s="272" t="s">
        <v>6484</v>
      </c>
      <c r="B5509" s="272" t="str">
        <f t="shared" si="85"/>
        <v>TS2</v>
      </c>
      <c r="C5509" s="358">
        <v>2.2320622014286502</v>
      </c>
    </row>
    <row r="5510" spans="1:3">
      <c r="A5510" s="272" t="s">
        <v>6485</v>
      </c>
      <c r="B5510" s="272" t="str">
        <f t="shared" si="85"/>
        <v>TS2</v>
      </c>
      <c r="C5510" s="358">
        <v>2.17710563110907</v>
      </c>
    </row>
    <row r="5511" spans="1:3">
      <c r="A5511" s="272" t="s">
        <v>6486</v>
      </c>
      <c r="B5511" s="272" t="str">
        <f t="shared" si="85"/>
        <v>TS2</v>
      </c>
      <c r="C5511" s="358">
        <v>2.3126441591328102</v>
      </c>
    </row>
    <row r="5512" spans="1:3">
      <c r="A5512" s="272" t="s">
        <v>6487</v>
      </c>
      <c r="B5512" s="272" t="str">
        <f t="shared" si="85"/>
        <v>TS2</v>
      </c>
      <c r="C5512" s="358">
        <v>2.1398919001586099</v>
      </c>
    </row>
    <row r="5513" spans="1:3">
      <c r="A5513" s="272" t="s">
        <v>6488</v>
      </c>
      <c r="B5513" s="272" t="str">
        <f t="shared" si="85"/>
        <v>TS2</v>
      </c>
      <c r="C5513" s="358">
        <v>1.0279427212510099</v>
      </c>
    </row>
    <row r="5514" spans="1:3">
      <c r="A5514" s="272" t="s">
        <v>6489</v>
      </c>
      <c r="B5514" s="272" t="str">
        <f t="shared" si="85"/>
        <v>TS2</v>
      </c>
      <c r="C5514" s="358">
        <v>2.1779712909888902</v>
      </c>
    </row>
    <row r="5515" spans="1:3">
      <c r="A5515" s="272" t="s">
        <v>6490</v>
      </c>
      <c r="B5515" s="272" t="str">
        <f t="shared" si="85"/>
        <v>TS2</v>
      </c>
      <c r="C5515" s="358">
        <v>0.98383521618276104</v>
      </c>
    </row>
    <row r="5516" spans="1:3">
      <c r="A5516" s="272" t="s">
        <v>6491</v>
      </c>
      <c r="B5516" s="272" t="str">
        <f t="shared" ref="B5516:B5579" si="86">IFERROR(LEFT(A5516,(FIND(" ",A5516,1)-1)),"")</f>
        <v>TS2</v>
      </c>
      <c r="C5516" s="358">
        <v>0.76522085165029996</v>
      </c>
    </row>
    <row r="5517" spans="1:3">
      <c r="A5517" s="272" t="s">
        <v>6492</v>
      </c>
      <c r="B5517" s="272" t="str">
        <f t="shared" si="86"/>
        <v>TS23</v>
      </c>
      <c r="C5517" s="358">
        <v>0.52553283307727205</v>
      </c>
    </row>
    <row r="5518" spans="1:3">
      <c r="A5518" s="272" t="s">
        <v>6493</v>
      </c>
      <c r="B5518" s="272" t="str">
        <f t="shared" si="86"/>
        <v>TS23</v>
      </c>
      <c r="C5518" s="358">
        <v>0.76996889584088302</v>
      </c>
    </row>
    <row r="5519" spans="1:3">
      <c r="A5519" s="272" t="s">
        <v>6494</v>
      </c>
      <c r="B5519" s="272" t="str">
        <f t="shared" si="86"/>
        <v>TS23</v>
      </c>
      <c r="C5519" s="358">
        <v>1.67891362183117</v>
      </c>
    </row>
    <row r="5520" spans="1:3">
      <c r="A5520" s="272" t="s">
        <v>6495</v>
      </c>
      <c r="B5520" s="272" t="str">
        <f t="shared" si="86"/>
        <v>TS24</v>
      </c>
      <c r="C5520" s="358">
        <v>4.4102524091491997</v>
      </c>
    </row>
    <row r="5521" spans="1:3">
      <c r="A5521" s="272" t="s">
        <v>6496</v>
      </c>
      <c r="B5521" s="272" t="str">
        <f t="shared" si="86"/>
        <v>TS24</v>
      </c>
      <c r="C5521" s="358">
        <v>4.7045088255866903</v>
      </c>
    </row>
    <row r="5522" spans="1:3">
      <c r="A5522" s="272" t="s">
        <v>6497</v>
      </c>
      <c r="B5522" s="272" t="str">
        <f t="shared" si="86"/>
        <v>TS24</v>
      </c>
      <c r="C5522" s="358">
        <v>0.41074322438495098</v>
      </c>
    </row>
    <row r="5523" spans="1:3">
      <c r="A5523" s="272" t="s">
        <v>6498</v>
      </c>
      <c r="B5523" s="272" t="str">
        <f t="shared" si="86"/>
        <v>TS24</v>
      </c>
      <c r="C5523" s="358">
        <v>0.405330581066079</v>
      </c>
    </row>
    <row r="5524" spans="1:3">
      <c r="A5524" s="272" t="s">
        <v>6499</v>
      </c>
      <c r="B5524" s="272" t="str">
        <f t="shared" si="86"/>
        <v>TS24</v>
      </c>
      <c r="C5524" s="358">
        <v>1.19575531898089</v>
      </c>
    </row>
    <row r="5525" spans="1:3">
      <c r="A5525" s="272" t="s">
        <v>6500</v>
      </c>
      <c r="B5525" s="272" t="str">
        <f t="shared" si="86"/>
        <v>TS24</v>
      </c>
      <c r="C5525" s="358">
        <v>0.95280897291937605</v>
      </c>
    </row>
    <row r="5526" spans="1:3">
      <c r="A5526" s="272" t="s">
        <v>6501</v>
      </c>
      <c r="B5526" s="272" t="str">
        <f t="shared" si="86"/>
        <v>TS24</v>
      </c>
      <c r="C5526" s="358">
        <v>1.74481222037086</v>
      </c>
    </row>
    <row r="5527" spans="1:3">
      <c r="A5527" s="272" t="s">
        <v>6502</v>
      </c>
      <c r="B5527" s="272" t="str">
        <f t="shared" si="86"/>
        <v>TS24</v>
      </c>
      <c r="C5527" s="358">
        <v>0.481100150343375</v>
      </c>
    </row>
    <row r="5528" spans="1:3">
      <c r="A5528" s="272" t="s">
        <v>6503</v>
      </c>
      <c r="B5528" s="272" t="str">
        <f t="shared" si="86"/>
        <v>TS25</v>
      </c>
      <c r="C5528" s="358">
        <v>0.31523187510739298</v>
      </c>
    </row>
    <row r="5529" spans="1:3">
      <c r="A5529" s="272" t="s">
        <v>6504</v>
      </c>
      <c r="B5529" s="272" t="str">
        <f t="shared" si="86"/>
        <v>TS25</v>
      </c>
      <c r="C5529" s="358">
        <v>0.22234777881967799</v>
      </c>
    </row>
    <row r="5530" spans="1:3">
      <c r="A5530" s="272" t="s">
        <v>6505</v>
      </c>
      <c r="B5530" s="272" t="str">
        <f t="shared" si="86"/>
        <v>TS25</v>
      </c>
      <c r="C5530" s="358">
        <v>0.352078213613081</v>
      </c>
    </row>
    <row r="5531" spans="1:3">
      <c r="A5531" s="272" t="s">
        <v>6506</v>
      </c>
      <c r="B5531" s="272" t="str">
        <f t="shared" si="86"/>
        <v>TS25</v>
      </c>
      <c r="C5531" s="358">
        <v>0.55215084308057405</v>
      </c>
    </row>
    <row r="5532" spans="1:3">
      <c r="A5532" s="272" t="s">
        <v>6507</v>
      </c>
      <c r="B5532" s="272" t="str">
        <f t="shared" si="86"/>
        <v>TS25</v>
      </c>
      <c r="C5532" s="358">
        <v>0.55175779957484195</v>
      </c>
    </row>
    <row r="5533" spans="1:3">
      <c r="A5533" s="272" t="s">
        <v>6508</v>
      </c>
      <c r="B5533" s="272" t="str">
        <f t="shared" si="86"/>
        <v>TS25</v>
      </c>
      <c r="C5533" s="358">
        <v>0.39929179933776199</v>
      </c>
    </row>
    <row r="5534" spans="1:3">
      <c r="A5534" s="272" t="s">
        <v>6509</v>
      </c>
      <c r="B5534" s="272" t="str">
        <f t="shared" si="86"/>
        <v>TS25</v>
      </c>
      <c r="C5534" s="358">
        <v>0.87104527785891905</v>
      </c>
    </row>
    <row r="5535" spans="1:3">
      <c r="A5535" s="272" t="s">
        <v>6510</v>
      </c>
      <c r="B5535" s="272" t="str">
        <f t="shared" si="86"/>
        <v>TS25</v>
      </c>
      <c r="C5535" s="358">
        <v>1.38394215576672</v>
      </c>
    </row>
    <row r="5536" spans="1:3">
      <c r="A5536" s="272" t="s">
        <v>6511</v>
      </c>
      <c r="B5536" s="272" t="str">
        <f t="shared" si="86"/>
        <v>TS3</v>
      </c>
      <c r="C5536" s="358">
        <v>0.38109158590793601</v>
      </c>
    </row>
    <row r="5537" spans="1:3">
      <c r="A5537" s="272" t="s">
        <v>6512</v>
      </c>
      <c r="B5537" s="272" t="str">
        <f t="shared" si="86"/>
        <v>TS3</v>
      </c>
      <c r="C5537" s="358">
        <v>0.66454556434048595</v>
      </c>
    </row>
    <row r="5538" spans="1:3">
      <c r="A5538" s="272" t="s">
        <v>6513</v>
      </c>
      <c r="B5538" s="272" t="str">
        <f t="shared" si="86"/>
        <v>TS3</v>
      </c>
      <c r="C5538" s="358">
        <v>0.66871719117323503</v>
      </c>
    </row>
    <row r="5539" spans="1:3">
      <c r="A5539" s="272" t="s">
        <v>6514</v>
      </c>
      <c r="B5539" s="272" t="str">
        <f t="shared" si="86"/>
        <v>TS4</v>
      </c>
      <c r="C5539" s="358">
        <v>0.28101068253676098</v>
      </c>
    </row>
    <row r="5540" spans="1:3">
      <c r="A5540" s="272" t="s">
        <v>6515</v>
      </c>
      <c r="B5540" s="272" t="str">
        <f t="shared" si="86"/>
        <v>TS4</v>
      </c>
      <c r="C5540" s="358">
        <v>0.27767735238234198</v>
      </c>
    </row>
    <row r="5541" spans="1:3">
      <c r="A5541" s="272" t="s">
        <v>6516</v>
      </c>
      <c r="B5541" s="272" t="str">
        <f t="shared" si="86"/>
        <v>TS4</v>
      </c>
      <c r="C5541" s="358">
        <v>0.33101063485304499</v>
      </c>
    </row>
    <row r="5542" spans="1:3">
      <c r="A5542" s="272" t="s">
        <v>6517</v>
      </c>
      <c r="B5542" s="272" t="str">
        <f t="shared" si="86"/>
        <v>TS4</v>
      </c>
      <c r="C5542" s="358">
        <v>0.51101070161024698</v>
      </c>
    </row>
    <row r="5543" spans="1:3">
      <c r="A5543" s="272" t="s">
        <v>6518</v>
      </c>
      <c r="B5543" s="272" t="str">
        <f t="shared" si="86"/>
        <v>TS6</v>
      </c>
      <c r="C5543" s="358">
        <v>1.0742091209767499</v>
      </c>
    </row>
    <row r="5544" spans="1:3">
      <c r="A5544" s="272" t="s">
        <v>6519</v>
      </c>
      <c r="B5544" s="272" t="str">
        <f t="shared" si="86"/>
        <v>TS6</v>
      </c>
      <c r="C5544" s="358">
        <v>0.58660278022636103</v>
      </c>
    </row>
    <row r="5545" spans="1:3">
      <c r="A5545" s="272" t="s">
        <v>6520</v>
      </c>
      <c r="B5545" s="272" t="str">
        <f t="shared" si="86"/>
        <v>WA8</v>
      </c>
      <c r="C5545" s="358">
        <v>0.81133270263671797</v>
      </c>
    </row>
    <row r="5546" spans="1:3">
      <c r="A5546" s="272" t="s">
        <v>6521</v>
      </c>
      <c r="B5546" s="272" t="str">
        <f t="shared" si="86"/>
        <v>YO11</v>
      </c>
      <c r="C5546" s="358">
        <v>4.9131404694668799</v>
      </c>
    </row>
    <row r="5547" spans="1:3">
      <c r="A5547" s="272" t="s">
        <v>6522</v>
      </c>
      <c r="B5547" s="272" t="str">
        <f t="shared" si="86"/>
        <v>YO12</v>
      </c>
      <c r="C5547" s="358">
        <v>0.28169699897330602</v>
      </c>
    </row>
    <row r="5548" spans="1:3">
      <c r="A5548" s="272" t="s">
        <v>6523</v>
      </c>
      <c r="B5548" s="272" t="str">
        <f t="shared" si="86"/>
        <v>YO21</v>
      </c>
      <c r="C5548" s="358">
        <v>0.38044360326458698</v>
      </c>
    </row>
    <row r="5549" spans="1:3">
      <c r="A5549" s="272" t="s">
        <v>6524</v>
      </c>
      <c r="B5549" s="272" t="str">
        <f t="shared" si="86"/>
        <v>YO21</v>
      </c>
      <c r="C5549" s="358">
        <v>0.49824172089476998</v>
      </c>
    </row>
    <row r="5550" spans="1:3">
      <c r="A5550" s="272" t="s">
        <v>6525</v>
      </c>
      <c r="B5550" s="272" t="str">
        <f t="shared" si="86"/>
        <v>YO21</v>
      </c>
      <c r="C5550" s="358">
        <v>0.408818668907238</v>
      </c>
    </row>
    <row r="5551" spans="1:3">
      <c r="A5551" s="272" t="s">
        <v>6526</v>
      </c>
      <c r="B5551" s="272" t="str">
        <f t="shared" si="86"/>
        <v>YO21</v>
      </c>
      <c r="C5551" s="358">
        <v>0.42808110456820803</v>
      </c>
    </row>
    <row r="5552" spans="1:3">
      <c r="A5552" s="272" t="s">
        <v>6527</v>
      </c>
      <c r="B5552" s="272" t="str">
        <f t="shared" si="86"/>
        <v>YO21</v>
      </c>
      <c r="C5552" s="358">
        <v>3.13384213046385</v>
      </c>
    </row>
    <row r="5553" spans="1:3">
      <c r="A5553" s="272" t="s">
        <v>6528</v>
      </c>
      <c r="B5553" s="272" t="str">
        <f t="shared" si="86"/>
        <v>YO21</v>
      </c>
      <c r="C5553" s="358">
        <v>0.69851299961060198</v>
      </c>
    </row>
    <row r="5554" spans="1:3">
      <c r="A5554" s="272" t="s">
        <v>6529</v>
      </c>
      <c r="B5554" s="272" t="str">
        <f t="shared" si="86"/>
        <v>YO21</v>
      </c>
      <c r="C5554" s="358">
        <v>2.9844660082141701</v>
      </c>
    </row>
    <row r="5555" spans="1:3">
      <c r="A5555" s="272" t="s">
        <v>6530</v>
      </c>
      <c r="B5555" s="272" t="str">
        <f t="shared" si="86"/>
        <v>YO22</v>
      </c>
      <c r="C5555" s="358">
        <v>0.31028248810100501</v>
      </c>
    </row>
    <row r="5556" spans="1:3">
      <c r="A5556" s="272" t="s">
        <v>6531</v>
      </c>
      <c r="B5556" s="272" t="str">
        <f t="shared" si="86"/>
        <v>YO22</v>
      </c>
      <c r="C5556" s="358">
        <v>0.21326124414879</v>
      </c>
    </row>
    <row r="5557" spans="1:3">
      <c r="A5557" s="272" t="s">
        <v>6532</v>
      </c>
      <c r="B5557" s="272" t="str">
        <f t="shared" si="86"/>
        <v>YO22</v>
      </c>
      <c r="C5557" s="358">
        <v>0.245734972993263</v>
      </c>
    </row>
    <row r="5558" spans="1:3">
      <c r="A5558" s="272" t="s">
        <v>6533</v>
      </c>
      <c r="B5558" s="272" t="str">
        <f t="shared" si="86"/>
        <v>YO22</v>
      </c>
      <c r="C5558" s="358">
        <v>1.72184896292421</v>
      </c>
    </row>
    <row r="5559" spans="1:3">
      <c r="A5559" s="272" t="s">
        <v>6534</v>
      </c>
      <c r="B5559" s="272" t="str">
        <f t="shared" si="86"/>
        <v>YO22</v>
      </c>
      <c r="C5559" s="358">
        <v>2.1497138216440201</v>
      </c>
    </row>
    <row r="5560" spans="1:3">
      <c r="A5560" s="272" t="s">
        <v>6535</v>
      </c>
      <c r="B5560" s="272" t="str">
        <f t="shared" si="86"/>
        <v>ZE1</v>
      </c>
      <c r="C5560" s="358">
        <v>1.1517850160598699</v>
      </c>
    </row>
    <row r="5561" spans="1:3">
      <c r="A5561" s="272" t="s">
        <v>6536</v>
      </c>
      <c r="B5561" s="272" t="str">
        <f t="shared" si="86"/>
        <v>ZE1</v>
      </c>
      <c r="C5561" s="358">
        <v>1.4411580085754301</v>
      </c>
    </row>
    <row r="5562" spans="1:3">
      <c r="A5562" s="272" t="s">
        <v>6537</v>
      </c>
      <c r="B5562" s="272" t="str">
        <f t="shared" si="86"/>
        <v>ZE1</v>
      </c>
      <c r="C5562" s="358">
        <v>1.9000800053278599</v>
      </c>
    </row>
    <row r="5563" spans="1:3">
      <c r="A5563" s="272" t="s">
        <v>6538</v>
      </c>
      <c r="B5563" s="272" t="str">
        <f t="shared" si="86"/>
        <v>ZE1</v>
      </c>
      <c r="C5563" s="358">
        <v>1.9015799760818399</v>
      </c>
    </row>
    <row r="5564" spans="1:3">
      <c r="A5564" s="272" t="s">
        <v>6539</v>
      </c>
      <c r="B5564" s="272" t="str">
        <f t="shared" si="86"/>
        <v>ZE1</v>
      </c>
      <c r="C5564" s="358">
        <v>0.83561399616301002</v>
      </c>
    </row>
    <row r="5565" spans="1:3">
      <c r="A5565" s="272" t="s">
        <v>6540</v>
      </c>
      <c r="B5565" s="272" t="str">
        <f t="shared" si="86"/>
        <v>ZE1</v>
      </c>
      <c r="C5565" s="358">
        <v>0.93743997812271096</v>
      </c>
    </row>
    <row r="5566" spans="1:3">
      <c r="A5566" s="272" t="s">
        <v>6541</v>
      </c>
      <c r="B5566" s="272" t="str">
        <f t="shared" si="86"/>
        <v>ZE1</v>
      </c>
      <c r="C5566" s="358">
        <v>1.1184624880552201</v>
      </c>
    </row>
    <row r="5567" spans="1:3">
      <c r="A5567" s="272" t="s">
        <v>6542</v>
      </c>
      <c r="B5567" s="272" t="str">
        <f t="shared" si="86"/>
        <v>ZE1</v>
      </c>
      <c r="C5567" s="358">
        <v>0.73817249559439102</v>
      </c>
    </row>
    <row r="5568" spans="1:3">
      <c r="A5568" s="272" t="s">
        <v>6543</v>
      </c>
      <c r="B5568" s="272" t="str">
        <f t="shared" si="86"/>
        <v>ZE1</v>
      </c>
      <c r="C5568" s="358">
        <v>0.42389000654220499</v>
      </c>
    </row>
    <row r="5569" spans="1:3">
      <c r="A5569" s="272" t="s">
        <v>6544</v>
      </c>
      <c r="B5569" s="272" t="str">
        <f t="shared" si="86"/>
        <v>ZE1</v>
      </c>
      <c r="C5569" s="358">
        <v>0.70887444582250303</v>
      </c>
    </row>
    <row r="5570" spans="1:3">
      <c r="A5570" s="272" t="s">
        <v>6545</v>
      </c>
      <c r="B5570" s="272" t="str">
        <f t="shared" si="86"/>
        <v>ZE1</v>
      </c>
      <c r="C5570" s="358">
        <v>0.33971250057220398</v>
      </c>
    </row>
    <row r="5571" spans="1:3">
      <c r="A5571" s="272" t="s">
        <v>6546</v>
      </c>
      <c r="B5571" s="272" t="str">
        <f t="shared" si="86"/>
        <v>ZE1</v>
      </c>
      <c r="C5571" s="358">
        <v>0.32279500365257202</v>
      </c>
    </row>
    <row r="5572" spans="1:3">
      <c r="A5572" s="272" t="s">
        <v>6547</v>
      </c>
      <c r="B5572" s="272" t="str">
        <f t="shared" si="86"/>
        <v>ZE1</v>
      </c>
      <c r="C5572" s="358">
        <v>0.35238666584094303</v>
      </c>
    </row>
    <row r="5573" spans="1:3">
      <c r="A5573" s="272" t="s">
        <v>6548</v>
      </c>
      <c r="B5573" s="272" t="str">
        <f t="shared" si="86"/>
        <v>ZE1</v>
      </c>
      <c r="C5573" s="358">
        <v>0.81476680458419803</v>
      </c>
    </row>
    <row r="5574" spans="1:3">
      <c r="A5574" s="272" t="s">
        <v>6549</v>
      </c>
      <c r="B5574" s="272" t="str">
        <f t="shared" si="86"/>
        <v>ZE1</v>
      </c>
      <c r="C5574" s="358">
        <v>0.44048166275024397</v>
      </c>
    </row>
    <row r="5575" spans="1:3">
      <c r="A5575" s="272" t="s">
        <v>6550</v>
      </c>
      <c r="B5575" s="272" t="str">
        <f t="shared" si="86"/>
        <v>ZE1</v>
      </c>
      <c r="C5575" s="358">
        <v>0.28552000224590302</v>
      </c>
    </row>
    <row r="5576" spans="1:3">
      <c r="A5576" s="272" t="s">
        <v>6551</v>
      </c>
      <c r="B5576" s="272" t="str">
        <f t="shared" si="86"/>
        <v>ZE1</v>
      </c>
      <c r="C5576" s="358">
        <v>0.48752999305725098</v>
      </c>
    </row>
    <row r="5577" spans="1:3">
      <c r="A5577" s="272" t="s">
        <v>6552</v>
      </c>
      <c r="B5577" s="272" t="str">
        <f t="shared" si="86"/>
        <v>ZE1</v>
      </c>
      <c r="C5577" s="358">
        <v>0.36523762132440202</v>
      </c>
    </row>
    <row r="5578" spans="1:3">
      <c r="A5578" s="272" t="s">
        <v>6553</v>
      </c>
      <c r="B5578" s="272" t="str">
        <f t="shared" si="86"/>
        <v>ZE1</v>
      </c>
      <c r="C5578" s="358">
        <v>0.46393670022487599</v>
      </c>
    </row>
    <row r="5579" spans="1:3">
      <c r="A5579" s="272" t="s">
        <v>6554</v>
      </c>
      <c r="B5579" s="272" t="str">
        <f t="shared" si="86"/>
        <v>ZE1</v>
      </c>
      <c r="C5579" s="358">
        <v>0.94637052113549702</v>
      </c>
    </row>
    <row r="5580" spans="1:3">
      <c r="A5580" s="272" t="s">
        <v>6555</v>
      </c>
      <c r="B5580" s="272" t="str">
        <f t="shared" ref="B5580:B5643" si="87">IFERROR(LEFT(A5580,(FIND(" ",A5580,1)-1)),"")</f>
        <v>ZE1</v>
      </c>
      <c r="C5580" s="358">
        <v>0.81046798974275502</v>
      </c>
    </row>
    <row r="5581" spans="1:3">
      <c r="A5581" s="272" t="s">
        <v>6556</v>
      </c>
      <c r="B5581" s="272" t="str">
        <f t="shared" si="87"/>
        <v>ZE1</v>
      </c>
      <c r="C5581" s="358">
        <v>0.97542497515678395</v>
      </c>
    </row>
    <row r="5582" spans="1:3">
      <c r="A5582" s="272" t="s">
        <v>6557</v>
      </c>
      <c r="B5582" s="272" t="str">
        <f t="shared" si="87"/>
        <v>ZE1</v>
      </c>
      <c r="C5582" s="358">
        <v>0.46387857198715199</v>
      </c>
    </row>
    <row r="5583" spans="1:3">
      <c r="A5583" s="272" t="s">
        <v>6558</v>
      </c>
      <c r="B5583" s="272" t="str">
        <f t="shared" si="87"/>
        <v>ZE1</v>
      </c>
      <c r="C5583" s="358">
        <v>0.36243000626563998</v>
      </c>
    </row>
    <row r="5584" spans="1:3">
      <c r="A5584" s="272" t="s">
        <v>6559</v>
      </c>
      <c r="B5584" s="272" t="str">
        <f t="shared" si="87"/>
        <v>ZE1</v>
      </c>
      <c r="C5584" s="358">
        <v>0.42438999563455498</v>
      </c>
    </row>
    <row r="5585" spans="1:3">
      <c r="A5585" s="272" t="s">
        <v>6560</v>
      </c>
      <c r="B5585" s="272" t="str">
        <f t="shared" si="87"/>
        <v>ZE1</v>
      </c>
      <c r="C5585" s="358">
        <v>1.87843000888824</v>
      </c>
    </row>
    <row r="5586" spans="1:3">
      <c r="A5586" s="272" t="s">
        <v>6561</v>
      </c>
      <c r="B5586" s="272" t="str">
        <f t="shared" si="87"/>
        <v>ZE1</v>
      </c>
      <c r="C5586" s="358">
        <v>1.8991224765777499</v>
      </c>
    </row>
    <row r="5587" spans="1:3">
      <c r="A5587" s="272" t="s">
        <v>6562</v>
      </c>
      <c r="B5587" s="272" t="str">
        <f t="shared" si="87"/>
        <v>ZE2</v>
      </c>
      <c r="C5587" s="358">
        <v>1.2601849958300499</v>
      </c>
    </row>
    <row r="5588" spans="1:3">
      <c r="A5588" s="272" t="s">
        <v>6563</v>
      </c>
      <c r="B5588" s="272" t="str">
        <f t="shared" si="87"/>
        <v>ZE2</v>
      </c>
      <c r="C5588" s="358">
        <v>0.98052800297737097</v>
      </c>
    </row>
    <row r="5589" spans="1:3">
      <c r="A5589" s="272" t="s">
        <v>6564</v>
      </c>
      <c r="B5589" s="272" t="str">
        <f t="shared" si="87"/>
        <v>ZE2</v>
      </c>
      <c r="C5589" s="358">
        <v>0.26477000117301902</v>
      </c>
    </row>
    <row r="5590" spans="1:3">
      <c r="A5590" s="272" t="s">
        <v>6565</v>
      </c>
      <c r="B5590" s="272" t="str">
        <f t="shared" si="87"/>
        <v>ZE2</v>
      </c>
      <c r="C5590" s="358">
        <v>0.814117491245269</v>
      </c>
    </row>
    <row r="5591" spans="1:3">
      <c r="A5591" s="272" t="s">
        <v>6566</v>
      </c>
      <c r="B5591" s="272" t="str">
        <f t="shared" si="87"/>
        <v>ZE2</v>
      </c>
      <c r="C5591" s="358">
        <v>0.39312250167131402</v>
      </c>
    </row>
    <row r="5592" spans="1:3">
      <c r="A5592" s="272" t="s">
        <v>6567</v>
      </c>
      <c r="B5592" s="272" t="str">
        <f t="shared" si="87"/>
        <v>ZE2</v>
      </c>
      <c r="C5592" s="358">
        <v>0.49996833006540897</v>
      </c>
    </row>
    <row r="5593" spans="1:3">
      <c r="A5593" s="272" t="s">
        <v>6568</v>
      </c>
      <c r="B5593" s="272" t="str">
        <f t="shared" si="87"/>
        <v>ZE2</v>
      </c>
      <c r="C5593" s="358">
        <v>1.0334466828240201</v>
      </c>
    </row>
    <row r="5594" spans="1:3">
      <c r="A5594" s="272" t="s">
        <v>6569</v>
      </c>
      <c r="B5594" s="272" t="str">
        <f t="shared" si="87"/>
        <v>ZE2</v>
      </c>
      <c r="C5594" s="358">
        <v>0.53686665495236696</v>
      </c>
    </row>
    <row r="5595" spans="1:3">
      <c r="A5595" s="272" t="s">
        <v>6570</v>
      </c>
      <c r="B5595" s="272" t="str">
        <f t="shared" si="87"/>
        <v>ZE2</v>
      </c>
      <c r="C5595" s="358">
        <v>0.20478999614715501</v>
      </c>
    </row>
    <row r="5596" spans="1:3">
      <c r="A5596" s="272" t="s">
        <v>6571</v>
      </c>
      <c r="B5596" s="272" t="str">
        <f t="shared" si="87"/>
        <v>ZE2</v>
      </c>
      <c r="C5596" s="358">
        <v>1.2707850113510999</v>
      </c>
    </row>
    <row r="5597" spans="1:3">
      <c r="A5597" s="272" t="s">
        <v>6572</v>
      </c>
      <c r="B5597" s="272" t="str">
        <f t="shared" si="87"/>
        <v>ZE2</v>
      </c>
      <c r="C5597" s="358">
        <v>0.97860486124242996</v>
      </c>
    </row>
    <row r="5598" spans="1:3">
      <c r="A5598" s="272" t="s">
        <v>6573</v>
      </c>
      <c r="B5598" s="272" t="str">
        <f t="shared" si="87"/>
        <v>ZE2</v>
      </c>
      <c r="C5598" s="358">
        <v>0.67397666970888703</v>
      </c>
    </row>
    <row r="5599" spans="1:3">
      <c r="A5599" s="272" t="s">
        <v>6574</v>
      </c>
      <c r="B5599" s="272" t="str">
        <f t="shared" si="87"/>
        <v>ZE2</v>
      </c>
      <c r="C5599" s="358">
        <v>0.72393249720334996</v>
      </c>
    </row>
    <row r="5600" spans="1:3">
      <c r="A5600" s="272" t="s">
        <v>6575</v>
      </c>
      <c r="B5600" s="272" t="str">
        <f t="shared" si="87"/>
        <v>ZE2</v>
      </c>
      <c r="C5600" s="358">
        <v>0.544710000356038</v>
      </c>
    </row>
    <row r="5601" spans="1:3">
      <c r="A5601" s="272" t="s">
        <v>6576</v>
      </c>
      <c r="B5601" s="272" t="str">
        <f t="shared" si="87"/>
        <v>ZE2</v>
      </c>
      <c r="C5601" s="358">
        <v>0.810261932592238</v>
      </c>
    </row>
    <row r="5602" spans="1:3">
      <c r="A5602" s="272" t="s">
        <v>6577</v>
      </c>
      <c r="B5602" s="272" t="str">
        <f t="shared" si="87"/>
        <v>ZE2</v>
      </c>
      <c r="C5602" s="358">
        <v>0.402900010347366</v>
      </c>
    </row>
    <row r="5603" spans="1:3">
      <c r="A5603" s="272" t="s">
        <v>6578</v>
      </c>
      <c r="B5603" s="272" t="str">
        <f t="shared" si="87"/>
        <v>ZE2</v>
      </c>
      <c r="C5603" s="358">
        <v>0.64727684071189395</v>
      </c>
    </row>
    <row r="5604" spans="1:3">
      <c r="A5604" s="272" t="s">
        <v>6579</v>
      </c>
      <c r="B5604" s="272" t="str">
        <f t="shared" si="87"/>
        <v>ZE2</v>
      </c>
      <c r="C5604" s="358">
        <v>1.1179221060715201</v>
      </c>
    </row>
    <row r="5605" spans="1:3">
      <c r="A5605" s="272" t="s">
        <v>6580</v>
      </c>
      <c r="B5605" s="272" t="str">
        <f t="shared" si="87"/>
        <v>ZE2</v>
      </c>
      <c r="C5605" s="358">
        <v>0.60608466565608898</v>
      </c>
    </row>
    <row r="5606" spans="1:3">
      <c r="A5606" s="272" t="s">
        <v>6581</v>
      </c>
      <c r="B5606" s="272" t="str">
        <f t="shared" si="87"/>
        <v>ZE2</v>
      </c>
      <c r="C5606" s="358">
        <v>1.0077799998578501</v>
      </c>
    </row>
    <row r="5607" spans="1:3">
      <c r="A5607" s="272" t="s">
        <v>6582</v>
      </c>
      <c r="B5607" s="272" t="str">
        <f t="shared" si="87"/>
        <v>ZE2</v>
      </c>
      <c r="C5607" s="358">
        <v>1.2053160071372899</v>
      </c>
    </row>
    <row r="5608" spans="1:3">
      <c r="A5608" s="272" t="s">
        <v>6583</v>
      </c>
      <c r="B5608" s="272" t="str">
        <f t="shared" si="87"/>
        <v>ZE2</v>
      </c>
      <c r="C5608" s="358">
        <v>1.9022966623306199</v>
      </c>
    </row>
    <row r="5609" spans="1:3">
      <c r="A5609" s="272" t="s">
        <v>6584</v>
      </c>
      <c r="B5609" s="272" t="str">
        <f t="shared" si="87"/>
        <v>ZE2</v>
      </c>
      <c r="C5609" s="358">
        <v>1.77022004127502</v>
      </c>
    </row>
    <row r="5610" spans="1:3">
      <c r="A5610" s="272" t="s">
        <v>6585</v>
      </c>
      <c r="B5610" s="272" t="str">
        <f t="shared" si="87"/>
        <v>ZE2</v>
      </c>
      <c r="C5610" s="358">
        <v>1.15759834150473</v>
      </c>
    </row>
    <row r="5611" spans="1:3">
      <c r="A5611" s="272" t="s">
        <v>6586</v>
      </c>
      <c r="B5611" s="272" t="str">
        <f t="shared" si="87"/>
        <v>ZE2</v>
      </c>
      <c r="C5611" s="358">
        <v>0.83183330297470004</v>
      </c>
    </row>
    <row r="5612" spans="1:3">
      <c r="A5612" s="272" t="s">
        <v>6587</v>
      </c>
      <c r="B5612" s="272" t="str">
        <f t="shared" si="87"/>
        <v>ZE2</v>
      </c>
      <c r="C5612" s="358">
        <v>0.242320001125335</v>
      </c>
    </row>
    <row r="5613" spans="1:3">
      <c r="A5613" s="272" t="s">
        <v>6588</v>
      </c>
      <c r="B5613" s="272" t="str">
        <f t="shared" si="87"/>
        <v>ZE2</v>
      </c>
      <c r="C5613" s="358">
        <v>0.42256001234054502</v>
      </c>
    </row>
    <row r="5614" spans="1:3">
      <c r="A5614" s="272" t="s">
        <v>6589</v>
      </c>
      <c r="B5614" s="272" t="str">
        <f t="shared" si="87"/>
        <v>ZE2</v>
      </c>
      <c r="C5614" s="358">
        <v>0.302639991044998</v>
      </c>
    </row>
    <row r="5615" spans="1:3">
      <c r="A5615" s="272" t="s">
        <v>6590</v>
      </c>
      <c r="B5615" s="272" t="str">
        <f t="shared" si="87"/>
        <v>ZE2</v>
      </c>
      <c r="C5615" s="358">
        <v>1.8930400013923601</v>
      </c>
    </row>
    <row r="5616" spans="1:3">
      <c r="A5616" s="272" t="s">
        <v>6591</v>
      </c>
      <c r="B5616" s="272" t="str">
        <f t="shared" si="87"/>
        <v>ZE2</v>
      </c>
      <c r="C5616" s="358">
        <v>0.89014500876267699</v>
      </c>
    </row>
    <row r="5617" spans="1:3">
      <c r="A5617" s="272" t="s">
        <v>6592</v>
      </c>
      <c r="B5617" s="272" t="str">
        <f t="shared" si="87"/>
        <v>ZE2</v>
      </c>
      <c r="C5617" s="358">
        <v>1.2003191659847801</v>
      </c>
    </row>
    <row r="5618" spans="1:3">
      <c r="A5618" s="272" t="s">
        <v>6593</v>
      </c>
      <c r="B5618" s="272" t="str">
        <f t="shared" si="87"/>
        <v>ZE2</v>
      </c>
      <c r="C5618" s="358">
        <v>1.1702120304107599</v>
      </c>
    </row>
    <row r="5619" spans="1:3">
      <c r="A5619" s="272" t="s">
        <v>6594</v>
      </c>
      <c r="B5619" s="272" t="str">
        <f t="shared" si="87"/>
        <v>ZE2</v>
      </c>
      <c r="C5619" s="358">
        <v>0.76408250133196498</v>
      </c>
    </row>
    <row r="5620" spans="1:3">
      <c r="A5620" s="272" t="s">
        <v>6595</v>
      </c>
      <c r="B5620" s="272" t="str">
        <f t="shared" si="87"/>
        <v>ZE2</v>
      </c>
      <c r="C5620" s="358">
        <v>1.0246766728383501</v>
      </c>
    </row>
    <row r="5621" spans="1:3">
      <c r="A5621" s="272" t="s">
        <v>6596</v>
      </c>
      <c r="B5621" s="272" t="str">
        <f t="shared" si="87"/>
        <v>ZE2</v>
      </c>
      <c r="C5621" s="358">
        <v>1.57908499240875</v>
      </c>
    </row>
    <row r="5622" spans="1:3">
      <c r="A5622" s="272" t="s">
        <v>6597</v>
      </c>
      <c r="B5622" s="272" t="str">
        <f t="shared" si="87"/>
        <v>ZE2</v>
      </c>
      <c r="C5622" s="358">
        <v>0.39710000157356201</v>
      </c>
    </row>
    <row r="5623" spans="1:3">
      <c r="A5623" s="272" t="s">
        <v>6598</v>
      </c>
      <c r="B5623" s="272" t="str">
        <f t="shared" si="87"/>
        <v>ZE2</v>
      </c>
      <c r="C5623" s="358">
        <v>1.0798074975609699</v>
      </c>
    </row>
    <row r="5624" spans="1:3">
      <c r="A5624" s="272" t="s">
        <v>6599</v>
      </c>
      <c r="B5624" s="272" t="str">
        <f t="shared" si="87"/>
        <v>ZE2</v>
      </c>
      <c r="C5624" s="358">
        <v>0.50546002388000399</v>
      </c>
    </row>
    <row r="5625" spans="1:3">
      <c r="A5625" s="272" t="s">
        <v>6600</v>
      </c>
      <c r="B5625" s="272" t="str">
        <f t="shared" si="87"/>
        <v>ZE2</v>
      </c>
      <c r="C5625" s="358">
        <v>1.2513833244641599</v>
      </c>
    </row>
    <row r="5626" spans="1:3">
      <c r="A5626" s="272" t="s">
        <v>6601</v>
      </c>
      <c r="B5626" s="272" t="str">
        <f t="shared" si="87"/>
        <v>ZE2</v>
      </c>
      <c r="C5626" s="358">
        <v>1.2568166454633001</v>
      </c>
    </row>
    <row r="5627" spans="1:3">
      <c r="A5627" s="272" t="s">
        <v>6602</v>
      </c>
      <c r="B5627" s="272" t="str">
        <f t="shared" si="87"/>
        <v>ZE2</v>
      </c>
      <c r="C5627" s="358">
        <v>0.79102571947234002</v>
      </c>
    </row>
    <row r="5628" spans="1:3">
      <c r="A5628" s="272" t="s">
        <v>6603</v>
      </c>
      <c r="B5628" s="272" t="str">
        <f t="shared" si="87"/>
        <v>ZE2</v>
      </c>
      <c r="C5628" s="358">
        <v>1.44579005241394</v>
      </c>
    </row>
    <row r="5629" spans="1:3">
      <c r="A5629" s="272" t="s">
        <v>6604</v>
      </c>
      <c r="B5629" s="272" t="str">
        <f t="shared" si="87"/>
        <v>ZE2</v>
      </c>
      <c r="C5629" s="358">
        <v>1.6273249983787501</v>
      </c>
    </row>
    <row r="5630" spans="1:3">
      <c r="A5630" s="272" t="s">
        <v>6605</v>
      </c>
      <c r="B5630" s="272" t="str">
        <f t="shared" si="87"/>
        <v>ZE2</v>
      </c>
      <c r="C5630" s="358">
        <v>0.69583399295806803</v>
      </c>
    </row>
    <row r="5631" spans="1:3">
      <c r="A5631" s="272" t="s">
        <v>6606</v>
      </c>
      <c r="B5631" s="272" t="str">
        <f t="shared" si="87"/>
        <v>ZE2</v>
      </c>
      <c r="C5631" s="358">
        <v>0.59089833829138005</v>
      </c>
    </row>
    <row r="5632" spans="1:3">
      <c r="A5632" s="272" t="s">
        <v>6607</v>
      </c>
      <c r="B5632" s="272" t="str">
        <f t="shared" si="87"/>
        <v>ZE2</v>
      </c>
      <c r="C5632" s="358">
        <v>1.60663998126983</v>
      </c>
    </row>
    <row r="5633" spans="1:3">
      <c r="A5633" s="272" t="s">
        <v>6608</v>
      </c>
      <c r="B5633" s="272" t="str">
        <f t="shared" si="87"/>
        <v>ZE2</v>
      </c>
      <c r="C5633" s="358">
        <v>1.61746001243591</v>
      </c>
    </row>
    <row r="5634" spans="1:3">
      <c r="A5634" s="272" t="s">
        <v>6609</v>
      </c>
      <c r="B5634" s="272" t="str">
        <f t="shared" si="87"/>
        <v>ZE2</v>
      </c>
      <c r="C5634" s="358">
        <v>1.0572864264249799</v>
      </c>
    </row>
    <row r="5635" spans="1:3">
      <c r="A5635" s="272" t="s">
        <v>6610</v>
      </c>
      <c r="B5635" s="272" t="str">
        <f t="shared" si="87"/>
        <v>ZE2</v>
      </c>
      <c r="C5635" s="358">
        <v>0.66431250609457404</v>
      </c>
    </row>
    <row r="5636" spans="1:3">
      <c r="A5636" s="272" t="s">
        <v>6611</v>
      </c>
      <c r="B5636" s="272" t="str">
        <f t="shared" si="87"/>
        <v>ZE2</v>
      </c>
      <c r="C5636" s="358">
        <v>1.18942999839782</v>
      </c>
    </row>
    <row r="5637" spans="1:3">
      <c r="A5637" s="272" t="s">
        <v>6612</v>
      </c>
      <c r="B5637" s="272" t="str">
        <f t="shared" si="87"/>
        <v>ZE2</v>
      </c>
      <c r="C5637" s="358">
        <v>0.30401998758316001</v>
      </c>
    </row>
    <row r="5638" spans="1:3">
      <c r="A5638" s="272" t="s">
        <v>6613</v>
      </c>
      <c r="B5638" s="272" t="str">
        <f t="shared" si="87"/>
        <v>ZE2</v>
      </c>
      <c r="C5638" s="358">
        <v>0.70555894782668604</v>
      </c>
    </row>
    <row r="5639" spans="1:3">
      <c r="A5639" s="272" t="s">
        <v>6614</v>
      </c>
      <c r="B5639" s="272" t="str">
        <f t="shared" si="87"/>
        <v>ZE2</v>
      </c>
      <c r="C5639" s="358">
        <v>0.43229000270366602</v>
      </c>
    </row>
    <row r="5640" spans="1:3">
      <c r="A5640" s="272" t="s">
        <v>6615</v>
      </c>
      <c r="B5640" s="272" t="str">
        <f t="shared" si="87"/>
        <v>ZE2</v>
      </c>
      <c r="C5640" s="358">
        <v>0.87282334764798397</v>
      </c>
    </row>
    <row r="5641" spans="1:3">
      <c r="A5641" s="272" t="s">
        <v>6616</v>
      </c>
      <c r="B5641" s="272" t="str">
        <f t="shared" si="87"/>
        <v>ZE2</v>
      </c>
      <c r="C5641" s="358">
        <v>0.24207000434398601</v>
      </c>
    </row>
    <row r="5642" spans="1:3">
      <c r="A5642" s="272" t="s">
        <v>6617</v>
      </c>
      <c r="B5642" s="272" t="str">
        <f t="shared" si="87"/>
        <v>ZE2</v>
      </c>
      <c r="C5642" s="358">
        <v>1.3364155930280599</v>
      </c>
    </row>
    <row r="5643" spans="1:3">
      <c r="A5643" s="272" t="s">
        <v>6618</v>
      </c>
      <c r="B5643" s="272" t="str">
        <f t="shared" si="87"/>
        <v>ZE2</v>
      </c>
      <c r="C5643" s="358">
        <v>1.06759199798107</v>
      </c>
    </row>
    <row r="5644" spans="1:3">
      <c r="A5644" s="272" t="s">
        <v>6619</v>
      </c>
      <c r="B5644" s="272" t="str">
        <f t="shared" ref="B5644:B5666" si="88">IFERROR(LEFT(A5644,(FIND(" ",A5644,1)-1)),"")</f>
        <v>ZE2</v>
      </c>
      <c r="C5644" s="358">
        <v>0.44885333379109699</v>
      </c>
    </row>
    <row r="5645" spans="1:3">
      <c r="A5645" s="272" t="s">
        <v>6620</v>
      </c>
      <c r="B5645" s="272" t="str">
        <f t="shared" si="88"/>
        <v>ZE2</v>
      </c>
      <c r="C5645" s="358">
        <v>0.26993000507354697</v>
      </c>
    </row>
    <row r="5646" spans="1:3">
      <c r="A5646" s="272" t="s">
        <v>6621</v>
      </c>
      <c r="B5646" s="272" t="str">
        <f t="shared" si="88"/>
        <v>ZE2</v>
      </c>
      <c r="C5646" s="358">
        <v>1.04567497968673</v>
      </c>
    </row>
    <row r="5647" spans="1:3">
      <c r="A5647" s="272" t="s">
        <v>6622</v>
      </c>
      <c r="B5647" s="272" t="str">
        <f t="shared" si="88"/>
        <v>ZE2</v>
      </c>
      <c r="C5647" s="358">
        <v>0.70977999766667599</v>
      </c>
    </row>
    <row r="5648" spans="1:3">
      <c r="A5648" s="272" t="s">
        <v>6623</v>
      </c>
      <c r="B5648" s="272" t="str">
        <f t="shared" si="88"/>
        <v>ZE2</v>
      </c>
      <c r="C5648" s="358">
        <v>1.5698450207710199</v>
      </c>
    </row>
    <row r="5649" spans="1:3">
      <c r="A5649" s="272" t="s">
        <v>6624</v>
      </c>
      <c r="B5649" s="272" t="str">
        <f t="shared" si="88"/>
        <v>ZE2</v>
      </c>
      <c r="C5649" s="358">
        <v>0.79905998706817605</v>
      </c>
    </row>
    <row r="5650" spans="1:3">
      <c r="A5650" s="272" t="s">
        <v>6625</v>
      </c>
      <c r="B5650" s="272" t="str">
        <f t="shared" si="88"/>
        <v>ZE2</v>
      </c>
      <c r="C5650" s="358">
        <v>1.0884449928998901</v>
      </c>
    </row>
    <row r="5651" spans="1:3">
      <c r="A5651" s="272" t="s">
        <v>6626</v>
      </c>
      <c r="B5651" s="272" t="str">
        <f t="shared" si="88"/>
        <v>ZE2</v>
      </c>
      <c r="C5651" s="358">
        <v>0.80313998460769598</v>
      </c>
    </row>
    <row r="5652" spans="1:3">
      <c r="A5652" s="272" t="s">
        <v>6627</v>
      </c>
      <c r="B5652" s="272" t="str">
        <f t="shared" si="88"/>
        <v>ZE2</v>
      </c>
      <c r="C5652" s="358">
        <v>1.9056499799092601</v>
      </c>
    </row>
    <row r="5653" spans="1:3">
      <c r="A5653" s="272" t="s">
        <v>6628</v>
      </c>
      <c r="B5653" s="272" t="str">
        <f t="shared" si="88"/>
        <v>ZE2</v>
      </c>
      <c r="C5653" s="358">
        <v>1.91670334339141</v>
      </c>
    </row>
    <row r="5654" spans="1:3">
      <c r="A5654" s="272" t="s">
        <v>6629</v>
      </c>
      <c r="B5654" s="272" t="str">
        <f t="shared" si="88"/>
        <v>ZE2</v>
      </c>
      <c r="C5654" s="358">
        <v>0.75848498940467801</v>
      </c>
    </row>
    <row r="5655" spans="1:3">
      <c r="A5655" s="272" t="s">
        <v>6630</v>
      </c>
      <c r="B5655" s="272" t="str">
        <f t="shared" si="88"/>
        <v>ZE2</v>
      </c>
      <c r="C5655" s="358">
        <v>0.50364000598589498</v>
      </c>
    </row>
    <row r="5656" spans="1:3">
      <c r="A5656" s="272" t="s">
        <v>6631</v>
      </c>
      <c r="B5656" s="272" t="str">
        <f t="shared" si="88"/>
        <v>ZE2</v>
      </c>
      <c r="C5656" s="358">
        <v>1.0209833085536899</v>
      </c>
    </row>
    <row r="5657" spans="1:3">
      <c r="A5657" s="272" t="s">
        <v>6632</v>
      </c>
      <c r="B5657" s="272" t="str">
        <f t="shared" si="88"/>
        <v>ZE2</v>
      </c>
      <c r="C5657" s="358">
        <v>0.46416666855414701</v>
      </c>
    </row>
    <row r="5658" spans="1:3">
      <c r="A5658" s="272" t="s">
        <v>6633</v>
      </c>
      <c r="B5658" s="272" t="str">
        <f t="shared" si="88"/>
        <v>ZE2</v>
      </c>
      <c r="C5658" s="358">
        <v>0.38324001431465099</v>
      </c>
    </row>
    <row r="5659" spans="1:3">
      <c r="A5659" s="272" t="s">
        <v>6634</v>
      </c>
      <c r="B5659" s="272" t="str">
        <f t="shared" si="88"/>
        <v>ZE2</v>
      </c>
      <c r="C5659" s="358">
        <v>0.57679750770330396</v>
      </c>
    </row>
    <row r="5660" spans="1:3">
      <c r="A5660" s="272" t="s">
        <v>6635</v>
      </c>
      <c r="B5660" s="272" t="str">
        <f t="shared" si="88"/>
        <v>ZE2</v>
      </c>
      <c r="C5660" s="358">
        <v>0.71108753905921596</v>
      </c>
    </row>
    <row r="5661" spans="1:3">
      <c r="A5661" s="272" t="s">
        <v>6636</v>
      </c>
      <c r="B5661" s="272" t="str">
        <f t="shared" si="88"/>
        <v>ZE2</v>
      </c>
      <c r="C5661" s="358">
        <v>0.65414667129516602</v>
      </c>
    </row>
    <row r="5662" spans="1:3">
      <c r="A5662" s="272" t="s">
        <v>6637</v>
      </c>
      <c r="B5662" s="272" t="str">
        <f t="shared" si="88"/>
        <v>ZE2</v>
      </c>
      <c r="C5662" s="358">
        <v>1.1999960094690301</v>
      </c>
    </row>
    <row r="5663" spans="1:3">
      <c r="A5663" s="272" t="s">
        <v>6638</v>
      </c>
      <c r="B5663" s="272" t="str">
        <f t="shared" si="88"/>
        <v>ZE2</v>
      </c>
      <c r="C5663" s="358">
        <v>0.58401000499725297</v>
      </c>
    </row>
    <row r="5664" spans="1:3">
      <c r="A5664" s="272" t="s">
        <v>6639</v>
      </c>
      <c r="B5664" s="272" t="str">
        <f t="shared" si="88"/>
        <v>ZE2</v>
      </c>
      <c r="C5664" s="358">
        <v>0.66815000772476196</v>
      </c>
    </row>
    <row r="5665" spans="1:3">
      <c r="A5665" s="272" t="s">
        <v>6640</v>
      </c>
      <c r="B5665" s="272" t="str">
        <f t="shared" si="88"/>
        <v>ZE3</v>
      </c>
      <c r="C5665" s="358">
        <v>0.56414681542050704</v>
      </c>
    </row>
    <row r="5666" spans="1:3">
      <c r="A5666" s="272" t="s">
        <v>6641</v>
      </c>
      <c r="B5666" s="272" t="str">
        <f t="shared" si="88"/>
        <v>ZE3</v>
      </c>
      <c r="C5666" s="358">
        <v>0.62082331379254596</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100"/>
  <sheetViews>
    <sheetView showGridLines="0" zoomScale="70" zoomScaleNormal="70" workbookViewId="0">
      <selection sqref="A1:M91"/>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214</v>
      </c>
      <c r="G2" s="48" t="s">
        <v>19</v>
      </c>
    </row>
    <row r="3" spans="1:25" ht="21">
      <c r="B3" s="4"/>
      <c r="G3" s="44" t="s">
        <v>17</v>
      </c>
    </row>
    <row r="4" spans="1:25">
      <c r="A4" s="5"/>
      <c r="B4" s="5"/>
      <c r="G4" s="58" t="s">
        <v>18</v>
      </c>
      <c r="Q4" s="3" t="s">
        <v>947</v>
      </c>
    </row>
    <row r="5" spans="1:25">
      <c r="A5" s="2"/>
      <c r="B5" s="2"/>
      <c r="C5" s="2"/>
      <c r="D5" s="2"/>
      <c r="Q5" s="3" t="s">
        <v>948</v>
      </c>
    </row>
    <row r="6" spans="1:25">
      <c r="A6" s="49" t="s">
        <v>5</v>
      </c>
      <c r="B6" s="381" t="str">
        <f>IF('Firm Info'!$B$6="","",'Firm Info'!$B$6)</f>
        <v/>
      </c>
      <c r="C6" s="381"/>
    </row>
    <row r="7" spans="1:25">
      <c r="A7" s="73" t="s">
        <v>48</v>
      </c>
      <c r="B7" s="382" t="str">
        <f>IF('Firm Info'!$B$12="","", TEXT('Firm Info'!$B$12,"dd/mm/yyyy"))</f>
        <v>31/12/2021</v>
      </c>
      <c r="C7" s="382"/>
    </row>
    <row r="8" spans="1:25">
      <c r="A8" s="313" t="s">
        <v>524</v>
      </c>
      <c r="B8" s="382" t="s">
        <v>389</v>
      </c>
      <c r="C8" s="382"/>
      <c r="D8" s="2"/>
    </row>
    <row r="9" spans="1:25" ht="14.65" customHeight="1">
      <c r="A9" s="411" t="s">
        <v>404</v>
      </c>
      <c r="B9" s="411"/>
      <c r="C9" s="412"/>
      <c r="D9" s="339" t="s">
        <v>929</v>
      </c>
    </row>
    <row r="10" spans="1:25">
      <c r="A10" s="413"/>
      <c r="B10" s="413"/>
      <c r="C10" s="414"/>
      <c r="D10" s="5" t="s">
        <v>10</v>
      </c>
    </row>
    <row r="11" spans="1:25">
      <c r="A11" s="413"/>
      <c r="B11" s="413"/>
      <c r="C11" s="414"/>
      <c r="D11" s="5" t="s">
        <v>356</v>
      </c>
    </row>
    <row r="12" spans="1:25">
      <c r="A12" s="415"/>
      <c r="B12" s="415"/>
      <c r="C12" s="416"/>
      <c r="D12" s="5" t="s">
        <v>357</v>
      </c>
      <c r="E12" s="9"/>
      <c r="F12" s="9"/>
      <c r="G12" s="9"/>
    </row>
    <row r="13" spans="1:25">
      <c r="A13" s="49" t="s">
        <v>535</v>
      </c>
      <c r="B13" s="77"/>
      <c r="E13" s="92"/>
      <c r="F13" s="92"/>
      <c r="G13" s="9"/>
    </row>
    <row r="14" spans="1:25" ht="30">
      <c r="A14" s="11" t="s">
        <v>38</v>
      </c>
      <c r="B14" s="11"/>
      <c r="C14" s="337" t="s">
        <v>931</v>
      </c>
      <c r="D14" s="195" t="s">
        <v>386</v>
      </c>
      <c r="E14" s="195" t="s">
        <v>526</v>
      </c>
      <c r="F14" s="195" t="s">
        <v>387</v>
      </c>
      <c r="G14" s="338" t="s">
        <v>930</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4"/>
      <c r="D16" s="77"/>
      <c r="E16" s="77"/>
      <c r="F16" s="77"/>
      <c r="G16" s="199">
        <f>SUM(C16:F16)</f>
        <v>0</v>
      </c>
      <c r="J16" s="314" t="s">
        <v>12</v>
      </c>
      <c r="K16" s="221" t="s">
        <v>426</v>
      </c>
      <c r="L16" s="221" t="s">
        <v>427</v>
      </c>
      <c r="M16" s="221" t="s">
        <v>428</v>
      </c>
      <c r="X16" s="171" t="s">
        <v>59</v>
      </c>
      <c r="Y16" s="163" t="s">
        <v>359</v>
      </c>
    </row>
    <row r="17" spans="1:25">
      <c r="A17" s="154" t="s">
        <v>26</v>
      </c>
      <c r="B17" s="304" t="s">
        <v>61</v>
      </c>
      <c r="C17" s="194"/>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4"/>
      <c r="D18" s="77"/>
      <c r="E18" s="77"/>
      <c r="F18" s="77"/>
      <c r="G18" s="199">
        <f t="shared" si="0"/>
        <v>0</v>
      </c>
      <c r="J18" s="316" t="str">
        <f>IF(Reinsurers!A13="","",Reinsurers!A13)</f>
        <v/>
      </c>
      <c r="K18" s="77"/>
      <c r="L18" s="296"/>
      <c r="M18" s="296"/>
      <c r="X18" s="171" t="s">
        <v>63</v>
      </c>
      <c r="Y18" s="163" t="s">
        <v>320</v>
      </c>
    </row>
    <row r="19" spans="1:25">
      <c r="A19" s="85" t="s">
        <v>246</v>
      </c>
      <c r="B19" s="304" t="s">
        <v>65</v>
      </c>
      <c r="C19" s="194"/>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4"/>
      <c r="D20" s="77"/>
      <c r="E20" s="77"/>
      <c r="F20" s="77"/>
      <c r="G20" s="199">
        <f t="shared" si="0"/>
        <v>0</v>
      </c>
      <c r="J20" s="316" t="str">
        <f>IF(Reinsurers!A15="","",Reinsurers!A15)</f>
        <v/>
      </c>
      <c r="K20" s="77"/>
      <c r="L20" s="296"/>
      <c r="M20" s="296"/>
      <c r="X20" s="171" t="s">
        <v>67</v>
      </c>
      <c r="Y20" s="163" t="s">
        <v>346</v>
      </c>
    </row>
    <row r="21" spans="1:25">
      <c r="A21" s="154" t="s">
        <v>28</v>
      </c>
      <c r="B21" s="304" t="s">
        <v>69</v>
      </c>
      <c r="C21" s="194"/>
      <c r="D21" s="77"/>
      <c r="E21" s="77"/>
      <c r="F21" s="77"/>
      <c r="G21" s="199">
        <f t="shared" si="0"/>
        <v>0</v>
      </c>
      <c r="J21" s="316" t="str">
        <f>IF(Reinsurers!A16="","",Reinsurers!A16)</f>
        <v/>
      </c>
      <c r="K21" s="77"/>
      <c r="L21" s="296"/>
      <c r="M21" s="296"/>
      <c r="X21" s="171" t="s">
        <v>69</v>
      </c>
      <c r="Y21" s="163" t="s">
        <v>364</v>
      </c>
    </row>
    <row r="22" spans="1:25">
      <c r="A22" s="85" t="s">
        <v>361</v>
      </c>
      <c r="B22" s="304" t="s">
        <v>71</v>
      </c>
      <c r="C22" s="194"/>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4"/>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4"/>
      <c r="D25" s="77"/>
      <c r="E25" s="77"/>
      <c r="F25" s="77"/>
      <c r="G25" s="199">
        <f t="shared" si="3"/>
        <v>0</v>
      </c>
      <c r="J25" s="316" t="str">
        <f>IF(Reinsurers!A20="","",Reinsurers!A20)</f>
        <v/>
      </c>
      <c r="K25" s="77"/>
      <c r="L25" s="296"/>
      <c r="M25" s="296"/>
      <c r="X25" s="171" t="s">
        <v>75</v>
      </c>
      <c r="Y25" s="163" t="s">
        <v>363</v>
      </c>
    </row>
    <row r="26" spans="1:25">
      <c r="A26" s="155" t="s">
        <v>30</v>
      </c>
      <c r="B26" s="304" t="s">
        <v>76</v>
      </c>
      <c r="C26" s="194"/>
      <c r="D26" s="77"/>
      <c r="E26" s="77"/>
      <c r="F26" s="77"/>
      <c r="G26" s="199">
        <f t="shared" si="3"/>
        <v>0</v>
      </c>
      <c r="J26" s="316" t="str">
        <f>IF(Reinsurers!A21="","",Reinsurers!A21)</f>
        <v/>
      </c>
      <c r="K26" s="77"/>
      <c r="L26" s="296"/>
      <c r="M26" s="296"/>
      <c r="X26" s="171" t="s">
        <v>76</v>
      </c>
      <c r="Y26" s="163" t="s">
        <v>321</v>
      </c>
    </row>
    <row r="27" spans="1:25">
      <c r="A27" s="155" t="s">
        <v>31</v>
      </c>
      <c r="B27" s="304" t="s">
        <v>77</v>
      </c>
      <c r="C27" s="194"/>
      <c r="D27" s="77"/>
      <c r="E27" s="77"/>
      <c r="F27" s="77"/>
      <c r="G27" s="199">
        <f t="shared" si="3"/>
        <v>0</v>
      </c>
      <c r="J27" s="316" t="str">
        <f>IF(Reinsurers!A22="","",Reinsurers!A22)</f>
        <v/>
      </c>
      <c r="K27" s="77"/>
      <c r="L27" s="296"/>
      <c r="M27" s="296"/>
      <c r="X27" s="171" t="s">
        <v>77</v>
      </c>
      <c r="Y27" s="158" t="s">
        <v>322</v>
      </c>
    </row>
    <row r="28" spans="1:25" ht="30">
      <c r="A28" s="172" t="s">
        <v>380</v>
      </c>
      <c r="B28" s="304" t="s">
        <v>78</v>
      </c>
      <c r="C28" s="194"/>
      <c r="D28" s="77"/>
      <c r="E28" s="77"/>
      <c r="F28" s="77"/>
      <c r="G28" s="199">
        <f t="shared" si="3"/>
        <v>0</v>
      </c>
      <c r="J28" s="316" t="str">
        <f>IF(Reinsurers!A23="","",Reinsurers!A23)</f>
        <v/>
      </c>
      <c r="K28" s="77"/>
      <c r="L28" s="296"/>
      <c r="M28" s="296"/>
      <c r="X28" s="171" t="s">
        <v>78</v>
      </c>
      <c r="Y28" s="163" t="s">
        <v>365</v>
      </c>
    </row>
    <row r="29" spans="1:25">
      <c r="A29" s="85" t="s">
        <v>280</v>
      </c>
      <c r="B29" s="304" t="s">
        <v>80</v>
      </c>
      <c r="C29" s="194"/>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4"/>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4"/>
      <c r="D31" s="77"/>
      <c r="E31" s="77"/>
      <c r="F31" s="77"/>
      <c r="G31" s="199">
        <f t="shared" si="5"/>
        <v>0</v>
      </c>
      <c r="J31" s="316" t="str">
        <f>IF(Reinsurers!A26="","",Reinsurers!A26)</f>
        <v/>
      </c>
      <c r="K31" s="77"/>
      <c r="L31" s="296"/>
      <c r="M31" s="296"/>
      <c r="X31" s="171" t="s">
        <v>82</v>
      </c>
      <c r="Y31" s="163" t="s">
        <v>379</v>
      </c>
    </row>
    <row r="32" spans="1:25">
      <c r="A32" s="85" t="s">
        <v>247</v>
      </c>
      <c r="B32" s="304" t="s">
        <v>83</v>
      </c>
      <c r="C32" s="194"/>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94"/>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4"/>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4"/>
      <c r="D38" s="77"/>
      <c r="E38" s="77"/>
      <c r="F38" s="77"/>
      <c r="G38" s="199">
        <f t="shared" si="8"/>
        <v>0</v>
      </c>
      <c r="J38" s="316" t="str">
        <f>IF(Reinsurers!A33="","",Reinsurers!A33)</f>
        <v/>
      </c>
      <c r="K38" s="77"/>
      <c r="L38" s="296"/>
      <c r="M38" s="296"/>
      <c r="X38" s="171" t="s">
        <v>88</v>
      </c>
      <c r="Y38" s="158" t="s">
        <v>323</v>
      </c>
    </row>
    <row r="39" spans="1:25">
      <c r="A39" s="89" t="s">
        <v>251</v>
      </c>
      <c r="B39" s="304" t="s">
        <v>90</v>
      </c>
      <c r="C39" s="194"/>
      <c r="D39" s="77"/>
      <c r="E39" s="77"/>
      <c r="F39" s="77"/>
      <c r="G39" s="199">
        <f t="shared" si="8"/>
        <v>0</v>
      </c>
      <c r="J39" s="316" t="str">
        <f>IF(Reinsurers!A34="","",Reinsurers!A34)</f>
        <v/>
      </c>
      <c r="K39" s="77"/>
      <c r="L39" s="296"/>
      <c r="M39" s="296"/>
      <c r="X39" s="171" t="s">
        <v>90</v>
      </c>
      <c r="Y39" s="163" t="s">
        <v>324</v>
      </c>
    </row>
    <row r="40" spans="1:25">
      <c r="A40" s="88" t="s">
        <v>252</v>
      </c>
      <c r="B40" s="304" t="s">
        <v>91</v>
      </c>
      <c r="C40" s="194"/>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4"/>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4"/>
      <c r="D42" s="77"/>
      <c r="E42" s="77"/>
      <c r="F42" s="77"/>
      <c r="G42" s="199">
        <f t="shared" si="10"/>
        <v>0</v>
      </c>
      <c r="J42" s="316" t="str">
        <f>IF(Reinsurers!A37="","",Reinsurers!A37)</f>
        <v/>
      </c>
      <c r="K42" s="77"/>
      <c r="L42" s="296"/>
      <c r="M42" s="296"/>
      <c r="X42" s="171" t="s">
        <v>95</v>
      </c>
      <c r="Y42" s="158" t="s">
        <v>325</v>
      </c>
    </row>
    <row r="43" spans="1:25">
      <c r="A43" s="159" t="s">
        <v>253</v>
      </c>
      <c r="B43" s="304" t="s">
        <v>96</v>
      </c>
      <c r="C43" s="194"/>
      <c r="D43" s="77"/>
      <c r="E43" s="77"/>
      <c r="F43" s="77"/>
      <c r="G43" s="199">
        <f t="shared" si="10"/>
        <v>0</v>
      </c>
      <c r="J43" s="316" t="str">
        <f>IF(Reinsurers!A38="","",Reinsurers!A38)</f>
        <v/>
      </c>
      <c r="K43" s="77"/>
      <c r="L43" s="296"/>
      <c r="M43" s="296"/>
      <c r="X43" s="171" t="s">
        <v>96</v>
      </c>
      <c r="Y43" s="158" t="s">
        <v>375</v>
      </c>
    </row>
    <row r="44" spans="1:25">
      <c r="A44" s="88" t="s">
        <v>254</v>
      </c>
      <c r="B44" s="304" t="s">
        <v>97</v>
      </c>
      <c r="C44" s="194"/>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4"/>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4"/>
      <c r="D46" s="77"/>
      <c r="E46" s="77"/>
      <c r="F46" s="77"/>
      <c r="G46" s="199">
        <f t="shared" si="12"/>
        <v>0</v>
      </c>
      <c r="J46" s="316" t="str">
        <f>IF(Reinsurers!A41="","",Reinsurers!A41)</f>
        <v/>
      </c>
      <c r="K46" s="77"/>
      <c r="L46" s="296"/>
      <c r="M46" s="296"/>
      <c r="X46" s="171" t="s">
        <v>100</v>
      </c>
      <c r="Y46" s="163" t="s">
        <v>369</v>
      </c>
    </row>
    <row r="47" spans="1:25">
      <c r="A47" s="154" t="s">
        <v>35</v>
      </c>
      <c r="B47" s="304" t="s">
        <v>101</v>
      </c>
      <c r="C47" s="194"/>
      <c r="D47" s="77"/>
      <c r="E47" s="77"/>
      <c r="F47" s="77"/>
      <c r="G47" s="199">
        <f t="shared" si="12"/>
        <v>0</v>
      </c>
      <c r="J47" s="316" t="str">
        <f>IF(Reinsurers!A42="","",Reinsurers!A42)</f>
        <v/>
      </c>
      <c r="K47" s="77"/>
      <c r="L47" s="296"/>
      <c r="M47" s="296"/>
      <c r="X47" s="171" t="s">
        <v>101</v>
      </c>
      <c r="Y47" s="163" t="s">
        <v>333</v>
      </c>
    </row>
    <row r="48" spans="1:25">
      <c r="A48" s="189" t="s">
        <v>376</v>
      </c>
      <c r="B48" s="304" t="s">
        <v>102</v>
      </c>
      <c r="C48" s="194"/>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4"/>
      <c r="D49" s="82"/>
      <c r="E49" s="82"/>
      <c r="F49" s="82"/>
      <c r="G49" s="199">
        <f t="shared" si="12"/>
        <v>0</v>
      </c>
      <c r="J49" s="316" t="str">
        <f>IF(Reinsurers!A44="","",Reinsurers!A44)</f>
        <v/>
      </c>
      <c r="K49" s="77"/>
      <c r="L49" s="296"/>
      <c r="M49" s="296"/>
      <c r="X49" s="171" t="s">
        <v>103</v>
      </c>
      <c r="Y49" s="168"/>
    </row>
    <row r="50" spans="1:25">
      <c r="A50" s="85" t="s">
        <v>255</v>
      </c>
      <c r="B50" s="304" t="s">
        <v>104</v>
      </c>
      <c r="C50" s="194"/>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4"/>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4"/>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4"/>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4"/>
      <c r="D56" s="77"/>
      <c r="E56" s="77"/>
      <c r="F56" s="77"/>
      <c r="G56" s="199">
        <f t="shared" si="16"/>
        <v>0</v>
      </c>
      <c r="J56" s="316" t="str">
        <f>IF(Reinsurers!A51="","",Reinsurers!A51)</f>
        <v/>
      </c>
      <c r="K56" s="77"/>
      <c r="L56" s="296"/>
      <c r="M56" s="296"/>
      <c r="X56" s="171" t="s">
        <v>109</v>
      </c>
      <c r="Y56" s="168"/>
    </row>
    <row r="57" spans="1:25">
      <c r="A57" s="85" t="s">
        <v>256</v>
      </c>
      <c r="B57" s="304" t="s">
        <v>111</v>
      </c>
      <c r="C57" s="194"/>
      <c r="D57" s="156">
        <f t="shared" ref="D57:G57" si="17">SUM(D51:D56)</f>
        <v>0</v>
      </c>
      <c r="E57" s="156">
        <f t="shared" si="17"/>
        <v>0</v>
      </c>
      <c r="F57" s="156">
        <f t="shared" si="17"/>
        <v>0</v>
      </c>
      <c r="G57" s="156">
        <f t="shared" si="17"/>
        <v>0</v>
      </c>
      <c r="X57" s="171" t="s">
        <v>111</v>
      </c>
      <c r="Y57" s="158"/>
    </row>
    <row r="58" spans="1:25">
      <c r="A58" s="90" t="s">
        <v>257</v>
      </c>
      <c r="B58" s="304" t="s">
        <v>112</v>
      </c>
      <c r="C58" s="194"/>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194"/>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4"/>
      <c r="D63" s="82"/>
      <c r="E63" s="82"/>
      <c r="F63" s="82"/>
      <c r="G63" s="199">
        <f t="shared" ref="G63:G64" si="20">SUM(C63:F63)</f>
        <v>0</v>
      </c>
      <c r="X63" s="171" t="s">
        <v>116</v>
      </c>
      <c r="Y63" s="163" t="s">
        <v>341</v>
      </c>
    </row>
    <row r="64" spans="1:25">
      <c r="A64" s="89" t="s">
        <v>382</v>
      </c>
      <c r="B64" s="304" t="s">
        <v>118</v>
      </c>
      <c r="C64" s="194"/>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4"/>
      <c r="D66" s="77"/>
      <c r="E66" s="77"/>
      <c r="F66" s="77"/>
      <c r="G66" s="199">
        <f t="shared" ref="G66:G68" si="21">SUM(C66:F66)</f>
        <v>0</v>
      </c>
      <c r="X66" s="171" t="s">
        <v>122</v>
      </c>
      <c r="Y66" s="168"/>
    </row>
    <row r="67" spans="1:25">
      <c r="A67" s="155" t="s">
        <v>261</v>
      </c>
      <c r="B67" s="304" t="s">
        <v>326</v>
      </c>
      <c r="C67" s="194"/>
      <c r="D67" s="77"/>
      <c r="E67" s="77"/>
      <c r="F67" s="77"/>
      <c r="G67" s="199">
        <f t="shared" si="21"/>
        <v>0</v>
      </c>
      <c r="X67" s="171" t="s">
        <v>326</v>
      </c>
      <c r="Y67" s="168"/>
    </row>
    <row r="68" spans="1:25">
      <c r="A68" s="155" t="s">
        <v>262</v>
      </c>
      <c r="B68" s="304" t="s">
        <v>327</v>
      </c>
      <c r="C68" s="194"/>
      <c r="D68" s="77"/>
      <c r="E68" s="77"/>
      <c r="F68" s="77"/>
      <c r="G68" s="199">
        <f t="shared" si="21"/>
        <v>0</v>
      </c>
      <c r="X68" s="171" t="s">
        <v>327</v>
      </c>
      <c r="Y68" s="168"/>
    </row>
    <row r="69" spans="1:25">
      <c r="A69" s="90" t="s">
        <v>263</v>
      </c>
      <c r="B69" s="304" t="s">
        <v>328</v>
      </c>
      <c r="C69" s="194"/>
      <c r="D69" s="156">
        <f t="shared" ref="D69:G69" si="22">SUM(D63:D68)</f>
        <v>0</v>
      </c>
      <c r="E69" s="156">
        <f t="shared" si="22"/>
        <v>0</v>
      </c>
      <c r="F69" s="156">
        <f t="shared" si="22"/>
        <v>0</v>
      </c>
      <c r="G69" s="156">
        <f t="shared" si="22"/>
        <v>0</v>
      </c>
      <c r="X69" s="171" t="s">
        <v>328</v>
      </c>
      <c r="Y69" s="158"/>
    </row>
    <row r="70" spans="1:25">
      <c r="A70" s="90" t="s">
        <v>264</v>
      </c>
      <c r="B70" s="309" t="s">
        <v>329</v>
      </c>
      <c r="C70" s="194"/>
      <c r="D70" s="156">
        <f t="shared" ref="D70:G70" si="23">+D69+D60</f>
        <v>0</v>
      </c>
      <c r="E70" s="156">
        <f t="shared" si="23"/>
        <v>0</v>
      </c>
      <c r="F70" s="156">
        <f t="shared" si="23"/>
        <v>0</v>
      </c>
      <c r="G70" s="156">
        <f t="shared" si="23"/>
        <v>0</v>
      </c>
      <c r="X70" s="177" t="s">
        <v>329</v>
      </c>
      <c r="Y70" s="158"/>
    </row>
    <row r="71" spans="1:25">
      <c r="A71" s="176" t="s">
        <v>265</v>
      </c>
      <c r="B71" s="309" t="s">
        <v>330</v>
      </c>
      <c r="C71" s="194"/>
      <c r="D71" s="77"/>
      <c r="E71" s="77"/>
      <c r="F71" s="77"/>
      <c r="G71" s="199">
        <f t="shared" ref="G71:G73" si="24">SUM(C71:F71)</f>
        <v>0</v>
      </c>
      <c r="X71" s="177" t="s">
        <v>330</v>
      </c>
      <c r="Y71" s="178" t="s">
        <v>372</v>
      </c>
    </row>
    <row r="72" spans="1:25">
      <c r="A72" s="176" t="s">
        <v>266</v>
      </c>
      <c r="B72" s="309" t="s">
        <v>331</v>
      </c>
      <c r="C72" s="194"/>
      <c r="D72" s="77"/>
      <c r="E72" s="77"/>
      <c r="F72" s="77"/>
      <c r="G72" s="199">
        <f t="shared" si="24"/>
        <v>0</v>
      </c>
      <c r="X72" s="177" t="s">
        <v>331</v>
      </c>
      <c r="Y72" s="178" t="s">
        <v>373</v>
      </c>
    </row>
    <row r="73" spans="1:25">
      <c r="A73" s="176" t="s">
        <v>267</v>
      </c>
      <c r="B73" s="304" t="s">
        <v>332</v>
      </c>
      <c r="C73" s="194"/>
      <c r="D73" s="77"/>
      <c r="E73" s="77"/>
      <c r="F73" s="77"/>
      <c r="G73" s="199">
        <f t="shared" si="24"/>
        <v>0</v>
      </c>
      <c r="J73" s="111"/>
      <c r="K73" s="111"/>
      <c r="L73" s="111"/>
      <c r="X73" s="171" t="s">
        <v>332</v>
      </c>
      <c r="Y73" s="175" t="s">
        <v>374</v>
      </c>
    </row>
    <row r="74" spans="1:25">
      <c r="A74" s="90" t="s">
        <v>268</v>
      </c>
      <c r="B74" s="304" t="s">
        <v>123</v>
      </c>
      <c r="C74" s="194"/>
      <c r="D74" s="156">
        <f t="shared" ref="D74:G74" si="25">SUM(D70:D73)</f>
        <v>0</v>
      </c>
      <c r="E74" s="156">
        <f t="shared" si="25"/>
        <v>0</v>
      </c>
      <c r="F74" s="156">
        <f t="shared" si="25"/>
        <v>0</v>
      </c>
      <c r="G74" s="156">
        <f t="shared" si="25"/>
        <v>0</v>
      </c>
      <c r="J74" s="111"/>
      <c r="K74" s="111"/>
      <c r="L74" s="111"/>
      <c r="X74" s="171" t="s">
        <v>123</v>
      </c>
      <c r="Y74" s="158"/>
    </row>
    <row r="75" spans="1:25">
      <c r="A75" s="340" t="s">
        <v>934</v>
      </c>
      <c r="B75" s="304" t="s">
        <v>125</v>
      </c>
      <c r="C75" s="80">
        <f>'2021 balance sheet'!H28</f>
        <v>0</v>
      </c>
      <c r="D75" s="194"/>
      <c r="E75" s="194"/>
      <c r="F75" s="194"/>
      <c r="G75" s="157">
        <f>C75</f>
        <v>0</v>
      </c>
      <c r="J75" s="179"/>
      <c r="K75" s="181"/>
      <c r="L75" s="179"/>
      <c r="X75" s="171" t="s">
        <v>125</v>
      </c>
      <c r="Y75" s="158"/>
    </row>
    <row r="76" spans="1:25">
      <c r="A76" s="155" t="s">
        <v>285</v>
      </c>
      <c r="B76" s="304" t="s">
        <v>126</v>
      </c>
      <c r="C76" s="194"/>
      <c r="D76" s="77"/>
      <c r="E76" s="77"/>
      <c r="F76" s="77"/>
      <c r="G76" s="199">
        <f t="shared" ref="G76:G79" si="26">SUM(C76:F76)</f>
        <v>0</v>
      </c>
      <c r="J76" s="179"/>
      <c r="K76" s="111"/>
      <c r="L76" s="179"/>
      <c r="X76" s="171" t="s">
        <v>126</v>
      </c>
      <c r="Y76" s="158" t="s">
        <v>339</v>
      </c>
    </row>
    <row r="77" spans="1:25">
      <c r="A77" s="155" t="s">
        <v>270</v>
      </c>
      <c r="B77" s="304" t="s">
        <v>127</v>
      </c>
      <c r="C77" s="194"/>
      <c r="D77" s="77"/>
      <c r="E77" s="77"/>
      <c r="F77" s="77"/>
      <c r="G77" s="199">
        <f t="shared" si="26"/>
        <v>0</v>
      </c>
      <c r="J77" s="179"/>
      <c r="K77" s="182"/>
      <c r="L77" s="180"/>
      <c r="X77" s="171" t="s">
        <v>127</v>
      </c>
      <c r="Y77" s="158" t="s">
        <v>337</v>
      </c>
    </row>
    <row r="78" spans="1:25">
      <c r="A78" s="155" t="s">
        <v>271</v>
      </c>
      <c r="B78" s="304" t="s">
        <v>128</v>
      </c>
      <c r="C78" s="194"/>
      <c r="D78" s="77"/>
      <c r="E78" s="77"/>
      <c r="F78" s="77"/>
      <c r="G78" s="199">
        <f t="shared" si="26"/>
        <v>0</v>
      </c>
      <c r="J78" s="111"/>
      <c r="K78" s="111"/>
      <c r="L78" s="111"/>
      <c r="X78" s="171" t="s">
        <v>128</v>
      </c>
      <c r="Y78" s="158" t="s">
        <v>338</v>
      </c>
    </row>
    <row r="79" spans="1:25" ht="30">
      <c r="A79" s="91" t="s">
        <v>272</v>
      </c>
      <c r="B79" s="304" t="s">
        <v>129</v>
      </c>
      <c r="C79" s="194"/>
      <c r="D79" s="77"/>
      <c r="E79" s="77"/>
      <c r="F79" s="77"/>
      <c r="G79" s="199">
        <f t="shared" si="26"/>
        <v>0</v>
      </c>
      <c r="X79" s="171" t="s">
        <v>129</v>
      </c>
      <c r="Y79" s="158" t="s">
        <v>340</v>
      </c>
    </row>
    <row r="80" spans="1:25">
      <c r="A80" s="340" t="s">
        <v>932</v>
      </c>
      <c r="B80" s="304" t="s">
        <v>130</v>
      </c>
      <c r="C80" s="194"/>
      <c r="D80" s="194"/>
      <c r="E80" s="194"/>
      <c r="F80" s="194"/>
      <c r="G80" s="156">
        <f>SUM(G74:G79)</f>
        <v>0</v>
      </c>
      <c r="X80" s="171" t="s">
        <v>130</v>
      </c>
      <c r="Y80" s="158"/>
    </row>
    <row r="81" spans="1:25">
      <c r="A81" s="83" t="s">
        <v>274</v>
      </c>
      <c r="B81" s="310"/>
      <c r="C81" s="79"/>
      <c r="D81" s="79"/>
      <c r="E81" s="79"/>
      <c r="F81" s="79"/>
      <c r="G81" s="79"/>
      <c r="J81" s="111"/>
      <c r="K81" s="111"/>
      <c r="L81" s="111"/>
      <c r="M81" s="111"/>
    </row>
    <row r="82" spans="1:25">
      <c r="A82" s="340" t="s">
        <v>935</v>
      </c>
      <c r="B82" s="304" t="s">
        <v>131</v>
      </c>
      <c r="C82" s="80">
        <f>'2021 balance sheet'!H29</f>
        <v>0</v>
      </c>
      <c r="D82" s="194"/>
      <c r="E82" s="194"/>
      <c r="F82" s="194"/>
      <c r="G82" s="80">
        <f>C82</f>
        <v>0</v>
      </c>
      <c r="J82" s="111"/>
      <c r="K82" s="111"/>
      <c r="L82" s="111"/>
      <c r="X82" s="171" t="s">
        <v>131</v>
      </c>
      <c r="Y82" s="158"/>
    </row>
    <row r="83" spans="1:25">
      <c r="A83" s="87" t="s">
        <v>276</v>
      </c>
      <c r="B83" s="304" t="s">
        <v>132</v>
      </c>
      <c r="C83" s="194"/>
      <c r="D83" s="77"/>
      <c r="E83" s="77"/>
      <c r="F83" s="77"/>
      <c r="G83" s="199">
        <f t="shared" ref="G83" si="27">SUM(C83:F83)</f>
        <v>0</v>
      </c>
      <c r="J83" s="179"/>
      <c r="K83" s="181"/>
      <c r="L83" s="179"/>
      <c r="M83" s="183"/>
      <c r="X83" s="171" t="s">
        <v>132</v>
      </c>
      <c r="Y83" s="163" t="s">
        <v>385</v>
      </c>
    </row>
    <row r="84" spans="1:25">
      <c r="A84" s="340" t="s">
        <v>936</v>
      </c>
      <c r="B84" s="304" t="s">
        <v>133</v>
      </c>
      <c r="C84" s="194"/>
      <c r="D84" s="194"/>
      <c r="E84" s="194"/>
      <c r="F84" s="194"/>
      <c r="G84" s="156">
        <f>SUM(G82:G83)</f>
        <v>0</v>
      </c>
      <c r="J84" s="179"/>
      <c r="K84" s="111"/>
      <c r="L84" s="179"/>
      <c r="X84" s="171" t="s">
        <v>133</v>
      </c>
      <c r="Y84" s="158"/>
    </row>
    <row r="85" spans="1:25">
      <c r="A85" s="84"/>
      <c r="B85" s="310"/>
      <c r="C85" s="81"/>
      <c r="D85" s="81"/>
      <c r="E85" s="81"/>
      <c r="F85" s="81"/>
      <c r="G85" s="81"/>
      <c r="J85" s="180"/>
      <c r="K85" s="182"/>
      <c r="L85" s="180"/>
      <c r="M85" s="183"/>
    </row>
    <row r="86" spans="1:25">
      <c r="A86" s="341" t="s">
        <v>933</v>
      </c>
      <c r="B86" s="304" t="s">
        <v>135</v>
      </c>
      <c r="C86" s="194"/>
      <c r="D86" s="156"/>
      <c r="E86" s="156"/>
      <c r="F86" s="156"/>
      <c r="G86" s="156">
        <f t="shared" ref="G86" si="28">-G80+G75</f>
        <v>0</v>
      </c>
      <c r="J86" s="111"/>
      <c r="K86" s="111"/>
      <c r="L86" s="111"/>
      <c r="X86" s="184"/>
      <c r="Y86" s="191"/>
    </row>
    <row r="87" spans="1:25">
      <c r="A87" s="83"/>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16" right="0.16" top="0.37" bottom="0.38" header="0.3" footer="0.3"/>
  <pageSetup paperSize="9" scale="3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32"/>
  <sheetViews>
    <sheetView showGridLines="0" zoomScale="50" zoomScaleNormal="50" workbookViewId="0">
      <selection activeCell="S13" sqref="S13"/>
    </sheetView>
  </sheetViews>
  <sheetFormatPr defaultColWidth="9.140625" defaultRowHeight="15" customHeight="1"/>
  <cols>
    <col min="1" max="1" width="10.42578125" style="8" customWidth="1"/>
    <col min="2" max="2" width="10.42578125" style="3" customWidth="1"/>
    <col min="3" max="3" width="26.140625" style="3" customWidth="1"/>
    <col min="4" max="4" width="30.42578125" style="3" customWidth="1"/>
    <col min="5" max="5" width="19.140625" style="3" customWidth="1"/>
    <col min="6" max="6" width="18.85546875" style="3" bestFit="1" customWidth="1"/>
    <col min="7" max="7" width="19.140625" style="3" bestFit="1" customWidth="1"/>
    <col min="8" max="8" width="16.85546875" style="3" bestFit="1" customWidth="1"/>
    <col min="9" max="9" width="48.42578125" style="3" bestFit="1" customWidth="1"/>
    <col min="10" max="14" width="13.28515625" style="3" customWidth="1"/>
    <col min="15" max="16384" width="9.140625" style="3"/>
  </cols>
  <sheetData>
    <row r="1" spans="1:14" ht="31.5" customHeight="1">
      <c r="B1" s="10" t="e">
        <f>CONCATENATE("Scenario ",#REF!, ": ",#REF!)</f>
        <v>#REF!</v>
      </c>
      <c r="E1" s="1" t="s">
        <v>982</v>
      </c>
    </row>
    <row r="2" spans="1:14" ht="21" customHeight="1">
      <c r="B2" s="4"/>
    </row>
    <row r="3" spans="1:14" ht="21" customHeight="1">
      <c r="B3" s="5" t="s">
        <v>10</v>
      </c>
    </row>
    <row r="4" spans="1:14" ht="21" customHeight="1">
      <c r="A4" s="9"/>
    </row>
    <row r="5" spans="1:14" ht="21" customHeight="1">
      <c r="A5" s="9"/>
      <c r="B5" s="432" t="s">
        <v>416</v>
      </c>
      <c r="C5" s="432"/>
      <c r="D5" s="432"/>
      <c r="E5" s="217"/>
    </row>
    <row r="6" spans="1:14" ht="21" customHeight="1">
      <c r="A6" s="9"/>
      <c r="B6" s="432" t="s">
        <v>417</v>
      </c>
      <c r="C6" s="432"/>
      <c r="D6" s="432"/>
      <c r="E6" s="217"/>
    </row>
    <row r="7" spans="1:14" ht="21" customHeight="1">
      <c r="A7" s="9"/>
      <c r="B7" s="432" t="s">
        <v>418</v>
      </c>
      <c r="C7" s="432"/>
      <c r="D7" s="432"/>
      <c r="E7" s="217"/>
    </row>
    <row r="8" spans="1:14" ht="21" customHeight="1">
      <c r="A8" s="9"/>
      <c r="B8" s="432" t="s">
        <v>421</v>
      </c>
      <c r="C8" s="432"/>
      <c r="D8" s="432"/>
      <c r="E8" s="217"/>
    </row>
    <row r="9" spans="1:14" ht="21" customHeight="1">
      <c r="A9" s="9"/>
      <c r="B9" s="432" t="s">
        <v>423</v>
      </c>
      <c r="C9" s="432"/>
      <c r="D9" s="432"/>
      <c r="E9" s="217"/>
    </row>
    <row r="10" spans="1:14" ht="21" customHeight="1">
      <c r="A10" s="9"/>
      <c r="B10" s="93"/>
    </row>
    <row r="11" spans="1:14" ht="21" customHeight="1">
      <c r="A11" s="9"/>
      <c r="B11" s="200" t="s">
        <v>390</v>
      </c>
    </row>
    <row r="12" spans="1:14" ht="15" customHeight="1">
      <c r="I12" s="201" t="s">
        <v>391</v>
      </c>
    </row>
    <row r="13" spans="1:14" ht="17.649999999999999" customHeight="1">
      <c r="B13" s="202" t="s">
        <v>392</v>
      </c>
      <c r="C13" s="203"/>
      <c r="D13" s="203" t="s">
        <v>393</v>
      </c>
      <c r="E13" s="204" t="s">
        <v>394</v>
      </c>
      <c r="F13" s="205" t="s">
        <v>395</v>
      </c>
      <c r="G13" s="206" t="s">
        <v>396</v>
      </c>
      <c r="H13" s="207" t="s">
        <v>397</v>
      </c>
      <c r="I13" s="208" t="s">
        <v>398</v>
      </c>
      <c r="J13"/>
      <c r="K13"/>
      <c r="L13"/>
      <c r="M13"/>
      <c r="N13"/>
    </row>
    <row r="14" spans="1:14">
      <c r="B14" s="209" t="s">
        <v>399</v>
      </c>
      <c r="C14" s="433" t="s">
        <v>400</v>
      </c>
      <c r="D14" s="210" t="s">
        <v>401</v>
      </c>
      <c r="E14" s="211"/>
      <c r="F14" s="211"/>
      <c r="G14" s="211"/>
      <c r="H14" s="212">
        <f>E14+F14+G14</f>
        <v>0</v>
      </c>
      <c r="I14" s="211"/>
      <c r="J14"/>
      <c r="K14"/>
      <c r="L14"/>
      <c r="M14"/>
      <c r="N14"/>
    </row>
    <row r="15" spans="1:14" ht="15" customHeight="1">
      <c r="B15" s="213"/>
      <c r="C15" s="434"/>
      <c r="D15" s="210" t="s">
        <v>402</v>
      </c>
      <c r="E15" s="211"/>
      <c r="F15" s="211"/>
      <c r="G15" s="211"/>
      <c r="H15" s="212">
        <f t="shared" ref="H15:H45" si="0">E15+F15+G15</f>
        <v>0</v>
      </c>
      <c r="I15" s="211"/>
      <c r="J15"/>
      <c r="K15"/>
      <c r="L15"/>
      <c r="M15"/>
      <c r="N15"/>
    </row>
    <row r="16" spans="1:14">
      <c r="B16" s="213"/>
      <c r="C16" s="434"/>
      <c r="D16" s="210" t="s">
        <v>403</v>
      </c>
      <c r="E16" s="211"/>
      <c r="F16" s="211"/>
      <c r="G16" s="211"/>
      <c r="H16" s="212">
        <f t="shared" si="0"/>
        <v>0</v>
      </c>
      <c r="I16" s="211"/>
      <c r="J16"/>
      <c r="K16"/>
      <c r="L16"/>
      <c r="M16"/>
      <c r="N16"/>
    </row>
    <row r="17" spans="2:14" ht="14.25" customHeight="1">
      <c r="B17" s="213"/>
      <c r="C17" s="434"/>
      <c r="D17" s="210" t="s">
        <v>405</v>
      </c>
      <c r="E17" s="211"/>
      <c r="F17" s="211"/>
      <c r="G17" s="211"/>
      <c r="H17" s="212">
        <f t="shared" si="0"/>
        <v>0</v>
      </c>
      <c r="I17" s="211"/>
      <c r="J17"/>
      <c r="K17"/>
      <c r="L17"/>
      <c r="M17"/>
      <c r="N17"/>
    </row>
    <row r="18" spans="2:14">
      <c r="B18" s="213"/>
      <c r="C18" s="434"/>
      <c r="D18" s="210" t="s">
        <v>406</v>
      </c>
      <c r="E18" s="211"/>
      <c r="F18" s="211"/>
      <c r="G18" s="211"/>
      <c r="H18" s="212">
        <f t="shared" si="0"/>
        <v>0</v>
      </c>
      <c r="I18" s="211"/>
      <c r="J18"/>
      <c r="K18"/>
      <c r="L18"/>
      <c r="M18"/>
      <c r="N18"/>
    </row>
    <row r="19" spans="2:14">
      <c r="B19" s="213"/>
      <c r="C19" s="434"/>
      <c r="D19" s="210" t="s">
        <v>407</v>
      </c>
      <c r="E19" s="211"/>
      <c r="F19" s="211"/>
      <c r="G19" s="211"/>
      <c r="H19" s="212">
        <f t="shared" si="0"/>
        <v>0</v>
      </c>
      <c r="I19" s="211"/>
      <c r="J19"/>
      <c r="K19"/>
      <c r="L19"/>
      <c r="M19"/>
      <c r="N19"/>
    </row>
    <row r="20" spans="2:14">
      <c r="B20" s="213"/>
      <c r="C20" s="434"/>
      <c r="D20" s="210" t="s">
        <v>408</v>
      </c>
      <c r="E20" s="211"/>
      <c r="F20" s="211"/>
      <c r="G20" s="211"/>
      <c r="H20" s="212">
        <f t="shared" si="0"/>
        <v>0</v>
      </c>
      <c r="I20" s="211"/>
      <c r="J20"/>
      <c r="K20"/>
      <c r="L20"/>
      <c r="M20"/>
      <c r="N20"/>
    </row>
    <row r="21" spans="2:14">
      <c r="B21" s="213"/>
      <c r="C21" s="434"/>
      <c r="D21" s="210" t="s">
        <v>409</v>
      </c>
      <c r="E21" s="211"/>
      <c r="F21" s="211"/>
      <c r="G21" s="211"/>
      <c r="H21" s="212">
        <f t="shared" si="0"/>
        <v>0</v>
      </c>
      <c r="I21" s="211"/>
      <c r="J21"/>
      <c r="K21"/>
      <c r="L21"/>
      <c r="M21"/>
      <c r="N21"/>
    </row>
    <row r="22" spans="2:14">
      <c r="B22" s="213"/>
      <c r="C22" s="435"/>
      <c r="D22" s="210" t="s">
        <v>2</v>
      </c>
      <c r="E22" s="212">
        <f>SUM(E14:E21)</f>
        <v>0</v>
      </c>
      <c r="F22" s="212">
        <f t="shared" ref="F22:I22" si="1">SUM(F14:F21)</f>
        <v>0</v>
      </c>
      <c r="G22" s="212">
        <f t="shared" si="1"/>
        <v>0</v>
      </c>
      <c r="H22" s="212">
        <f t="shared" si="1"/>
        <v>0</v>
      </c>
      <c r="I22" s="212">
        <f t="shared" si="1"/>
        <v>0</v>
      </c>
      <c r="J22"/>
      <c r="K22"/>
      <c r="L22"/>
      <c r="M22"/>
      <c r="N22"/>
    </row>
    <row r="23" spans="2:14">
      <c r="B23" s="213"/>
      <c r="C23" s="214" t="s">
        <v>410</v>
      </c>
      <c r="D23" s="215"/>
      <c r="E23" s="211"/>
      <c r="F23" s="211"/>
      <c r="G23" s="211"/>
      <c r="H23" s="212">
        <f t="shared" si="0"/>
        <v>0</v>
      </c>
      <c r="I23" s="216"/>
      <c r="J23"/>
      <c r="K23"/>
      <c r="L23"/>
      <c r="M23"/>
      <c r="N23"/>
    </row>
    <row r="24" spans="2:14">
      <c r="B24" s="209" t="s">
        <v>411</v>
      </c>
      <c r="C24" s="420" t="s">
        <v>400</v>
      </c>
      <c r="D24" s="210" t="s">
        <v>412</v>
      </c>
      <c r="E24" s="211"/>
      <c r="F24" s="211"/>
      <c r="G24" s="211"/>
      <c r="H24" s="212">
        <f t="shared" si="0"/>
        <v>0</v>
      </c>
      <c r="I24" s="211"/>
      <c r="J24"/>
      <c r="K24"/>
      <c r="L24"/>
      <c r="M24"/>
      <c r="N24"/>
    </row>
    <row r="25" spans="2:14">
      <c r="B25" s="213"/>
      <c r="C25" s="421"/>
      <c r="D25" s="210" t="s">
        <v>413</v>
      </c>
      <c r="E25" s="211"/>
      <c r="F25" s="211"/>
      <c r="G25" s="211"/>
      <c r="H25" s="212">
        <f t="shared" si="0"/>
        <v>0</v>
      </c>
      <c r="I25" s="211"/>
      <c r="J25"/>
      <c r="K25"/>
      <c r="L25"/>
      <c r="M25"/>
      <c r="N25"/>
    </row>
    <row r="26" spans="2:14">
      <c r="B26" s="213"/>
      <c r="C26" s="421"/>
      <c r="D26" s="210" t="s">
        <v>414</v>
      </c>
      <c r="E26" s="211"/>
      <c r="F26" s="211"/>
      <c r="G26" s="211"/>
      <c r="H26" s="212">
        <f t="shared" si="0"/>
        <v>0</v>
      </c>
      <c r="I26" s="211"/>
      <c r="J26"/>
      <c r="K26"/>
      <c r="L26"/>
      <c r="M26"/>
      <c r="N26"/>
    </row>
    <row r="27" spans="2:14">
      <c r="B27" s="213"/>
      <c r="C27" s="421"/>
      <c r="D27" s="210" t="s">
        <v>415</v>
      </c>
      <c r="E27" s="211"/>
      <c r="F27" s="211"/>
      <c r="G27" s="211"/>
      <c r="H27" s="212">
        <f t="shared" si="0"/>
        <v>0</v>
      </c>
      <c r="I27" s="211"/>
      <c r="J27"/>
      <c r="K27"/>
      <c r="L27"/>
      <c r="M27"/>
      <c r="N27"/>
    </row>
    <row r="28" spans="2:14">
      <c r="B28" s="213"/>
      <c r="C28" s="421"/>
      <c r="D28" s="210" t="s">
        <v>409</v>
      </c>
      <c r="E28" s="211"/>
      <c r="F28" s="211"/>
      <c r="G28" s="211"/>
      <c r="H28" s="212">
        <f t="shared" si="0"/>
        <v>0</v>
      </c>
      <c r="I28" s="211"/>
      <c r="J28"/>
      <c r="K28"/>
      <c r="L28"/>
      <c r="M28"/>
      <c r="N28"/>
    </row>
    <row r="29" spans="2:14">
      <c r="B29" s="213"/>
      <c r="C29" s="422"/>
      <c r="D29" s="210" t="s">
        <v>2</v>
      </c>
      <c r="E29" s="212">
        <f>SUM(E24:E28)</f>
        <v>0</v>
      </c>
      <c r="F29" s="212">
        <f t="shared" ref="F29:I29" si="2">SUM(F24:F28)</f>
        <v>0</v>
      </c>
      <c r="G29" s="212">
        <f t="shared" si="2"/>
        <v>0</v>
      </c>
      <c r="H29" s="212">
        <f t="shared" si="2"/>
        <v>0</v>
      </c>
      <c r="I29" s="212">
        <f t="shared" si="2"/>
        <v>0</v>
      </c>
      <c r="J29"/>
      <c r="K29"/>
      <c r="L29"/>
      <c r="M29"/>
      <c r="N29"/>
    </row>
    <row r="30" spans="2:14">
      <c r="B30" s="213"/>
      <c r="C30" s="214" t="s">
        <v>410</v>
      </c>
      <c r="D30" s="215"/>
      <c r="E30" s="211"/>
      <c r="F30" s="211"/>
      <c r="G30" s="211"/>
      <c r="H30" s="212">
        <f t="shared" si="0"/>
        <v>0</v>
      </c>
      <c r="I30" s="211"/>
      <c r="J30"/>
      <c r="K30"/>
      <c r="L30"/>
      <c r="M30"/>
      <c r="N30"/>
    </row>
    <row r="31" spans="2:14">
      <c r="B31" s="209" t="s">
        <v>419</v>
      </c>
      <c r="C31" s="420" t="s">
        <v>400</v>
      </c>
      <c r="D31" s="215" t="s">
        <v>420</v>
      </c>
      <c r="E31" s="211"/>
      <c r="F31" s="211"/>
      <c r="G31" s="211"/>
      <c r="H31" s="212">
        <f t="shared" si="0"/>
        <v>0</v>
      </c>
      <c r="I31" s="211"/>
      <c r="J31"/>
      <c r="K31"/>
      <c r="L31"/>
      <c r="M31"/>
      <c r="N31"/>
    </row>
    <row r="32" spans="2:14">
      <c r="B32" s="213"/>
      <c r="C32" s="421"/>
      <c r="D32" s="214" t="s">
        <v>407</v>
      </c>
      <c r="E32" s="211"/>
      <c r="F32" s="211"/>
      <c r="G32" s="211"/>
      <c r="H32" s="212">
        <f t="shared" si="0"/>
        <v>0</v>
      </c>
      <c r="I32" s="211"/>
      <c r="J32"/>
      <c r="K32"/>
      <c r="L32"/>
      <c r="M32"/>
      <c r="N32"/>
    </row>
    <row r="33" spans="1:14">
      <c r="B33" s="213"/>
      <c r="C33" s="421"/>
      <c r="D33" s="214" t="s">
        <v>408</v>
      </c>
      <c r="E33" s="211"/>
      <c r="F33" s="211"/>
      <c r="G33" s="211"/>
      <c r="H33" s="212">
        <f t="shared" si="0"/>
        <v>0</v>
      </c>
      <c r="I33" s="211"/>
      <c r="J33"/>
      <c r="K33"/>
      <c r="L33"/>
      <c r="M33"/>
      <c r="N33"/>
    </row>
    <row r="34" spans="1:14" ht="15" customHeight="1">
      <c r="B34" s="213"/>
      <c r="C34" s="422"/>
      <c r="D34" s="220" t="s">
        <v>2</v>
      </c>
      <c r="E34" s="212">
        <f>SUM(E31:E33)</f>
        <v>0</v>
      </c>
      <c r="F34" s="212">
        <f t="shared" ref="F34:I34" si="3">SUM(F31:F33)</f>
        <v>0</v>
      </c>
      <c r="G34" s="212">
        <f t="shared" si="3"/>
        <v>0</v>
      </c>
      <c r="H34" s="212">
        <f t="shared" si="3"/>
        <v>0</v>
      </c>
      <c r="I34" s="212">
        <f t="shared" si="3"/>
        <v>0</v>
      </c>
      <c r="J34"/>
      <c r="K34"/>
      <c r="L34"/>
      <c r="M34"/>
      <c r="N34"/>
    </row>
    <row r="35" spans="1:14" ht="15" customHeight="1">
      <c r="B35" s="213"/>
      <c r="C35" s="214" t="s">
        <v>410</v>
      </c>
      <c r="D35" s="215"/>
      <c r="E35" s="211"/>
      <c r="F35" s="211"/>
      <c r="G35" s="211"/>
      <c r="H35" s="212">
        <f t="shared" si="0"/>
        <v>0</v>
      </c>
      <c r="I35" s="211"/>
      <c r="J35"/>
      <c r="K35"/>
      <c r="L35"/>
      <c r="M35"/>
      <c r="N35"/>
    </row>
    <row r="36" spans="1:14" ht="15" customHeight="1">
      <c r="B36" s="209" t="s">
        <v>424</v>
      </c>
      <c r="C36" s="423" t="s">
        <v>400</v>
      </c>
      <c r="D36" s="215" t="s">
        <v>425</v>
      </c>
      <c r="E36" s="211"/>
      <c r="F36" s="211"/>
      <c r="G36" s="211"/>
      <c r="H36" s="212">
        <f t="shared" si="0"/>
        <v>0</v>
      </c>
      <c r="I36" s="211"/>
      <c r="J36"/>
      <c r="K36"/>
      <c r="L36"/>
      <c r="M36"/>
      <c r="N36"/>
    </row>
    <row r="37" spans="1:14" ht="15" customHeight="1">
      <c r="A37" s="222"/>
      <c r="B37" s="213"/>
      <c r="C37" s="424"/>
      <c r="D37" s="214" t="s">
        <v>429</v>
      </c>
      <c r="E37" s="211"/>
      <c r="F37" s="211"/>
      <c r="G37" s="211"/>
      <c r="H37" s="212">
        <f t="shared" si="0"/>
        <v>0</v>
      </c>
      <c r="I37" s="211"/>
      <c r="J37"/>
      <c r="K37"/>
      <c r="L37"/>
      <c r="M37"/>
      <c r="N37"/>
    </row>
    <row r="38" spans="1:14" ht="15" customHeight="1">
      <c r="A38" s="223"/>
      <c r="B38" s="213"/>
      <c r="C38" s="425"/>
      <c r="D38" s="220" t="s">
        <v>2</v>
      </c>
      <c r="E38" s="212">
        <f>SUM(E36:E37)</f>
        <v>0</v>
      </c>
      <c r="F38" s="212">
        <f t="shared" ref="F38:I38" si="4">SUM(F36:F37)</f>
        <v>0</v>
      </c>
      <c r="G38" s="212">
        <f t="shared" si="4"/>
        <v>0</v>
      </c>
      <c r="H38" s="212">
        <f t="shared" si="4"/>
        <v>0</v>
      </c>
      <c r="I38" s="212">
        <f t="shared" si="4"/>
        <v>0</v>
      </c>
      <c r="J38"/>
      <c r="K38"/>
      <c r="L38"/>
      <c r="M38"/>
      <c r="N38"/>
    </row>
    <row r="39" spans="1:14" ht="15" customHeight="1">
      <c r="A39" s="223"/>
      <c r="B39" s="224"/>
      <c r="C39" s="220" t="s">
        <v>410</v>
      </c>
      <c r="D39" s="220"/>
      <c r="E39" s="211"/>
      <c r="F39" s="211"/>
      <c r="G39" s="211"/>
      <c r="H39" s="212">
        <f t="shared" si="0"/>
        <v>0</v>
      </c>
      <c r="I39" s="211"/>
      <c r="J39"/>
      <c r="K39"/>
      <c r="L39"/>
      <c r="M39"/>
      <c r="N39"/>
    </row>
    <row r="40" spans="1:14" ht="15" customHeight="1">
      <c r="A40" s="223"/>
      <c r="B40" s="213" t="s">
        <v>430</v>
      </c>
      <c r="C40" s="420" t="s">
        <v>400</v>
      </c>
      <c r="D40" s="214" t="s">
        <v>425</v>
      </c>
      <c r="E40" s="211"/>
      <c r="F40" s="211"/>
      <c r="G40" s="211"/>
      <c r="H40" s="212">
        <f t="shared" si="0"/>
        <v>0</v>
      </c>
      <c r="I40" s="211"/>
      <c r="J40"/>
      <c r="K40"/>
      <c r="L40"/>
      <c r="M40"/>
      <c r="N40"/>
    </row>
    <row r="41" spans="1:14" ht="15" customHeight="1">
      <c r="A41" s="223"/>
      <c r="B41" s="213"/>
      <c r="C41" s="421"/>
      <c r="D41" s="214" t="s">
        <v>429</v>
      </c>
      <c r="E41" s="211"/>
      <c r="F41" s="211"/>
      <c r="G41" s="211"/>
      <c r="H41" s="212">
        <f t="shared" si="0"/>
        <v>0</v>
      </c>
      <c r="I41" s="211"/>
      <c r="J41"/>
      <c r="K41"/>
      <c r="L41"/>
      <c r="M41"/>
      <c r="N41"/>
    </row>
    <row r="42" spans="1:14">
      <c r="A42" s="223"/>
      <c r="B42" s="213"/>
      <c r="C42" s="422"/>
      <c r="D42" s="220" t="s">
        <v>2</v>
      </c>
      <c r="E42" s="212">
        <f>SUM(E40:E41)</f>
        <v>0</v>
      </c>
      <c r="F42" s="212">
        <f t="shared" ref="F42:I42" si="5">SUM(F40:F41)</f>
        <v>0</v>
      </c>
      <c r="G42" s="212">
        <f t="shared" si="5"/>
        <v>0</v>
      </c>
      <c r="H42" s="212">
        <f t="shared" si="5"/>
        <v>0</v>
      </c>
      <c r="I42" s="212">
        <f t="shared" si="5"/>
        <v>0</v>
      </c>
      <c r="J42"/>
      <c r="K42"/>
      <c r="L42"/>
      <c r="M42"/>
      <c r="N42"/>
    </row>
    <row r="43" spans="1:14" ht="15" customHeight="1">
      <c r="A43" s="223"/>
      <c r="B43" s="224"/>
      <c r="C43" s="225" t="s">
        <v>410</v>
      </c>
      <c r="D43" s="226"/>
      <c r="E43" s="211"/>
      <c r="F43" s="211"/>
      <c r="G43" s="211"/>
      <c r="H43" s="212">
        <f t="shared" si="0"/>
        <v>0</v>
      </c>
      <c r="I43" s="211"/>
      <c r="J43"/>
      <c r="K43"/>
      <c r="L43"/>
      <c r="M43"/>
      <c r="N43"/>
    </row>
    <row r="44" spans="1:14" ht="15" customHeight="1">
      <c r="A44" s="223"/>
      <c r="B44" s="209" t="s">
        <v>409</v>
      </c>
      <c r="C44" s="225" t="s">
        <v>400</v>
      </c>
      <c r="D44" s="220"/>
      <c r="E44" s="211"/>
      <c r="F44" s="211"/>
      <c r="G44" s="211"/>
      <c r="H44" s="212">
        <f t="shared" si="0"/>
        <v>0</v>
      </c>
      <c r="I44" s="211"/>
      <c r="J44"/>
      <c r="K44"/>
      <c r="L44"/>
      <c r="M44"/>
      <c r="N44"/>
    </row>
    <row r="45" spans="1:14" ht="15" customHeight="1">
      <c r="A45" s="223"/>
      <c r="B45" s="224"/>
      <c r="C45" s="225" t="s">
        <v>410</v>
      </c>
      <c r="D45" s="220"/>
      <c r="E45" s="211"/>
      <c r="F45" s="211"/>
      <c r="G45" s="211"/>
      <c r="H45" s="212">
        <f t="shared" si="0"/>
        <v>0</v>
      </c>
      <c r="I45" s="211"/>
      <c r="J45"/>
      <c r="K45"/>
      <c r="L45"/>
      <c r="M45"/>
      <c r="N45"/>
    </row>
    <row r="46" spans="1:14" ht="15" customHeight="1">
      <c r="A46" s="223"/>
      <c r="B46" s="227" t="s">
        <v>2</v>
      </c>
      <c r="C46" s="228" t="s">
        <v>400</v>
      </c>
      <c r="D46" s="229"/>
      <c r="E46" s="230">
        <f>E22+E29+E34+E38+E42+E44</f>
        <v>0</v>
      </c>
      <c r="F46" s="230">
        <f t="shared" ref="F46:I47" si="6">F22+F29+F34+F38+F42+F44</f>
        <v>0</v>
      </c>
      <c r="G46" s="230">
        <f t="shared" si="6"/>
        <v>0</v>
      </c>
      <c r="H46" s="230">
        <f t="shared" si="6"/>
        <v>0</v>
      </c>
      <c r="I46" s="230">
        <f t="shared" si="6"/>
        <v>0</v>
      </c>
      <c r="J46"/>
      <c r="K46"/>
      <c r="L46"/>
      <c r="M46"/>
      <c r="N46"/>
    </row>
    <row r="47" spans="1:14" ht="15" customHeight="1">
      <c r="A47" s="223"/>
      <c r="B47" s="227"/>
      <c r="C47" s="228" t="s">
        <v>410</v>
      </c>
      <c r="D47" s="229"/>
      <c r="E47" s="230">
        <f>E23+E30+E35+E39+E43+E45</f>
        <v>0</v>
      </c>
      <c r="F47" s="230">
        <f t="shared" si="6"/>
        <v>0</v>
      </c>
      <c r="G47" s="230">
        <f t="shared" si="6"/>
        <v>0</v>
      </c>
      <c r="H47" s="230">
        <f t="shared" si="6"/>
        <v>0</v>
      </c>
      <c r="I47" s="230">
        <f t="shared" si="6"/>
        <v>0</v>
      </c>
      <c r="J47"/>
      <c r="K47"/>
      <c r="L47"/>
      <c r="M47"/>
      <c r="N47"/>
    </row>
    <row r="48" spans="1:14" ht="15" customHeight="1">
      <c r="A48" s="223"/>
      <c r="B48" s="231"/>
      <c r="C48" s="232" t="s">
        <v>431</v>
      </c>
      <c r="D48" s="229"/>
      <c r="E48" s="230">
        <f>E46+E47</f>
        <v>0</v>
      </c>
      <c r="F48" s="230">
        <f t="shared" ref="F48:I48" si="7">F46+F47</f>
        <v>0</v>
      </c>
      <c r="G48" s="230">
        <f t="shared" si="7"/>
        <v>0</v>
      </c>
      <c r="H48" s="230">
        <f t="shared" si="7"/>
        <v>0</v>
      </c>
      <c r="I48" s="230">
        <f t="shared" si="7"/>
        <v>0</v>
      </c>
      <c r="J48"/>
      <c r="K48"/>
      <c r="L48"/>
      <c r="M48"/>
      <c r="N48"/>
    </row>
    <row r="49" spans="1:14" ht="15" customHeight="1">
      <c r="A49" s="223"/>
      <c r="B49"/>
      <c r="C49"/>
      <c r="D49"/>
      <c r="E49"/>
      <c r="F49"/>
      <c r="G49"/>
      <c r="H49"/>
      <c r="I49"/>
      <c r="J49"/>
      <c r="K49"/>
      <c r="L49"/>
      <c r="M49"/>
      <c r="N49"/>
    </row>
    <row r="50" spans="1:14" ht="15" customHeight="1">
      <c r="A50" s="223"/>
    </row>
    <row r="51" spans="1:14" ht="15" customHeight="1">
      <c r="A51" s="223"/>
      <c r="B51" s="186" t="s">
        <v>432</v>
      </c>
    </row>
    <row r="52" spans="1:14" ht="15" customHeight="1">
      <c r="A52" s="223"/>
    </row>
    <row r="53" spans="1:14" ht="15" customHeight="1">
      <c r="A53" s="223"/>
      <c r="B53" s="233"/>
      <c r="C53" s="203"/>
      <c r="D53" s="234"/>
      <c r="E53" s="235" t="s">
        <v>433</v>
      </c>
      <c r="F53" s="235" t="s">
        <v>434</v>
      </c>
      <c r="G53" s="235" t="s">
        <v>435</v>
      </c>
      <c r="H53" s="235" t="s">
        <v>436</v>
      </c>
      <c r="I53" s="236" t="s">
        <v>437</v>
      </c>
      <c r="J53" s="237" t="s">
        <v>438</v>
      </c>
      <c r="K53" s="235" t="s">
        <v>397</v>
      </c>
      <c r="L53" s="207" t="s">
        <v>439</v>
      </c>
      <c r="M53" s="235" t="s">
        <v>440</v>
      </c>
      <c r="N53" s="207" t="s">
        <v>441</v>
      </c>
    </row>
    <row r="54" spans="1:14" ht="15" customHeight="1">
      <c r="A54" s="223"/>
      <c r="B54" s="238" t="s">
        <v>399</v>
      </c>
      <c r="C54" s="239"/>
      <c r="D54" s="240"/>
      <c r="E54" s="241"/>
      <c r="F54" s="241"/>
      <c r="G54" s="241"/>
      <c r="H54" s="241"/>
      <c r="I54" s="242" t="e">
        <f>F54/E54</f>
        <v>#DIV/0!</v>
      </c>
      <c r="J54" s="242" t="e">
        <f>H54/E54</f>
        <v>#DIV/0!</v>
      </c>
      <c r="K54" s="241"/>
      <c r="L54" s="242" t="e">
        <f>K54/F54</f>
        <v>#DIV/0!</v>
      </c>
      <c r="M54" s="241"/>
      <c r="N54" s="242" t="e">
        <f>M54/G54</f>
        <v>#DIV/0!</v>
      </c>
    </row>
    <row r="55" spans="1:14" ht="15" customHeight="1">
      <c r="A55" s="223"/>
      <c r="B55" s="238" t="s">
        <v>411</v>
      </c>
      <c r="C55" s="239"/>
      <c r="D55" s="240"/>
      <c r="E55" s="241"/>
      <c r="F55" s="241"/>
      <c r="G55" s="241"/>
      <c r="H55" s="241"/>
      <c r="I55" s="242" t="e">
        <f t="shared" ref="I55:I60" si="8">F55/E55</f>
        <v>#DIV/0!</v>
      </c>
      <c r="J55" s="242" t="e">
        <f t="shared" ref="J55:J60" si="9">H55/E55</f>
        <v>#DIV/0!</v>
      </c>
      <c r="K55" s="241"/>
      <c r="L55" s="242" t="e">
        <f t="shared" ref="L55:L60" si="10">K55/F55</f>
        <v>#DIV/0!</v>
      </c>
      <c r="M55" s="241"/>
      <c r="N55" s="242" t="e">
        <f t="shared" ref="N55:N60" si="11">M55/G55</f>
        <v>#DIV/0!</v>
      </c>
    </row>
    <row r="56" spans="1:14" ht="15" customHeight="1">
      <c r="A56" s="223"/>
      <c r="B56" s="238" t="s">
        <v>419</v>
      </c>
      <c r="C56" s="239"/>
      <c r="D56" s="240"/>
      <c r="E56" s="241"/>
      <c r="F56" s="241"/>
      <c r="G56" s="241"/>
      <c r="H56" s="241"/>
      <c r="I56" s="242" t="e">
        <f t="shared" si="8"/>
        <v>#DIV/0!</v>
      </c>
      <c r="J56" s="242" t="e">
        <f t="shared" si="9"/>
        <v>#DIV/0!</v>
      </c>
      <c r="K56" s="241"/>
      <c r="L56" s="242" t="e">
        <f t="shared" si="10"/>
        <v>#DIV/0!</v>
      </c>
      <c r="M56" s="241"/>
      <c r="N56" s="242" t="e">
        <f t="shared" si="11"/>
        <v>#DIV/0!</v>
      </c>
    </row>
    <row r="57" spans="1:14" ht="15" customHeight="1">
      <c r="A57" s="223"/>
      <c r="B57" s="238" t="s">
        <v>424</v>
      </c>
      <c r="C57" s="239"/>
      <c r="D57" s="240"/>
      <c r="E57" s="241"/>
      <c r="F57" s="241"/>
      <c r="G57" s="241"/>
      <c r="H57" s="241"/>
      <c r="I57" s="242" t="e">
        <f t="shared" si="8"/>
        <v>#DIV/0!</v>
      </c>
      <c r="J57" s="242" t="e">
        <f t="shared" si="9"/>
        <v>#DIV/0!</v>
      </c>
      <c r="K57" s="241"/>
      <c r="L57" s="242" t="e">
        <f t="shared" si="10"/>
        <v>#DIV/0!</v>
      </c>
      <c r="M57" s="241"/>
      <c r="N57" s="242" t="e">
        <f t="shared" si="11"/>
        <v>#DIV/0!</v>
      </c>
    </row>
    <row r="58" spans="1:14" ht="15" customHeight="1">
      <c r="A58" s="223"/>
      <c r="B58" s="238" t="s">
        <v>430</v>
      </c>
      <c r="C58" s="239"/>
      <c r="D58" s="240"/>
      <c r="E58" s="241"/>
      <c r="F58" s="241"/>
      <c r="G58" s="241"/>
      <c r="H58" s="241"/>
      <c r="I58" s="242" t="e">
        <f t="shared" si="8"/>
        <v>#DIV/0!</v>
      </c>
      <c r="J58" s="242" t="e">
        <f t="shared" si="9"/>
        <v>#DIV/0!</v>
      </c>
      <c r="K58" s="241"/>
      <c r="L58" s="242" t="e">
        <f t="shared" si="10"/>
        <v>#DIV/0!</v>
      </c>
      <c r="M58" s="241"/>
      <c r="N58" s="242" t="e">
        <f t="shared" si="11"/>
        <v>#DIV/0!</v>
      </c>
    </row>
    <row r="59" spans="1:14" ht="15" customHeight="1">
      <c r="A59" s="223"/>
      <c r="B59" s="238" t="s">
        <v>409</v>
      </c>
      <c r="C59" s="239"/>
      <c r="D59" s="240"/>
      <c r="E59" s="241"/>
      <c r="F59" s="241"/>
      <c r="G59" s="241"/>
      <c r="H59" s="241"/>
      <c r="I59" s="242" t="e">
        <f t="shared" si="8"/>
        <v>#DIV/0!</v>
      </c>
      <c r="J59" s="242" t="e">
        <f t="shared" si="9"/>
        <v>#DIV/0!</v>
      </c>
      <c r="K59" s="241"/>
      <c r="L59" s="242" t="e">
        <f t="shared" si="10"/>
        <v>#DIV/0!</v>
      </c>
      <c r="M59" s="241"/>
      <c r="N59" s="242" t="e">
        <f t="shared" si="11"/>
        <v>#DIV/0!</v>
      </c>
    </row>
    <row r="60" spans="1:14" ht="15" customHeight="1">
      <c r="A60" s="223"/>
      <c r="B60" s="243" t="s">
        <v>442</v>
      </c>
      <c r="C60" s="244"/>
      <c r="D60" s="245"/>
      <c r="E60" s="242">
        <f>SUM(E54:E59)</f>
        <v>0</v>
      </c>
      <c r="F60" s="242">
        <f>SUM(F54:F59)</f>
        <v>0</v>
      </c>
      <c r="G60" s="242">
        <f>SUM(G54:G59)</f>
        <v>0</v>
      </c>
      <c r="H60" s="242">
        <f>SUM(H54:H59)</f>
        <v>0</v>
      </c>
      <c r="I60" s="242" t="e">
        <f t="shared" si="8"/>
        <v>#DIV/0!</v>
      </c>
      <c r="J60" s="242" t="e">
        <f t="shared" si="9"/>
        <v>#DIV/0!</v>
      </c>
      <c r="K60" s="242">
        <f>SUM(K54:K59)</f>
        <v>0</v>
      </c>
      <c r="L60" s="242" t="e">
        <f t="shared" si="10"/>
        <v>#DIV/0!</v>
      </c>
      <c r="M60" s="242">
        <f>SUM(M54:M59)</f>
        <v>0</v>
      </c>
      <c r="N60" s="242" t="e">
        <f t="shared" si="11"/>
        <v>#DIV/0!</v>
      </c>
    </row>
    <row r="61" spans="1:14" ht="15" customHeight="1">
      <c r="A61" s="223"/>
      <c r="B61"/>
      <c r="C61"/>
      <c r="D61"/>
      <c r="E61" s="246"/>
      <c r="F61" s="246"/>
      <c r="G61" s="246"/>
      <c r="H61"/>
      <c r="I61"/>
      <c r="J61"/>
      <c r="K61"/>
      <c r="L61"/>
      <c r="M61"/>
      <c r="N61"/>
    </row>
    <row r="62" spans="1:14" ht="15" customHeight="1">
      <c r="A62" s="223"/>
      <c r="B62" s="186" t="s">
        <v>443</v>
      </c>
      <c r="C62"/>
      <c r="D62"/>
      <c r="E62" s="246"/>
      <c r="F62" s="246"/>
      <c r="G62" s="246"/>
      <c r="H62"/>
      <c r="I62"/>
      <c r="J62"/>
      <c r="K62"/>
      <c r="L62"/>
      <c r="M62"/>
      <c r="N62"/>
    </row>
    <row r="63" spans="1:14" ht="15" customHeight="1">
      <c r="A63" s="223"/>
      <c r="B63"/>
      <c r="N63"/>
    </row>
    <row r="64" spans="1:14" ht="15" customHeight="1">
      <c r="A64" s="223"/>
      <c r="B64" s="247"/>
      <c r="C64"/>
      <c r="D64"/>
      <c r="E64" s="417" t="s">
        <v>444</v>
      </c>
      <c r="F64" s="418"/>
      <c r="G64" s="418"/>
      <c r="H64" s="418"/>
      <c r="I64" s="419"/>
      <c r="J64" s="417" t="s">
        <v>445</v>
      </c>
      <c r="K64" s="418"/>
      <c r="L64" s="418"/>
      <c r="M64" s="419"/>
      <c r="N64"/>
    </row>
    <row r="65" spans="1:14" ht="15" customHeight="1">
      <c r="A65" s="223"/>
      <c r="B65" s="248" t="s">
        <v>446</v>
      </c>
      <c r="C65" s="249"/>
      <c r="D65" s="250"/>
      <c r="E65" s="204" t="s">
        <v>447</v>
      </c>
      <c r="F65" s="235" t="s">
        <v>434</v>
      </c>
      <c r="G65" s="205" t="s">
        <v>437</v>
      </c>
      <c r="H65" s="205" t="s">
        <v>436</v>
      </c>
      <c r="I65" s="206" t="s">
        <v>438</v>
      </c>
      <c r="J65" s="204" t="s">
        <v>448</v>
      </c>
      <c r="K65" s="205" t="s">
        <v>449</v>
      </c>
      <c r="L65" s="205" t="s">
        <v>450</v>
      </c>
      <c r="M65" s="206" t="s">
        <v>397</v>
      </c>
      <c r="N65"/>
    </row>
    <row r="66" spans="1:14" ht="15" customHeight="1">
      <c r="A66" s="223"/>
      <c r="B66" s="251" t="s">
        <v>451</v>
      </c>
      <c r="C66" s="252"/>
      <c r="D66" s="253"/>
      <c r="E66" s="241"/>
      <c r="F66" s="241"/>
      <c r="G66" s="242" t="e">
        <f t="shared" ref="G66:G85" si="12">F66/E66</f>
        <v>#DIV/0!</v>
      </c>
      <c r="H66" s="241"/>
      <c r="I66" s="242" t="e">
        <f t="shared" ref="I66:I85" si="13">H66/E66</f>
        <v>#DIV/0!</v>
      </c>
      <c r="J66" s="241"/>
      <c r="K66" s="242" t="e">
        <f t="shared" ref="K66:K85" si="14">J66/E66</f>
        <v>#DIV/0!</v>
      </c>
      <c r="L66" s="242" t="e">
        <f t="shared" ref="L66:L85" si="15">M66/J66</f>
        <v>#DIV/0!</v>
      </c>
      <c r="M66" s="241"/>
      <c r="N66"/>
    </row>
    <row r="67" spans="1:14" ht="15" customHeight="1">
      <c r="A67" s="223"/>
      <c r="B67" s="254" t="s">
        <v>452</v>
      </c>
      <c r="C67" s="255"/>
      <c r="D67" s="256"/>
      <c r="E67" s="241"/>
      <c r="F67" s="241"/>
      <c r="G67" s="242" t="e">
        <f t="shared" si="12"/>
        <v>#DIV/0!</v>
      </c>
      <c r="H67" s="241"/>
      <c r="I67" s="242" t="e">
        <f t="shared" si="13"/>
        <v>#DIV/0!</v>
      </c>
      <c r="J67" s="241"/>
      <c r="K67" s="242" t="e">
        <f t="shared" si="14"/>
        <v>#DIV/0!</v>
      </c>
      <c r="L67" s="242" t="e">
        <f t="shared" si="15"/>
        <v>#DIV/0!</v>
      </c>
      <c r="M67" s="241"/>
      <c r="N67"/>
    </row>
    <row r="68" spans="1:14" ht="15" customHeight="1">
      <c r="A68" s="223"/>
      <c r="B68" s="254" t="s">
        <v>453</v>
      </c>
      <c r="C68" s="255"/>
      <c r="D68" s="256"/>
      <c r="E68" s="241"/>
      <c r="F68" s="241"/>
      <c r="G68" s="242" t="e">
        <f t="shared" si="12"/>
        <v>#DIV/0!</v>
      </c>
      <c r="H68" s="241"/>
      <c r="I68" s="242" t="e">
        <f t="shared" si="13"/>
        <v>#DIV/0!</v>
      </c>
      <c r="J68" s="241"/>
      <c r="K68" s="242" t="e">
        <f t="shared" si="14"/>
        <v>#DIV/0!</v>
      </c>
      <c r="L68" s="242" t="e">
        <f t="shared" si="15"/>
        <v>#DIV/0!</v>
      </c>
      <c r="M68" s="241"/>
      <c r="N68"/>
    </row>
    <row r="69" spans="1:14" ht="15" customHeight="1">
      <c r="A69" s="223"/>
      <c r="B69" s="254" t="s">
        <v>454</v>
      </c>
      <c r="C69" s="255"/>
      <c r="D69" s="256"/>
      <c r="E69" s="241"/>
      <c r="F69" s="241"/>
      <c r="G69" s="242" t="e">
        <f t="shared" si="12"/>
        <v>#DIV/0!</v>
      </c>
      <c r="H69" s="241"/>
      <c r="I69" s="242" t="e">
        <f t="shared" si="13"/>
        <v>#DIV/0!</v>
      </c>
      <c r="J69" s="241"/>
      <c r="K69" s="242" t="e">
        <f t="shared" si="14"/>
        <v>#DIV/0!</v>
      </c>
      <c r="L69" s="242" t="e">
        <f t="shared" si="15"/>
        <v>#DIV/0!</v>
      </c>
      <c r="M69" s="241"/>
      <c r="N69"/>
    </row>
    <row r="70" spans="1:14" ht="15" customHeight="1">
      <c r="A70" s="223"/>
      <c r="B70" s="254" t="s">
        <v>455</v>
      </c>
      <c r="C70" s="255"/>
      <c r="D70" s="256"/>
      <c r="E70" s="241"/>
      <c r="F70" s="241"/>
      <c r="G70" s="242" t="e">
        <f t="shared" si="12"/>
        <v>#DIV/0!</v>
      </c>
      <c r="H70" s="241"/>
      <c r="I70" s="242" t="e">
        <f t="shared" si="13"/>
        <v>#DIV/0!</v>
      </c>
      <c r="J70" s="241"/>
      <c r="K70" s="242" t="e">
        <f t="shared" si="14"/>
        <v>#DIV/0!</v>
      </c>
      <c r="L70" s="242" t="e">
        <f t="shared" si="15"/>
        <v>#DIV/0!</v>
      </c>
      <c r="M70" s="241"/>
      <c r="N70"/>
    </row>
    <row r="71" spans="1:14" ht="15" customHeight="1">
      <c r="A71" s="223"/>
      <c r="B71" s="254" t="s">
        <v>456</v>
      </c>
      <c r="C71" s="255"/>
      <c r="D71" s="256"/>
      <c r="E71" s="241"/>
      <c r="F71" s="241"/>
      <c r="G71" s="242" t="e">
        <f t="shared" si="12"/>
        <v>#DIV/0!</v>
      </c>
      <c r="H71" s="241"/>
      <c r="I71" s="242" t="e">
        <f t="shared" si="13"/>
        <v>#DIV/0!</v>
      </c>
      <c r="J71" s="241"/>
      <c r="K71" s="242" t="e">
        <f t="shared" si="14"/>
        <v>#DIV/0!</v>
      </c>
      <c r="L71" s="242" t="e">
        <f t="shared" si="15"/>
        <v>#DIV/0!</v>
      </c>
      <c r="M71" s="241"/>
      <c r="N71"/>
    </row>
    <row r="72" spans="1:14" ht="15" customHeight="1">
      <c r="A72" s="223"/>
      <c r="B72" s="254" t="s">
        <v>457</v>
      </c>
      <c r="C72" s="255"/>
      <c r="D72" s="256"/>
      <c r="E72" s="241"/>
      <c r="F72" s="241"/>
      <c r="G72" s="242" t="e">
        <f t="shared" si="12"/>
        <v>#DIV/0!</v>
      </c>
      <c r="H72" s="241"/>
      <c r="I72" s="242" t="e">
        <f t="shared" si="13"/>
        <v>#DIV/0!</v>
      </c>
      <c r="J72" s="241"/>
      <c r="K72" s="242" t="e">
        <f t="shared" si="14"/>
        <v>#DIV/0!</v>
      </c>
      <c r="L72" s="242" t="e">
        <f t="shared" si="15"/>
        <v>#DIV/0!</v>
      </c>
      <c r="M72" s="241"/>
      <c r="N72"/>
    </row>
    <row r="73" spans="1:14" ht="15" customHeight="1">
      <c r="A73" s="223"/>
      <c r="B73" s="254" t="s">
        <v>411</v>
      </c>
      <c r="C73" s="255"/>
      <c r="D73" s="256"/>
      <c r="E73" s="241"/>
      <c r="F73" s="241"/>
      <c r="G73" s="242" t="e">
        <f t="shared" si="12"/>
        <v>#DIV/0!</v>
      </c>
      <c r="H73" s="241"/>
      <c r="I73" s="242" t="e">
        <f t="shared" si="13"/>
        <v>#DIV/0!</v>
      </c>
      <c r="J73" s="241"/>
      <c r="K73" s="242" t="e">
        <f t="shared" si="14"/>
        <v>#DIV/0!</v>
      </c>
      <c r="L73" s="242" t="e">
        <f t="shared" si="15"/>
        <v>#DIV/0!</v>
      </c>
      <c r="M73" s="241"/>
      <c r="N73"/>
    </row>
    <row r="74" spans="1:14" ht="15" customHeight="1">
      <c r="A74" s="223"/>
      <c r="B74" s="254" t="s">
        <v>458</v>
      </c>
      <c r="C74" s="255"/>
      <c r="D74" s="256"/>
      <c r="E74" s="241"/>
      <c r="F74" s="241"/>
      <c r="G74" s="242" t="e">
        <f t="shared" si="12"/>
        <v>#DIV/0!</v>
      </c>
      <c r="H74" s="241"/>
      <c r="I74" s="242" t="e">
        <f t="shared" si="13"/>
        <v>#DIV/0!</v>
      </c>
      <c r="J74" s="241"/>
      <c r="K74" s="242" t="e">
        <f t="shared" si="14"/>
        <v>#DIV/0!</v>
      </c>
      <c r="L74" s="242" t="e">
        <f t="shared" si="15"/>
        <v>#DIV/0!</v>
      </c>
      <c r="M74" s="241"/>
      <c r="N74"/>
    </row>
    <row r="75" spans="1:14" ht="15" customHeight="1">
      <c r="A75" s="223"/>
      <c r="B75" s="254" t="s">
        <v>459</v>
      </c>
      <c r="C75" s="255"/>
      <c r="D75" s="256"/>
      <c r="E75" s="241"/>
      <c r="F75" s="241"/>
      <c r="G75" s="242" t="e">
        <f t="shared" si="12"/>
        <v>#DIV/0!</v>
      </c>
      <c r="H75" s="241"/>
      <c r="I75" s="242" t="e">
        <f t="shared" si="13"/>
        <v>#DIV/0!</v>
      </c>
      <c r="J75" s="241"/>
      <c r="K75" s="242" t="e">
        <f t="shared" si="14"/>
        <v>#DIV/0!</v>
      </c>
      <c r="L75" s="242" t="e">
        <f t="shared" si="15"/>
        <v>#DIV/0!</v>
      </c>
      <c r="M75" s="241"/>
      <c r="N75"/>
    </row>
    <row r="76" spans="1:14" ht="15" customHeight="1">
      <c r="A76" s="223"/>
      <c r="B76" s="254" t="s">
        <v>460</v>
      </c>
      <c r="C76" s="255"/>
      <c r="D76" s="256"/>
      <c r="E76" s="241"/>
      <c r="F76" s="241"/>
      <c r="G76" s="242" t="e">
        <f t="shared" si="12"/>
        <v>#DIV/0!</v>
      </c>
      <c r="H76" s="241"/>
      <c r="I76" s="242" t="e">
        <f t="shared" si="13"/>
        <v>#DIV/0!</v>
      </c>
      <c r="J76" s="241"/>
      <c r="K76" s="242" t="e">
        <f t="shared" si="14"/>
        <v>#DIV/0!</v>
      </c>
      <c r="L76" s="242" t="e">
        <f t="shared" si="15"/>
        <v>#DIV/0!</v>
      </c>
      <c r="M76" s="241"/>
      <c r="N76"/>
    </row>
    <row r="77" spans="1:14" ht="15" customHeight="1">
      <c r="A77" s="223"/>
      <c r="B77" s="254" t="s">
        <v>461</v>
      </c>
      <c r="C77" s="255"/>
      <c r="D77" s="256"/>
      <c r="E77" s="241"/>
      <c r="F77" s="241"/>
      <c r="G77" s="242" t="e">
        <f t="shared" si="12"/>
        <v>#DIV/0!</v>
      </c>
      <c r="H77" s="241"/>
      <c r="I77" s="242" t="e">
        <f t="shared" si="13"/>
        <v>#DIV/0!</v>
      </c>
      <c r="J77" s="241"/>
      <c r="K77" s="242" t="e">
        <f t="shared" si="14"/>
        <v>#DIV/0!</v>
      </c>
      <c r="L77" s="242" t="e">
        <f t="shared" si="15"/>
        <v>#DIV/0!</v>
      </c>
      <c r="M77" s="241"/>
      <c r="N77"/>
    </row>
    <row r="78" spans="1:14" ht="15" customHeight="1">
      <c r="B78" s="254" t="s">
        <v>462</v>
      </c>
      <c r="C78" s="255"/>
      <c r="D78" s="256"/>
      <c r="E78" s="241"/>
      <c r="F78" s="241"/>
      <c r="G78" s="242" t="e">
        <f t="shared" si="12"/>
        <v>#DIV/0!</v>
      </c>
      <c r="H78" s="241"/>
      <c r="I78" s="242" t="e">
        <f t="shared" si="13"/>
        <v>#DIV/0!</v>
      </c>
      <c r="J78" s="241"/>
      <c r="K78" s="242" t="e">
        <f t="shared" si="14"/>
        <v>#DIV/0!</v>
      </c>
      <c r="L78" s="242" t="e">
        <f t="shared" si="15"/>
        <v>#DIV/0!</v>
      </c>
      <c r="M78" s="241"/>
      <c r="N78"/>
    </row>
    <row r="79" spans="1:14" ht="15" customHeight="1">
      <c r="B79" s="254" t="s">
        <v>463</v>
      </c>
      <c r="C79" s="255"/>
      <c r="D79" s="256"/>
      <c r="E79" s="241"/>
      <c r="F79" s="241"/>
      <c r="G79" s="242" t="e">
        <f t="shared" si="12"/>
        <v>#DIV/0!</v>
      </c>
      <c r="H79" s="241"/>
      <c r="I79" s="242" t="e">
        <f t="shared" si="13"/>
        <v>#DIV/0!</v>
      </c>
      <c r="J79" s="241"/>
      <c r="K79" s="242" t="e">
        <f t="shared" si="14"/>
        <v>#DIV/0!</v>
      </c>
      <c r="L79" s="242" t="e">
        <f t="shared" si="15"/>
        <v>#DIV/0!</v>
      </c>
      <c r="M79" s="241"/>
      <c r="N79"/>
    </row>
    <row r="80" spans="1:14" ht="15" customHeight="1">
      <c r="B80" s="254" t="s">
        <v>464</v>
      </c>
      <c r="C80" s="255"/>
      <c r="D80" s="256"/>
      <c r="E80" s="241"/>
      <c r="F80" s="241"/>
      <c r="G80" s="242" t="e">
        <f t="shared" si="12"/>
        <v>#DIV/0!</v>
      </c>
      <c r="H80" s="241"/>
      <c r="I80" s="242" t="e">
        <f t="shared" si="13"/>
        <v>#DIV/0!</v>
      </c>
      <c r="J80" s="241"/>
      <c r="K80" s="242" t="e">
        <f t="shared" si="14"/>
        <v>#DIV/0!</v>
      </c>
      <c r="L80" s="242" t="e">
        <f t="shared" si="15"/>
        <v>#DIV/0!</v>
      </c>
      <c r="M80" s="241"/>
      <c r="N80"/>
    </row>
    <row r="81" spans="2:14" ht="15" customHeight="1">
      <c r="B81" s="254" t="s">
        <v>465</v>
      </c>
      <c r="C81" s="255"/>
      <c r="D81" s="256"/>
      <c r="E81" s="241"/>
      <c r="F81" s="241"/>
      <c r="G81" s="242" t="e">
        <f t="shared" si="12"/>
        <v>#DIV/0!</v>
      </c>
      <c r="H81" s="241"/>
      <c r="I81" s="242" t="e">
        <f t="shared" si="13"/>
        <v>#DIV/0!</v>
      </c>
      <c r="J81" s="241"/>
      <c r="K81" s="242" t="e">
        <f t="shared" si="14"/>
        <v>#DIV/0!</v>
      </c>
      <c r="L81" s="242" t="e">
        <f t="shared" si="15"/>
        <v>#DIV/0!</v>
      </c>
      <c r="M81" s="241"/>
      <c r="N81"/>
    </row>
    <row r="82" spans="2:14" ht="15" customHeight="1">
      <c r="B82" s="254" t="s">
        <v>466</v>
      </c>
      <c r="C82" s="255"/>
      <c r="D82" s="256"/>
      <c r="E82" s="241"/>
      <c r="F82" s="241"/>
      <c r="G82" s="242" t="e">
        <f t="shared" si="12"/>
        <v>#DIV/0!</v>
      </c>
      <c r="H82" s="241"/>
      <c r="I82" s="242" t="e">
        <f t="shared" si="13"/>
        <v>#DIV/0!</v>
      </c>
      <c r="J82" s="241"/>
      <c r="K82" s="242" t="e">
        <f t="shared" si="14"/>
        <v>#DIV/0!</v>
      </c>
      <c r="L82" s="242" t="e">
        <f t="shared" si="15"/>
        <v>#DIV/0!</v>
      </c>
      <c r="M82" s="241"/>
      <c r="N82"/>
    </row>
    <row r="83" spans="2:14" ht="15" customHeight="1">
      <c r="B83" s="254" t="s">
        <v>467</v>
      </c>
      <c r="C83" s="255"/>
      <c r="D83" s="256"/>
      <c r="E83" s="241"/>
      <c r="F83" s="241"/>
      <c r="G83" s="242" t="e">
        <f t="shared" si="12"/>
        <v>#DIV/0!</v>
      </c>
      <c r="H83" s="241"/>
      <c r="I83" s="242" t="e">
        <f t="shared" si="13"/>
        <v>#DIV/0!</v>
      </c>
      <c r="J83" s="241"/>
      <c r="K83" s="242" t="e">
        <f t="shared" si="14"/>
        <v>#DIV/0!</v>
      </c>
      <c r="L83" s="242" t="e">
        <f t="shared" si="15"/>
        <v>#DIV/0!</v>
      </c>
      <c r="M83" s="241"/>
      <c r="N83"/>
    </row>
    <row r="84" spans="2:14" ht="15" customHeight="1">
      <c r="B84" s="254" t="s">
        <v>409</v>
      </c>
      <c r="C84" s="255"/>
      <c r="D84" s="256"/>
      <c r="E84" s="241"/>
      <c r="F84" s="241"/>
      <c r="G84" s="242" t="e">
        <f t="shared" si="12"/>
        <v>#DIV/0!</v>
      </c>
      <c r="H84" s="241"/>
      <c r="I84" s="242" t="e">
        <f t="shared" si="13"/>
        <v>#DIV/0!</v>
      </c>
      <c r="J84" s="241"/>
      <c r="K84" s="242" t="e">
        <f t="shared" si="14"/>
        <v>#DIV/0!</v>
      </c>
      <c r="L84" s="242" t="e">
        <f t="shared" si="15"/>
        <v>#DIV/0!</v>
      </c>
      <c r="M84" s="241"/>
      <c r="N84"/>
    </row>
    <row r="85" spans="2:14" ht="15" customHeight="1">
      <c r="B85" s="257" t="s">
        <v>468</v>
      </c>
      <c r="C85" s="258"/>
      <c r="D85" s="256"/>
      <c r="E85" s="242">
        <f>SUM(E66:E84)</f>
        <v>0</v>
      </c>
      <c r="F85" s="242">
        <f>SUM(F66:F84)</f>
        <v>0</v>
      </c>
      <c r="G85" s="242" t="e">
        <f t="shared" si="12"/>
        <v>#DIV/0!</v>
      </c>
      <c r="H85" s="242">
        <f>SUM(H66:H84)</f>
        <v>0</v>
      </c>
      <c r="I85" s="242" t="e">
        <f t="shared" si="13"/>
        <v>#DIV/0!</v>
      </c>
      <c r="J85" s="242">
        <f>SUM(J66:J84)</f>
        <v>0</v>
      </c>
      <c r="K85" s="242" t="e">
        <f t="shared" si="14"/>
        <v>#DIV/0!</v>
      </c>
      <c r="L85" s="242" t="e">
        <f t="shared" si="15"/>
        <v>#DIV/0!</v>
      </c>
      <c r="M85" s="242">
        <f>SUM(M66:M84)</f>
        <v>0</v>
      </c>
      <c r="N85"/>
    </row>
    <row r="87" spans="2:14">
      <c r="B87" s="259" t="s">
        <v>469</v>
      </c>
    </row>
    <row r="89" spans="2:14" ht="25.5" customHeight="1">
      <c r="B89" s="260"/>
      <c r="C89" s="261"/>
      <c r="D89" s="262"/>
      <c r="E89" s="263"/>
      <c r="F89" s="208" t="s">
        <v>447</v>
      </c>
      <c r="G89" s="208" t="s">
        <v>470</v>
      </c>
    </row>
    <row r="90" spans="2:14" ht="15" customHeight="1">
      <c r="B90" s="426" t="s">
        <v>471</v>
      </c>
      <c r="C90" s="427"/>
      <c r="D90" s="254" t="s">
        <v>472</v>
      </c>
      <c r="E90" s="256"/>
      <c r="F90" s="211"/>
      <c r="G90" s="211"/>
    </row>
    <row r="91" spans="2:14" ht="15" customHeight="1">
      <c r="B91" s="428"/>
      <c r="C91" s="429"/>
      <c r="D91" s="254" t="s">
        <v>473</v>
      </c>
      <c r="E91" s="256"/>
      <c r="F91" s="211"/>
      <c r="G91" s="211"/>
    </row>
    <row r="92" spans="2:14" ht="15" customHeight="1">
      <c r="B92" s="428"/>
      <c r="C92" s="429"/>
      <c r="D92" s="254" t="s">
        <v>474</v>
      </c>
      <c r="E92" s="256"/>
      <c r="F92" s="211"/>
      <c r="G92" s="211"/>
    </row>
    <row r="93" spans="2:14" ht="15" customHeight="1">
      <c r="B93" s="428"/>
      <c r="C93" s="429"/>
      <c r="D93" s="254" t="s">
        <v>475</v>
      </c>
      <c r="E93" s="256"/>
      <c r="F93" s="211"/>
      <c r="G93" s="211"/>
    </row>
    <row r="94" spans="2:14" ht="15" customHeight="1">
      <c r="B94" s="430"/>
      <c r="C94" s="431"/>
      <c r="D94" s="257" t="s">
        <v>2</v>
      </c>
      <c r="E94" s="256"/>
      <c r="F94" s="212">
        <f>SUM(F90:F93)</f>
        <v>0</v>
      </c>
      <c r="G94" s="212">
        <f>SUM(G90:G93)</f>
        <v>0</v>
      </c>
    </row>
    <row r="95" spans="2:14" ht="15" customHeight="1">
      <c r="B95" s="264" t="s">
        <v>476</v>
      </c>
      <c r="C95" s="265"/>
      <c r="D95" s="255"/>
      <c r="E95" s="256"/>
      <c r="F95" s="266"/>
      <c r="G95" s="266"/>
    </row>
    <row r="96" spans="2:14" ht="15" customHeight="1">
      <c r="B96" s="267" t="s">
        <v>477</v>
      </c>
      <c r="C96" s="268"/>
      <c r="D96" s="252"/>
      <c r="E96" s="253"/>
      <c r="F96" s="269">
        <f>F94+F95</f>
        <v>0</v>
      </c>
      <c r="G96" s="269">
        <f>G94+G95</f>
        <v>0</v>
      </c>
    </row>
    <row r="98" spans="1:1" ht="15" customHeight="1">
      <c r="A98" s="3"/>
    </row>
    <row r="99" spans="1:1" ht="15" customHeight="1">
      <c r="A99" s="3"/>
    </row>
    <row r="100" spans="1:1" ht="15" customHeight="1">
      <c r="A100" s="3"/>
    </row>
    <row r="101" spans="1:1" ht="15" customHeight="1">
      <c r="A101" s="3"/>
    </row>
    <row r="102" spans="1:1" ht="15" customHeight="1">
      <c r="A102" s="3"/>
    </row>
    <row r="103" spans="1:1" ht="15" customHeight="1">
      <c r="A103" s="3"/>
    </row>
    <row r="104" spans="1:1" ht="15" customHeight="1">
      <c r="A104" s="3"/>
    </row>
    <row r="105" spans="1:1" ht="15" customHeight="1">
      <c r="A105" s="3"/>
    </row>
    <row r="106" spans="1:1" ht="15" customHeight="1">
      <c r="A106" s="3"/>
    </row>
    <row r="107" spans="1:1" ht="28.9" customHeight="1">
      <c r="A107" s="3"/>
    </row>
    <row r="108" spans="1:1" ht="15" customHeight="1">
      <c r="A108" s="3"/>
    </row>
    <row r="109" spans="1:1" ht="15" customHeight="1">
      <c r="A109" s="3"/>
    </row>
    <row r="110" spans="1:1" ht="15" customHeight="1">
      <c r="A110" s="3"/>
    </row>
    <row r="111" spans="1:1" ht="15" customHeight="1">
      <c r="A111" s="3"/>
    </row>
    <row r="112" spans="1:1" ht="15" customHeight="1">
      <c r="A112" s="3"/>
    </row>
    <row r="113" spans="1:1" ht="15" customHeight="1">
      <c r="A113" s="3"/>
    </row>
    <row r="114" spans="1:1" ht="15" customHeight="1">
      <c r="A114" s="3"/>
    </row>
    <row r="115" spans="1:1" ht="15" customHeight="1">
      <c r="A115" s="3"/>
    </row>
    <row r="116" spans="1:1" ht="15" customHeight="1">
      <c r="A116" s="3"/>
    </row>
    <row r="117" spans="1:1" ht="15" customHeight="1">
      <c r="A117" s="3"/>
    </row>
    <row r="118" spans="1:1" ht="30.75" customHeight="1">
      <c r="A118" s="3"/>
    </row>
    <row r="119" spans="1:1" ht="15" customHeight="1">
      <c r="A119" s="3"/>
    </row>
    <row r="120" spans="1:1" ht="15" customHeight="1">
      <c r="A120" s="3"/>
    </row>
    <row r="121" spans="1:1" ht="15" customHeight="1">
      <c r="A121" s="3"/>
    </row>
    <row r="122" spans="1:1" ht="15" customHeight="1">
      <c r="A122" s="3"/>
    </row>
    <row r="123" spans="1:1" ht="15" customHeight="1">
      <c r="A123" s="3"/>
    </row>
    <row r="124" spans="1:1" ht="15" customHeight="1">
      <c r="A124" s="3"/>
    </row>
    <row r="125" spans="1:1" ht="15" customHeight="1">
      <c r="A125" s="3"/>
    </row>
    <row r="126" spans="1:1" ht="15" customHeight="1">
      <c r="A126" s="3"/>
    </row>
    <row r="127" spans="1:1" ht="15" customHeight="1">
      <c r="A127" s="3"/>
    </row>
    <row r="128" spans="1:1" ht="15" customHeight="1">
      <c r="A128" s="3"/>
    </row>
    <row r="129" spans="1:1" ht="15" customHeight="1">
      <c r="A129" s="3"/>
    </row>
    <row r="130" spans="1:1" ht="15" customHeight="1">
      <c r="A130" s="3"/>
    </row>
    <row r="131" spans="1:1" ht="15" customHeight="1">
      <c r="A131" s="3"/>
    </row>
    <row r="132" spans="1:1" ht="15" customHeight="1">
      <c r="A132" s="3"/>
    </row>
  </sheetData>
  <mergeCells count="13">
    <mergeCell ref="B90:C94"/>
    <mergeCell ref="B5:D5"/>
    <mergeCell ref="B6:D6"/>
    <mergeCell ref="B7:D7"/>
    <mergeCell ref="B8:D8"/>
    <mergeCell ref="B9:D9"/>
    <mergeCell ref="C14:C22"/>
    <mergeCell ref="E64:I64"/>
    <mergeCell ref="J64:M64"/>
    <mergeCell ref="C40:C42"/>
    <mergeCell ref="C24:C29"/>
    <mergeCell ref="C31:C34"/>
    <mergeCell ref="C36:C38"/>
  </mergeCells>
  <pageMargins left="0.70866141732283472" right="0.70866141732283472" top="0.51" bottom="0.42" header="0.31496062992125984" footer="0.31496062992125984"/>
  <pageSetup paperSize="8" scale="50" orientation="landscape" r:id="rId1"/>
  <headerFooter>
    <oddFooter>&amp;R&amp;"-,Italic"Sheet "&amp;A"</oddFooter>
  </headerFooter>
  <rowBreaks count="1" manualBreakCount="1">
    <brk id="33" max="16383" man="1"/>
  </rowBreaks>
  <colBreaks count="1" manualBreakCount="1">
    <brk id="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00"/>
  <sheetViews>
    <sheetView showGridLines="0" zoomScale="70" zoomScaleNormal="70" workbookViewId="0">
      <selection activeCell="A3" sqref="A3"/>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215</v>
      </c>
      <c r="G2" s="48" t="s">
        <v>19</v>
      </c>
    </row>
    <row r="3" spans="1:25" ht="21">
      <c r="B3" s="4"/>
      <c r="G3" s="44" t="s">
        <v>17</v>
      </c>
    </row>
    <row r="4" spans="1:25">
      <c r="A4" s="5"/>
      <c r="B4" s="5"/>
      <c r="G4" s="58" t="s">
        <v>18</v>
      </c>
    </row>
    <row r="5" spans="1:25">
      <c r="A5" s="2"/>
      <c r="B5" s="2"/>
      <c r="C5" s="2"/>
      <c r="D5" s="2"/>
    </row>
    <row r="6" spans="1:25">
      <c r="A6" s="49" t="s">
        <v>5</v>
      </c>
      <c r="B6" s="381" t="str">
        <f>IF('Firm Info'!$B$6="","",'Firm Info'!$B$6)</f>
        <v/>
      </c>
      <c r="C6" s="381"/>
    </row>
    <row r="7" spans="1:25">
      <c r="A7" s="73" t="s">
        <v>48</v>
      </c>
      <c r="B7" s="382" t="str">
        <f>IF('Firm Info'!$B$12="","", TEXT('Firm Info'!$B$12,"dd/mm/yyyy"))</f>
        <v>31/12/2021</v>
      </c>
      <c r="C7" s="382"/>
    </row>
    <row r="8" spans="1:25">
      <c r="A8" s="313" t="s">
        <v>524</v>
      </c>
      <c r="B8" s="382" t="s">
        <v>937</v>
      </c>
      <c r="C8" s="382"/>
      <c r="D8" s="2"/>
    </row>
    <row r="9" spans="1:25" ht="14.65" customHeight="1">
      <c r="A9" s="383" t="s">
        <v>938</v>
      </c>
      <c r="B9" s="383"/>
      <c r="C9" s="383"/>
      <c r="D9" s="339" t="s">
        <v>929</v>
      </c>
    </row>
    <row r="10" spans="1:25">
      <c r="A10" s="383"/>
      <c r="B10" s="383"/>
      <c r="C10" s="383"/>
      <c r="D10" s="5" t="s">
        <v>10</v>
      </c>
    </row>
    <row r="11" spans="1:25">
      <c r="A11" s="383"/>
      <c r="B11" s="383"/>
      <c r="C11" s="383"/>
      <c r="D11" s="5" t="s">
        <v>356</v>
      </c>
    </row>
    <row r="12" spans="1:25">
      <c r="A12" s="383"/>
      <c r="B12" s="383"/>
      <c r="C12" s="383"/>
      <c r="D12" s="5" t="s">
        <v>357</v>
      </c>
      <c r="E12" s="9"/>
      <c r="F12" s="9"/>
      <c r="G12" s="9"/>
    </row>
    <row r="13" spans="1:25">
      <c r="A13" s="49" t="s">
        <v>535</v>
      </c>
      <c r="B13" s="77"/>
      <c r="E13" s="92"/>
      <c r="F13" s="92"/>
      <c r="G13" s="9"/>
    </row>
    <row r="14" spans="1:25" ht="30">
      <c r="A14" s="11" t="s">
        <v>38</v>
      </c>
      <c r="B14" s="11"/>
      <c r="C14" s="337" t="s">
        <v>931</v>
      </c>
      <c r="D14" s="195" t="s">
        <v>386</v>
      </c>
      <c r="E14" s="195" t="s">
        <v>526</v>
      </c>
      <c r="F14" s="195" t="s">
        <v>387</v>
      </c>
      <c r="G14" s="338" t="s">
        <v>930</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4"/>
      <c r="D16" s="77"/>
      <c r="E16" s="77"/>
      <c r="F16" s="77"/>
      <c r="G16" s="199">
        <f>SUM(C16:F16)</f>
        <v>0</v>
      </c>
      <c r="J16" s="314" t="s">
        <v>12</v>
      </c>
      <c r="K16" s="221" t="s">
        <v>426</v>
      </c>
      <c r="L16" s="221" t="s">
        <v>427</v>
      </c>
      <c r="M16" s="221" t="s">
        <v>428</v>
      </c>
      <c r="X16" s="171" t="s">
        <v>59</v>
      </c>
      <c r="Y16" s="163" t="s">
        <v>359</v>
      </c>
    </row>
    <row r="17" spans="1:25">
      <c r="A17" s="154" t="s">
        <v>26</v>
      </c>
      <c r="B17" s="304" t="s">
        <v>61</v>
      </c>
      <c r="C17" s="194"/>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4"/>
      <c r="D18" s="77"/>
      <c r="E18" s="77"/>
      <c r="F18" s="77"/>
      <c r="G18" s="199">
        <f t="shared" si="0"/>
        <v>0</v>
      </c>
      <c r="J18" s="316" t="str">
        <f>IF(Reinsurers!A13="","",Reinsurers!A13)</f>
        <v/>
      </c>
      <c r="K18" s="77"/>
      <c r="L18" s="296"/>
      <c r="M18" s="296"/>
      <c r="X18" s="171" t="s">
        <v>63</v>
      </c>
      <c r="Y18" s="163" t="s">
        <v>320</v>
      </c>
    </row>
    <row r="19" spans="1:25">
      <c r="A19" s="85" t="s">
        <v>246</v>
      </c>
      <c r="B19" s="304" t="s">
        <v>65</v>
      </c>
      <c r="C19" s="194"/>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4"/>
      <c r="D20" s="77"/>
      <c r="E20" s="77"/>
      <c r="F20" s="77"/>
      <c r="G20" s="199">
        <f t="shared" si="0"/>
        <v>0</v>
      </c>
      <c r="J20" s="316" t="str">
        <f>IF(Reinsurers!A15="","",Reinsurers!A15)</f>
        <v/>
      </c>
      <c r="K20" s="77"/>
      <c r="L20" s="296"/>
      <c r="M20" s="296"/>
      <c r="X20" s="171" t="s">
        <v>67</v>
      </c>
      <c r="Y20" s="163" t="s">
        <v>346</v>
      </c>
    </row>
    <row r="21" spans="1:25">
      <c r="A21" s="154" t="s">
        <v>28</v>
      </c>
      <c r="B21" s="304" t="s">
        <v>69</v>
      </c>
      <c r="C21" s="194"/>
      <c r="D21" s="77"/>
      <c r="E21" s="77"/>
      <c r="F21" s="77"/>
      <c r="G21" s="199">
        <f t="shared" si="0"/>
        <v>0</v>
      </c>
      <c r="J21" s="316" t="str">
        <f>IF(Reinsurers!A16="","",Reinsurers!A16)</f>
        <v/>
      </c>
      <c r="K21" s="77"/>
      <c r="L21" s="296"/>
      <c r="M21" s="296"/>
      <c r="X21" s="171" t="s">
        <v>69</v>
      </c>
      <c r="Y21" s="163" t="s">
        <v>364</v>
      </c>
    </row>
    <row r="22" spans="1:25">
      <c r="A22" s="85" t="s">
        <v>361</v>
      </c>
      <c r="B22" s="304" t="s">
        <v>71</v>
      </c>
      <c r="C22" s="194"/>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4"/>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4"/>
      <c r="D25" s="77"/>
      <c r="E25" s="77"/>
      <c r="F25" s="77"/>
      <c r="G25" s="199">
        <f t="shared" si="3"/>
        <v>0</v>
      </c>
      <c r="J25" s="316" t="str">
        <f>IF(Reinsurers!A20="","",Reinsurers!A20)</f>
        <v/>
      </c>
      <c r="K25" s="77"/>
      <c r="L25" s="296"/>
      <c r="M25" s="296"/>
      <c r="X25" s="171" t="s">
        <v>75</v>
      </c>
      <c r="Y25" s="163" t="s">
        <v>363</v>
      </c>
    </row>
    <row r="26" spans="1:25">
      <c r="A26" s="155" t="s">
        <v>30</v>
      </c>
      <c r="B26" s="304" t="s">
        <v>76</v>
      </c>
      <c r="C26" s="194"/>
      <c r="D26" s="77"/>
      <c r="E26" s="77"/>
      <c r="F26" s="77"/>
      <c r="G26" s="199">
        <f t="shared" si="3"/>
        <v>0</v>
      </c>
      <c r="J26" s="316" t="str">
        <f>IF(Reinsurers!A21="","",Reinsurers!A21)</f>
        <v/>
      </c>
      <c r="K26" s="77"/>
      <c r="L26" s="296"/>
      <c r="M26" s="296"/>
      <c r="X26" s="171" t="s">
        <v>76</v>
      </c>
      <c r="Y26" s="163" t="s">
        <v>321</v>
      </c>
    </row>
    <row r="27" spans="1:25">
      <c r="A27" s="155" t="s">
        <v>31</v>
      </c>
      <c r="B27" s="304" t="s">
        <v>77</v>
      </c>
      <c r="C27" s="194"/>
      <c r="D27" s="77"/>
      <c r="E27" s="77"/>
      <c r="F27" s="77"/>
      <c r="G27" s="199">
        <f t="shared" si="3"/>
        <v>0</v>
      </c>
      <c r="J27" s="316" t="str">
        <f>IF(Reinsurers!A22="","",Reinsurers!A22)</f>
        <v/>
      </c>
      <c r="K27" s="77"/>
      <c r="L27" s="296"/>
      <c r="M27" s="296"/>
      <c r="X27" s="171" t="s">
        <v>77</v>
      </c>
      <c r="Y27" s="158" t="s">
        <v>322</v>
      </c>
    </row>
    <row r="28" spans="1:25" ht="30">
      <c r="A28" s="172" t="s">
        <v>380</v>
      </c>
      <c r="B28" s="304" t="s">
        <v>78</v>
      </c>
      <c r="C28" s="194"/>
      <c r="D28" s="77"/>
      <c r="E28" s="77"/>
      <c r="F28" s="77"/>
      <c r="G28" s="199">
        <f t="shared" si="3"/>
        <v>0</v>
      </c>
      <c r="J28" s="316" t="str">
        <f>IF(Reinsurers!A23="","",Reinsurers!A23)</f>
        <v/>
      </c>
      <c r="K28" s="77"/>
      <c r="L28" s="296"/>
      <c r="M28" s="296"/>
      <c r="X28" s="171" t="s">
        <v>78</v>
      </c>
      <c r="Y28" s="163" t="s">
        <v>365</v>
      </c>
    </row>
    <row r="29" spans="1:25">
      <c r="A29" s="85" t="s">
        <v>280</v>
      </c>
      <c r="B29" s="304" t="s">
        <v>80</v>
      </c>
      <c r="C29" s="194"/>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4"/>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4"/>
      <c r="D31" s="77"/>
      <c r="E31" s="77"/>
      <c r="F31" s="77"/>
      <c r="G31" s="199">
        <f t="shared" si="5"/>
        <v>0</v>
      </c>
      <c r="J31" s="316" t="str">
        <f>IF(Reinsurers!A26="","",Reinsurers!A26)</f>
        <v/>
      </c>
      <c r="K31" s="77"/>
      <c r="L31" s="296"/>
      <c r="M31" s="296"/>
      <c r="X31" s="171" t="s">
        <v>82</v>
      </c>
      <c r="Y31" s="163" t="s">
        <v>379</v>
      </c>
    </row>
    <row r="32" spans="1:25">
      <c r="A32" s="85" t="s">
        <v>247</v>
      </c>
      <c r="B32" s="304" t="s">
        <v>83</v>
      </c>
      <c r="C32" s="194"/>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94"/>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4"/>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4"/>
      <c r="D38" s="77"/>
      <c r="E38" s="77"/>
      <c r="F38" s="77"/>
      <c r="G38" s="199">
        <f t="shared" si="8"/>
        <v>0</v>
      </c>
      <c r="J38" s="316" t="str">
        <f>IF(Reinsurers!A33="","",Reinsurers!A33)</f>
        <v/>
      </c>
      <c r="K38" s="77"/>
      <c r="L38" s="296"/>
      <c r="M38" s="296"/>
      <c r="X38" s="171" t="s">
        <v>88</v>
      </c>
      <c r="Y38" s="158" t="s">
        <v>323</v>
      </c>
    </row>
    <row r="39" spans="1:25">
      <c r="A39" s="89" t="s">
        <v>251</v>
      </c>
      <c r="B39" s="304" t="s">
        <v>90</v>
      </c>
      <c r="C39" s="194"/>
      <c r="D39" s="77"/>
      <c r="E39" s="77"/>
      <c r="F39" s="77"/>
      <c r="G39" s="199">
        <f t="shared" si="8"/>
        <v>0</v>
      </c>
      <c r="J39" s="316" t="str">
        <f>IF(Reinsurers!A34="","",Reinsurers!A34)</f>
        <v/>
      </c>
      <c r="K39" s="77"/>
      <c r="L39" s="296"/>
      <c r="M39" s="296"/>
      <c r="X39" s="171" t="s">
        <v>90</v>
      </c>
      <c r="Y39" s="163" t="s">
        <v>324</v>
      </c>
    </row>
    <row r="40" spans="1:25">
      <c r="A40" s="88" t="s">
        <v>252</v>
      </c>
      <c r="B40" s="304" t="s">
        <v>91</v>
      </c>
      <c r="C40" s="194"/>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4"/>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4"/>
      <c r="D42" s="77"/>
      <c r="E42" s="77"/>
      <c r="F42" s="77"/>
      <c r="G42" s="199">
        <f t="shared" si="10"/>
        <v>0</v>
      </c>
      <c r="J42" s="316" t="str">
        <f>IF(Reinsurers!A37="","",Reinsurers!A37)</f>
        <v/>
      </c>
      <c r="K42" s="77"/>
      <c r="L42" s="296"/>
      <c r="M42" s="296"/>
      <c r="X42" s="171" t="s">
        <v>95</v>
      </c>
      <c r="Y42" s="158" t="s">
        <v>325</v>
      </c>
    </row>
    <row r="43" spans="1:25">
      <c r="A43" s="159" t="s">
        <v>253</v>
      </c>
      <c r="B43" s="304" t="s">
        <v>96</v>
      </c>
      <c r="C43" s="194"/>
      <c r="D43" s="77"/>
      <c r="E43" s="77"/>
      <c r="F43" s="77"/>
      <c r="G43" s="199">
        <f t="shared" si="10"/>
        <v>0</v>
      </c>
      <c r="J43" s="316" t="str">
        <f>IF(Reinsurers!A38="","",Reinsurers!A38)</f>
        <v/>
      </c>
      <c r="K43" s="77"/>
      <c r="L43" s="296"/>
      <c r="M43" s="296"/>
      <c r="X43" s="171" t="s">
        <v>96</v>
      </c>
      <c r="Y43" s="158" t="s">
        <v>375</v>
      </c>
    </row>
    <row r="44" spans="1:25">
      <c r="A44" s="88" t="s">
        <v>254</v>
      </c>
      <c r="B44" s="304" t="s">
        <v>97</v>
      </c>
      <c r="C44" s="194"/>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4"/>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4"/>
      <c r="D46" s="77"/>
      <c r="E46" s="77"/>
      <c r="F46" s="77"/>
      <c r="G46" s="199">
        <f t="shared" si="12"/>
        <v>0</v>
      </c>
      <c r="J46" s="316" t="str">
        <f>IF(Reinsurers!A41="","",Reinsurers!A41)</f>
        <v/>
      </c>
      <c r="K46" s="77"/>
      <c r="L46" s="296"/>
      <c r="M46" s="296"/>
      <c r="X46" s="171" t="s">
        <v>100</v>
      </c>
      <c r="Y46" s="163" t="s">
        <v>369</v>
      </c>
    </row>
    <row r="47" spans="1:25">
      <c r="A47" s="154" t="s">
        <v>35</v>
      </c>
      <c r="B47" s="304" t="s">
        <v>101</v>
      </c>
      <c r="C47" s="194"/>
      <c r="D47" s="77"/>
      <c r="E47" s="77"/>
      <c r="F47" s="77"/>
      <c r="G47" s="199">
        <f t="shared" si="12"/>
        <v>0</v>
      </c>
      <c r="J47" s="316" t="str">
        <f>IF(Reinsurers!A42="","",Reinsurers!A42)</f>
        <v/>
      </c>
      <c r="K47" s="77"/>
      <c r="L47" s="296"/>
      <c r="M47" s="296"/>
      <c r="X47" s="171" t="s">
        <v>101</v>
      </c>
      <c r="Y47" s="163" t="s">
        <v>333</v>
      </c>
    </row>
    <row r="48" spans="1:25">
      <c r="A48" s="189" t="s">
        <v>376</v>
      </c>
      <c r="B48" s="304" t="s">
        <v>102</v>
      </c>
      <c r="C48" s="194"/>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4"/>
      <c r="D49" s="82"/>
      <c r="E49" s="82"/>
      <c r="F49" s="82"/>
      <c r="G49" s="199">
        <f t="shared" si="12"/>
        <v>0</v>
      </c>
      <c r="J49" s="316" t="str">
        <f>IF(Reinsurers!A44="","",Reinsurers!A44)</f>
        <v/>
      </c>
      <c r="K49" s="77"/>
      <c r="L49" s="296"/>
      <c r="M49" s="296"/>
      <c r="X49" s="171" t="s">
        <v>103</v>
      </c>
      <c r="Y49" s="168"/>
    </row>
    <row r="50" spans="1:25">
      <c r="A50" s="85" t="s">
        <v>255</v>
      </c>
      <c r="B50" s="304" t="s">
        <v>104</v>
      </c>
      <c r="C50" s="194"/>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4"/>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4"/>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4"/>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4"/>
      <c r="D56" s="77"/>
      <c r="E56" s="77"/>
      <c r="F56" s="77"/>
      <c r="G56" s="199">
        <f t="shared" si="16"/>
        <v>0</v>
      </c>
      <c r="J56" s="316" t="str">
        <f>IF(Reinsurers!A51="","",Reinsurers!A51)</f>
        <v/>
      </c>
      <c r="K56" s="77"/>
      <c r="L56" s="296"/>
      <c r="M56" s="296"/>
      <c r="X56" s="171" t="s">
        <v>109</v>
      </c>
      <c r="Y56" s="168"/>
    </row>
    <row r="57" spans="1:25">
      <c r="A57" s="85" t="s">
        <v>256</v>
      </c>
      <c r="B57" s="304" t="s">
        <v>111</v>
      </c>
      <c r="C57" s="194"/>
      <c r="D57" s="156">
        <f t="shared" ref="D57:G57" si="17">SUM(D51:D56)</f>
        <v>0</v>
      </c>
      <c r="E57" s="156">
        <f t="shared" si="17"/>
        <v>0</v>
      </c>
      <c r="F57" s="156">
        <f t="shared" si="17"/>
        <v>0</v>
      </c>
      <c r="G57" s="156">
        <f t="shared" si="17"/>
        <v>0</v>
      </c>
      <c r="X57" s="171" t="s">
        <v>111</v>
      </c>
      <c r="Y57" s="158"/>
    </row>
    <row r="58" spans="1:25">
      <c r="A58" s="90" t="s">
        <v>257</v>
      </c>
      <c r="B58" s="304" t="s">
        <v>112</v>
      </c>
      <c r="C58" s="194"/>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194"/>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4"/>
      <c r="D63" s="82"/>
      <c r="E63" s="82"/>
      <c r="F63" s="82"/>
      <c r="G63" s="199">
        <f t="shared" ref="G63:G64" si="20">SUM(C63:F63)</f>
        <v>0</v>
      </c>
      <c r="X63" s="171" t="s">
        <v>116</v>
      </c>
      <c r="Y63" s="163" t="s">
        <v>341</v>
      </c>
    </row>
    <row r="64" spans="1:25">
      <c r="A64" s="89" t="s">
        <v>382</v>
      </c>
      <c r="B64" s="304" t="s">
        <v>118</v>
      </c>
      <c r="C64" s="194"/>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4"/>
      <c r="D66" s="77"/>
      <c r="E66" s="77"/>
      <c r="F66" s="77"/>
      <c r="G66" s="199">
        <f t="shared" ref="G66:G68" si="21">SUM(C66:F66)</f>
        <v>0</v>
      </c>
      <c r="X66" s="171" t="s">
        <v>122</v>
      </c>
      <c r="Y66" s="168"/>
    </row>
    <row r="67" spans="1:25">
      <c r="A67" s="155" t="s">
        <v>261</v>
      </c>
      <c r="B67" s="304" t="s">
        <v>326</v>
      </c>
      <c r="C67" s="194"/>
      <c r="D67" s="77"/>
      <c r="E67" s="77"/>
      <c r="F67" s="77"/>
      <c r="G67" s="199">
        <f t="shared" si="21"/>
        <v>0</v>
      </c>
      <c r="X67" s="171" t="s">
        <v>326</v>
      </c>
      <c r="Y67" s="168"/>
    </row>
    <row r="68" spans="1:25">
      <c r="A68" s="155" t="s">
        <v>262</v>
      </c>
      <c r="B68" s="304" t="s">
        <v>327</v>
      </c>
      <c r="C68" s="194"/>
      <c r="D68" s="77"/>
      <c r="E68" s="77"/>
      <c r="F68" s="77"/>
      <c r="G68" s="199">
        <f t="shared" si="21"/>
        <v>0</v>
      </c>
      <c r="X68" s="171" t="s">
        <v>327</v>
      </c>
      <c r="Y68" s="168"/>
    </row>
    <row r="69" spans="1:25">
      <c r="A69" s="90" t="s">
        <v>263</v>
      </c>
      <c r="B69" s="304" t="s">
        <v>328</v>
      </c>
      <c r="C69" s="194"/>
      <c r="D69" s="156">
        <f t="shared" ref="D69:G69" si="22">SUM(D63:D68)</f>
        <v>0</v>
      </c>
      <c r="E69" s="156">
        <f t="shared" si="22"/>
        <v>0</v>
      </c>
      <c r="F69" s="156">
        <f t="shared" si="22"/>
        <v>0</v>
      </c>
      <c r="G69" s="156">
        <f t="shared" si="22"/>
        <v>0</v>
      </c>
      <c r="X69" s="171" t="s">
        <v>328</v>
      </c>
      <c r="Y69" s="158"/>
    </row>
    <row r="70" spans="1:25">
      <c r="A70" s="90" t="s">
        <v>264</v>
      </c>
      <c r="B70" s="309" t="s">
        <v>329</v>
      </c>
      <c r="C70" s="194"/>
      <c r="D70" s="156">
        <f t="shared" ref="D70:G70" si="23">+D69+D60</f>
        <v>0</v>
      </c>
      <c r="E70" s="156">
        <f t="shared" si="23"/>
        <v>0</v>
      </c>
      <c r="F70" s="156">
        <f t="shared" si="23"/>
        <v>0</v>
      </c>
      <c r="G70" s="156">
        <f t="shared" si="23"/>
        <v>0</v>
      </c>
      <c r="X70" s="177" t="s">
        <v>329</v>
      </c>
      <c r="Y70" s="158"/>
    </row>
    <row r="71" spans="1:25">
      <c r="A71" s="176" t="s">
        <v>265</v>
      </c>
      <c r="B71" s="309" t="s">
        <v>330</v>
      </c>
      <c r="C71" s="194"/>
      <c r="D71" s="77"/>
      <c r="E71" s="77"/>
      <c r="F71" s="77"/>
      <c r="G71" s="199">
        <f t="shared" ref="G71:G73" si="24">SUM(C71:F71)</f>
        <v>0</v>
      </c>
      <c r="X71" s="177" t="s">
        <v>330</v>
      </c>
      <c r="Y71" s="178" t="s">
        <v>372</v>
      </c>
    </row>
    <row r="72" spans="1:25">
      <c r="A72" s="176" t="s">
        <v>266</v>
      </c>
      <c r="B72" s="309" t="s">
        <v>331</v>
      </c>
      <c r="C72" s="194"/>
      <c r="D72" s="77"/>
      <c r="E72" s="77"/>
      <c r="F72" s="77"/>
      <c r="G72" s="199">
        <f t="shared" si="24"/>
        <v>0</v>
      </c>
      <c r="X72" s="177" t="s">
        <v>331</v>
      </c>
      <c r="Y72" s="178" t="s">
        <v>373</v>
      </c>
    </row>
    <row r="73" spans="1:25">
      <c r="A73" s="176" t="s">
        <v>267</v>
      </c>
      <c r="B73" s="304" t="s">
        <v>332</v>
      </c>
      <c r="C73" s="194"/>
      <c r="D73" s="77"/>
      <c r="E73" s="77"/>
      <c r="F73" s="77"/>
      <c r="G73" s="199">
        <f t="shared" si="24"/>
        <v>0</v>
      </c>
      <c r="J73" s="111"/>
      <c r="K73" s="111"/>
      <c r="L73" s="111"/>
      <c r="X73" s="171" t="s">
        <v>332</v>
      </c>
      <c r="Y73" s="175" t="s">
        <v>374</v>
      </c>
    </row>
    <row r="74" spans="1:25">
      <c r="A74" s="90" t="s">
        <v>268</v>
      </c>
      <c r="B74" s="304" t="s">
        <v>123</v>
      </c>
      <c r="C74" s="194"/>
      <c r="D74" s="156">
        <f t="shared" ref="D74:G74" si="25">SUM(D70:D73)</f>
        <v>0</v>
      </c>
      <c r="E74" s="156">
        <f t="shared" si="25"/>
        <v>0</v>
      </c>
      <c r="F74" s="156">
        <f t="shared" si="25"/>
        <v>0</v>
      </c>
      <c r="G74" s="156">
        <f t="shared" si="25"/>
        <v>0</v>
      </c>
      <c r="J74" s="111"/>
      <c r="K74" s="111"/>
      <c r="L74" s="111"/>
      <c r="X74" s="171" t="s">
        <v>123</v>
      </c>
      <c r="Y74" s="158"/>
    </row>
    <row r="75" spans="1:25">
      <c r="A75" s="340" t="s">
        <v>934</v>
      </c>
      <c r="B75" s="304" t="s">
        <v>125</v>
      </c>
      <c r="C75" s="80">
        <f>'2021 balance sheet'!H28</f>
        <v>0</v>
      </c>
      <c r="D75" s="194"/>
      <c r="E75" s="194"/>
      <c r="F75" s="194"/>
      <c r="G75" s="157">
        <f>C75</f>
        <v>0</v>
      </c>
      <c r="J75" s="179"/>
      <c r="K75" s="181"/>
      <c r="L75" s="179"/>
      <c r="X75" s="171" t="s">
        <v>125</v>
      </c>
      <c r="Y75" s="158"/>
    </row>
    <row r="76" spans="1:25">
      <c r="A76" s="155" t="s">
        <v>285</v>
      </c>
      <c r="B76" s="304" t="s">
        <v>126</v>
      </c>
      <c r="C76" s="194"/>
      <c r="D76" s="77"/>
      <c r="E76" s="77"/>
      <c r="F76" s="77"/>
      <c r="G76" s="199">
        <f t="shared" ref="G76:G79" si="26">SUM(C76:F76)</f>
        <v>0</v>
      </c>
      <c r="J76" s="179"/>
      <c r="K76" s="111"/>
      <c r="L76" s="179"/>
      <c r="X76" s="171" t="s">
        <v>126</v>
      </c>
      <c r="Y76" s="158" t="s">
        <v>339</v>
      </c>
    </row>
    <row r="77" spans="1:25">
      <c r="A77" s="155" t="s">
        <v>270</v>
      </c>
      <c r="B77" s="304" t="s">
        <v>127</v>
      </c>
      <c r="C77" s="194"/>
      <c r="D77" s="77"/>
      <c r="E77" s="77"/>
      <c r="F77" s="77"/>
      <c r="G77" s="199">
        <f t="shared" si="26"/>
        <v>0</v>
      </c>
      <c r="J77" s="179"/>
      <c r="K77" s="182"/>
      <c r="L77" s="180"/>
      <c r="X77" s="171" t="s">
        <v>127</v>
      </c>
      <c r="Y77" s="158" t="s">
        <v>337</v>
      </c>
    </row>
    <row r="78" spans="1:25">
      <c r="A78" s="155" t="s">
        <v>271</v>
      </c>
      <c r="B78" s="304" t="s">
        <v>128</v>
      </c>
      <c r="C78" s="194"/>
      <c r="D78" s="77"/>
      <c r="E78" s="77"/>
      <c r="F78" s="77"/>
      <c r="G78" s="199">
        <f t="shared" si="26"/>
        <v>0</v>
      </c>
      <c r="J78" s="111"/>
      <c r="K78" s="111"/>
      <c r="L78" s="111"/>
      <c r="X78" s="171" t="s">
        <v>128</v>
      </c>
      <c r="Y78" s="158" t="s">
        <v>338</v>
      </c>
    </row>
    <row r="79" spans="1:25" ht="30">
      <c r="A79" s="91" t="s">
        <v>272</v>
      </c>
      <c r="B79" s="304" t="s">
        <v>129</v>
      </c>
      <c r="C79" s="194"/>
      <c r="D79" s="77"/>
      <c r="E79" s="77"/>
      <c r="F79" s="77"/>
      <c r="G79" s="199">
        <f t="shared" si="26"/>
        <v>0</v>
      </c>
      <c r="X79" s="171" t="s">
        <v>129</v>
      </c>
      <c r="Y79" s="158" t="s">
        <v>340</v>
      </c>
    </row>
    <row r="80" spans="1:25">
      <c r="A80" s="340" t="s">
        <v>932</v>
      </c>
      <c r="B80" s="304" t="s">
        <v>130</v>
      </c>
      <c r="C80" s="194"/>
      <c r="D80" s="194"/>
      <c r="E80" s="194"/>
      <c r="F80" s="194"/>
      <c r="G80" s="156">
        <f>SUM(G74:G79)</f>
        <v>0</v>
      </c>
      <c r="X80" s="171" t="s">
        <v>130</v>
      </c>
      <c r="Y80" s="158"/>
    </row>
    <row r="81" spans="1:25">
      <c r="A81" s="83" t="s">
        <v>274</v>
      </c>
      <c r="B81" s="310"/>
      <c r="C81" s="79"/>
      <c r="D81" s="79"/>
      <c r="E81" s="79"/>
      <c r="F81" s="79"/>
      <c r="G81" s="79"/>
      <c r="J81" s="111"/>
      <c r="K81" s="111"/>
      <c r="L81" s="111"/>
      <c r="M81" s="111"/>
    </row>
    <row r="82" spans="1:25">
      <c r="A82" s="340" t="s">
        <v>935</v>
      </c>
      <c r="B82" s="304" t="s">
        <v>131</v>
      </c>
      <c r="C82" s="80">
        <f>'2021 balance sheet'!H29</f>
        <v>0</v>
      </c>
      <c r="D82" s="194"/>
      <c r="E82" s="194"/>
      <c r="F82" s="194"/>
      <c r="G82" s="80">
        <f>C82</f>
        <v>0</v>
      </c>
      <c r="J82" s="111"/>
      <c r="K82" s="111"/>
      <c r="L82" s="111"/>
      <c r="X82" s="171" t="s">
        <v>131</v>
      </c>
      <c r="Y82" s="158"/>
    </row>
    <row r="83" spans="1:25">
      <c r="A83" s="87" t="s">
        <v>276</v>
      </c>
      <c r="B83" s="304" t="s">
        <v>132</v>
      </c>
      <c r="C83" s="194"/>
      <c r="D83" s="77"/>
      <c r="E83" s="77"/>
      <c r="F83" s="77"/>
      <c r="G83" s="199">
        <f t="shared" ref="G83" si="27">SUM(C83:F83)</f>
        <v>0</v>
      </c>
      <c r="J83" s="179"/>
      <c r="K83" s="181"/>
      <c r="L83" s="179"/>
      <c r="M83" s="183"/>
      <c r="X83" s="171" t="s">
        <v>132</v>
      </c>
      <c r="Y83" s="163" t="s">
        <v>385</v>
      </c>
    </row>
    <row r="84" spans="1:25">
      <c r="A84" s="340" t="s">
        <v>936</v>
      </c>
      <c r="B84" s="304" t="s">
        <v>133</v>
      </c>
      <c r="C84" s="194"/>
      <c r="D84" s="194"/>
      <c r="E84" s="194"/>
      <c r="F84" s="194"/>
      <c r="G84" s="156">
        <f>SUM(G82:G83)</f>
        <v>0</v>
      </c>
      <c r="J84" s="179"/>
      <c r="K84" s="111"/>
      <c r="L84" s="179"/>
      <c r="X84" s="171" t="s">
        <v>133</v>
      </c>
      <c r="Y84" s="158"/>
    </row>
    <row r="85" spans="1:25">
      <c r="A85" s="84"/>
      <c r="B85" s="310"/>
      <c r="C85" s="81"/>
      <c r="D85" s="81"/>
      <c r="E85" s="81"/>
      <c r="F85" s="81"/>
      <c r="G85" s="81"/>
      <c r="J85" s="180"/>
      <c r="K85" s="182"/>
      <c r="L85" s="180"/>
      <c r="M85" s="183"/>
    </row>
    <row r="86" spans="1:25">
      <c r="A86" s="341" t="s">
        <v>933</v>
      </c>
      <c r="B86" s="304" t="s">
        <v>135</v>
      </c>
      <c r="C86" s="194"/>
      <c r="D86" s="156"/>
      <c r="E86" s="156"/>
      <c r="F86" s="156"/>
      <c r="G86" s="156">
        <f t="shared" ref="G86" si="28">-G80+G75</f>
        <v>0</v>
      </c>
      <c r="J86" s="111"/>
      <c r="K86" s="111"/>
      <c r="L86" s="111"/>
      <c r="X86" s="184"/>
      <c r="Y86" s="191"/>
    </row>
    <row r="87" spans="1:25">
      <c r="A87" s="83"/>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3"/>
  <sheetViews>
    <sheetView showGridLines="0" zoomScale="70" zoomScaleNormal="70" workbookViewId="0">
      <selection activeCell="C3" sqref="C3"/>
    </sheetView>
  </sheetViews>
  <sheetFormatPr defaultColWidth="9.140625" defaultRowHeight="15"/>
  <cols>
    <col min="1" max="1" width="10.5703125" style="20" customWidth="1"/>
    <col min="2" max="2" width="40.28515625" style="24" customWidth="1"/>
    <col min="3" max="3" width="10.5703125" style="20" customWidth="1"/>
    <col min="4" max="4" width="24.5703125" style="20" customWidth="1"/>
    <col min="5" max="6" width="21.5703125" style="20" customWidth="1"/>
    <col min="7" max="7" width="21.5703125" style="19" customWidth="1"/>
    <col min="8" max="8" width="116.42578125" style="19" customWidth="1"/>
    <col min="9" max="16384" width="9.140625" style="19"/>
  </cols>
  <sheetData>
    <row r="1" spans="1:8" ht="30.75" customHeight="1">
      <c r="A1" s="18" t="s">
        <v>348</v>
      </c>
      <c r="B1" s="19"/>
      <c r="C1" s="19"/>
      <c r="D1" s="19"/>
      <c r="E1" s="19"/>
    </row>
    <row r="2" spans="1:8" ht="21">
      <c r="A2" s="21" t="s">
        <v>13</v>
      </c>
      <c r="B2" s="19"/>
      <c r="C2" s="19"/>
      <c r="D2" s="19"/>
      <c r="E2" s="19"/>
      <c r="F2" s="48" t="s">
        <v>19</v>
      </c>
    </row>
    <row r="3" spans="1:8" ht="20.65" customHeight="1">
      <c r="A3" s="22" t="s">
        <v>16</v>
      </c>
      <c r="B3" s="23"/>
      <c r="C3" s="19"/>
      <c r="D3" s="19"/>
      <c r="E3" s="19"/>
      <c r="F3" s="44" t="s">
        <v>17</v>
      </c>
    </row>
    <row r="4" spans="1:8" ht="21" customHeight="1">
      <c r="A4" s="23"/>
      <c r="B4" s="23"/>
      <c r="C4" s="23"/>
      <c r="D4" s="23"/>
      <c r="E4" s="23"/>
      <c r="F4" s="58" t="s">
        <v>18</v>
      </c>
    </row>
    <row r="5" spans="1:8" ht="14.65" customHeight="1">
      <c r="A5" s="19"/>
      <c r="B5" s="19"/>
      <c r="C5" s="19"/>
      <c r="D5" s="19"/>
      <c r="E5" s="19"/>
      <c r="F5" s="19"/>
    </row>
    <row r="6" spans="1:8" ht="14.25" customHeight="1">
      <c r="A6" s="363" t="s">
        <v>5</v>
      </c>
      <c r="B6" s="364"/>
      <c r="C6" s="365"/>
      <c r="D6" s="366" t="str">
        <f>IF(OR('Firm Info'!$B$6="",ISERROR('Firm Info'!$B$6)),"",'Firm Info'!$B$6)</f>
        <v/>
      </c>
      <c r="E6" s="366"/>
      <c r="F6" s="366"/>
    </row>
    <row r="7" spans="1:8" ht="14.25" customHeight="1">
      <c r="A7" s="363" t="s">
        <v>953</v>
      </c>
      <c r="B7" s="364"/>
      <c r="C7" s="365"/>
      <c r="D7" s="367" t="str">
        <f>IF('Firm Info'!$B$7="","",'Firm Info'!$B$7)</f>
        <v/>
      </c>
      <c r="E7" s="368"/>
      <c r="F7" s="369"/>
    </row>
    <row r="8" spans="1:8" ht="14.25" customHeight="1">
      <c r="A8" s="25"/>
      <c r="B8" s="25"/>
      <c r="C8" s="25"/>
      <c r="D8" s="25"/>
      <c r="E8" s="25"/>
      <c r="F8" s="25"/>
    </row>
    <row r="9" spans="1:8" ht="51.75" customHeight="1">
      <c r="A9" s="53"/>
      <c r="B9" s="53"/>
      <c r="C9" s="52"/>
      <c r="D9" s="51" t="s">
        <v>318</v>
      </c>
      <c r="E9" s="51" t="s">
        <v>233</v>
      </c>
      <c r="F9" s="51" t="s">
        <v>55</v>
      </c>
    </row>
    <row r="10" spans="1:8">
      <c r="A10" s="68" t="str">
        <f>IF('Firm Info'!$B$12&lt;&gt;"","As at "&amp;TEXT('Firm Info'!$B$12,"dd/mm/yyyy"),"")</f>
        <v>As at 31/12/2021</v>
      </c>
      <c r="B10" s="150"/>
      <c r="C10" s="151"/>
      <c r="D10" s="134">
        <f>'2021 balance sheet'!H28</f>
        <v>0</v>
      </c>
      <c r="E10" s="134">
        <f>Capital!B27</f>
        <v>0</v>
      </c>
      <c r="F10" s="349" t="str">
        <f>IF(E10=0,"",D10/E10)</f>
        <v/>
      </c>
    </row>
    <row r="11" spans="1:8">
      <c r="A11" s="19"/>
      <c r="B11" s="19"/>
      <c r="C11" s="19"/>
      <c r="D11" s="19"/>
      <c r="E11" s="19"/>
      <c r="F11" s="19"/>
    </row>
    <row r="12" spans="1:8">
      <c r="A12" s="19"/>
      <c r="B12" s="19"/>
      <c r="C12" s="19"/>
      <c r="D12" s="19"/>
      <c r="E12" s="19"/>
      <c r="F12" s="19"/>
    </row>
    <row r="13" spans="1:8">
      <c r="A13" s="26" t="s">
        <v>51</v>
      </c>
      <c r="B13" s="19"/>
      <c r="C13" s="19"/>
      <c r="D13" s="19"/>
      <c r="E13" s="19"/>
      <c r="F13" s="19"/>
    </row>
    <row r="14" spans="1:8" ht="20.65" customHeight="1">
      <c r="A14" s="19"/>
      <c r="B14" s="19"/>
      <c r="C14" s="19"/>
      <c r="D14" s="19"/>
      <c r="E14" s="19"/>
      <c r="F14" s="19"/>
    </row>
    <row r="15" spans="1:8" ht="30">
      <c r="A15" s="51" t="s">
        <v>14</v>
      </c>
      <c r="B15" s="51" t="s">
        <v>219</v>
      </c>
      <c r="C15" s="51" t="s">
        <v>15</v>
      </c>
      <c r="D15" s="51" t="s">
        <v>949</v>
      </c>
      <c r="E15" s="51" t="s">
        <v>232</v>
      </c>
      <c r="F15" s="51" t="s">
        <v>951</v>
      </c>
      <c r="G15" s="51" t="s">
        <v>950</v>
      </c>
      <c r="H15" s="51" t="s">
        <v>25</v>
      </c>
    </row>
    <row r="16" spans="1:8" ht="45" customHeight="1">
      <c r="A16" s="317" t="s">
        <v>525</v>
      </c>
      <c r="B16" s="317" t="str">
        <f ca="1">INDIRECT("'Scenario "&amp;$A16&amp;"'!B8")</f>
        <v>3 NAHU</v>
      </c>
      <c r="C16" s="348">
        <f ca="1">INDIRECT("'Scenario "&amp;$A16&amp;"'!B13")</f>
        <v>0</v>
      </c>
      <c r="D16" s="348">
        <f ca="1">INDIRECT("'"&amp;$A16&amp;" specific data'!C4")</f>
        <v>0</v>
      </c>
      <c r="E16" s="348">
        <f ca="1">INDIRECT("'"&amp;$A16&amp;" specific data'!C6")</f>
        <v>0</v>
      </c>
      <c r="F16" s="348">
        <f ca="1">INDIRECT("'Scenario "&amp;$A16&amp;"'!G80")</f>
        <v>0</v>
      </c>
      <c r="G16" s="348">
        <f ca="1">INDIRECT("'Scenario "&amp;$A16&amp;"'!G91")</f>
        <v>0</v>
      </c>
      <c r="H16" s="350" t="str">
        <f ca="1">INDIRECT("'Scenario "&amp;$A16&amp;"'!A9")</f>
        <v>A set of three hurricane events,  the first impacting Florida with a significant surge component, the second a cyclone precipitation-induced flooding event in the Gulf, and the third an Ike-like event making landfall in North Carolina with significant inland penetration.</v>
      </c>
    </row>
    <row r="17" spans="1:8" ht="45" customHeight="1">
      <c r="A17" s="317" t="s">
        <v>483</v>
      </c>
      <c r="B17" s="317" t="str">
        <f t="shared" ref="B17:B23" ca="1" si="0">INDIRECT("'Scenario "&amp;$A17&amp;"'!B8")</f>
        <v>2 California earthquakes</v>
      </c>
      <c r="C17" s="348">
        <f t="shared" ref="C17:C23" ca="1" si="1">INDIRECT("'Scenario "&amp;$A17&amp;"'!B13")</f>
        <v>0</v>
      </c>
      <c r="D17" s="348">
        <f t="shared" ref="D17:D23" ca="1" si="2">INDIRECT("'"&amp;$A17&amp;" specific data'!C4")</f>
        <v>0</v>
      </c>
      <c r="E17" s="348">
        <f t="shared" ref="E17:E23" ca="1" si="3">INDIRECT("'"&amp;$A17&amp;" specific data'!C6")</f>
        <v>0</v>
      </c>
      <c r="F17" s="348">
        <f t="shared" ref="F17:F23" ca="1" si="4">INDIRECT("'Scenario "&amp;$A17&amp;"'!G80")</f>
        <v>0</v>
      </c>
      <c r="G17" s="348">
        <f t="shared" ref="G17:G23" ca="1" si="5">INDIRECT("'Scenario "&amp;$A17&amp;"'!G91")</f>
        <v>0</v>
      </c>
      <c r="H17" s="350" t="str">
        <f t="shared" ref="H17:H23" ca="1" si="6">INDIRECT("'Scenario "&amp;$A17&amp;"'!A9")</f>
        <v>This scenario is for two severe earthquakes impacting San Francisco Bay area. The firsta  ~magnitude 7 event along the Hayward fault, followed by a second  ~magnitude 7 event along the Roger's Creek fault, triggered by Coulomb stress transfer.</v>
      </c>
    </row>
    <row r="18" spans="1:8" ht="45" customHeight="1">
      <c r="A18" s="317" t="s">
        <v>905</v>
      </c>
      <c r="B18" s="317" t="str">
        <f t="shared" ca="1" si="0"/>
        <v>2 UK WSSS + UK FL</v>
      </c>
      <c r="C18" s="348">
        <f t="shared" ca="1" si="1"/>
        <v>0</v>
      </c>
      <c r="D18" s="348">
        <f t="shared" ca="1" si="2"/>
        <v>0</v>
      </c>
      <c r="E18" s="348">
        <f t="shared" ca="1" si="3"/>
        <v>0</v>
      </c>
      <c r="F18" s="348">
        <f t="shared" ca="1" si="4"/>
        <v>0</v>
      </c>
      <c r="G18" s="348">
        <f t="shared" ca="1" si="5"/>
        <v>0</v>
      </c>
      <c r="H18" s="350" t="str">
        <f t="shared" ca="1" si="6"/>
        <v>Two large UK windstorms and a UK flood. The first windstorm is a 1987J-like event causing significant wind losses in the South of England and the second is a severe wind event causing coastal flood (surge) losses to the UK west coast. The flood event is similar to the 2007 flood with widespread impacts from Devon to North Yorkshire</v>
      </c>
    </row>
    <row r="19" spans="1:8" ht="45" customHeight="1">
      <c r="A19" s="317" t="s">
        <v>214</v>
      </c>
      <c r="B19" s="317" t="str">
        <f t="shared" ca="1" si="0"/>
        <v>Cloud Outage</v>
      </c>
      <c r="C19" s="348">
        <f t="shared" ca="1" si="1"/>
        <v>0</v>
      </c>
      <c r="D19" s="348">
        <f t="shared" ca="1" si="2"/>
        <v>0</v>
      </c>
      <c r="E19" s="348">
        <f t="shared" ca="1" si="3"/>
        <v>0</v>
      </c>
      <c r="F19" s="348">
        <f t="shared" ca="1" si="4"/>
        <v>0</v>
      </c>
      <c r="G19" s="348">
        <f t="shared" ca="1" si="5"/>
        <v>0</v>
      </c>
      <c r="H19" s="350" t="str">
        <f t="shared" ca="1" si="6"/>
        <v>A cyber-attack facilitated by an insider leads a major Cloud Service Provider (CSP) to suffer a week long outage impacting a large number of firms across all industry sectors. Both customers and service providers that rely on that CSP are impacted. This also results in significant interruption to the global supply chain.</v>
      </c>
    </row>
    <row r="20" spans="1:8" ht="45" customHeight="1">
      <c r="A20" s="317" t="s">
        <v>215</v>
      </c>
      <c r="B20" s="317" t="str">
        <f t="shared" ca="1" si="0"/>
        <v>Data Exfiltration</v>
      </c>
      <c r="C20" s="348">
        <f t="shared" ca="1" si="1"/>
        <v>0</v>
      </c>
      <c r="D20" s="348">
        <f t="shared" ca="1" si="2"/>
        <v>0</v>
      </c>
      <c r="E20" s="348">
        <f t="shared" ca="1" si="3"/>
        <v>0</v>
      </c>
      <c r="F20" s="348">
        <f t="shared" ca="1" si="4"/>
        <v>0</v>
      </c>
      <c r="G20" s="348">
        <f t="shared" ca="1" si="5"/>
        <v>0</v>
      </c>
      <c r="H20" s="350" t="str">
        <f t="shared" ca="1" si="6"/>
        <v xml:space="preserve">A threat actor exploits the misconfiguration to a major cloud service provider made by a number of firms and gains access to large volumes of customer data. Customer data is exfiltrated across major firms in three key sectors: healthcare, retail and professional services (including legal). The attackers publish the data on the dark web.  </v>
      </c>
    </row>
    <row r="21" spans="1:8" ht="45" customHeight="1">
      <c r="A21" s="317" t="s">
        <v>216</v>
      </c>
      <c r="B21" s="317" t="str">
        <f t="shared" ca="1" si="0"/>
        <v>Systemic Ransomware</v>
      </c>
      <c r="C21" s="348">
        <f t="shared" ca="1" si="1"/>
        <v>0</v>
      </c>
      <c r="D21" s="348">
        <f t="shared" ca="1" si="2"/>
        <v>0</v>
      </c>
      <c r="E21" s="348">
        <f t="shared" ca="1" si="3"/>
        <v>0</v>
      </c>
      <c r="F21" s="348">
        <f t="shared" ca="1" si="4"/>
        <v>0</v>
      </c>
      <c r="G21" s="348">
        <f t="shared" ca="1" si="5"/>
        <v>0</v>
      </c>
      <c r="H21" s="350" t="str">
        <f t="shared" ca="1" si="6"/>
        <v>A ransomware group exploits a vulnerability in the update mechanism of a commonly used software to deliver its malicious software payload, using trusted applications as cover. The impacted firms’ files are encrypted with a ransom demanded for the decryption.</v>
      </c>
    </row>
    <row r="22" spans="1:8" ht="45" customHeight="1">
      <c r="A22" s="317" t="s">
        <v>217</v>
      </c>
      <c r="B22" s="317" t="str">
        <f t="shared" ca="1" si="0"/>
        <v>Marine</v>
      </c>
      <c r="C22" s="348">
        <f t="shared" ca="1" si="1"/>
        <v>0</v>
      </c>
      <c r="D22" s="348">
        <f t="shared" ca="1" si="2"/>
        <v>0</v>
      </c>
      <c r="E22" s="348">
        <f t="shared" ca="1" si="3"/>
        <v>0</v>
      </c>
      <c r="F22" s="348">
        <f t="shared" ca="1" si="4"/>
        <v>0</v>
      </c>
      <c r="G22" s="348">
        <f t="shared" ca="1" si="5"/>
        <v>0</v>
      </c>
      <c r="H22" s="350" t="str">
        <f t="shared" ca="1" si="6"/>
        <v>A threat actor gains access to the bridge system of commercial sea vessels, compromising the control systems.  The intrusion goes undetected for weeks until the threat actor locks the rudder and propulsion system of two container ship causing them to collide with quays in the ports of Singapore and Los Angeles. As a precautionary measure, many ships stop their journeys and all container port authorities close their ports until the systems of impacted ships are checked, disrupting the maritime supply chain accounting for 90% of world trade in goods.</v>
      </c>
    </row>
    <row r="23" spans="1:8" ht="45" customHeight="1">
      <c r="A23" s="317" t="s">
        <v>218</v>
      </c>
      <c r="B23" s="317" t="str">
        <f t="shared" ca="1" si="0"/>
        <v>Insurer Own</v>
      </c>
      <c r="C23" s="348">
        <f t="shared" ca="1" si="1"/>
        <v>0</v>
      </c>
      <c r="D23" s="348">
        <f t="shared" ca="1" si="2"/>
        <v>0</v>
      </c>
      <c r="E23" s="348">
        <f t="shared" ca="1" si="3"/>
        <v>0</v>
      </c>
      <c r="F23" s="348">
        <f t="shared" ca="1" si="4"/>
        <v>0</v>
      </c>
      <c r="G23" s="348">
        <f t="shared" ca="1" si="5"/>
        <v>0</v>
      </c>
      <c r="H23" s="350" t="str">
        <f t="shared" ca="1" si="6"/>
        <v>Insurer's own largest cyber scenario (if more than the largest loss in scenarios B1 to B4)</v>
      </c>
    </row>
  </sheetData>
  <customSheetViews>
    <customSheetView guid="{D0779E51-DCFF-49C6-B9BF-88595CCD561F}" showGridLines="0" fitToPage="1">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4">
    <mergeCell ref="A6:C6"/>
    <mergeCell ref="D6:F6"/>
    <mergeCell ref="A7:C7"/>
    <mergeCell ref="D7:F7"/>
  </mergeCells>
  <pageMargins left="0.70866141732283472" right="0.70866141732283472" top="0.74803149606299213" bottom="0.74803149606299213" header="0.31496062992125984" footer="0.31496062992125984"/>
  <pageSetup paperSize="8" scale="72" orientation="landscape" r:id="rId3"/>
  <headerFooter>
    <oddFooter>&amp;R&amp;"-,Italic"Sheet "&amp;A"</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127"/>
  <sheetViews>
    <sheetView showGridLines="0" zoomScale="50" zoomScaleNormal="50" workbookViewId="0">
      <selection activeCell="E3" sqref="E3"/>
    </sheetView>
  </sheetViews>
  <sheetFormatPr defaultColWidth="9.140625" defaultRowHeight="15" customHeight="1"/>
  <cols>
    <col min="1" max="1" width="10.42578125" style="8" customWidth="1"/>
    <col min="2" max="2" width="10.42578125" style="3" customWidth="1"/>
    <col min="3" max="3" width="27.5703125" style="3" customWidth="1"/>
    <col min="4" max="4" width="29.85546875" style="3" customWidth="1"/>
    <col min="5" max="5" width="17.28515625" style="3" customWidth="1"/>
    <col min="6" max="6" width="15.42578125" style="3" customWidth="1"/>
    <col min="7" max="7" width="16.140625" style="3" customWidth="1"/>
    <col min="8" max="8" width="14.5703125" style="3" customWidth="1"/>
    <col min="9" max="9" width="26.140625" style="3" customWidth="1"/>
    <col min="10" max="14" width="13.28515625" style="3" customWidth="1"/>
    <col min="15" max="16384" width="9.140625" style="3"/>
  </cols>
  <sheetData>
    <row r="1" spans="1:14" ht="31.5" customHeight="1">
      <c r="B1" s="10" t="e">
        <f>CONCATENATE("Scenario ",#REF!, ": ",#REF!)</f>
        <v>#REF!</v>
      </c>
      <c r="E1" s="1" t="s">
        <v>983</v>
      </c>
    </row>
    <row r="2" spans="1:14" ht="21" customHeight="1">
      <c r="B2" s="4"/>
    </row>
    <row r="3" spans="1:14" ht="21" customHeight="1">
      <c r="B3" s="5" t="s">
        <v>10</v>
      </c>
    </row>
    <row r="4" spans="1:14" ht="21" customHeight="1">
      <c r="A4" s="9"/>
    </row>
    <row r="5" spans="1:14" ht="21" customHeight="1">
      <c r="A5" s="9"/>
      <c r="B5" s="432" t="s">
        <v>416</v>
      </c>
      <c r="C5" s="432"/>
      <c r="D5" s="432"/>
      <c r="E5" s="217"/>
    </row>
    <row r="6" spans="1:14" ht="21" customHeight="1">
      <c r="A6" s="9"/>
      <c r="B6" s="432" t="s">
        <v>417</v>
      </c>
      <c r="C6" s="432"/>
      <c r="D6" s="432"/>
      <c r="E6" s="217"/>
    </row>
    <row r="7" spans="1:14" ht="21" customHeight="1">
      <c r="A7" s="9"/>
      <c r="B7" s="432" t="s">
        <v>418</v>
      </c>
      <c r="C7" s="432"/>
      <c r="D7" s="432"/>
      <c r="E7" s="217"/>
    </row>
    <row r="8" spans="1:14" ht="21" customHeight="1">
      <c r="A8" s="9"/>
      <c r="B8" s="432" t="s">
        <v>478</v>
      </c>
      <c r="C8" s="432"/>
      <c r="D8" s="432"/>
      <c r="E8" s="217"/>
    </row>
    <row r="9" spans="1:14" ht="21" customHeight="1">
      <c r="A9" s="9"/>
      <c r="B9" s="432" t="s">
        <v>423</v>
      </c>
      <c r="C9" s="432"/>
      <c r="D9" s="432"/>
      <c r="E9" s="217"/>
    </row>
    <row r="10" spans="1:14" ht="21" customHeight="1">
      <c r="A10" s="9"/>
      <c r="B10" s="93"/>
    </row>
    <row r="11" spans="1:14" ht="21" customHeight="1">
      <c r="A11" s="9"/>
      <c r="B11" s="200" t="s">
        <v>390</v>
      </c>
    </row>
    <row r="12" spans="1:14" ht="15" customHeight="1">
      <c r="I12" s="201" t="s">
        <v>391</v>
      </c>
    </row>
    <row r="13" spans="1:14">
      <c r="B13" s="202" t="s">
        <v>392</v>
      </c>
      <c r="C13" s="203"/>
      <c r="D13" s="203" t="s">
        <v>393</v>
      </c>
      <c r="E13" s="204" t="s">
        <v>394</v>
      </c>
      <c r="F13" s="205" t="s">
        <v>395</v>
      </c>
      <c r="G13" s="206" t="s">
        <v>396</v>
      </c>
      <c r="H13" s="207" t="s">
        <v>397</v>
      </c>
      <c r="I13" s="208" t="s">
        <v>398</v>
      </c>
      <c r="J13"/>
      <c r="K13"/>
      <c r="L13"/>
      <c r="M13"/>
      <c r="N13"/>
    </row>
    <row r="14" spans="1:14">
      <c r="B14" s="209" t="s">
        <v>399</v>
      </c>
      <c r="C14" s="433" t="s">
        <v>400</v>
      </c>
      <c r="D14" s="210" t="s">
        <v>401</v>
      </c>
      <c r="E14" s="211"/>
      <c r="F14" s="211"/>
      <c r="G14" s="211"/>
      <c r="H14" s="212">
        <f>E14+F14+G14</f>
        <v>0</v>
      </c>
      <c r="I14" s="211"/>
      <c r="J14"/>
      <c r="K14"/>
      <c r="L14"/>
      <c r="M14"/>
      <c r="N14"/>
    </row>
    <row r="15" spans="1:14" ht="15" customHeight="1">
      <c r="B15" s="213"/>
      <c r="C15" s="434"/>
      <c r="D15" s="210" t="s">
        <v>402</v>
      </c>
      <c r="E15" s="273"/>
      <c r="F15" s="273"/>
      <c r="G15" s="273"/>
      <c r="H15" s="273">
        <f t="shared" ref="H15:H45" si="0">E15+F15+G15</f>
        <v>0</v>
      </c>
      <c r="I15" s="273"/>
      <c r="J15"/>
      <c r="K15"/>
      <c r="L15"/>
      <c r="M15"/>
      <c r="N15"/>
    </row>
    <row r="16" spans="1:14">
      <c r="B16" s="213"/>
      <c r="C16" s="434"/>
      <c r="D16" s="210" t="s">
        <v>403</v>
      </c>
      <c r="E16" s="211"/>
      <c r="F16" s="211"/>
      <c r="G16" s="211"/>
      <c r="H16" s="212">
        <f t="shared" si="0"/>
        <v>0</v>
      </c>
      <c r="I16" s="211"/>
      <c r="J16"/>
      <c r="K16"/>
      <c r="L16"/>
      <c r="M16"/>
      <c r="N16"/>
    </row>
    <row r="17" spans="2:14" ht="14.25" customHeight="1">
      <c r="B17" s="213"/>
      <c r="C17" s="434"/>
      <c r="D17" s="210" t="s">
        <v>405</v>
      </c>
      <c r="E17" s="211"/>
      <c r="F17" s="211"/>
      <c r="G17" s="211"/>
      <c r="H17" s="212">
        <f t="shared" si="0"/>
        <v>0</v>
      </c>
      <c r="I17" s="211"/>
      <c r="J17"/>
      <c r="K17"/>
      <c r="L17"/>
      <c r="M17"/>
      <c r="N17"/>
    </row>
    <row r="18" spans="2:14">
      <c r="B18" s="213"/>
      <c r="C18" s="434"/>
      <c r="D18" s="210" t="s">
        <v>406</v>
      </c>
      <c r="E18" s="211"/>
      <c r="F18" s="211"/>
      <c r="G18" s="211"/>
      <c r="H18" s="212">
        <f t="shared" si="0"/>
        <v>0</v>
      </c>
      <c r="I18" s="211"/>
      <c r="J18"/>
      <c r="K18"/>
      <c r="L18"/>
      <c r="M18"/>
      <c r="N18"/>
    </row>
    <row r="19" spans="2:14">
      <c r="B19" s="213"/>
      <c r="C19" s="434"/>
      <c r="D19" s="210" t="s">
        <v>407</v>
      </c>
      <c r="E19" s="211"/>
      <c r="F19" s="211"/>
      <c r="G19" s="211"/>
      <c r="H19" s="212">
        <f t="shared" si="0"/>
        <v>0</v>
      </c>
      <c r="I19" s="211"/>
      <c r="J19"/>
      <c r="K19"/>
      <c r="L19"/>
      <c r="M19"/>
      <c r="N19"/>
    </row>
    <row r="20" spans="2:14">
      <c r="B20" s="213"/>
      <c r="C20" s="434"/>
      <c r="D20" s="210" t="s">
        <v>408</v>
      </c>
      <c r="E20" s="211"/>
      <c r="F20" s="211"/>
      <c r="G20" s="211"/>
      <c r="H20" s="212">
        <f t="shared" si="0"/>
        <v>0</v>
      </c>
      <c r="I20" s="211"/>
      <c r="J20"/>
      <c r="K20"/>
      <c r="L20"/>
      <c r="M20"/>
      <c r="N20"/>
    </row>
    <row r="21" spans="2:14">
      <c r="B21" s="213"/>
      <c r="C21" s="434"/>
      <c r="D21" s="210" t="s">
        <v>409</v>
      </c>
      <c r="E21" s="211"/>
      <c r="F21" s="211"/>
      <c r="G21" s="211"/>
      <c r="H21" s="212">
        <f t="shared" si="0"/>
        <v>0</v>
      </c>
      <c r="I21" s="211"/>
      <c r="J21"/>
      <c r="K21"/>
      <c r="L21"/>
      <c r="M21"/>
      <c r="N21"/>
    </row>
    <row r="22" spans="2:14">
      <c r="B22" s="213"/>
      <c r="C22" s="435"/>
      <c r="D22" s="210" t="s">
        <v>2</v>
      </c>
      <c r="E22" s="212">
        <f>SUM(E14:E21)</f>
        <v>0</v>
      </c>
      <c r="F22" s="212">
        <f t="shared" ref="F22:I22" si="1">SUM(F14:F21)</f>
        <v>0</v>
      </c>
      <c r="G22" s="212">
        <f t="shared" si="1"/>
        <v>0</v>
      </c>
      <c r="H22" s="212">
        <f t="shared" si="1"/>
        <v>0</v>
      </c>
      <c r="I22" s="212">
        <f t="shared" si="1"/>
        <v>0</v>
      </c>
      <c r="J22"/>
      <c r="K22"/>
      <c r="L22"/>
      <c r="M22"/>
      <c r="N22"/>
    </row>
    <row r="23" spans="2:14">
      <c r="B23" s="213"/>
      <c r="C23" s="214" t="s">
        <v>410</v>
      </c>
      <c r="D23" s="215"/>
      <c r="E23" s="211"/>
      <c r="F23" s="211"/>
      <c r="G23" s="211"/>
      <c r="H23" s="212">
        <f t="shared" si="0"/>
        <v>0</v>
      </c>
      <c r="I23" s="216"/>
      <c r="J23"/>
      <c r="K23"/>
      <c r="L23"/>
      <c r="M23"/>
      <c r="N23"/>
    </row>
    <row r="24" spans="2:14">
      <c r="B24" s="209" t="s">
        <v>411</v>
      </c>
      <c r="C24" s="420" t="s">
        <v>400</v>
      </c>
      <c r="D24" s="210" t="s">
        <v>412</v>
      </c>
      <c r="E24" s="211"/>
      <c r="F24" s="211"/>
      <c r="G24" s="211"/>
      <c r="H24" s="212">
        <f t="shared" si="0"/>
        <v>0</v>
      </c>
      <c r="I24" s="211"/>
      <c r="J24"/>
      <c r="K24"/>
      <c r="L24"/>
      <c r="M24"/>
      <c r="N24"/>
    </row>
    <row r="25" spans="2:14">
      <c r="B25" s="213"/>
      <c r="C25" s="421"/>
      <c r="D25" s="210" t="s">
        <v>413</v>
      </c>
      <c r="E25" s="211"/>
      <c r="F25" s="211"/>
      <c r="G25" s="211"/>
      <c r="H25" s="212">
        <f t="shared" si="0"/>
        <v>0</v>
      </c>
      <c r="I25" s="211"/>
      <c r="J25"/>
      <c r="K25"/>
      <c r="L25"/>
      <c r="M25"/>
      <c r="N25"/>
    </row>
    <row r="26" spans="2:14">
      <c r="B26" s="213"/>
      <c r="C26" s="421"/>
      <c r="D26" s="210" t="s">
        <v>414</v>
      </c>
      <c r="E26" s="211"/>
      <c r="F26" s="211"/>
      <c r="G26" s="211"/>
      <c r="H26" s="212">
        <f t="shared" si="0"/>
        <v>0</v>
      </c>
      <c r="I26" s="211"/>
      <c r="J26"/>
      <c r="K26"/>
      <c r="L26"/>
      <c r="M26"/>
      <c r="N26"/>
    </row>
    <row r="27" spans="2:14">
      <c r="B27" s="213"/>
      <c r="C27" s="421"/>
      <c r="D27" s="210" t="s">
        <v>415</v>
      </c>
      <c r="E27" s="211"/>
      <c r="F27" s="211"/>
      <c r="G27" s="211"/>
      <c r="H27" s="212">
        <f t="shared" si="0"/>
        <v>0</v>
      </c>
      <c r="I27" s="211"/>
      <c r="J27"/>
      <c r="K27"/>
      <c r="L27"/>
      <c r="M27"/>
      <c r="N27"/>
    </row>
    <row r="28" spans="2:14">
      <c r="B28" s="213"/>
      <c r="C28" s="421"/>
      <c r="D28" s="210" t="s">
        <v>409</v>
      </c>
      <c r="E28" s="211"/>
      <c r="F28" s="211"/>
      <c r="G28" s="211"/>
      <c r="H28" s="212">
        <f t="shared" si="0"/>
        <v>0</v>
      </c>
      <c r="I28" s="211"/>
      <c r="J28"/>
      <c r="K28"/>
      <c r="L28"/>
      <c r="M28"/>
      <c r="N28"/>
    </row>
    <row r="29" spans="2:14">
      <c r="B29" s="213"/>
      <c r="C29" s="422"/>
      <c r="D29" s="210" t="s">
        <v>2</v>
      </c>
      <c r="E29" s="212">
        <f>SUM(E24:E28)</f>
        <v>0</v>
      </c>
      <c r="F29" s="212">
        <f t="shared" ref="F29:I29" si="2">SUM(F24:F28)</f>
        <v>0</v>
      </c>
      <c r="G29" s="212">
        <f t="shared" si="2"/>
        <v>0</v>
      </c>
      <c r="H29" s="212">
        <f t="shared" si="2"/>
        <v>0</v>
      </c>
      <c r="I29" s="212">
        <f t="shared" si="2"/>
        <v>0</v>
      </c>
      <c r="J29"/>
      <c r="K29"/>
      <c r="L29"/>
      <c r="M29"/>
      <c r="N29"/>
    </row>
    <row r="30" spans="2:14">
      <c r="B30" s="213"/>
      <c r="C30" s="214" t="s">
        <v>410</v>
      </c>
      <c r="D30" s="215"/>
      <c r="E30" s="211"/>
      <c r="F30" s="211"/>
      <c r="G30" s="211"/>
      <c r="H30" s="212">
        <f t="shared" si="0"/>
        <v>0</v>
      </c>
      <c r="I30" s="211"/>
      <c r="J30"/>
      <c r="K30"/>
      <c r="L30"/>
      <c r="M30"/>
      <c r="N30"/>
    </row>
    <row r="31" spans="2:14">
      <c r="B31" s="209" t="s">
        <v>419</v>
      </c>
      <c r="C31" s="420" t="s">
        <v>400</v>
      </c>
      <c r="D31" s="215" t="s">
        <v>420</v>
      </c>
      <c r="E31" s="211"/>
      <c r="F31" s="211"/>
      <c r="G31" s="211"/>
      <c r="H31" s="212">
        <f t="shared" si="0"/>
        <v>0</v>
      </c>
      <c r="I31" s="211"/>
      <c r="J31"/>
      <c r="K31"/>
      <c r="L31"/>
      <c r="M31"/>
      <c r="N31"/>
    </row>
    <row r="32" spans="2:14">
      <c r="B32" s="213"/>
      <c r="C32" s="421"/>
      <c r="D32" s="214" t="s">
        <v>407</v>
      </c>
      <c r="E32" s="211"/>
      <c r="F32" s="211"/>
      <c r="G32" s="211"/>
      <c r="H32" s="212">
        <f t="shared" si="0"/>
        <v>0</v>
      </c>
      <c r="I32" s="211"/>
      <c r="J32"/>
      <c r="K32"/>
      <c r="L32"/>
      <c r="M32"/>
      <c r="N32"/>
    </row>
    <row r="33" spans="1:14">
      <c r="B33" s="213"/>
      <c r="C33" s="421"/>
      <c r="D33" s="214" t="s">
        <v>408</v>
      </c>
      <c r="E33" s="211"/>
      <c r="F33" s="211"/>
      <c r="G33" s="211"/>
      <c r="H33" s="212">
        <f t="shared" si="0"/>
        <v>0</v>
      </c>
      <c r="I33" s="211"/>
      <c r="J33"/>
      <c r="K33"/>
      <c r="L33"/>
      <c r="M33"/>
      <c r="N33"/>
    </row>
    <row r="34" spans="1:14" ht="15" customHeight="1">
      <c r="B34" s="213"/>
      <c r="C34" s="422"/>
      <c r="D34" s="220" t="s">
        <v>2</v>
      </c>
      <c r="E34" s="212">
        <f>SUM(E31:E33)</f>
        <v>0</v>
      </c>
      <c r="F34" s="212">
        <f t="shared" ref="F34:I34" si="3">SUM(F31:F33)</f>
        <v>0</v>
      </c>
      <c r="G34" s="212">
        <f t="shared" si="3"/>
        <v>0</v>
      </c>
      <c r="H34" s="212">
        <f t="shared" si="3"/>
        <v>0</v>
      </c>
      <c r="I34" s="212">
        <f t="shared" si="3"/>
        <v>0</v>
      </c>
      <c r="J34"/>
      <c r="K34"/>
      <c r="L34"/>
      <c r="M34"/>
      <c r="N34"/>
    </row>
    <row r="35" spans="1:14" ht="15" customHeight="1">
      <c r="B35" s="213"/>
      <c r="C35" s="214" t="s">
        <v>410</v>
      </c>
      <c r="D35" s="215"/>
      <c r="E35" s="211"/>
      <c r="F35" s="211"/>
      <c r="G35" s="211"/>
      <c r="H35" s="212">
        <f t="shared" si="0"/>
        <v>0</v>
      </c>
      <c r="I35" s="211"/>
      <c r="J35"/>
      <c r="K35"/>
      <c r="L35"/>
      <c r="M35"/>
      <c r="N35"/>
    </row>
    <row r="36" spans="1:14" ht="15" customHeight="1">
      <c r="B36" s="209" t="s">
        <v>424</v>
      </c>
      <c r="C36" s="423" t="s">
        <v>400</v>
      </c>
      <c r="D36" s="215" t="s">
        <v>425</v>
      </c>
      <c r="E36" s="211"/>
      <c r="F36" s="211"/>
      <c r="G36" s="211"/>
      <c r="H36" s="212">
        <f t="shared" si="0"/>
        <v>0</v>
      </c>
      <c r="I36" s="211"/>
      <c r="J36"/>
      <c r="K36"/>
      <c r="L36"/>
      <c r="M36"/>
      <c r="N36"/>
    </row>
    <row r="37" spans="1:14" ht="15" customHeight="1">
      <c r="A37" s="222"/>
      <c r="B37" s="213"/>
      <c r="C37" s="424"/>
      <c r="D37" s="214" t="s">
        <v>429</v>
      </c>
      <c r="E37" s="211"/>
      <c r="F37" s="211"/>
      <c r="G37" s="211"/>
      <c r="H37" s="212">
        <f t="shared" si="0"/>
        <v>0</v>
      </c>
      <c r="I37" s="211"/>
      <c r="J37"/>
      <c r="K37"/>
      <c r="L37"/>
      <c r="M37"/>
      <c r="N37"/>
    </row>
    <row r="38" spans="1:14" ht="15" customHeight="1">
      <c r="A38" s="223"/>
      <c r="B38" s="213"/>
      <c r="C38" s="425"/>
      <c r="D38" s="220" t="s">
        <v>2</v>
      </c>
      <c r="E38" s="212">
        <f>SUM(E36:E37)</f>
        <v>0</v>
      </c>
      <c r="F38" s="212">
        <f t="shared" ref="F38:I38" si="4">SUM(F36:F37)</f>
        <v>0</v>
      </c>
      <c r="G38" s="212">
        <f t="shared" si="4"/>
        <v>0</v>
      </c>
      <c r="H38" s="212">
        <f t="shared" si="4"/>
        <v>0</v>
      </c>
      <c r="I38" s="212">
        <f t="shared" si="4"/>
        <v>0</v>
      </c>
      <c r="J38"/>
      <c r="K38"/>
      <c r="L38"/>
      <c r="M38"/>
      <c r="N38"/>
    </row>
    <row r="39" spans="1:14" ht="15" customHeight="1">
      <c r="A39" s="223"/>
      <c r="B39" s="224"/>
      <c r="C39" s="220" t="s">
        <v>410</v>
      </c>
      <c r="D39" s="220"/>
      <c r="E39" s="211"/>
      <c r="F39" s="211"/>
      <c r="G39" s="211"/>
      <c r="H39" s="212">
        <f t="shared" si="0"/>
        <v>0</v>
      </c>
      <c r="I39" s="211"/>
      <c r="J39"/>
      <c r="K39"/>
      <c r="L39"/>
      <c r="M39"/>
      <c r="N39"/>
    </row>
    <row r="40" spans="1:14" ht="15" customHeight="1">
      <c r="A40" s="223"/>
      <c r="B40" s="213" t="s">
        <v>430</v>
      </c>
      <c r="C40" s="420" t="s">
        <v>400</v>
      </c>
      <c r="D40" s="214" t="s">
        <v>425</v>
      </c>
      <c r="E40" s="211"/>
      <c r="F40" s="211"/>
      <c r="G40" s="211"/>
      <c r="H40" s="212">
        <f t="shared" si="0"/>
        <v>0</v>
      </c>
      <c r="I40" s="211"/>
      <c r="J40"/>
      <c r="K40"/>
      <c r="L40"/>
      <c r="M40"/>
      <c r="N40"/>
    </row>
    <row r="41" spans="1:14" ht="15" customHeight="1">
      <c r="A41" s="223"/>
      <c r="B41" s="213"/>
      <c r="C41" s="421"/>
      <c r="D41" s="214" t="s">
        <v>429</v>
      </c>
      <c r="E41" s="211"/>
      <c r="F41" s="211"/>
      <c r="G41" s="211"/>
      <c r="H41" s="212">
        <f t="shared" si="0"/>
        <v>0</v>
      </c>
      <c r="I41" s="211"/>
      <c r="J41"/>
      <c r="K41"/>
      <c r="L41"/>
      <c r="M41"/>
      <c r="N41"/>
    </row>
    <row r="42" spans="1:14">
      <c r="A42" s="223"/>
      <c r="B42" s="213"/>
      <c r="C42" s="422"/>
      <c r="D42" s="220" t="s">
        <v>2</v>
      </c>
      <c r="E42" s="212">
        <f>SUM(E40:E41)</f>
        <v>0</v>
      </c>
      <c r="F42" s="212">
        <f t="shared" ref="F42:I42" si="5">SUM(F40:F41)</f>
        <v>0</v>
      </c>
      <c r="G42" s="212">
        <f t="shared" si="5"/>
        <v>0</v>
      </c>
      <c r="H42" s="212">
        <f t="shared" si="5"/>
        <v>0</v>
      </c>
      <c r="I42" s="212">
        <f t="shared" si="5"/>
        <v>0</v>
      </c>
      <c r="J42"/>
      <c r="K42"/>
      <c r="L42"/>
      <c r="M42"/>
      <c r="N42"/>
    </row>
    <row r="43" spans="1:14" ht="15" customHeight="1">
      <c r="A43" s="223"/>
      <c r="B43" s="224"/>
      <c r="C43" s="225" t="s">
        <v>410</v>
      </c>
      <c r="D43" s="226"/>
      <c r="E43" s="211"/>
      <c r="F43" s="211"/>
      <c r="G43" s="211"/>
      <c r="H43" s="212">
        <f t="shared" si="0"/>
        <v>0</v>
      </c>
      <c r="I43" s="211"/>
      <c r="J43"/>
      <c r="K43"/>
      <c r="L43"/>
      <c r="M43"/>
      <c r="N43"/>
    </row>
    <row r="44" spans="1:14" ht="15" customHeight="1">
      <c r="A44" s="223"/>
      <c r="B44" s="209" t="s">
        <v>409</v>
      </c>
      <c r="C44" s="225" t="s">
        <v>400</v>
      </c>
      <c r="D44" s="220"/>
      <c r="E44" s="211"/>
      <c r="F44" s="211"/>
      <c r="G44" s="211"/>
      <c r="H44" s="212">
        <f t="shared" si="0"/>
        <v>0</v>
      </c>
      <c r="I44" s="211"/>
      <c r="J44"/>
      <c r="K44"/>
      <c r="L44"/>
      <c r="M44"/>
      <c r="N44"/>
    </row>
    <row r="45" spans="1:14" ht="15" customHeight="1">
      <c r="A45" s="223"/>
      <c r="B45" s="224"/>
      <c r="C45" s="225" t="s">
        <v>410</v>
      </c>
      <c r="D45" s="220"/>
      <c r="E45" s="211"/>
      <c r="F45" s="211"/>
      <c r="G45" s="211"/>
      <c r="H45" s="212">
        <f t="shared" si="0"/>
        <v>0</v>
      </c>
      <c r="I45" s="211"/>
      <c r="J45"/>
      <c r="K45"/>
      <c r="L45"/>
      <c r="M45"/>
      <c r="N45"/>
    </row>
    <row r="46" spans="1:14" ht="15" customHeight="1">
      <c r="A46" s="223"/>
      <c r="B46" s="227" t="s">
        <v>2</v>
      </c>
      <c r="C46" s="228" t="s">
        <v>400</v>
      </c>
      <c r="D46" s="229"/>
      <c r="E46" s="230">
        <f>E22+E29+E34+E38+E42+E44</f>
        <v>0</v>
      </c>
      <c r="F46" s="230">
        <f t="shared" ref="F46:I47" si="6">F22+F29+F34+F38+F42+F44</f>
        <v>0</v>
      </c>
      <c r="G46" s="230">
        <f t="shared" si="6"/>
        <v>0</v>
      </c>
      <c r="H46" s="230">
        <f t="shared" si="6"/>
        <v>0</v>
      </c>
      <c r="I46" s="230">
        <f t="shared" si="6"/>
        <v>0</v>
      </c>
      <c r="J46"/>
      <c r="K46"/>
      <c r="L46"/>
      <c r="M46"/>
      <c r="N46"/>
    </row>
    <row r="47" spans="1:14" ht="15" customHeight="1">
      <c r="A47" s="223"/>
      <c r="B47" s="227"/>
      <c r="C47" s="228" t="s">
        <v>410</v>
      </c>
      <c r="D47" s="229"/>
      <c r="E47" s="230">
        <f>E23+E30+E35+E39+E43+E45</f>
        <v>0</v>
      </c>
      <c r="F47" s="230">
        <f t="shared" si="6"/>
        <v>0</v>
      </c>
      <c r="G47" s="230">
        <f t="shared" si="6"/>
        <v>0</v>
      </c>
      <c r="H47" s="230">
        <f t="shared" si="6"/>
        <v>0</v>
      </c>
      <c r="I47" s="230">
        <f t="shared" si="6"/>
        <v>0</v>
      </c>
      <c r="J47"/>
      <c r="K47"/>
      <c r="L47"/>
      <c r="M47"/>
      <c r="N47"/>
    </row>
    <row r="48" spans="1:14" ht="15" customHeight="1">
      <c r="A48" s="223"/>
      <c r="B48" s="231"/>
      <c r="C48" s="232" t="s">
        <v>431</v>
      </c>
      <c r="D48" s="229"/>
      <c r="E48" s="230">
        <f>E46+E47</f>
        <v>0</v>
      </c>
      <c r="F48" s="230">
        <f t="shared" ref="F48:I48" si="7">F46+F47</f>
        <v>0</v>
      </c>
      <c r="G48" s="230">
        <f t="shared" si="7"/>
        <v>0</v>
      </c>
      <c r="H48" s="230">
        <f t="shared" si="7"/>
        <v>0</v>
      </c>
      <c r="I48" s="230">
        <f t="shared" si="7"/>
        <v>0</v>
      </c>
      <c r="J48"/>
      <c r="K48"/>
      <c r="L48"/>
      <c r="M48"/>
      <c r="N48"/>
    </row>
    <row r="49" spans="1:16" ht="15" customHeight="1">
      <c r="A49" s="223"/>
      <c r="B49"/>
      <c r="C49"/>
      <c r="D49"/>
      <c r="E49"/>
      <c r="F49"/>
      <c r="G49"/>
      <c r="H49"/>
      <c r="I49"/>
      <c r="J49"/>
      <c r="K49"/>
      <c r="L49"/>
      <c r="M49"/>
      <c r="N49"/>
    </row>
    <row r="50" spans="1:16" ht="15" customHeight="1">
      <c r="A50" s="223"/>
    </row>
    <row r="51" spans="1:16" ht="15" customHeight="1">
      <c r="A51" s="223"/>
      <c r="B51" s="186" t="s">
        <v>432</v>
      </c>
    </row>
    <row r="52" spans="1:16" ht="15" customHeight="1">
      <c r="A52" s="223"/>
    </row>
    <row r="53" spans="1:16" ht="15" customHeight="1">
      <c r="A53" s="223"/>
      <c r="B53" s="233"/>
      <c r="C53" s="203"/>
      <c r="D53" s="234"/>
      <c r="E53" s="235" t="s">
        <v>433</v>
      </c>
      <c r="F53" s="235" t="s">
        <v>434</v>
      </c>
      <c r="G53" s="235" t="s">
        <v>435</v>
      </c>
      <c r="H53" s="235" t="s">
        <v>436</v>
      </c>
      <c r="I53" s="236" t="s">
        <v>437</v>
      </c>
      <c r="J53" s="237" t="s">
        <v>438</v>
      </c>
      <c r="K53" s="235" t="s">
        <v>397</v>
      </c>
      <c r="L53" s="207" t="s">
        <v>439</v>
      </c>
      <c r="M53" s="235" t="s">
        <v>440</v>
      </c>
      <c r="N53" s="207" t="s">
        <v>441</v>
      </c>
    </row>
    <row r="54" spans="1:16" ht="15" customHeight="1">
      <c r="A54" s="223"/>
      <c r="B54" s="238" t="s">
        <v>399</v>
      </c>
      <c r="C54" s="239"/>
      <c r="D54" s="240"/>
      <c r="E54" s="241"/>
      <c r="F54" s="241"/>
      <c r="G54" s="241"/>
      <c r="H54" s="241"/>
      <c r="I54" s="242" t="e">
        <f>F54/E54</f>
        <v>#DIV/0!</v>
      </c>
      <c r="J54" s="242" t="e">
        <f>H54/E54</f>
        <v>#DIV/0!</v>
      </c>
      <c r="K54" s="241"/>
      <c r="L54" s="242" t="e">
        <f>K54/F54</f>
        <v>#DIV/0!</v>
      </c>
      <c r="M54" s="241"/>
      <c r="N54" s="242" t="e">
        <f>M54/G54</f>
        <v>#DIV/0!</v>
      </c>
    </row>
    <row r="55" spans="1:16" ht="15" customHeight="1">
      <c r="A55" s="223"/>
      <c r="B55" s="238" t="s">
        <v>411</v>
      </c>
      <c r="C55" s="239"/>
      <c r="D55" s="240"/>
      <c r="E55" s="241"/>
      <c r="F55" s="241"/>
      <c r="G55" s="241"/>
      <c r="H55" s="241"/>
      <c r="I55" s="242" t="e">
        <f t="shared" ref="I55:I60" si="8">F55/E55</f>
        <v>#DIV/0!</v>
      </c>
      <c r="J55" s="242" t="e">
        <f t="shared" ref="J55:J60" si="9">H55/E55</f>
        <v>#DIV/0!</v>
      </c>
      <c r="K55" s="241"/>
      <c r="L55" s="242" t="e">
        <f t="shared" ref="L55:L60" si="10">K55/F55</f>
        <v>#DIV/0!</v>
      </c>
      <c r="M55" s="241"/>
      <c r="N55" s="242" t="e">
        <f t="shared" ref="N55:N60" si="11">M55/G55</f>
        <v>#DIV/0!</v>
      </c>
    </row>
    <row r="56" spans="1:16" ht="15" customHeight="1">
      <c r="A56" s="223"/>
      <c r="B56" s="238" t="s">
        <v>419</v>
      </c>
      <c r="C56" s="239"/>
      <c r="D56" s="240"/>
      <c r="E56" s="241"/>
      <c r="F56" s="241"/>
      <c r="G56" s="241"/>
      <c r="H56" s="241"/>
      <c r="I56" s="242" t="e">
        <f t="shared" si="8"/>
        <v>#DIV/0!</v>
      </c>
      <c r="J56" s="242" t="e">
        <f t="shared" si="9"/>
        <v>#DIV/0!</v>
      </c>
      <c r="K56" s="241"/>
      <c r="L56" s="242" t="e">
        <f t="shared" si="10"/>
        <v>#DIV/0!</v>
      </c>
      <c r="M56" s="241"/>
      <c r="N56" s="242" t="e">
        <f t="shared" si="11"/>
        <v>#DIV/0!</v>
      </c>
    </row>
    <row r="57" spans="1:16" ht="15" customHeight="1">
      <c r="A57" s="223"/>
      <c r="B57" s="238" t="s">
        <v>424</v>
      </c>
      <c r="C57" s="239"/>
      <c r="D57" s="240"/>
      <c r="E57" s="241"/>
      <c r="F57" s="241"/>
      <c r="G57" s="241"/>
      <c r="H57" s="241"/>
      <c r="I57" s="242" t="e">
        <f t="shared" si="8"/>
        <v>#DIV/0!</v>
      </c>
      <c r="J57" s="242" t="e">
        <f t="shared" si="9"/>
        <v>#DIV/0!</v>
      </c>
      <c r="K57" s="241"/>
      <c r="L57" s="242" t="e">
        <f t="shared" si="10"/>
        <v>#DIV/0!</v>
      </c>
      <c r="M57" s="241"/>
      <c r="N57" s="242" t="e">
        <f t="shared" si="11"/>
        <v>#DIV/0!</v>
      </c>
    </row>
    <row r="58" spans="1:16" ht="15" customHeight="1">
      <c r="A58" s="223"/>
      <c r="B58" s="238" t="s">
        <v>430</v>
      </c>
      <c r="C58" s="239"/>
      <c r="D58" s="240"/>
      <c r="E58" s="241"/>
      <c r="F58" s="241"/>
      <c r="G58" s="241"/>
      <c r="H58" s="241"/>
      <c r="I58" s="242" t="e">
        <f t="shared" si="8"/>
        <v>#DIV/0!</v>
      </c>
      <c r="J58" s="242" t="e">
        <f t="shared" si="9"/>
        <v>#DIV/0!</v>
      </c>
      <c r="K58" s="241"/>
      <c r="L58" s="242" t="e">
        <f t="shared" si="10"/>
        <v>#DIV/0!</v>
      </c>
      <c r="M58" s="241"/>
      <c r="N58" s="242" t="e">
        <f t="shared" si="11"/>
        <v>#DIV/0!</v>
      </c>
    </row>
    <row r="59" spans="1:16" ht="15" customHeight="1">
      <c r="A59" s="223"/>
      <c r="B59" s="238" t="s">
        <v>409</v>
      </c>
      <c r="C59" s="239"/>
      <c r="D59" s="240"/>
      <c r="E59" s="241"/>
      <c r="F59" s="241"/>
      <c r="G59" s="241"/>
      <c r="H59" s="241"/>
      <c r="I59" s="242" t="e">
        <f t="shared" si="8"/>
        <v>#DIV/0!</v>
      </c>
      <c r="J59" s="242" t="e">
        <f t="shared" si="9"/>
        <v>#DIV/0!</v>
      </c>
      <c r="K59" s="241"/>
      <c r="L59" s="242" t="e">
        <f t="shared" si="10"/>
        <v>#DIV/0!</v>
      </c>
      <c r="M59" s="241"/>
      <c r="N59" s="242" t="e">
        <f t="shared" si="11"/>
        <v>#DIV/0!</v>
      </c>
    </row>
    <row r="60" spans="1:16" ht="15" customHeight="1">
      <c r="A60" s="223"/>
      <c r="B60" s="243" t="s">
        <v>442</v>
      </c>
      <c r="C60" s="244"/>
      <c r="D60" s="245"/>
      <c r="E60" s="242">
        <f>SUM(E54:E59)</f>
        <v>0</v>
      </c>
      <c r="F60" s="242">
        <f>SUM(F54:F59)</f>
        <v>0</v>
      </c>
      <c r="G60" s="242">
        <f>SUM(G54:G59)</f>
        <v>0</v>
      </c>
      <c r="H60" s="242">
        <f>SUM(H54:H59)</f>
        <v>0</v>
      </c>
      <c r="I60" s="242" t="e">
        <f t="shared" si="8"/>
        <v>#DIV/0!</v>
      </c>
      <c r="J60" s="242" t="e">
        <f t="shared" si="9"/>
        <v>#DIV/0!</v>
      </c>
      <c r="K60" s="242">
        <f>SUM(K54:K59)</f>
        <v>0</v>
      </c>
      <c r="L60" s="242" t="e">
        <f t="shared" si="10"/>
        <v>#DIV/0!</v>
      </c>
      <c r="M60" s="242">
        <f>SUM(M54:M59)</f>
        <v>0</v>
      </c>
      <c r="N60" s="242" t="e">
        <f t="shared" si="11"/>
        <v>#DIV/0!</v>
      </c>
      <c r="O60" s="25"/>
      <c r="P60" s="25"/>
    </row>
    <row r="61" spans="1:16" ht="15" customHeight="1">
      <c r="A61" s="223"/>
      <c r="B61" s="274"/>
      <c r="C61" s="274"/>
      <c r="D61" s="275"/>
      <c r="E61" s="436"/>
      <c r="F61" s="436"/>
      <c r="G61" s="436"/>
      <c r="H61" s="436"/>
      <c r="I61" s="436"/>
      <c r="J61" s="436"/>
      <c r="K61" s="436"/>
      <c r="L61" s="436"/>
      <c r="M61" s="436"/>
      <c r="N61" s="276"/>
      <c r="O61" s="25"/>
      <c r="P61" s="25"/>
    </row>
    <row r="62" spans="1:16" ht="15" customHeight="1">
      <c r="A62" s="3"/>
      <c r="P62" s="25"/>
    </row>
    <row r="63" spans="1:16" ht="15" customHeight="1">
      <c r="A63" s="3"/>
      <c r="P63" s="25"/>
    </row>
    <row r="64" spans="1:16" ht="15" customHeight="1">
      <c r="A64" s="3"/>
      <c r="P64" s="25"/>
    </row>
    <row r="65" spans="1:16" ht="15" customHeight="1">
      <c r="A65" s="3"/>
      <c r="P65" s="25"/>
    </row>
    <row r="66" spans="1:16" ht="15" customHeight="1">
      <c r="A66" s="3"/>
      <c r="P66" s="25"/>
    </row>
    <row r="67" spans="1:16" ht="15" customHeight="1">
      <c r="A67" s="3"/>
      <c r="P67" s="25"/>
    </row>
    <row r="68" spans="1:16" ht="15" customHeight="1">
      <c r="A68" s="3"/>
      <c r="P68" s="25"/>
    </row>
    <row r="69" spans="1:16" ht="15" customHeight="1">
      <c r="A69" s="3"/>
      <c r="P69" s="25"/>
    </row>
    <row r="70" spans="1:16" ht="15" customHeight="1">
      <c r="A70" s="3"/>
      <c r="P70" s="25"/>
    </row>
    <row r="71" spans="1:16" ht="15" customHeight="1">
      <c r="A71" s="3"/>
      <c r="P71" s="25"/>
    </row>
    <row r="72" spans="1:16" ht="15" customHeight="1">
      <c r="A72" s="3"/>
      <c r="P72" s="25"/>
    </row>
    <row r="73" spans="1:16" ht="15" customHeight="1">
      <c r="A73" s="3"/>
      <c r="P73" s="25"/>
    </row>
    <row r="74" spans="1:16" ht="15" customHeight="1">
      <c r="A74" s="3"/>
      <c r="P74" s="25"/>
    </row>
    <row r="75" spans="1:16" ht="15" customHeight="1">
      <c r="A75" s="3"/>
      <c r="P75" s="25"/>
    </row>
    <row r="76" spans="1:16" ht="15" customHeight="1">
      <c r="A76" s="3"/>
      <c r="P76" s="25"/>
    </row>
    <row r="77" spans="1:16" ht="15" customHeight="1">
      <c r="A77" s="3"/>
      <c r="P77" s="25"/>
    </row>
    <row r="78" spans="1:16" ht="15" customHeight="1">
      <c r="A78" s="3"/>
      <c r="P78" s="25"/>
    </row>
    <row r="79" spans="1:16" ht="15" customHeight="1">
      <c r="A79" s="3"/>
      <c r="P79" s="25"/>
    </row>
    <row r="80" spans="1:16" ht="15" customHeight="1">
      <c r="A80" s="3"/>
      <c r="P80" s="25"/>
    </row>
    <row r="81" spans="1:16" ht="15" customHeight="1">
      <c r="A81" s="3"/>
      <c r="P81" s="25"/>
    </row>
    <row r="82" spans="1:16" ht="15" customHeight="1">
      <c r="A82" s="3"/>
      <c r="P82" s="25"/>
    </row>
    <row r="83" spans="1:16" ht="15" customHeight="1">
      <c r="A83" s="3"/>
      <c r="P83" s="25"/>
    </row>
    <row r="84" spans="1:16" ht="15" customHeight="1">
      <c r="A84" s="3"/>
      <c r="P84" s="25"/>
    </row>
    <row r="85" spans="1:16" ht="15" customHeight="1">
      <c r="A85" s="3"/>
      <c r="P85" s="25"/>
    </row>
    <row r="86" spans="1:16" ht="15" customHeight="1">
      <c r="A86" s="3"/>
      <c r="P86" s="25"/>
    </row>
    <row r="87" spans="1:16">
      <c r="A87" s="3"/>
      <c r="P87" s="25"/>
    </row>
    <row r="88" spans="1:16" ht="15" customHeight="1">
      <c r="A88" s="3"/>
      <c r="P88" s="25"/>
    </row>
    <row r="89" spans="1:16" ht="15" customHeight="1">
      <c r="A89" s="3"/>
      <c r="P89" s="25"/>
    </row>
    <row r="90" spans="1:16" ht="15" customHeight="1">
      <c r="A90" s="3"/>
      <c r="P90" s="25"/>
    </row>
    <row r="91" spans="1:16" ht="15" customHeight="1">
      <c r="A91" s="3"/>
      <c r="P91" s="25"/>
    </row>
    <row r="92" spans="1:16" ht="15" customHeight="1">
      <c r="A92" s="3"/>
      <c r="P92" s="25"/>
    </row>
    <row r="93" spans="1:16" ht="15" customHeight="1">
      <c r="A93" s="3"/>
      <c r="P93" s="25"/>
    </row>
    <row r="94" spans="1:16" ht="15" customHeight="1">
      <c r="A94" s="3"/>
      <c r="P94" s="25"/>
    </row>
    <row r="95" spans="1:16" ht="15" customHeight="1">
      <c r="A95" s="3"/>
    </row>
    <row r="96" spans="1:16" ht="15" customHeight="1">
      <c r="A96" s="3"/>
    </row>
    <row r="97" spans="1:16" ht="15" customHeight="1">
      <c r="A97" s="3"/>
    </row>
    <row r="104" spans="1:16" s="8" customFormat="1" ht="15" customHeight="1">
      <c r="B104" s="3"/>
      <c r="C104" s="3"/>
      <c r="D104" s="3"/>
      <c r="E104" s="3"/>
      <c r="F104" s="3"/>
      <c r="G104" s="3"/>
      <c r="H104" s="3"/>
      <c r="I104" s="3"/>
      <c r="J104" s="3"/>
      <c r="K104" s="3"/>
      <c r="L104" s="3"/>
      <c r="M104" s="3"/>
      <c r="N104" s="3"/>
      <c r="O104" s="3"/>
      <c r="P104" s="3"/>
    </row>
    <row r="105" spans="1:16" s="8" customFormat="1" ht="15" customHeight="1">
      <c r="B105" s="3"/>
      <c r="C105" s="3"/>
      <c r="D105" s="3"/>
      <c r="E105" s="3"/>
      <c r="F105" s="3"/>
      <c r="G105" s="3"/>
      <c r="H105" s="3"/>
      <c r="I105" s="3"/>
      <c r="J105" s="3"/>
      <c r="K105" s="3"/>
      <c r="L105" s="3"/>
      <c r="M105" s="3"/>
      <c r="N105" s="3"/>
      <c r="O105" s="3"/>
      <c r="P105" s="3"/>
    </row>
    <row r="106" spans="1:16" s="8" customFormat="1" ht="15" customHeight="1">
      <c r="B106" s="3"/>
      <c r="C106" s="3"/>
      <c r="D106" s="3"/>
      <c r="E106" s="3"/>
      <c r="F106" s="3"/>
      <c r="G106" s="3"/>
      <c r="H106" s="3"/>
      <c r="I106" s="3"/>
      <c r="J106" s="3"/>
      <c r="K106" s="3"/>
      <c r="L106" s="3"/>
      <c r="M106" s="3"/>
      <c r="N106" s="3"/>
      <c r="O106" s="3"/>
      <c r="P106" s="3"/>
    </row>
    <row r="107" spans="1:16" s="8" customFormat="1" ht="28.9" customHeight="1">
      <c r="B107" s="3"/>
      <c r="C107" s="3"/>
      <c r="D107" s="3"/>
      <c r="E107" s="3"/>
      <c r="F107" s="3"/>
      <c r="G107" s="3"/>
      <c r="H107" s="3"/>
      <c r="I107" s="3"/>
      <c r="J107" s="3"/>
      <c r="K107" s="3"/>
      <c r="L107" s="3"/>
      <c r="M107" s="3"/>
      <c r="N107" s="3"/>
      <c r="O107" s="3"/>
      <c r="P107" s="3"/>
    </row>
    <row r="108" spans="1:16" s="8" customFormat="1" ht="15" customHeight="1">
      <c r="B108" s="3"/>
      <c r="C108" s="3"/>
      <c r="D108" s="3"/>
      <c r="E108" s="3"/>
      <c r="F108" s="3"/>
      <c r="G108" s="3"/>
      <c r="H108" s="3"/>
      <c r="I108" s="3"/>
      <c r="J108" s="3"/>
      <c r="K108" s="3"/>
      <c r="L108" s="3"/>
      <c r="M108" s="3"/>
      <c r="N108" s="3"/>
      <c r="O108" s="3"/>
      <c r="P108" s="3"/>
    </row>
    <row r="109" spans="1:16" s="8" customFormat="1" ht="15" customHeight="1">
      <c r="B109" s="3"/>
      <c r="C109" s="3"/>
      <c r="D109" s="3"/>
      <c r="E109" s="3"/>
      <c r="F109" s="3"/>
      <c r="G109" s="3"/>
      <c r="H109" s="3"/>
      <c r="I109" s="3"/>
      <c r="J109" s="3"/>
      <c r="K109" s="3"/>
      <c r="L109" s="3"/>
      <c r="M109" s="3"/>
      <c r="N109" s="3"/>
      <c r="O109" s="3"/>
      <c r="P109" s="3"/>
    </row>
    <row r="110" spans="1:16" s="8" customFormat="1" ht="15" customHeight="1">
      <c r="B110" s="3"/>
      <c r="C110" s="3"/>
      <c r="D110" s="3"/>
      <c r="E110" s="3"/>
      <c r="F110" s="3"/>
      <c r="G110" s="3"/>
      <c r="H110" s="3"/>
      <c r="I110" s="3"/>
      <c r="J110" s="3"/>
      <c r="K110" s="3"/>
      <c r="L110" s="3"/>
      <c r="M110" s="3"/>
      <c r="N110" s="3"/>
      <c r="O110" s="3"/>
      <c r="P110" s="3"/>
    </row>
    <row r="111" spans="1:16" s="8" customFormat="1" ht="15" customHeight="1">
      <c r="B111" s="3"/>
      <c r="C111" s="3"/>
      <c r="D111" s="3"/>
      <c r="E111" s="3"/>
      <c r="F111" s="3"/>
      <c r="G111" s="3"/>
      <c r="H111" s="3"/>
      <c r="I111" s="3"/>
      <c r="J111" s="3"/>
      <c r="K111" s="3"/>
      <c r="L111" s="3"/>
      <c r="M111" s="3"/>
      <c r="N111" s="3"/>
      <c r="O111" s="3"/>
      <c r="P111" s="3"/>
    </row>
    <row r="112" spans="1:16" s="8" customFormat="1" ht="15" customHeight="1">
      <c r="B112" s="3"/>
      <c r="C112" s="3"/>
      <c r="D112" s="3"/>
      <c r="E112" s="3"/>
      <c r="F112" s="3"/>
      <c r="G112" s="3"/>
      <c r="H112" s="3"/>
      <c r="I112" s="3"/>
      <c r="J112" s="3"/>
      <c r="K112" s="3"/>
      <c r="L112" s="3"/>
      <c r="M112" s="3"/>
      <c r="N112" s="3"/>
      <c r="O112" s="3"/>
      <c r="P112" s="3"/>
    </row>
    <row r="113" spans="2:16" s="8" customFormat="1" ht="15" customHeight="1">
      <c r="B113" s="3"/>
      <c r="C113" s="3"/>
      <c r="D113" s="3"/>
      <c r="E113" s="3"/>
      <c r="F113" s="3"/>
      <c r="G113" s="3"/>
      <c r="H113" s="3"/>
      <c r="I113" s="3"/>
      <c r="J113" s="3"/>
      <c r="K113" s="3"/>
      <c r="L113" s="3"/>
      <c r="M113" s="3"/>
      <c r="N113" s="3"/>
      <c r="O113" s="3"/>
      <c r="P113" s="3"/>
    </row>
    <row r="114" spans="2:16" s="8" customFormat="1" ht="15" customHeight="1">
      <c r="B114" s="3"/>
      <c r="C114" s="3"/>
      <c r="D114" s="3"/>
      <c r="E114" s="3"/>
      <c r="F114" s="3"/>
      <c r="G114" s="3"/>
      <c r="H114" s="3"/>
      <c r="I114" s="3"/>
      <c r="J114" s="3"/>
      <c r="K114" s="3"/>
      <c r="L114" s="3"/>
      <c r="M114" s="3"/>
      <c r="N114" s="3"/>
      <c r="O114" s="3"/>
      <c r="P114" s="3"/>
    </row>
    <row r="115" spans="2:16" s="8" customFormat="1" ht="15" customHeight="1">
      <c r="B115" s="3"/>
      <c r="C115" s="3"/>
      <c r="D115" s="3"/>
      <c r="E115" s="3"/>
      <c r="F115" s="3"/>
      <c r="G115" s="3"/>
      <c r="H115" s="3"/>
      <c r="I115" s="3"/>
      <c r="J115" s="3"/>
      <c r="K115" s="3"/>
      <c r="L115" s="3"/>
      <c r="M115" s="3"/>
      <c r="N115" s="3"/>
      <c r="O115" s="3"/>
      <c r="P115" s="3"/>
    </row>
    <row r="116" spans="2:16" s="8" customFormat="1" ht="15" customHeight="1">
      <c r="B116" s="3"/>
      <c r="C116" s="3"/>
      <c r="D116" s="3"/>
      <c r="E116" s="3"/>
      <c r="F116" s="3"/>
      <c r="G116" s="3"/>
      <c r="H116" s="3"/>
      <c r="I116" s="3"/>
      <c r="J116" s="3"/>
      <c r="K116" s="3"/>
      <c r="L116" s="3"/>
      <c r="M116" s="3"/>
      <c r="N116" s="3"/>
      <c r="O116" s="3"/>
      <c r="P116" s="3"/>
    </row>
    <row r="117" spans="2:16" s="8" customFormat="1" ht="15" customHeight="1">
      <c r="B117" s="3"/>
      <c r="C117" s="3"/>
      <c r="D117" s="3"/>
      <c r="E117" s="3"/>
      <c r="F117" s="3"/>
      <c r="G117" s="3"/>
      <c r="H117" s="3"/>
      <c r="I117" s="3"/>
      <c r="J117" s="3"/>
      <c r="K117" s="3"/>
      <c r="L117" s="3"/>
      <c r="M117" s="3"/>
      <c r="N117" s="3"/>
      <c r="O117" s="3"/>
      <c r="P117" s="3"/>
    </row>
    <row r="118" spans="2:16" s="8" customFormat="1" ht="30.75" customHeight="1">
      <c r="B118" s="3"/>
      <c r="C118" s="3"/>
      <c r="D118" s="3"/>
      <c r="E118" s="3"/>
      <c r="F118" s="3"/>
      <c r="G118" s="3"/>
      <c r="H118" s="3"/>
      <c r="I118" s="3"/>
      <c r="J118" s="3"/>
      <c r="K118" s="3"/>
      <c r="L118" s="3"/>
      <c r="M118" s="3"/>
      <c r="N118" s="3"/>
      <c r="O118" s="3"/>
      <c r="P118" s="3"/>
    </row>
    <row r="120" spans="2:16" s="8" customFormat="1" ht="15" customHeight="1">
      <c r="B120" s="3"/>
      <c r="C120" s="3"/>
      <c r="D120" s="3"/>
      <c r="E120" s="3"/>
      <c r="F120" s="3"/>
      <c r="G120" s="3"/>
      <c r="H120" s="3"/>
      <c r="I120" s="3"/>
      <c r="J120" s="3"/>
      <c r="K120" s="3"/>
      <c r="L120" s="3"/>
      <c r="M120" s="3"/>
      <c r="N120" s="3"/>
      <c r="O120" s="3"/>
      <c r="P120" s="3"/>
    </row>
    <row r="121" spans="2:16" s="8" customFormat="1" ht="15" customHeight="1">
      <c r="B121" s="3"/>
      <c r="C121" s="3"/>
      <c r="D121" s="3"/>
      <c r="E121" s="3"/>
      <c r="F121" s="3"/>
      <c r="G121" s="3"/>
      <c r="H121" s="3"/>
      <c r="I121" s="3"/>
      <c r="J121" s="3"/>
      <c r="K121" s="3"/>
      <c r="L121" s="3"/>
      <c r="M121" s="3"/>
      <c r="N121" s="3"/>
      <c r="O121" s="3"/>
      <c r="P121" s="3"/>
    </row>
    <row r="122" spans="2:16" s="8" customFormat="1" ht="15" customHeight="1">
      <c r="B122" s="3"/>
      <c r="C122" s="3"/>
      <c r="D122" s="3"/>
      <c r="E122" s="3"/>
      <c r="F122" s="3"/>
      <c r="G122" s="3"/>
      <c r="H122" s="3"/>
      <c r="I122" s="3"/>
      <c r="J122" s="3"/>
      <c r="K122" s="3"/>
      <c r="L122" s="3"/>
      <c r="M122" s="3"/>
      <c r="N122" s="3"/>
      <c r="O122" s="3"/>
      <c r="P122" s="3"/>
    </row>
    <row r="124" spans="2:16" s="8" customFormat="1" ht="15" customHeight="1">
      <c r="B124" s="3"/>
      <c r="C124" s="3"/>
      <c r="D124" s="3"/>
      <c r="E124" s="3"/>
      <c r="F124" s="3"/>
      <c r="G124" s="3"/>
      <c r="H124" s="3"/>
      <c r="I124" s="3"/>
      <c r="J124" s="3"/>
      <c r="K124" s="3"/>
      <c r="L124" s="3"/>
      <c r="M124" s="3"/>
      <c r="N124" s="3"/>
      <c r="O124" s="3"/>
      <c r="P124" s="3"/>
    </row>
    <row r="125" spans="2:16" s="8" customFormat="1" ht="15" customHeight="1">
      <c r="B125" s="3"/>
      <c r="C125" s="3"/>
      <c r="D125" s="3"/>
      <c r="E125" s="3"/>
      <c r="F125" s="3"/>
      <c r="G125" s="3"/>
      <c r="H125" s="3"/>
      <c r="I125" s="3"/>
      <c r="J125" s="3"/>
      <c r="K125" s="3"/>
      <c r="L125" s="3"/>
      <c r="M125" s="3"/>
      <c r="N125" s="3"/>
      <c r="O125" s="3"/>
      <c r="P125" s="3"/>
    </row>
    <row r="126" spans="2:16" s="8" customFormat="1" ht="15" customHeight="1">
      <c r="B126" s="3"/>
      <c r="C126" s="3"/>
      <c r="D126" s="3"/>
      <c r="E126" s="3"/>
      <c r="F126" s="3"/>
      <c r="G126" s="3"/>
      <c r="H126" s="3"/>
      <c r="I126" s="3"/>
      <c r="J126" s="3"/>
      <c r="K126" s="3"/>
      <c r="L126" s="3"/>
      <c r="M126" s="3"/>
      <c r="N126" s="3"/>
      <c r="O126" s="3"/>
      <c r="P126" s="3"/>
    </row>
    <row r="127" spans="2:16" s="8" customFormat="1" ht="15" customHeight="1">
      <c r="B127" s="3"/>
      <c r="C127" s="3"/>
      <c r="D127" s="3"/>
      <c r="E127" s="3"/>
      <c r="F127" s="3"/>
      <c r="G127" s="3"/>
      <c r="H127" s="3"/>
      <c r="I127" s="3"/>
      <c r="J127" s="3"/>
      <c r="K127" s="3"/>
      <c r="L127" s="3"/>
      <c r="M127" s="3"/>
      <c r="N127" s="3"/>
      <c r="O127" s="3"/>
      <c r="P127" s="3"/>
    </row>
  </sheetData>
  <mergeCells count="12">
    <mergeCell ref="B5:D5"/>
    <mergeCell ref="B6:D6"/>
    <mergeCell ref="B7:D7"/>
    <mergeCell ref="B8:D8"/>
    <mergeCell ref="B9:D9"/>
    <mergeCell ref="C14:C22"/>
    <mergeCell ref="E61:I61"/>
    <mergeCell ref="J61:M61"/>
    <mergeCell ref="C40:C42"/>
    <mergeCell ref="C24:C29"/>
    <mergeCell ref="C31:C34"/>
    <mergeCell ref="C36:C38"/>
  </mergeCells>
  <pageMargins left="0.70866141732283472" right="0.70866141732283472" top="0.74803149606299213" bottom="0.74803149606299213" header="0.31496062992125984" footer="0.31496062992125984"/>
  <pageSetup paperSize="8" scale="48" orientation="landscape" r:id="rId1"/>
  <headerFooter>
    <oddFooter>&amp;R&amp;"-,Italic"Sheet "&amp;A"</oddFooter>
  </headerFooter>
  <rowBreaks count="1" manualBreakCount="1">
    <brk id="33" max="16383" man="1"/>
  </rowBreaks>
  <colBreaks count="1" manualBreakCount="1">
    <brk id="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00"/>
  <sheetViews>
    <sheetView showGridLines="0" zoomScale="70" zoomScaleNormal="70" workbookViewId="0">
      <selection activeCell="A3" sqref="A3"/>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216</v>
      </c>
      <c r="G2" s="48" t="s">
        <v>19</v>
      </c>
    </row>
    <row r="3" spans="1:25" ht="21">
      <c r="B3" s="4"/>
      <c r="G3" s="44" t="s">
        <v>17</v>
      </c>
    </row>
    <row r="4" spans="1:25">
      <c r="A4" s="5"/>
      <c r="B4" s="5"/>
      <c r="G4" s="58" t="s">
        <v>18</v>
      </c>
    </row>
    <row r="5" spans="1:25">
      <c r="A5" s="2"/>
      <c r="B5" s="2"/>
      <c r="C5" s="2"/>
      <c r="D5" s="2"/>
    </row>
    <row r="6" spans="1:25">
      <c r="A6" s="49" t="s">
        <v>5</v>
      </c>
      <c r="B6" s="381" t="str">
        <f>IF('Firm Info'!$B$6="","",'Firm Info'!$B$6)</f>
        <v/>
      </c>
      <c r="C6" s="381"/>
    </row>
    <row r="7" spans="1:25">
      <c r="A7" s="73" t="s">
        <v>48</v>
      </c>
      <c r="B7" s="382" t="str">
        <f>IF('Firm Info'!$B$12="","", TEXT('Firm Info'!$B$12,"dd/mm/yyyy"))</f>
        <v>31/12/2021</v>
      </c>
      <c r="C7" s="382"/>
    </row>
    <row r="8" spans="1:25">
      <c r="A8" s="313" t="s">
        <v>524</v>
      </c>
      <c r="B8" s="382" t="s">
        <v>939</v>
      </c>
      <c r="C8" s="382"/>
      <c r="D8" s="2"/>
    </row>
    <row r="9" spans="1:25" ht="14.65" customHeight="1">
      <c r="A9" s="383" t="s">
        <v>940</v>
      </c>
      <c r="B9" s="383"/>
      <c r="C9" s="383"/>
      <c r="D9" s="339" t="s">
        <v>929</v>
      </c>
    </row>
    <row r="10" spans="1:25">
      <c r="A10" s="383"/>
      <c r="B10" s="383"/>
      <c r="C10" s="383"/>
      <c r="D10" s="5" t="s">
        <v>10</v>
      </c>
    </row>
    <row r="11" spans="1:25">
      <c r="A11" s="383"/>
      <c r="B11" s="383"/>
      <c r="C11" s="383"/>
      <c r="D11" s="5" t="s">
        <v>356</v>
      </c>
    </row>
    <row r="12" spans="1:25">
      <c r="A12" s="383"/>
      <c r="B12" s="383"/>
      <c r="C12" s="383"/>
      <c r="D12" s="5" t="s">
        <v>357</v>
      </c>
      <c r="E12" s="9"/>
      <c r="F12" s="9"/>
      <c r="G12" s="9"/>
    </row>
    <row r="13" spans="1:25">
      <c r="A13" s="49" t="s">
        <v>535</v>
      </c>
      <c r="B13" s="77"/>
      <c r="E13" s="92"/>
      <c r="F13" s="92"/>
      <c r="G13" s="9"/>
    </row>
    <row r="14" spans="1:25" ht="30">
      <c r="A14" s="11" t="s">
        <v>38</v>
      </c>
      <c r="B14" s="11"/>
      <c r="C14" s="337" t="s">
        <v>931</v>
      </c>
      <c r="D14" s="195" t="s">
        <v>386</v>
      </c>
      <c r="E14" s="195" t="s">
        <v>526</v>
      </c>
      <c r="F14" s="195" t="s">
        <v>387</v>
      </c>
      <c r="G14" s="338" t="s">
        <v>930</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4"/>
      <c r="D16" s="77"/>
      <c r="E16" s="77"/>
      <c r="F16" s="77"/>
      <c r="G16" s="199">
        <f>SUM(C16:F16)</f>
        <v>0</v>
      </c>
      <c r="J16" s="314" t="s">
        <v>12</v>
      </c>
      <c r="K16" s="221" t="s">
        <v>426</v>
      </c>
      <c r="L16" s="221" t="s">
        <v>427</v>
      </c>
      <c r="M16" s="221" t="s">
        <v>428</v>
      </c>
      <c r="X16" s="171" t="s">
        <v>59</v>
      </c>
      <c r="Y16" s="163" t="s">
        <v>359</v>
      </c>
    </row>
    <row r="17" spans="1:25">
      <c r="A17" s="154" t="s">
        <v>26</v>
      </c>
      <c r="B17" s="304" t="s">
        <v>61</v>
      </c>
      <c r="C17" s="194"/>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4"/>
      <c r="D18" s="77"/>
      <c r="E18" s="77"/>
      <c r="F18" s="77"/>
      <c r="G18" s="199">
        <f t="shared" si="0"/>
        <v>0</v>
      </c>
      <c r="J18" s="316" t="str">
        <f>IF(Reinsurers!A13="","",Reinsurers!A13)</f>
        <v/>
      </c>
      <c r="K18" s="77"/>
      <c r="L18" s="296"/>
      <c r="M18" s="296"/>
      <c r="X18" s="171" t="s">
        <v>63</v>
      </c>
      <c r="Y18" s="163" t="s">
        <v>320</v>
      </c>
    </row>
    <row r="19" spans="1:25">
      <c r="A19" s="85" t="s">
        <v>246</v>
      </c>
      <c r="B19" s="304" t="s">
        <v>65</v>
      </c>
      <c r="C19" s="194"/>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4"/>
      <c r="D20" s="77"/>
      <c r="E20" s="77"/>
      <c r="F20" s="77"/>
      <c r="G20" s="199">
        <f t="shared" si="0"/>
        <v>0</v>
      </c>
      <c r="J20" s="316" t="str">
        <f>IF(Reinsurers!A15="","",Reinsurers!A15)</f>
        <v/>
      </c>
      <c r="K20" s="77"/>
      <c r="L20" s="296"/>
      <c r="M20" s="296"/>
      <c r="X20" s="171" t="s">
        <v>67</v>
      </c>
      <c r="Y20" s="163" t="s">
        <v>346</v>
      </c>
    </row>
    <row r="21" spans="1:25">
      <c r="A21" s="154" t="s">
        <v>28</v>
      </c>
      <c r="B21" s="304" t="s">
        <v>69</v>
      </c>
      <c r="C21" s="194"/>
      <c r="D21" s="77"/>
      <c r="E21" s="77"/>
      <c r="F21" s="77"/>
      <c r="G21" s="199">
        <f t="shared" si="0"/>
        <v>0</v>
      </c>
      <c r="J21" s="316" t="str">
        <f>IF(Reinsurers!A16="","",Reinsurers!A16)</f>
        <v/>
      </c>
      <c r="K21" s="77"/>
      <c r="L21" s="296"/>
      <c r="M21" s="296"/>
      <c r="X21" s="171" t="s">
        <v>69</v>
      </c>
      <c r="Y21" s="163" t="s">
        <v>364</v>
      </c>
    </row>
    <row r="22" spans="1:25">
      <c r="A22" s="85" t="s">
        <v>361</v>
      </c>
      <c r="B22" s="304" t="s">
        <v>71</v>
      </c>
      <c r="C22" s="194"/>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4"/>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4"/>
      <c r="D25" s="77"/>
      <c r="E25" s="77"/>
      <c r="F25" s="77"/>
      <c r="G25" s="199">
        <f t="shared" si="3"/>
        <v>0</v>
      </c>
      <c r="J25" s="316" t="str">
        <f>IF(Reinsurers!A20="","",Reinsurers!A20)</f>
        <v/>
      </c>
      <c r="K25" s="77"/>
      <c r="L25" s="296"/>
      <c r="M25" s="296"/>
      <c r="X25" s="171" t="s">
        <v>75</v>
      </c>
      <c r="Y25" s="163" t="s">
        <v>363</v>
      </c>
    </row>
    <row r="26" spans="1:25">
      <c r="A26" s="155" t="s">
        <v>30</v>
      </c>
      <c r="B26" s="304" t="s">
        <v>76</v>
      </c>
      <c r="C26" s="194"/>
      <c r="D26" s="77"/>
      <c r="E26" s="77"/>
      <c r="F26" s="77"/>
      <c r="G26" s="199">
        <f t="shared" si="3"/>
        <v>0</v>
      </c>
      <c r="J26" s="316" t="str">
        <f>IF(Reinsurers!A21="","",Reinsurers!A21)</f>
        <v/>
      </c>
      <c r="K26" s="77"/>
      <c r="L26" s="296"/>
      <c r="M26" s="296"/>
      <c r="X26" s="171" t="s">
        <v>76</v>
      </c>
      <c r="Y26" s="163" t="s">
        <v>321</v>
      </c>
    </row>
    <row r="27" spans="1:25">
      <c r="A27" s="155" t="s">
        <v>31</v>
      </c>
      <c r="B27" s="304" t="s">
        <v>77</v>
      </c>
      <c r="C27" s="194"/>
      <c r="D27" s="77"/>
      <c r="E27" s="77"/>
      <c r="F27" s="77"/>
      <c r="G27" s="199">
        <f t="shared" si="3"/>
        <v>0</v>
      </c>
      <c r="J27" s="316" t="str">
        <f>IF(Reinsurers!A22="","",Reinsurers!A22)</f>
        <v/>
      </c>
      <c r="K27" s="77"/>
      <c r="L27" s="296"/>
      <c r="M27" s="296"/>
      <c r="X27" s="171" t="s">
        <v>77</v>
      </c>
      <c r="Y27" s="158" t="s">
        <v>322</v>
      </c>
    </row>
    <row r="28" spans="1:25" ht="30">
      <c r="A28" s="172" t="s">
        <v>380</v>
      </c>
      <c r="B28" s="304" t="s">
        <v>78</v>
      </c>
      <c r="C28" s="194"/>
      <c r="D28" s="77"/>
      <c r="E28" s="77"/>
      <c r="F28" s="77"/>
      <c r="G28" s="199">
        <f t="shared" si="3"/>
        <v>0</v>
      </c>
      <c r="J28" s="316" t="str">
        <f>IF(Reinsurers!A23="","",Reinsurers!A23)</f>
        <v/>
      </c>
      <c r="K28" s="77"/>
      <c r="L28" s="296"/>
      <c r="M28" s="296"/>
      <c r="X28" s="171" t="s">
        <v>78</v>
      </c>
      <c r="Y28" s="163" t="s">
        <v>365</v>
      </c>
    </row>
    <row r="29" spans="1:25">
      <c r="A29" s="85" t="s">
        <v>280</v>
      </c>
      <c r="B29" s="304" t="s">
        <v>80</v>
      </c>
      <c r="C29" s="194"/>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4"/>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4"/>
      <c r="D31" s="77"/>
      <c r="E31" s="77"/>
      <c r="F31" s="77"/>
      <c r="G31" s="199">
        <f t="shared" si="5"/>
        <v>0</v>
      </c>
      <c r="J31" s="316" t="str">
        <f>IF(Reinsurers!A26="","",Reinsurers!A26)</f>
        <v/>
      </c>
      <c r="K31" s="77"/>
      <c r="L31" s="296"/>
      <c r="M31" s="296"/>
      <c r="X31" s="171" t="s">
        <v>82</v>
      </c>
      <c r="Y31" s="163" t="s">
        <v>379</v>
      </c>
    </row>
    <row r="32" spans="1:25">
      <c r="A32" s="85" t="s">
        <v>247</v>
      </c>
      <c r="B32" s="304" t="s">
        <v>83</v>
      </c>
      <c r="C32" s="194"/>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94"/>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4"/>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4"/>
      <c r="D38" s="77"/>
      <c r="E38" s="77"/>
      <c r="F38" s="77"/>
      <c r="G38" s="199">
        <f t="shared" si="8"/>
        <v>0</v>
      </c>
      <c r="J38" s="316" t="str">
        <f>IF(Reinsurers!A33="","",Reinsurers!A33)</f>
        <v/>
      </c>
      <c r="K38" s="77"/>
      <c r="L38" s="296"/>
      <c r="M38" s="296"/>
      <c r="X38" s="171" t="s">
        <v>88</v>
      </c>
      <c r="Y38" s="158" t="s">
        <v>323</v>
      </c>
    </row>
    <row r="39" spans="1:25">
      <c r="A39" s="89" t="s">
        <v>251</v>
      </c>
      <c r="B39" s="304" t="s">
        <v>90</v>
      </c>
      <c r="C39" s="194"/>
      <c r="D39" s="77"/>
      <c r="E39" s="77"/>
      <c r="F39" s="77"/>
      <c r="G39" s="199">
        <f t="shared" si="8"/>
        <v>0</v>
      </c>
      <c r="J39" s="316" t="str">
        <f>IF(Reinsurers!A34="","",Reinsurers!A34)</f>
        <v/>
      </c>
      <c r="K39" s="77"/>
      <c r="L39" s="296"/>
      <c r="M39" s="296"/>
      <c r="X39" s="171" t="s">
        <v>90</v>
      </c>
      <c r="Y39" s="163" t="s">
        <v>324</v>
      </c>
    </row>
    <row r="40" spans="1:25">
      <c r="A40" s="88" t="s">
        <v>252</v>
      </c>
      <c r="B40" s="304" t="s">
        <v>91</v>
      </c>
      <c r="C40" s="194"/>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4"/>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4"/>
      <c r="D42" s="77"/>
      <c r="E42" s="77"/>
      <c r="F42" s="77"/>
      <c r="G42" s="199">
        <f t="shared" si="10"/>
        <v>0</v>
      </c>
      <c r="J42" s="316" t="str">
        <f>IF(Reinsurers!A37="","",Reinsurers!A37)</f>
        <v/>
      </c>
      <c r="K42" s="77"/>
      <c r="L42" s="296"/>
      <c r="M42" s="296"/>
      <c r="X42" s="171" t="s">
        <v>95</v>
      </c>
      <c r="Y42" s="158" t="s">
        <v>325</v>
      </c>
    </row>
    <row r="43" spans="1:25">
      <c r="A43" s="159" t="s">
        <v>253</v>
      </c>
      <c r="B43" s="304" t="s">
        <v>96</v>
      </c>
      <c r="C43" s="194"/>
      <c r="D43" s="77"/>
      <c r="E43" s="77"/>
      <c r="F43" s="77"/>
      <c r="G43" s="199">
        <f t="shared" si="10"/>
        <v>0</v>
      </c>
      <c r="J43" s="316" t="str">
        <f>IF(Reinsurers!A38="","",Reinsurers!A38)</f>
        <v/>
      </c>
      <c r="K43" s="77"/>
      <c r="L43" s="296"/>
      <c r="M43" s="296"/>
      <c r="X43" s="171" t="s">
        <v>96</v>
      </c>
      <c r="Y43" s="158" t="s">
        <v>375</v>
      </c>
    </row>
    <row r="44" spans="1:25">
      <c r="A44" s="88" t="s">
        <v>254</v>
      </c>
      <c r="B44" s="304" t="s">
        <v>97</v>
      </c>
      <c r="C44" s="194"/>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4"/>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4"/>
      <c r="D46" s="77"/>
      <c r="E46" s="77"/>
      <c r="F46" s="77"/>
      <c r="G46" s="199">
        <f t="shared" si="12"/>
        <v>0</v>
      </c>
      <c r="J46" s="316" t="str">
        <f>IF(Reinsurers!A41="","",Reinsurers!A41)</f>
        <v/>
      </c>
      <c r="K46" s="77"/>
      <c r="L46" s="296"/>
      <c r="M46" s="296"/>
      <c r="X46" s="171" t="s">
        <v>100</v>
      </c>
      <c r="Y46" s="163" t="s">
        <v>369</v>
      </c>
    </row>
    <row r="47" spans="1:25">
      <c r="A47" s="154" t="s">
        <v>35</v>
      </c>
      <c r="B47" s="304" t="s">
        <v>101</v>
      </c>
      <c r="C47" s="194"/>
      <c r="D47" s="77"/>
      <c r="E47" s="77"/>
      <c r="F47" s="77"/>
      <c r="G47" s="199">
        <f t="shared" si="12"/>
        <v>0</v>
      </c>
      <c r="J47" s="316" t="str">
        <f>IF(Reinsurers!A42="","",Reinsurers!A42)</f>
        <v/>
      </c>
      <c r="K47" s="77"/>
      <c r="L47" s="296"/>
      <c r="M47" s="296"/>
      <c r="X47" s="171" t="s">
        <v>101</v>
      </c>
      <c r="Y47" s="163" t="s">
        <v>333</v>
      </c>
    </row>
    <row r="48" spans="1:25">
      <c r="A48" s="189" t="s">
        <v>376</v>
      </c>
      <c r="B48" s="304" t="s">
        <v>102</v>
      </c>
      <c r="C48" s="194"/>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4"/>
      <c r="D49" s="82"/>
      <c r="E49" s="82"/>
      <c r="F49" s="82"/>
      <c r="G49" s="199">
        <f t="shared" si="12"/>
        <v>0</v>
      </c>
      <c r="J49" s="316" t="str">
        <f>IF(Reinsurers!A44="","",Reinsurers!A44)</f>
        <v/>
      </c>
      <c r="K49" s="77"/>
      <c r="L49" s="296"/>
      <c r="M49" s="296"/>
      <c r="X49" s="171" t="s">
        <v>103</v>
      </c>
      <c r="Y49" s="168"/>
    </row>
    <row r="50" spans="1:25">
      <c r="A50" s="85" t="s">
        <v>255</v>
      </c>
      <c r="B50" s="304" t="s">
        <v>104</v>
      </c>
      <c r="C50" s="194"/>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4"/>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4"/>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4"/>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4"/>
      <c r="D56" s="77"/>
      <c r="E56" s="77"/>
      <c r="F56" s="77"/>
      <c r="G56" s="199">
        <f t="shared" si="16"/>
        <v>0</v>
      </c>
      <c r="J56" s="316" t="str">
        <f>IF(Reinsurers!A51="","",Reinsurers!A51)</f>
        <v/>
      </c>
      <c r="K56" s="77"/>
      <c r="L56" s="296"/>
      <c r="M56" s="296"/>
      <c r="X56" s="171" t="s">
        <v>109</v>
      </c>
      <c r="Y56" s="168"/>
    </row>
    <row r="57" spans="1:25">
      <c r="A57" s="85" t="s">
        <v>256</v>
      </c>
      <c r="B57" s="304" t="s">
        <v>111</v>
      </c>
      <c r="C57" s="194"/>
      <c r="D57" s="156">
        <f t="shared" ref="D57:G57" si="17">SUM(D51:D56)</f>
        <v>0</v>
      </c>
      <c r="E57" s="156">
        <f t="shared" si="17"/>
        <v>0</v>
      </c>
      <c r="F57" s="156">
        <f t="shared" si="17"/>
        <v>0</v>
      </c>
      <c r="G57" s="156">
        <f t="shared" si="17"/>
        <v>0</v>
      </c>
      <c r="X57" s="171" t="s">
        <v>111</v>
      </c>
      <c r="Y57" s="158"/>
    </row>
    <row r="58" spans="1:25">
      <c r="A58" s="90" t="s">
        <v>257</v>
      </c>
      <c r="B58" s="304" t="s">
        <v>112</v>
      </c>
      <c r="C58" s="194"/>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194"/>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4"/>
      <c r="D63" s="82"/>
      <c r="E63" s="82"/>
      <c r="F63" s="82"/>
      <c r="G63" s="199">
        <f t="shared" ref="G63:G64" si="20">SUM(C63:F63)</f>
        <v>0</v>
      </c>
      <c r="X63" s="171" t="s">
        <v>116</v>
      </c>
      <c r="Y63" s="163" t="s">
        <v>341</v>
      </c>
    </row>
    <row r="64" spans="1:25">
      <c r="A64" s="89" t="s">
        <v>382</v>
      </c>
      <c r="B64" s="304" t="s">
        <v>118</v>
      </c>
      <c r="C64" s="194"/>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4"/>
      <c r="D66" s="77"/>
      <c r="E66" s="77"/>
      <c r="F66" s="77"/>
      <c r="G66" s="199">
        <f t="shared" ref="G66:G68" si="21">SUM(C66:F66)</f>
        <v>0</v>
      </c>
      <c r="X66" s="171" t="s">
        <v>122</v>
      </c>
      <c r="Y66" s="168"/>
    </row>
    <row r="67" spans="1:25">
      <c r="A67" s="155" t="s">
        <v>261</v>
      </c>
      <c r="B67" s="304" t="s">
        <v>326</v>
      </c>
      <c r="C67" s="194"/>
      <c r="D67" s="77"/>
      <c r="E67" s="77"/>
      <c r="F67" s="77"/>
      <c r="G67" s="199">
        <f t="shared" si="21"/>
        <v>0</v>
      </c>
      <c r="X67" s="171" t="s">
        <v>326</v>
      </c>
      <c r="Y67" s="168"/>
    </row>
    <row r="68" spans="1:25">
      <c r="A68" s="342" t="s">
        <v>262</v>
      </c>
      <c r="B68" s="304" t="s">
        <v>327</v>
      </c>
      <c r="C68" s="194"/>
      <c r="D68" s="77"/>
      <c r="E68" s="77"/>
      <c r="F68" s="77"/>
      <c r="G68" s="199">
        <f t="shared" si="21"/>
        <v>0</v>
      </c>
      <c r="X68" s="171" t="s">
        <v>327</v>
      </c>
      <c r="Y68" s="168"/>
    </row>
    <row r="69" spans="1:25">
      <c r="A69" s="340" t="s">
        <v>263</v>
      </c>
      <c r="B69" s="304" t="s">
        <v>328</v>
      </c>
      <c r="C69" s="194"/>
      <c r="D69" s="156">
        <f t="shared" ref="D69:G69" si="22">SUM(D63:D68)</f>
        <v>0</v>
      </c>
      <c r="E69" s="156">
        <f t="shared" si="22"/>
        <v>0</v>
      </c>
      <c r="F69" s="156">
        <f t="shared" si="22"/>
        <v>0</v>
      </c>
      <c r="G69" s="156">
        <f t="shared" si="22"/>
        <v>0</v>
      </c>
      <c r="X69" s="171" t="s">
        <v>328</v>
      </c>
      <c r="Y69" s="158"/>
    </row>
    <row r="70" spans="1:25">
      <c r="A70" s="340" t="s">
        <v>264</v>
      </c>
      <c r="B70" s="309" t="s">
        <v>329</v>
      </c>
      <c r="C70" s="194"/>
      <c r="D70" s="156">
        <f t="shared" ref="D70:G70" si="23">+D69+D60</f>
        <v>0</v>
      </c>
      <c r="E70" s="156">
        <f t="shared" si="23"/>
        <v>0</v>
      </c>
      <c r="F70" s="156">
        <f t="shared" si="23"/>
        <v>0</v>
      </c>
      <c r="G70" s="156">
        <f t="shared" si="23"/>
        <v>0</v>
      </c>
      <c r="X70" s="177" t="s">
        <v>329</v>
      </c>
      <c r="Y70" s="158"/>
    </row>
    <row r="71" spans="1:25">
      <c r="A71" s="343" t="s">
        <v>265</v>
      </c>
      <c r="B71" s="309" t="s">
        <v>330</v>
      </c>
      <c r="C71" s="194"/>
      <c r="D71" s="77"/>
      <c r="E71" s="77"/>
      <c r="F71" s="77"/>
      <c r="G71" s="199">
        <f t="shared" ref="G71:G73" si="24">SUM(C71:F71)</f>
        <v>0</v>
      </c>
      <c r="X71" s="177" t="s">
        <v>330</v>
      </c>
      <c r="Y71" s="178" t="s">
        <v>372</v>
      </c>
    </row>
    <row r="72" spans="1:25">
      <c r="A72" s="343" t="s">
        <v>266</v>
      </c>
      <c r="B72" s="309" t="s">
        <v>331</v>
      </c>
      <c r="C72" s="194"/>
      <c r="D72" s="77"/>
      <c r="E72" s="77"/>
      <c r="F72" s="77"/>
      <c r="G72" s="199">
        <f t="shared" si="24"/>
        <v>0</v>
      </c>
      <c r="X72" s="177" t="s">
        <v>331</v>
      </c>
      <c r="Y72" s="178" t="s">
        <v>373</v>
      </c>
    </row>
    <row r="73" spans="1:25">
      <c r="A73" s="343" t="s">
        <v>267</v>
      </c>
      <c r="B73" s="304" t="s">
        <v>332</v>
      </c>
      <c r="C73" s="194"/>
      <c r="D73" s="77"/>
      <c r="E73" s="77"/>
      <c r="F73" s="77"/>
      <c r="G73" s="199">
        <f t="shared" si="24"/>
        <v>0</v>
      </c>
      <c r="J73" s="111"/>
      <c r="K73" s="111"/>
      <c r="L73" s="111"/>
      <c r="X73" s="171" t="s">
        <v>332</v>
      </c>
      <c r="Y73" s="175" t="s">
        <v>374</v>
      </c>
    </row>
    <row r="74" spans="1:25">
      <c r="A74" s="340" t="s">
        <v>268</v>
      </c>
      <c r="B74" s="304" t="s">
        <v>123</v>
      </c>
      <c r="C74" s="194"/>
      <c r="D74" s="156">
        <f t="shared" ref="D74:G74" si="25">SUM(D70:D73)</f>
        <v>0</v>
      </c>
      <c r="E74" s="156">
        <f t="shared" si="25"/>
        <v>0</v>
      </c>
      <c r="F74" s="156">
        <f t="shared" si="25"/>
        <v>0</v>
      </c>
      <c r="G74" s="156">
        <f t="shared" si="25"/>
        <v>0</v>
      </c>
      <c r="J74" s="111"/>
      <c r="K74" s="111"/>
      <c r="L74" s="111"/>
      <c r="X74" s="171" t="s">
        <v>123</v>
      </c>
      <c r="Y74" s="158"/>
    </row>
    <row r="75" spans="1:25">
      <c r="A75" s="340" t="s">
        <v>934</v>
      </c>
      <c r="B75" s="304" t="s">
        <v>125</v>
      </c>
      <c r="C75" s="80">
        <f>'2021 balance sheet'!H28</f>
        <v>0</v>
      </c>
      <c r="D75" s="194"/>
      <c r="E75" s="194"/>
      <c r="F75" s="194"/>
      <c r="G75" s="157">
        <f>C75</f>
        <v>0</v>
      </c>
      <c r="J75" s="179"/>
      <c r="K75" s="181"/>
      <c r="L75" s="179"/>
      <c r="X75" s="171" t="s">
        <v>125</v>
      </c>
      <c r="Y75" s="158"/>
    </row>
    <row r="76" spans="1:25">
      <c r="A76" s="342" t="s">
        <v>285</v>
      </c>
      <c r="B76" s="304" t="s">
        <v>126</v>
      </c>
      <c r="C76" s="194"/>
      <c r="D76" s="77"/>
      <c r="E76" s="77"/>
      <c r="F76" s="77"/>
      <c r="G76" s="199">
        <f t="shared" ref="G76:G79" si="26">SUM(C76:F76)</f>
        <v>0</v>
      </c>
      <c r="J76" s="179"/>
      <c r="K76" s="111"/>
      <c r="L76" s="179"/>
      <c r="X76" s="171" t="s">
        <v>126</v>
      </c>
      <c r="Y76" s="158" t="s">
        <v>339</v>
      </c>
    </row>
    <row r="77" spans="1:25">
      <c r="A77" s="342" t="s">
        <v>270</v>
      </c>
      <c r="B77" s="304" t="s">
        <v>127</v>
      </c>
      <c r="C77" s="194"/>
      <c r="D77" s="77"/>
      <c r="E77" s="77"/>
      <c r="F77" s="77"/>
      <c r="G77" s="199">
        <f t="shared" si="26"/>
        <v>0</v>
      </c>
      <c r="J77" s="179"/>
      <c r="K77" s="182"/>
      <c r="L77" s="180"/>
      <c r="X77" s="171" t="s">
        <v>127</v>
      </c>
      <c r="Y77" s="158" t="s">
        <v>337</v>
      </c>
    </row>
    <row r="78" spans="1:25">
      <c r="A78" s="342" t="s">
        <v>271</v>
      </c>
      <c r="B78" s="304" t="s">
        <v>128</v>
      </c>
      <c r="C78" s="194"/>
      <c r="D78" s="77"/>
      <c r="E78" s="77"/>
      <c r="F78" s="77"/>
      <c r="G78" s="199">
        <f t="shared" si="26"/>
        <v>0</v>
      </c>
      <c r="J78" s="111"/>
      <c r="K78" s="111"/>
      <c r="L78" s="111"/>
      <c r="X78" s="171" t="s">
        <v>128</v>
      </c>
      <c r="Y78" s="158" t="s">
        <v>338</v>
      </c>
    </row>
    <row r="79" spans="1:25" ht="30">
      <c r="A79" s="344" t="s">
        <v>272</v>
      </c>
      <c r="B79" s="304" t="s">
        <v>129</v>
      </c>
      <c r="C79" s="194"/>
      <c r="D79" s="77"/>
      <c r="E79" s="77"/>
      <c r="F79" s="77"/>
      <c r="G79" s="199">
        <f t="shared" si="26"/>
        <v>0</v>
      </c>
      <c r="X79" s="171" t="s">
        <v>129</v>
      </c>
      <c r="Y79" s="158" t="s">
        <v>340</v>
      </c>
    </row>
    <row r="80" spans="1:25">
      <c r="A80" s="340" t="s">
        <v>932</v>
      </c>
      <c r="B80" s="304" t="s">
        <v>130</v>
      </c>
      <c r="C80" s="194"/>
      <c r="D80" s="194"/>
      <c r="E80" s="194"/>
      <c r="F80" s="194"/>
      <c r="G80" s="156">
        <f>SUM(G74:G79)</f>
        <v>0</v>
      </c>
      <c r="X80" s="171" t="s">
        <v>130</v>
      </c>
      <c r="Y80" s="158"/>
    </row>
    <row r="81" spans="1:25">
      <c r="A81" s="259" t="s">
        <v>274</v>
      </c>
      <c r="B81" s="310"/>
      <c r="C81" s="79"/>
      <c r="D81" s="79"/>
      <c r="E81" s="79"/>
      <c r="F81" s="79"/>
      <c r="G81" s="79"/>
      <c r="J81" s="111"/>
      <c r="K81" s="111"/>
      <c r="L81" s="111"/>
      <c r="M81" s="111"/>
    </row>
    <row r="82" spans="1:25">
      <c r="A82" s="340" t="s">
        <v>935</v>
      </c>
      <c r="B82" s="304" t="s">
        <v>131</v>
      </c>
      <c r="C82" s="80">
        <f>'2021 balance sheet'!H29</f>
        <v>0</v>
      </c>
      <c r="D82" s="194"/>
      <c r="E82" s="194"/>
      <c r="F82" s="194"/>
      <c r="G82" s="80">
        <f>C82</f>
        <v>0</v>
      </c>
      <c r="J82" s="111"/>
      <c r="K82" s="111"/>
      <c r="L82" s="111"/>
      <c r="X82" s="171" t="s">
        <v>131</v>
      </c>
      <c r="Y82" s="158"/>
    </row>
    <row r="83" spans="1:25">
      <c r="A83" s="345" t="s">
        <v>276</v>
      </c>
      <c r="B83" s="304" t="s">
        <v>132</v>
      </c>
      <c r="C83" s="194"/>
      <c r="D83" s="77"/>
      <c r="E83" s="77"/>
      <c r="F83" s="77"/>
      <c r="G83" s="199">
        <f t="shared" ref="G83" si="27">SUM(C83:F83)</f>
        <v>0</v>
      </c>
      <c r="J83" s="179"/>
      <c r="K83" s="181"/>
      <c r="L83" s="179"/>
      <c r="M83" s="183"/>
      <c r="X83" s="171" t="s">
        <v>132</v>
      </c>
      <c r="Y83" s="163" t="s">
        <v>385</v>
      </c>
    </row>
    <row r="84" spans="1:25">
      <c r="A84" s="340" t="s">
        <v>936</v>
      </c>
      <c r="B84" s="304" t="s">
        <v>133</v>
      </c>
      <c r="C84" s="194"/>
      <c r="D84" s="194"/>
      <c r="E84" s="194"/>
      <c r="F84" s="194"/>
      <c r="G84" s="156">
        <f>SUM(G82:G83)</f>
        <v>0</v>
      </c>
      <c r="J84" s="179"/>
      <c r="K84" s="111"/>
      <c r="L84" s="179"/>
      <c r="X84" s="171" t="s">
        <v>133</v>
      </c>
      <c r="Y84" s="158"/>
    </row>
    <row r="85" spans="1:25">
      <c r="A85" s="346"/>
      <c r="B85" s="310"/>
      <c r="C85" s="81"/>
      <c r="D85" s="81"/>
      <c r="E85" s="81"/>
      <c r="F85" s="81"/>
      <c r="G85" s="81"/>
      <c r="J85" s="180"/>
      <c r="K85" s="182"/>
      <c r="L85" s="180"/>
      <c r="M85" s="183"/>
    </row>
    <row r="86" spans="1:25">
      <c r="A86" s="341" t="s">
        <v>933</v>
      </c>
      <c r="B86" s="304" t="s">
        <v>135</v>
      </c>
      <c r="C86" s="194"/>
      <c r="D86" s="156"/>
      <c r="E86" s="156"/>
      <c r="F86" s="156"/>
      <c r="G86" s="156">
        <f t="shared" ref="G86" si="28">-G80+G75</f>
        <v>0</v>
      </c>
      <c r="J86" s="111"/>
      <c r="K86" s="111"/>
      <c r="L86" s="111"/>
      <c r="X86" s="184"/>
      <c r="Y86" s="191"/>
    </row>
    <row r="87" spans="1:25">
      <c r="A87" s="259"/>
      <c r="B87" s="311"/>
      <c r="C87" s="79"/>
      <c r="D87" s="79"/>
      <c r="E87" s="79"/>
      <c r="F87" s="79"/>
      <c r="G87" s="79"/>
      <c r="X87" s="184"/>
      <c r="Y87" s="193"/>
    </row>
    <row r="88" spans="1:25">
      <c r="A88" s="347"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27"/>
  <sheetViews>
    <sheetView showGridLines="0" zoomScale="50" zoomScaleNormal="50" workbookViewId="0">
      <selection activeCell="F3" sqref="F3"/>
    </sheetView>
  </sheetViews>
  <sheetFormatPr defaultColWidth="9.140625" defaultRowHeight="15" customHeight="1"/>
  <cols>
    <col min="1" max="1" width="10.42578125" style="8" customWidth="1"/>
    <col min="2" max="2" width="10.42578125" style="3" customWidth="1"/>
    <col min="3" max="3" width="28.42578125" style="3" customWidth="1"/>
    <col min="4" max="4" width="31.140625" style="3" customWidth="1"/>
    <col min="5" max="5" width="17.5703125" style="3" customWidth="1"/>
    <col min="6" max="6" width="15.140625" style="3" customWidth="1"/>
    <col min="7" max="7" width="16.140625" style="3" customWidth="1"/>
    <col min="8" max="9" width="14.5703125" style="3" customWidth="1"/>
    <col min="10" max="14" width="13.28515625" style="3" customWidth="1"/>
    <col min="15" max="16384" width="9.140625" style="3"/>
  </cols>
  <sheetData>
    <row r="1" spans="1:14" ht="31.5" customHeight="1">
      <c r="B1" s="10" t="e">
        <f>CONCATENATE("Scenario ",#REF!, ": ",#REF!)</f>
        <v>#REF!</v>
      </c>
      <c r="E1" s="1" t="s">
        <v>984</v>
      </c>
    </row>
    <row r="2" spans="1:14" ht="21" customHeight="1">
      <c r="B2" s="4"/>
    </row>
    <row r="3" spans="1:14" ht="21" customHeight="1">
      <c r="B3" s="5" t="s">
        <v>10</v>
      </c>
    </row>
    <row r="4" spans="1:14" ht="21" customHeight="1">
      <c r="A4" s="9"/>
    </row>
    <row r="5" spans="1:14" ht="21" customHeight="1">
      <c r="A5" s="9"/>
      <c r="B5" s="432" t="s">
        <v>416</v>
      </c>
      <c r="C5" s="432"/>
      <c r="D5" s="432"/>
      <c r="E5" s="217"/>
    </row>
    <row r="6" spans="1:14" ht="21" customHeight="1">
      <c r="A6" s="9"/>
      <c r="B6" s="432" t="s">
        <v>417</v>
      </c>
      <c r="C6" s="432"/>
      <c r="D6" s="432"/>
      <c r="E6" s="217"/>
    </row>
    <row r="7" spans="1:14" ht="21" customHeight="1">
      <c r="A7" s="9"/>
      <c r="B7" s="432" t="s">
        <v>418</v>
      </c>
      <c r="C7" s="432"/>
      <c r="D7" s="432"/>
      <c r="E7" s="217"/>
    </row>
    <row r="8" spans="1:14" ht="21" customHeight="1">
      <c r="A8" s="9"/>
      <c r="B8" s="432" t="s">
        <v>478</v>
      </c>
      <c r="C8" s="432"/>
      <c r="D8" s="432"/>
      <c r="E8" s="217"/>
    </row>
    <row r="9" spans="1:14" ht="21" customHeight="1">
      <c r="A9" s="9"/>
      <c r="B9" s="432" t="s">
        <v>423</v>
      </c>
      <c r="C9" s="432"/>
      <c r="D9" s="432"/>
      <c r="E9" s="217"/>
    </row>
    <row r="10" spans="1:14" ht="21" customHeight="1">
      <c r="A10" s="9"/>
      <c r="B10" s="93"/>
    </row>
    <row r="11" spans="1:14" ht="21" customHeight="1">
      <c r="A11" s="9"/>
      <c r="B11" s="200" t="s">
        <v>390</v>
      </c>
    </row>
    <row r="12" spans="1:14" ht="15" customHeight="1">
      <c r="I12" s="201" t="s">
        <v>391</v>
      </c>
    </row>
    <row r="13" spans="1:14">
      <c r="B13" s="202" t="s">
        <v>392</v>
      </c>
      <c r="C13" s="203"/>
      <c r="D13" s="203" t="s">
        <v>393</v>
      </c>
      <c r="E13" s="204" t="s">
        <v>394</v>
      </c>
      <c r="F13" s="205" t="s">
        <v>395</v>
      </c>
      <c r="G13" s="206" t="s">
        <v>396</v>
      </c>
      <c r="H13" s="207" t="s">
        <v>397</v>
      </c>
      <c r="I13" s="208" t="s">
        <v>398</v>
      </c>
      <c r="J13"/>
      <c r="K13"/>
      <c r="L13"/>
      <c r="M13"/>
      <c r="N13"/>
    </row>
    <row r="14" spans="1:14">
      <c r="B14" s="209" t="s">
        <v>399</v>
      </c>
      <c r="C14" s="433" t="s">
        <v>400</v>
      </c>
      <c r="D14" s="210" t="s">
        <v>401</v>
      </c>
      <c r="E14" s="211"/>
      <c r="F14" s="211"/>
      <c r="G14" s="211"/>
      <c r="H14" s="212">
        <f>E14+F14+G14</f>
        <v>0</v>
      </c>
      <c r="I14" s="211"/>
      <c r="J14"/>
      <c r="K14"/>
      <c r="L14"/>
      <c r="M14"/>
      <c r="N14"/>
    </row>
    <row r="15" spans="1:14" ht="15" customHeight="1">
      <c r="B15" s="213"/>
      <c r="C15" s="434"/>
      <c r="D15" s="210" t="s">
        <v>402</v>
      </c>
      <c r="E15" s="211"/>
      <c r="F15" s="211"/>
      <c r="G15" s="211"/>
      <c r="H15" s="212">
        <f t="shared" ref="H15:H45" si="0">E15+F15+G15</f>
        <v>0</v>
      </c>
      <c r="I15" s="211"/>
      <c r="J15"/>
      <c r="K15"/>
      <c r="L15"/>
      <c r="M15"/>
      <c r="N15"/>
    </row>
    <row r="16" spans="1:14">
      <c r="B16" s="213"/>
      <c r="C16" s="434"/>
      <c r="D16" s="210" t="s">
        <v>403</v>
      </c>
      <c r="E16" s="211"/>
      <c r="F16" s="211"/>
      <c r="G16" s="211"/>
      <c r="H16" s="212">
        <f t="shared" si="0"/>
        <v>0</v>
      </c>
      <c r="I16" s="211"/>
      <c r="J16"/>
      <c r="K16"/>
      <c r="L16"/>
      <c r="M16"/>
      <c r="N16"/>
    </row>
    <row r="17" spans="2:14" ht="14.25" customHeight="1">
      <c r="B17" s="213"/>
      <c r="C17" s="434"/>
      <c r="D17" s="210" t="s">
        <v>405</v>
      </c>
      <c r="E17" s="211"/>
      <c r="F17" s="211"/>
      <c r="G17" s="211"/>
      <c r="H17" s="212">
        <f t="shared" si="0"/>
        <v>0</v>
      </c>
      <c r="I17" s="211"/>
      <c r="J17"/>
      <c r="K17"/>
      <c r="L17"/>
      <c r="M17"/>
      <c r="N17"/>
    </row>
    <row r="18" spans="2:14">
      <c r="B18" s="213"/>
      <c r="C18" s="434"/>
      <c r="D18" s="210" t="s">
        <v>406</v>
      </c>
      <c r="E18" s="211"/>
      <c r="F18" s="211"/>
      <c r="G18" s="211"/>
      <c r="H18" s="212">
        <f t="shared" si="0"/>
        <v>0</v>
      </c>
      <c r="I18" s="211"/>
      <c r="J18"/>
      <c r="K18"/>
      <c r="L18"/>
      <c r="M18"/>
      <c r="N18"/>
    </row>
    <row r="19" spans="2:14">
      <c r="B19" s="213"/>
      <c r="C19" s="434"/>
      <c r="D19" s="210" t="s">
        <v>407</v>
      </c>
      <c r="E19" s="211"/>
      <c r="F19" s="211"/>
      <c r="G19" s="211"/>
      <c r="H19" s="212">
        <f t="shared" si="0"/>
        <v>0</v>
      </c>
      <c r="I19" s="211"/>
      <c r="J19"/>
      <c r="K19"/>
      <c r="L19"/>
      <c r="M19"/>
      <c r="N19"/>
    </row>
    <row r="20" spans="2:14">
      <c r="B20" s="213"/>
      <c r="C20" s="434"/>
      <c r="D20" s="210" t="s">
        <v>408</v>
      </c>
      <c r="E20" s="211"/>
      <c r="F20" s="211"/>
      <c r="G20" s="211"/>
      <c r="H20" s="212">
        <f t="shared" si="0"/>
        <v>0</v>
      </c>
      <c r="I20" s="211"/>
      <c r="J20"/>
      <c r="K20"/>
      <c r="L20"/>
      <c r="M20"/>
      <c r="N20"/>
    </row>
    <row r="21" spans="2:14">
      <c r="B21" s="213"/>
      <c r="C21" s="434"/>
      <c r="D21" s="210" t="s">
        <v>409</v>
      </c>
      <c r="E21" s="211"/>
      <c r="F21" s="211"/>
      <c r="G21" s="211"/>
      <c r="H21" s="212">
        <f t="shared" si="0"/>
        <v>0</v>
      </c>
      <c r="I21" s="211"/>
      <c r="J21"/>
      <c r="K21"/>
      <c r="L21"/>
      <c r="M21"/>
      <c r="N21"/>
    </row>
    <row r="22" spans="2:14">
      <c r="B22" s="213"/>
      <c r="C22" s="435"/>
      <c r="D22" s="210" t="s">
        <v>2</v>
      </c>
      <c r="E22" s="212">
        <f>SUM(E14:E21)</f>
        <v>0</v>
      </c>
      <c r="F22" s="212">
        <f t="shared" ref="F22:I22" si="1">SUM(F14:F21)</f>
        <v>0</v>
      </c>
      <c r="G22" s="212">
        <f t="shared" si="1"/>
        <v>0</v>
      </c>
      <c r="H22" s="212">
        <f t="shared" si="1"/>
        <v>0</v>
      </c>
      <c r="I22" s="212">
        <f t="shared" si="1"/>
        <v>0</v>
      </c>
      <c r="J22"/>
      <c r="K22"/>
      <c r="L22"/>
      <c r="M22"/>
      <c r="N22"/>
    </row>
    <row r="23" spans="2:14">
      <c r="B23" s="213"/>
      <c r="C23" s="214" t="s">
        <v>410</v>
      </c>
      <c r="D23" s="215"/>
      <c r="E23" s="211"/>
      <c r="F23" s="211"/>
      <c r="G23" s="211"/>
      <c r="H23" s="212">
        <f t="shared" si="0"/>
        <v>0</v>
      </c>
      <c r="I23" s="216"/>
      <c r="J23"/>
      <c r="K23"/>
      <c r="L23"/>
      <c r="M23"/>
      <c r="N23"/>
    </row>
    <row r="24" spans="2:14">
      <c r="B24" s="209" t="s">
        <v>411</v>
      </c>
      <c r="C24" s="420" t="s">
        <v>400</v>
      </c>
      <c r="D24" s="210" t="s">
        <v>412</v>
      </c>
      <c r="E24" s="211"/>
      <c r="F24" s="211"/>
      <c r="G24" s="211"/>
      <c r="H24" s="212">
        <f t="shared" si="0"/>
        <v>0</v>
      </c>
      <c r="I24" s="211"/>
      <c r="J24"/>
      <c r="K24"/>
      <c r="L24"/>
      <c r="M24"/>
      <c r="N24"/>
    </row>
    <row r="25" spans="2:14">
      <c r="B25" s="213"/>
      <c r="C25" s="421"/>
      <c r="D25" s="210" t="s">
        <v>413</v>
      </c>
      <c r="E25" s="211"/>
      <c r="F25" s="211"/>
      <c r="G25" s="211"/>
      <c r="H25" s="212">
        <f t="shared" si="0"/>
        <v>0</v>
      </c>
      <c r="I25" s="211"/>
      <c r="J25"/>
      <c r="K25"/>
      <c r="L25"/>
      <c r="M25"/>
      <c r="N25"/>
    </row>
    <row r="26" spans="2:14">
      <c r="B26" s="213"/>
      <c r="C26" s="421"/>
      <c r="D26" s="210" t="s">
        <v>414</v>
      </c>
      <c r="E26" s="211"/>
      <c r="F26" s="211"/>
      <c r="G26" s="211"/>
      <c r="H26" s="212">
        <f t="shared" si="0"/>
        <v>0</v>
      </c>
      <c r="I26" s="211"/>
      <c r="J26"/>
      <c r="K26"/>
      <c r="L26"/>
      <c r="M26"/>
      <c r="N26"/>
    </row>
    <row r="27" spans="2:14">
      <c r="B27" s="213"/>
      <c r="C27" s="421"/>
      <c r="D27" s="210" t="s">
        <v>415</v>
      </c>
      <c r="E27" s="211"/>
      <c r="F27" s="211"/>
      <c r="G27" s="211"/>
      <c r="H27" s="212">
        <f t="shared" si="0"/>
        <v>0</v>
      </c>
      <c r="I27" s="211"/>
      <c r="J27"/>
      <c r="K27"/>
      <c r="L27"/>
      <c r="M27"/>
      <c r="N27"/>
    </row>
    <row r="28" spans="2:14">
      <c r="B28" s="213"/>
      <c r="C28" s="421"/>
      <c r="D28" s="210" t="s">
        <v>409</v>
      </c>
      <c r="E28" s="211"/>
      <c r="F28" s="211"/>
      <c r="G28" s="211"/>
      <c r="H28" s="212">
        <f t="shared" si="0"/>
        <v>0</v>
      </c>
      <c r="I28" s="211"/>
      <c r="J28"/>
      <c r="K28"/>
      <c r="L28"/>
      <c r="M28"/>
      <c r="N28"/>
    </row>
    <row r="29" spans="2:14">
      <c r="B29" s="213"/>
      <c r="C29" s="422"/>
      <c r="D29" s="210" t="s">
        <v>2</v>
      </c>
      <c r="E29" s="212">
        <f>SUM(E24:E28)</f>
        <v>0</v>
      </c>
      <c r="F29" s="212">
        <f t="shared" ref="F29:I29" si="2">SUM(F24:F28)</f>
        <v>0</v>
      </c>
      <c r="G29" s="212">
        <f t="shared" si="2"/>
        <v>0</v>
      </c>
      <c r="H29" s="212">
        <f t="shared" si="2"/>
        <v>0</v>
      </c>
      <c r="I29" s="212">
        <f t="shared" si="2"/>
        <v>0</v>
      </c>
      <c r="J29"/>
      <c r="K29"/>
      <c r="L29"/>
      <c r="M29"/>
      <c r="N29"/>
    </row>
    <row r="30" spans="2:14">
      <c r="B30" s="213"/>
      <c r="C30" s="214" t="s">
        <v>410</v>
      </c>
      <c r="D30" s="215"/>
      <c r="E30" s="211"/>
      <c r="F30" s="211"/>
      <c r="G30" s="211"/>
      <c r="H30" s="212">
        <f t="shared" si="0"/>
        <v>0</v>
      </c>
      <c r="I30" s="211"/>
      <c r="J30"/>
      <c r="K30"/>
      <c r="L30"/>
      <c r="M30"/>
      <c r="N30"/>
    </row>
    <row r="31" spans="2:14">
      <c r="B31" s="209" t="s">
        <v>419</v>
      </c>
      <c r="C31" s="420" t="s">
        <v>400</v>
      </c>
      <c r="D31" s="215" t="s">
        <v>420</v>
      </c>
      <c r="E31" s="211"/>
      <c r="F31" s="211"/>
      <c r="G31" s="211"/>
      <c r="H31" s="212">
        <f t="shared" si="0"/>
        <v>0</v>
      </c>
      <c r="I31" s="211"/>
      <c r="J31"/>
      <c r="K31"/>
      <c r="L31"/>
      <c r="M31"/>
      <c r="N31"/>
    </row>
    <row r="32" spans="2:14">
      <c r="B32" s="213"/>
      <c r="C32" s="421"/>
      <c r="D32" s="214" t="s">
        <v>407</v>
      </c>
      <c r="E32" s="211"/>
      <c r="F32" s="211"/>
      <c r="G32" s="211"/>
      <c r="H32" s="212">
        <f t="shared" si="0"/>
        <v>0</v>
      </c>
      <c r="I32" s="211"/>
      <c r="J32"/>
      <c r="K32"/>
      <c r="L32"/>
      <c r="M32"/>
      <c r="N32"/>
    </row>
    <row r="33" spans="1:14">
      <c r="B33" s="213"/>
      <c r="C33" s="421"/>
      <c r="D33" s="214" t="s">
        <v>408</v>
      </c>
      <c r="E33" s="211"/>
      <c r="F33" s="211"/>
      <c r="G33" s="211"/>
      <c r="H33" s="212">
        <f t="shared" si="0"/>
        <v>0</v>
      </c>
      <c r="I33" s="211"/>
      <c r="J33"/>
      <c r="K33"/>
      <c r="L33"/>
      <c r="M33"/>
      <c r="N33"/>
    </row>
    <row r="34" spans="1:14" ht="15" customHeight="1">
      <c r="B34" s="213"/>
      <c r="C34" s="422"/>
      <c r="D34" s="220" t="s">
        <v>2</v>
      </c>
      <c r="E34" s="212">
        <f>SUM(E31:E33)</f>
        <v>0</v>
      </c>
      <c r="F34" s="212">
        <f t="shared" ref="F34:I34" si="3">SUM(F31:F33)</f>
        <v>0</v>
      </c>
      <c r="G34" s="212">
        <f t="shared" si="3"/>
        <v>0</v>
      </c>
      <c r="H34" s="212">
        <f t="shared" si="3"/>
        <v>0</v>
      </c>
      <c r="I34" s="212">
        <f t="shared" si="3"/>
        <v>0</v>
      </c>
      <c r="J34"/>
      <c r="K34"/>
      <c r="L34"/>
      <c r="M34"/>
      <c r="N34"/>
    </row>
    <row r="35" spans="1:14" ht="15" customHeight="1">
      <c r="B35" s="213"/>
      <c r="C35" s="214" t="s">
        <v>410</v>
      </c>
      <c r="D35" s="215"/>
      <c r="E35" s="211"/>
      <c r="F35" s="211"/>
      <c r="G35" s="211"/>
      <c r="H35" s="212">
        <f t="shared" si="0"/>
        <v>0</v>
      </c>
      <c r="I35" s="211"/>
      <c r="J35"/>
      <c r="K35"/>
      <c r="L35"/>
      <c r="M35"/>
      <c r="N35"/>
    </row>
    <row r="36" spans="1:14" ht="15" customHeight="1">
      <c r="B36" s="209" t="s">
        <v>424</v>
      </c>
      <c r="C36" s="423" t="s">
        <v>400</v>
      </c>
      <c r="D36" s="215" t="s">
        <v>425</v>
      </c>
      <c r="E36" s="211"/>
      <c r="F36" s="211"/>
      <c r="G36" s="211"/>
      <c r="H36" s="212">
        <f t="shared" si="0"/>
        <v>0</v>
      </c>
      <c r="I36" s="211"/>
      <c r="J36"/>
      <c r="K36"/>
      <c r="L36"/>
      <c r="M36"/>
      <c r="N36"/>
    </row>
    <row r="37" spans="1:14" ht="15" customHeight="1">
      <c r="A37" s="222"/>
      <c r="B37" s="213"/>
      <c r="C37" s="424"/>
      <c r="D37" s="214" t="s">
        <v>429</v>
      </c>
      <c r="E37" s="211"/>
      <c r="F37" s="211"/>
      <c r="G37" s="211"/>
      <c r="H37" s="212">
        <f t="shared" si="0"/>
        <v>0</v>
      </c>
      <c r="I37" s="211"/>
      <c r="J37"/>
      <c r="K37"/>
      <c r="L37"/>
      <c r="M37"/>
      <c r="N37"/>
    </row>
    <row r="38" spans="1:14" ht="15" customHeight="1">
      <c r="A38" s="223"/>
      <c r="B38" s="213"/>
      <c r="C38" s="425"/>
      <c r="D38" s="220" t="s">
        <v>2</v>
      </c>
      <c r="E38" s="212">
        <f>SUM(E36:E37)</f>
        <v>0</v>
      </c>
      <c r="F38" s="212">
        <f t="shared" ref="F38:I38" si="4">SUM(F36:F37)</f>
        <v>0</v>
      </c>
      <c r="G38" s="212">
        <f t="shared" si="4"/>
        <v>0</v>
      </c>
      <c r="H38" s="212">
        <f t="shared" si="4"/>
        <v>0</v>
      </c>
      <c r="I38" s="212">
        <f t="shared" si="4"/>
        <v>0</v>
      </c>
      <c r="J38"/>
      <c r="K38"/>
      <c r="L38"/>
      <c r="M38"/>
      <c r="N38"/>
    </row>
    <row r="39" spans="1:14" ht="15" customHeight="1">
      <c r="A39" s="223"/>
      <c r="B39" s="224"/>
      <c r="C39" s="220" t="s">
        <v>410</v>
      </c>
      <c r="D39" s="220"/>
      <c r="E39" s="211"/>
      <c r="F39" s="211"/>
      <c r="G39" s="211"/>
      <c r="H39" s="212">
        <f t="shared" si="0"/>
        <v>0</v>
      </c>
      <c r="I39" s="211"/>
      <c r="J39"/>
      <c r="K39"/>
      <c r="L39"/>
      <c r="M39"/>
      <c r="N39"/>
    </row>
    <row r="40" spans="1:14" ht="15" customHeight="1">
      <c r="A40" s="223"/>
      <c r="B40" s="213" t="s">
        <v>430</v>
      </c>
      <c r="C40" s="420" t="s">
        <v>400</v>
      </c>
      <c r="D40" s="214" t="s">
        <v>425</v>
      </c>
      <c r="E40" s="211"/>
      <c r="F40" s="211"/>
      <c r="G40" s="211"/>
      <c r="H40" s="212">
        <f t="shared" si="0"/>
        <v>0</v>
      </c>
      <c r="I40" s="211"/>
      <c r="J40"/>
      <c r="K40"/>
      <c r="L40"/>
      <c r="M40"/>
      <c r="N40"/>
    </row>
    <row r="41" spans="1:14" ht="15" customHeight="1">
      <c r="A41" s="223"/>
      <c r="B41" s="213"/>
      <c r="C41" s="421"/>
      <c r="D41" s="214" t="s">
        <v>429</v>
      </c>
      <c r="E41" s="211"/>
      <c r="F41" s="211"/>
      <c r="G41" s="211"/>
      <c r="H41" s="212">
        <f t="shared" si="0"/>
        <v>0</v>
      </c>
      <c r="I41" s="211"/>
      <c r="J41"/>
      <c r="K41"/>
      <c r="L41"/>
      <c r="M41"/>
      <c r="N41"/>
    </row>
    <row r="42" spans="1:14">
      <c r="A42" s="223"/>
      <c r="B42" s="213"/>
      <c r="C42" s="422"/>
      <c r="D42" s="220" t="s">
        <v>2</v>
      </c>
      <c r="E42" s="212">
        <f>SUM(E40:E41)</f>
        <v>0</v>
      </c>
      <c r="F42" s="212">
        <f t="shared" ref="F42:I42" si="5">SUM(F40:F41)</f>
        <v>0</v>
      </c>
      <c r="G42" s="212">
        <f t="shared" si="5"/>
        <v>0</v>
      </c>
      <c r="H42" s="212">
        <f t="shared" si="5"/>
        <v>0</v>
      </c>
      <c r="I42" s="212">
        <f t="shared" si="5"/>
        <v>0</v>
      </c>
      <c r="J42"/>
      <c r="K42"/>
      <c r="L42"/>
      <c r="M42"/>
      <c r="N42"/>
    </row>
    <row r="43" spans="1:14" ht="15" customHeight="1">
      <c r="A43" s="223"/>
      <c r="B43" s="224"/>
      <c r="C43" s="225" t="s">
        <v>410</v>
      </c>
      <c r="D43" s="226"/>
      <c r="E43" s="211"/>
      <c r="F43" s="211"/>
      <c r="G43" s="211"/>
      <c r="H43" s="212">
        <f t="shared" si="0"/>
        <v>0</v>
      </c>
      <c r="I43" s="211"/>
      <c r="J43"/>
      <c r="K43"/>
      <c r="L43"/>
      <c r="M43"/>
      <c r="N43"/>
    </row>
    <row r="44" spans="1:14" ht="15" customHeight="1">
      <c r="A44" s="223"/>
      <c r="B44" s="209" t="s">
        <v>409</v>
      </c>
      <c r="C44" s="225" t="s">
        <v>400</v>
      </c>
      <c r="D44" s="220"/>
      <c r="E44" s="211"/>
      <c r="F44" s="211"/>
      <c r="G44" s="211"/>
      <c r="H44" s="212">
        <f t="shared" si="0"/>
        <v>0</v>
      </c>
      <c r="I44" s="211"/>
      <c r="J44"/>
      <c r="K44"/>
      <c r="L44"/>
      <c r="M44"/>
      <c r="N44"/>
    </row>
    <row r="45" spans="1:14" ht="15" customHeight="1">
      <c r="A45" s="223"/>
      <c r="B45" s="224"/>
      <c r="C45" s="225" t="s">
        <v>410</v>
      </c>
      <c r="D45" s="220"/>
      <c r="E45" s="211"/>
      <c r="F45" s="211"/>
      <c r="G45" s="211"/>
      <c r="H45" s="212">
        <f t="shared" si="0"/>
        <v>0</v>
      </c>
      <c r="I45" s="211"/>
      <c r="J45"/>
      <c r="K45"/>
      <c r="L45"/>
      <c r="M45"/>
      <c r="N45"/>
    </row>
    <row r="46" spans="1:14" ht="15" customHeight="1">
      <c r="A46" s="223"/>
      <c r="B46" s="227" t="s">
        <v>2</v>
      </c>
      <c r="C46" s="228" t="s">
        <v>400</v>
      </c>
      <c r="D46" s="229"/>
      <c r="E46" s="230">
        <f>E22+E29+E34+E38+E42+E44</f>
        <v>0</v>
      </c>
      <c r="F46" s="230">
        <f t="shared" ref="F46:I47" si="6">F22+F29+F34+F38+F42+F44</f>
        <v>0</v>
      </c>
      <c r="G46" s="230">
        <f t="shared" si="6"/>
        <v>0</v>
      </c>
      <c r="H46" s="230">
        <f t="shared" si="6"/>
        <v>0</v>
      </c>
      <c r="I46" s="230">
        <f t="shared" si="6"/>
        <v>0</v>
      </c>
      <c r="J46"/>
      <c r="K46"/>
      <c r="L46"/>
      <c r="M46"/>
      <c r="N46"/>
    </row>
    <row r="47" spans="1:14" ht="15" customHeight="1">
      <c r="A47" s="223"/>
      <c r="B47" s="227"/>
      <c r="C47" s="228" t="s">
        <v>410</v>
      </c>
      <c r="D47" s="229"/>
      <c r="E47" s="230">
        <f>E23+E30+E35+E39+E43+E45</f>
        <v>0</v>
      </c>
      <c r="F47" s="230">
        <f t="shared" si="6"/>
        <v>0</v>
      </c>
      <c r="G47" s="230">
        <f t="shared" si="6"/>
        <v>0</v>
      </c>
      <c r="H47" s="230">
        <f t="shared" si="6"/>
        <v>0</v>
      </c>
      <c r="I47" s="230">
        <f t="shared" si="6"/>
        <v>0</v>
      </c>
      <c r="J47"/>
      <c r="K47"/>
      <c r="L47"/>
      <c r="M47"/>
      <c r="N47"/>
    </row>
    <row r="48" spans="1:14" ht="15" customHeight="1">
      <c r="A48" s="223"/>
      <c r="B48" s="231"/>
      <c r="C48" s="232" t="s">
        <v>431</v>
      </c>
      <c r="D48" s="229"/>
      <c r="E48" s="230">
        <f>E46+E47</f>
        <v>0</v>
      </c>
      <c r="F48" s="230">
        <f t="shared" ref="F48:I48" si="7">F46+F47</f>
        <v>0</v>
      </c>
      <c r="G48" s="230">
        <f t="shared" si="7"/>
        <v>0</v>
      </c>
      <c r="H48" s="230">
        <f t="shared" si="7"/>
        <v>0</v>
      </c>
      <c r="I48" s="230">
        <f t="shared" si="7"/>
        <v>0</v>
      </c>
      <c r="J48"/>
      <c r="K48"/>
      <c r="L48"/>
      <c r="M48"/>
      <c r="N48"/>
    </row>
    <row r="49" spans="1:14" ht="15" customHeight="1">
      <c r="A49" s="223"/>
      <c r="B49"/>
      <c r="C49"/>
      <c r="D49"/>
      <c r="E49"/>
      <c r="F49"/>
      <c r="G49"/>
      <c r="H49"/>
      <c r="I49"/>
      <c r="J49"/>
      <c r="K49"/>
      <c r="L49"/>
      <c r="M49"/>
      <c r="N49"/>
    </row>
    <row r="50" spans="1:14" ht="15" customHeight="1">
      <c r="A50" s="223"/>
    </row>
    <row r="51" spans="1:14" ht="15" customHeight="1">
      <c r="A51" s="223"/>
      <c r="B51" s="186" t="s">
        <v>432</v>
      </c>
    </row>
    <row r="52" spans="1:14" ht="15" customHeight="1">
      <c r="A52" s="223"/>
    </row>
    <row r="53" spans="1:14" ht="15" customHeight="1">
      <c r="A53" s="223"/>
      <c r="B53" s="233"/>
      <c r="C53" s="203"/>
      <c r="D53" s="234"/>
      <c r="E53" s="235" t="s">
        <v>433</v>
      </c>
      <c r="F53" s="235" t="s">
        <v>434</v>
      </c>
      <c r="G53" s="235" t="s">
        <v>435</v>
      </c>
      <c r="H53" s="235" t="s">
        <v>436</v>
      </c>
      <c r="I53" s="236" t="s">
        <v>437</v>
      </c>
      <c r="J53" s="237" t="s">
        <v>438</v>
      </c>
      <c r="K53" s="235" t="s">
        <v>397</v>
      </c>
      <c r="L53" s="207" t="s">
        <v>439</v>
      </c>
      <c r="M53" s="235" t="s">
        <v>440</v>
      </c>
      <c r="N53" s="207" t="s">
        <v>441</v>
      </c>
    </row>
    <row r="54" spans="1:14" ht="15" customHeight="1">
      <c r="A54" s="223"/>
      <c r="B54" s="238" t="s">
        <v>399</v>
      </c>
      <c r="C54" s="239"/>
      <c r="D54" s="240"/>
      <c r="E54" s="241"/>
      <c r="F54" s="241"/>
      <c r="G54" s="241"/>
      <c r="H54" s="241"/>
      <c r="I54" s="242" t="e">
        <f>F54/E54</f>
        <v>#DIV/0!</v>
      </c>
      <c r="J54" s="242" t="e">
        <f>H54/E54</f>
        <v>#DIV/0!</v>
      </c>
      <c r="K54" s="241"/>
      <c r="L54" s="242" t="e">
        <f>K54/F54</f>
        <v>#DIV/0!</v>
      </c>
      <c r="M54" s="241"/>
      <c r="N54" s="242" t="e">
        <f>M54/G54</f>
        <v>#DIV/0!</v>
      </c>
    </row>
    <row r="55" spans="1:14" ht="15" customHeight="1">
      <c r="A55" s="223"/>
      <c r="B55" s="238" t="s">
        <v>411</v>
      </c>
      <c r="C55" s="239"/>
      <c r="D55" s="240"/>
      <c r="E55" s="241"/>
      <c r="F55" s="241"/>
      <c r="G55" s="241"/>
      <c r="H55" s="241"/>
      <c r="I55" s="242" t="e">
        <f t="shared" ref="I55:I60" si="8">F55/E55</f>
        <v>#DIV/0!</v>
      </c>
      <c r="J55" s="242" t="e">
        <f t="shared" ref="J55:J60" si="9">H55/E55</f>
        <v>#DIV/0!</v>
      </c>
      <c r="K55" s="241"/>
      <c r="L55" s="242" t="e">
        <f t="shared" ref="L55:L60" si="10">K55/F55</f>
        <v>#DIV/0!</v>
      </c>
      <c r="M55" s="241"/>
      <c r="N55" s="242" t="e">
        <f t="shared" ref="N55:N60" si="11">M55/G55</f>
        <v>#DIV/0!</v>
      </c>
    </row>
    <row r="56" spans="1:14" ht="15" customHeight="1">
      <c r="A56" s="223"/>
      <c r="B56" s="238" t="s">
        <v>419</v>
      </c>
      <c r="C56" s="239"/>
      <c r="D56" s="240"/>
      <c r="E56" s="241"/>
      <c r="F56" s="241"/>
      <c r="G56" s="241"/>
      <c r="H56" s="241"/>
      <c r="I56" s="242" t="e">
        <f t="shared" si="8"/>
        <v>#DIV/0!</v>
      </c>
      <c r="J56" s="242" t="e">
        <f t="shared" si="9"/>
        <v>#DIV/0!</v>
      </c>
      <c r="K56" s="241"/>
      <c r="L56" s="242" t="e">
        <f t="shared" si="10"/>
        <v>#DIV/0!</v>
      </c>
      <c r="M56" s="241"/>
      <c r="N56" s="242" t="e">
        <f t="shared" si="11"/>
        <v>#DIV/0!</v>
      </c>
    </row>
    <row r="57" spans="1:14" ht="15" customHeight="1">
      <c r="A57" s="223"/>
      <c r="B57" s="238" t="s">
        <v>424</v>
      </c>
      <c r="C57" s="239"/>
      <c r="D57" s="240"/>
      <c r="E57" s="241"/>
      <c r="F57" s="241"/>
      <c r="G57" s="241"/>
      <c r="H57" s="241"/>
      <c r="I57" s="242" t="e">
        <f t="shared" si="8"/>
        <v>#DIV/0!</v>
      </c>
      <c r="J57" s="242" t="e">
        <f t="shared" si="9"/>
        <v>#DIV/0!</v>
      </c>
      <c r="K57" s="241"/>
      <c r="L57" s="242" t="e">
        <f t="shared" si="10"/>
        <v>#DIV/0!</v>
      </c>
      <c r="M57" s="241"/>
      <c r="N57" s="242" t="e">
        <f t="shared" si="11"/>
        <v>#DIV/0!</v>
      </c>
    </row>
    <row r="58" spans="1:14" ht="15" customHeight="1">
      <c r="A58" s="223"/>
      <c r="B58" s="238" t="s">
        <v>430</v>
      </c>
      <c r="C58" s="239"/>
      <c r="D58" s="240"/>
      <c r="E58" s="241"/>
      <c r="F58" s="241"/>
      <c r="G58" s="241"/>
      <c r="H58" s="241"/>
      <c r="I58" s="242" t="e">
        <f t="shared" si="8"/>
        <v>#DIV/0!</v>
      </c>
      <c r="J58" s="242" t="e">
        <f t="shared" si="9"/>
        <v>#DIV/0!</v>
      </c>
      <c r="K58" s="241"/>
      <c r="L58" s="242" t="e">
        <f t="shared" si="10"/>
        <v>#DIV/0!</v>
      </c>
      <c r="M58" s="241"/>
      <c r="N58" s="242" t="e">
        <f t="shared" si="11"/>
        <v>#DIV/0!</v>
      </c>
    </row>
    <row r="59" spans="1:14" ht="15" customHeight="1">
      <c r="A59" s="223"/>
      <c r="B59" s="238" t="s">
        <v>409</v>
      </c>
      <c r="C59" s="239"/>
      <c r="D59" s="240"/>
      <c r="E59" s="241"/>
      <c r="F59" s="241"/>
      <c r="G59" s="241"/>
      <c r="H59" s="241"/>
      <c r="I59" s="242" t="e">
        <f t="shared" si="8"/>
        <v>#DIV/0!</v>
      </c>
      <c r="J59" s="242" t="e">
        <f t="shared" si="9"/>
        <v>#DIV/0!</v>
      </c>
      <c r="K59" s="241"/>
      <c r="L59" s="242" t="e">
        <f t="shared" si="10"/>
        <v>#DIV/0!</v>
      </c>
      <c r="M59" s="241"/>
      <c r="N59" s="242" t="e">
        <f t="shared" si="11"/>
        <v>#DIV/0!</v>
      </c>
    </row>
    <row r="60" spans="1:14" ht="15" customHeight="1">
      <c r="A60" s="223"/>
      <c r="B60" s="243" t="s">
        <v>442</v>
      </c>
      <c r="C60" s="244"/>
      <c r="D60" s="245"/>
      <c r="E60" s="242">
        <f>SUM(E54:E59)</f>
        <v>0</v>
      </c>
      <c r="F60" s="242">
        <f>SUM(F54:F59)</f>
        <v>0</v>
      </c>
      <c r="G60" s="242">
        <f>SUM(G54:G59)</f>
        <v>0</v>
      </c>
      <c r="H60" s="242">
        <f>SUM(H54:H59)</f>
        <v>0</v>
      </c>
      <c r="I60" s="242" t="e">
        <f t="shared" si="8"/>
        <v>#DIV/0!</v>
      </c>
      <c r="J60" s="242" t="e">
        <f t="shared" si="9"/>
        <v>#DIV/0!</v>
      </c>
      <c r="K60" s="242">
        <f>SUM(K54:K59)</f>
        <v>0</v>
      </c>
      <c r="L60" s="242" t="e">
        <f t="shared" si="10"/>
        <v>#DIV/0!</v>
      </c>
      <c r="M60" s="242">
        <f>SUM(M54:M59)</f>
        <v>0</v>
      </c>
      <c r="N60" s="242" t="e">
        <f t="shared" si="11"/>
        <v>#DIV/0!</v>
      </c>
    </row>
    <row r="61" spans="1:14" ht="15" customHeight="1">
      <c r="A61" s="223"/>
      <c r="B61" s="247"/>
      <c r="C61" s="247"/>
      <c r="D61" s="277"/>
      <c r="E61" s="437"/>
      <c r="F61" s="437"/>
      <c r="G61" s="437"/>
      <c r="H61" s="437"/>
      <c r="I61" s="437"/>
      <c r="J61" s="437"/>
      <c r="K61" s="437"/>
      <c r="L61" s="437"/>
      <c r="M61" s="437"/>
      <c r="N61" s="193"/>
    </row>
    <row r="62" spans="1:14" ht="15" customHeight="1">
      <c r="A62" s="3"/>
    </row>
    <row r="63" spans="1:14" ht="15" customHeight="1">
      <c r="A63" s="3"/>
    </row>
    <row r="64" spans="1:14" ht="15" customHeight="1">
      <c r="A64" s="3"/>
    </row>
    <row r="65" spans="1:1" ht="15" customHeight="1">
      <c r="A65" s="3"/>
    </row>
    <row r="66" spans="1:1" ht="15" customHeight="1">
      <c r="A66" s="3"/>
    </row>
    <row r="67" spans="1:1" ht="15" customHeight="1">
      <c r="A67" s="3"/>
    </row>
    <row r="68" spans="1:1" ht="15" customHeight="1">
      <c r="A68" s="3"/>
    </row>
    <row r="69" spans="1:1" ht="15" customHeight="1">
      <c r="A69" s="3"/>
    </row>
    <row r="70" spans="1:1" ht="15" customHeight="1">
      <c r="A70" s="3"/>
    </row>
    <row r="71" spans="1:1" ht="15" customHeight="1">
      <c r="A71" s="3"/>
    </row>
    <row r="72" spans="1:1" ht="15" customHeight="1">
      <c r="A72" s="3"/>
    </row>
    <row r="73" spans="1:1" ht="15" customHeight="1">
      <c r="A73" s="3"/>
    </row>
    <row r="74" spans="1:1" ht="15" customHeight="1">
      <c r="A74" s="3"/>
    </row>
    <row r="75" spans="1:1" ht="15" customHeight="1">
      <c r="A75" s="3"/>
    </row>
    <row r="76" spans="1:1" ht="15" customHeight="1">
      <c r="A76" s="3"/>
    </row>
    <row r="77" spans="1:1" ht="15" customHeight="1">
      <c r="A77" s="3"/>
    </row>
    <row r="78" spans="1:1" ht="15" customHeight="1">
      <c r="A78" s="3"/>
    </row>
    <row r="79" spans="1:1" ht="15" customHeight="1">
      <c r="A79" s="3"/>
    </row>
    <row r="80" spans="1:1" ht="15" customHeight="1">
      <c r="A80" s="3"/>
    </row>
    <row r="81" spans="1:1" ht="15" customHeight="1">
      <c r="A81" s="3"/>
    </row>
    <row r="82" spans="1:1" ht="15" customHeight="1">
      <c r="A82" s="3"/>
    </row>
    <row r="83" spans="1:1" ht="15" customHeight="1">
      <c r="A83" s="3"/>
    </row>
    <row r="84" spans="1:1" ht="15" customHeight="1">
      <c r="A84" s="3"/>
    </row>
    <row r="85" spans="1:1" ht="15" customHeight="1">
      <c r="A85" s="3"/>
    </row>
    <row r="86" spans="1:1" ht="15" customHeight="1">
      <c r="A86" s="3"/>
    </row>
    <row r="87" spans="1:1">
      <c r="A87" s="3"/>
    </row>
    <row r="88" spans="1:1" ht="15" customHeight="1">
      <c r="A88" s="3"/>
    </row>
    <row r="89" spans="1:1" ht="15" customHeight="1">
      <c r="A89" s="3"/>
    </row>
    <row r="90" spans="1:1" ht="15" customHeight="1">
      <c r="A90" s="3"/>
    </row>
    <row r="91" spans="1:1" ht="15" customHeight="1">
      <c r="A91" s="3"/>
    </row>
    <row r="92" spans="1:1" ht="15" customHeight="1">
      <c r="A92" s="3"/>
    </row>
    <row r="93" spans="1:1" ht="15" customHeight="1">
      <c r="A93" s="3"/>
    </row>
    <row r="94" spans="1:1" ht="15" customHeight="1">
      <c r="A94" s="3"/>
    </row>
    <row r="95" spans="1:1" ht="15" customHeight="1">
      <c r="A95" s="3"/>
    </row>
    <row r="96" spans="1:1" ht="15" customHeight="1">
      <c r="A96" s="3"/>
    </row>
    <row r="97" spans="1:14" ht="15" customHeight="1">
      <c r="A97" s="3"/>
    </row>
    <row r="104" spans="1:14" s="8" customFormat="1" ht="15" customHeight="1">
      <c r="B104" s="3"/>
      <c r="C104" s="3"/>
      <c r="D104" s="3"/>
      <c r="E104" s="3"/>
      <c r="F104" s="3"/>
      <c r="G104" s="3"/>
      <c r="H104" s="3"/>
      <c r="I104" s="3"/>
      <c r="J104" s="3"/>
      <c r="K104" s="3"/>
      <c r="L104" s="3"/>
      <c r="M104" s="3"/>
      <c r="N104" s="3"/>
    </row>
    <row r="105" spans="1:14" s="8" customFormat="1" ht="15" customHeight="1">
      <c r="B105" s="3"/>
      <c r="C105" s="3"/>
      <c r="D105" s="3"/>
      <c r="E105" s="3"/>
      <c r="F105" s="3"/>
      <c r="G105" s="3"/>
      <c r="H105" s="3"/>
      <c r="I105" s="3"/>
      <c r="J105" s="3"/>
      <c r="K105" s="3"/>
      <c r="L105" s="3"/>
      <c r="M105" s="3"/>
      <c r="N105" s="3"/>
    </row>
    <row r="106" spans="1:14" s="8" customFormat="1" ht="15" customHeight="1">
      <c r="B106" s="3"/>
      <c r="C106" s="3"/>
      <c r="D106" s="3"/>
      <c r="E106" s="3"/>
      <c r="F106" s="3"/>
      <c r="G106" s="3"/>
      <c r="H106" s="3"/>
      <c r="I106" s="3"/>
      <c r="J106" s="3"/>
      <c r="K106" s="3"/>
      <c r="L106" s="3"/>
      <c r="M106" s="3"/>
      <c r="N106" s="3"/>
    </row>
    <row r="107" spans="1:14" s="8" customFormat="1" ht="28.9" customHeight="1">
      <c r="B107" s="3"/>
      <c r="C107" s="3"/>
      <c r="D107" s="3"/>
      <c r="E107" s="3"/>
      <c r="F107" s="3"/>
      <c r="G107" s="3"/>
      <c r="H107" s="3"/>
      <c r="I107" s="3"/>
      <c r="J107" s="3"/>
      <c r="K107" s="3"/>
      <c r="L107" s="3"/>
      <c r="M107" s="3"/>
      <c r="N107" s="3"/>
    </row>
    <row r="108" spans="1:14" s="8" customFormat="1" ht="15" customHeight="1">
      <c r="B108" s="3"/>
      <c r="C108" s="3"/>
      <c r="D108" s="3"/>
      <c r="E108" s="3"/>
      <c r="F108" s="3"/>
      <c r="G108" s="3"/>
      <c r="H108" s="3"/>
      <c r="I108" s="3"/>
      <c r="J108" s="3"/>
      <c r="K108" s="3"/>
      <c r="L108" s="3"/>
      <c r="M108" s="3"/>
      <c r="N108" s="3"/>
    </row>
    <row r="109" spans="1:14" s="8" customFormat="1" ht="15" customHeight="1">
      <c r="B109" s="3"/>
      <c r="C109" s="3"/>
      <c r="D109" s="3"/>
      <c r="E109" s="3"/>
      <c r="F109" s="3"/>
      <c r="G109" s="3"/>
      <c r="H109" s="3"/>
      <c r="I109" s="3"/>
      <c r="J109" s="3"/>
      <c r="K109" s="3"/>
      <c r="L109" s="3"/>
      <c r="M109" s="3"/>
      <c r="N109" s="3"/>
    </row>
    <row r="110" spans="1:14" s="8" customFormat="1" ht="15" customHeight="1">
      <c r="B110" s="3"/>
      <c r="C110" s="3"/>
      <c r="D110" s="3"/>
      <c r="E110" s="3"/>
      <c r="F110" s="3"/>
      <c r="G110" s="3"/>
      <c r="H110" s="3"/>
      <c r="I110" s="3"/>
      <c r="J110" s="3"/>
      <c r="K110" s="3"/>
      <c r="L110" s="3"/>
      <c r="M110" s="3"/>
      <c r="N110" s="3"/>
    </row>
    <row r="111" spans="1:14" s="8" customFormat="1" ht="15" customHeight="1">
      <c r="B111" s="3"/>
      <c r="C111" s="3"/>
      <c r="D111" s="3"/>
      <c r="E111" s="3"/>
      <c r="F111" s="3"/>
      <c r="G111" s="3"/>
      <c r="H111" s="3"/>
      <c r="I111" s="3"/>
      <c r="J111" s="3"/>
      <c r="K111" s="3"/>
      <c r="L111" s="3"/>
      <c r="M111" s="3"/>
      <c r="N111" s="3"/>
    </row>
    <row r="112" spans="1:14" s="8" customFormat="1" ht="15" customHeight="1">
      <c r="B112" s="3"/>
      <c r="C112" s="3"/>
      <c r="D112" s="3"/>
      <c r="E112" s="3"/>
      <c r="F112" s="3"/>
      <c r="G112" s="3"/>
      <c r="H112" s="3"/>
      <c r="I112" s="3"/>
      <c r="J112" s="3"/>
      <c r="K112" s="3"/>
      <c r="L112" s="3"/>
      <c r="M112" s="3"/>
      <c r="N112" s="3"/>
    </row>
    <row r="113" spans="2:14" s="8" customFormat="1" ht="15" customHeight="1">
      <c r="B113" s="3"/>
      <c r="C113" s="3"/>
      <c r="D113" s="3"/>
      <c r="E113" s="3"/>
      <c r="F113" s="3"/>
      <c r="G113" s="3"/>
      <c r="H113" s="3"/>
      <c r="I113" s="3"/>
      <c r="J113" s="3"/>
      <c r="K113" s="3"/>
      <c r="L113" s="3"/>
      <c r="M113" s="3"/>
      <c r="N113" s="3"/>
    </row>
    <row r="114" spans="2:14" s="8" customFormat="1" ht="15" customHeight="1">
      <c r="B114" s="3"/>
      <c r="C114" s="3"/>
      <c r="D114" s="3"/>
      <c r="E114" s="3"/>
      <c r="F114" s="3"/>
      <c r="G114" s="3"/>
      <c r="H114" s="3"/>
      <c r="I114" s="3"/>
      <c r="J114" s="3"/>
      <c r="K114" s="3"/>
      <c r="L114" s="3"/>
      <c r="M114" s="3"/>
      <c r="N114" s="3"/>
    </row>
    <row r="115" spans="2:14" s="8" customFormat="1" ht="15" customHeight="1">
      <c r="B115" s="3"/>
      <c r="C115" s="3"/>
      <c r="D115" s="3"/>
      <c r="E115" s="3"/>
      <c r="F115" s="3"/>
      <c r="G115" s="3"/>
      <c r="H115" s="3"/>
      <c r="I115" s="3"/>
      <c r="J115" s="3"/>
      <c r="K115" s="3"/>
      <c r="L115" s="3"/>
      <c r="M115" s="3"/>
      <c r="N115" s="3"/>
    </row>
    <row r="116" spans="2:14" s="8" customFormat="1" ht="15" customHeight="1">
      <c r="B116" s="3"/>
      <c r="C116" s="3"/>
      <c r="D116" s="3"/>
      <c r="E116" s="3"/>
      <c r="F116" s="3"/>
      <c r="G116" s="3"/>
      <c r="H116" s="3"/>
      <c r="I116" s="3"/>
      <c r="J116" s="3"/>
      <c r="K116" s="3"/>
      <c r="L116" s="3"/>
      <c r="M116" s="3"/>
      <c r="N116" s="3"/>
    </row>
    <row r="117" spans="2:14" s="8" customFormat="1" ht="15" customHeight="1">
      <c r="B117" s="3"/>
      <c r="C117" s="3"/>
      <c r="D117" s="3"/>
      <c r="E117" s="3"/>
      <c r="F117" s="3"/>
      <c r="G117" s="3"/>
      <c r="H117" s="3"/>
      <c r="I117" s="3"/>
      <c r="J117" s="3"/>
      <c r="K117" s="3"/>
      <c r="L117" s="3"/>
      <c r="M117" s="3"/>
      <c r="N117" s="3"/>
    </row>
    <row r="118" spans="2:14" s="8" customFormat="1" ht="30.75" customHeight="1">
      <c r="B118" s="3"/>
      <c r="C118" s="3"/>
      <c r="D118" s="3"/>
      <c r="E118" s="3"/>
      <c r="F118" s="3"/>
      <c r="G118" s="3"/>
      <c r="H118" s="3"/>
      <c r="I118" s="3"/>
      <c r="J118" s="3"/>
      <c r="K118" s="3"/>
      <c r="L118" s="3"/>
      <c r="M118" s="3"/>
      <c r="N118" s="3"/>
    </row>
    <row r="120" spans="2:14" s="8" customFormat="1" ht="15" customHeight="1">
      <c r="B120" s="3"/>
      <c r="C120" s="3"/>
      <c r="D120" s="3"/>
      <c r="E120" s="3"/>
      <c r="F120" s="3"/>
      <c r="G120" s="3"/>
      <c r="H120" s="3"/>
      <c r="I120" s="3"/>
      <c r="J120" s="3"/>
      <c r="K120" s="3"/>
      <c r="L120" s="3"/>
      <c r="M120" s="3"/>
      <c r="N120" s="3"/>
    </row>
    <row r="121" spans="2:14" s="8" customFormat="1" ht="15" customHeight="1">
      <c r="B121" s="3"/>
      <c r="C121" s="3"/>
      <c r="D121" s="3"/>
      <c r="E121" s="3"/>
      <c r="F121" s="3"/>
      <c r="G121" s="3"/>
      <c r="H121" s="3"/>
      <c r="I121" s="3"/>
      <c r="J121" s="3"/>
      <c r="K121" s="3"/>
      <c r="L121" s="3"/>
      <c r="M121" s="3"/>
      <c r="N121" s="3"/>
    </row>
    <row r="122" spans="2:14" s="8" customFormat="1" ht="15" customHeight="1">
      <c r="B122" s="3"/>
      <c r="C122" s="3"/>
      <c r="D122" s="3"/>
      <c r="E122" s="3"/>
      <c r="F122" s="3"/>
      <c r="G122" s="3"/>
      <c r="H122" s="3"/>
      <c r="I122" s="3"/>
      <c r="J122" s="3"/>
      <c r="K122" s="3"/>
      <c r="L122" s="3"/>
      <c r="M122" s="3"/>
      <c r="N122" s="3"/>
    </row>
    <row r="124" spans="2:14" s="8" customFormat="1" ht="15" customHeight="1">
      <c r="B124" s="3"/>
      <c r="C124" s="3"/>
      <c r="D124" s="3"/>
      <c r="E124" s="3"/>
      <c r="F124" s="3"/>
      <c r="G124" s="3"/>
      <c r="H124" s="3"/>
      <c r="I124" s="3"/>
      <c r="J124" s="3"/>
      <c r="K124" s="3"/>
      <c r="L124" s="3"/>
      <c r="M124" s="3"/>
      <c r="N124" s="3"/>
    </row>
    <row r="125" spans="2:14" s="8" customFormat="1" ht="15" customHeight="1">
      <c r="B125" s="3"/>
      <c r="C125" s="3"/>
      <c r="D125" s="3"/>
      <c r="E125" s="3"/>
      <c r="F125" s="3"/>
      <c r="G125" s="3"/>
      <c r="H125" s="3"/>
      <c r="I125" s="3"/>
      <c r="J125" s="3"/>
      <c r="K125" s="3"/>
      <c r="L125" s="3"/>
      <c r="M125" s="3"/>
      <c r="N125" s="3"/>
    </row>
    <row r="126" spans="2:14" s="8" customFormat="1" ht="15" customHeight="1">
      <c r="B126" s="3"/>
      <c r="C126" s="3"/>
      <c r="D126" s="3"/>
      <c r="E126" s="3"/>
      <c r="F126" s="3"/>
      <c r="G126" s="3"/>
      <c r="H126" s="3"/>
      <c r="I126" s="3"/>
      <c r="J126" s="3"/>
      <c r="K126" s="3"/>
      <c r="L126" s="3"/>
      <c r="M126" s="3"/>
      <c r="N126" s="3"/>
    </row>
    <row r="127" spans="2:14" s="8" customFormat="1" ht="15" customHeight="1">
      <c r="B127" s="3"/>
      <c r="C127" s="3"/>
      <c r="D127" s="3"/>
      <c r="E127" s="3"/>
      <c r="F127" s="3"/>
      <c r="G127" s="3"/>
      <c r="H127" s="3"/>
      <c r="I127" s="3"/>
      <c r="J127" s="3"/>
      <c r="K127" s="3"/>
      <c r="L127" s="3"/>
      <c r="M127" s="3"/>
      <c r="N127" s="3"/>
    </row>
  </sheetData>
  <mergeCells count="12">
    <mergeCell ref="B5:D5"/>
    <mergeCell ref="B6:D6"/>
    <mergeCell ref="B7:D7"/>
    <mergeCell ref="B8:D8"/>
    <mergeCell ref="B9:D9"/>
    <mergeCell ref="C14:C22"/>
    <mergeCell ref="E61:I61"/>
    <mergeCell ref="J61:M61"/>
    <mergeCell ref="C40:C42"/>
    <mergeCell ref="C24:C29"/>
    <mergeCell ref="C31:C34"/>
    <mergeCell ref="C36:C38"/>
  </mergeCells>
  <pageMargins left="0.70866141732283472" right="0.70866141732283472" top="0.74803149606299213" bottom="0.74803149606299213" header="0.31496062992125984" footer="0.31496062992125984"/>
  <pageSetup paperSize="8" scale="48" orientation="landscape" r:id="rId1"/>
  <headerFooter>
    <oddFooter>&amp;R&amp;"-,Italic"Sheet "&amp;A"</oddFooter>
  </headerFooter>
  <rowBreaks count="1" manualBreakCount="1">
    <brk id="33" max="16383" man="1"/>
  </rowBreaks>
  <colBreaks count="1" manualBreakCount="1">
    <brk id="1"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00"/>
  <sheetViews>
    <sheetView showGridLines="0" zoomScale="60" zoomScaleNormal="60" workbookViewId="0">
      <selection activeCell="D3" sqref="D3"/>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217</v>
      </c>
      <c r="G2" s="48" t="s">
        <v>19</v>
      </c>
    </row>
    <row r="3" spans="1:25" ht="21">
      <c r="B3" s="4"/>
      <c r="G3" s="44" t="s">
        <v>17</v>
      </c>
    </row>
    <row r="4" spans="1:25">
      <c r="A4" s="5"/>
      <c r="B4" s="5"/>
      <c r="G4" s="58" t="s">
        <v>18</v>
      </c>
    </row>
    <row r="5" spans="1:25">
      <c r="A5" s="2"/>
      <c r="B5" s="2"/>
      <c r="C5" s="2"/>
      <c r="D5" s="2"/>
    </row>
    <row r="6" spans="1:25">
      <c r="A6" s="49" t="s">
        <v>5</v>
      </c>
      <c r="B6" s="381" t="str">
        <f>IF('Firm Info'!$B$6="","",'Firm Info'!$B$6)</f>
        <v/>
      </c>
      <c r="C6" s="381"/>
    </row>
    <row r="7" spans="1:25">
      <c r="A7" s="73" t="s">
        <v>48</v>
      </c>
      <c r="B7" s="382" t="str">
        <f>IF('Firm Info'!$B$12="","", TEXT('Firm Info'!$B$12,"dd/mm/yyyy"))</f>
        <v>31/12/2021</v>
      </c>
      <c r="C7" s="382"/>
    </row>
    <row r="8" spans="1:25">
      <c r="A8" s="313" t="s">
        <v>524</v>
      </c>
      <c r="B8" s="382" t="s">
        <v>411</v>
      </c>
      <c r="C8" s="382"/>
      <c r="D8" s="2"/>
    </row>
    <row r="9" spans="1:25" ht="14.65" customHeight="1">
      <c r="A9" s="383" t="s">
        <v>479</v>
      </c>
      <c r="B9" s="383"/>
      <c r="C9" s="383"/>
      <c r="D9" s="339" t="s">
        <v>929</v>
      </c>
    </row>
    <row r="10" spans="1:25">
      <c r="A10" s="383"/>
      <c r="B10" s="383"/>
      <c r="C10" s="383"/>
      <c r="D10" s="5" t="s">
        <v>10</v>
      </c>
    </row>
    <row r="11" spans="1:25">
      <c r="A11" s="383"/>
      <c r="B11" s="383"/>
      <c r="C11" s="383"/>
      <c r="D11" s="5" t="s">
        <v>356</v>
      </c>
    </row>
    <row r="12" spans="1:25">
      <c r="A12" s="383"/>
      <c r="B12" s="383"/>
      <c r="C12" s="383"/>
      <c r="D12" s="5" t="s">
        <v>357</v>
      </c>
      <c r="E12" s="9"/>
      <c r="F12" s="9"/>
      <c r="G12" s="9"/>
    </row>
    <row r="13" spans="1:25">
      <c r="A13" s="49" t="s">
        <v>535</v>
      </c>
      <c r="B13" s="77"/>
      <c r="E13" s="92"/>
      <c r="F13" s="92"/>
      <c r="G13" s="9"/>
    </row>
    <row r="14" spans="1:25" ht="30">
      <c r="A14" s="11" t="s">
        <v>38</v>
      </c>
      <c r="B14" s="11"/>
      <c r="C14" s="337" t="s">
        <v>931</v>
      </c>
      <c r="D14" s="195" t="s">
        <v>386</v>
      </c>
      <c r="E14" s="195" t="s">
        <v>526</v>
      </c>
      <c r="F14" s="195" t="s">
        <v>387</v>
      </c>
      <c r="G14" s="338" t="s">
        <v>930</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4"/>
      <c r="D16" s="77"/>
      <c r="E16" s="77"/>
      <c r="F16" s="77"/>
      <c r="G16" s="199">
        <f>SUM(C16:F16)</f>
        <v>0</v>
      </c>
      <c r="J16" s="314" t="s">
        <v>12</v>
      </c>
      <c r="K16" s="221" t="s">
        <v>426</v>
      </c>
      <c r="L16" s="221" t="s">
        <v>427</v>
      </c>
      <c r="M16" s="221" t="s">
        <v>428</v>
      </c>
      <c r="X16" s="171" t="s">
        <v>59</v>
      </c>
      <c r="Y16" s="163" t="s">
        <v>359</v>
      </c>
    </row>
    <row r="17" spans="1:25">
      <c r="A17" s="154" t="s">
        <v>26</v>
      </c>
      <c r="B17" s="304" t="s">
        <v>61</v>
      </c>
      <c r="C17" s="194"/>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4"/>
      <c r="D18" s="77"/>
      <c r="E18" s="77"/>
      <c r="F18" s="77"/>
      <c r="G18" s="199">
        <f t="shared" si="0"/>
        <v>0</v>
      </c>
      <c r="J18" s="316" t="str">
        <f>IF(Reinsurers!A13="","",Reinsurers!A13)</f>
        <v/>
      </c>
      <c r="K18" s="77"/>
      <c r="L18" s="296"/>
      <c r="M18" s="296"/>
      <c r="X18" s="171" t="s">
        <v>63</v>
      </c>
      <c r="Y18" s="163" t="s">
        <v>320</v>
      </c>
    </row>
    <row r="19" spans="1:25">
      <c r="A19" s="85" t="s">
        <v>246</v>
      </c>
      <c r="B19" s="304" t="s">
        <v>65</v>
      </c>
      <c r="C19" s="194"/>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4"/>
      <c r="D20" s="77"/>
      <c r="E20" s="77"/>
      <c r="F20" s="77"/>
      <c r="G20" s="199">
        <f t="shared" si="0"/>
        <v>0</v>
      </c>
      <c r="J20" s="316" t="str">
        <f>IF(Reinsurers!A15="","",Reinsurers!A15)</f>
        <v/>
      </c>
      <c r="K20" s="77"/>
      <c r="L20" s="296"/>
      <c r="M20" s="296"/>
      <c r="X20" s="171" t="s">
        <v>67</v>
      </c>
      <c r="Y20" s="163" t="s">
        <v>346</v>
      </c>
    </row>
    <row r="21" spans="1:25">
      <c r="A21" s="154" t="s">
        <v>28</v>
      </c>
      <c r="B21" s="304" t="s">
        <v>69</v>
      </c>
      <c r="C21" s="194"/>
      <c r="D21" s="77"/>
      <c r="E21" s="77"/>
      <c r="F21" s="77"/>
      <c r="G21" s="199">
        <f t="shared" si="0"/>
        <v>0</v>
      </c>
      <c r="J21" s="316" t="str">
        <f>IF(Reinsurers!A16="","",Reinsurers!A16)</f>
        <v/>
      </c>
      <c r="K21" s="77"/>
      <c r="L21" s="296"/>
      <c r="M21" s="296"/>
      <c r="X21" s="171" t="s">
        <v>69</v>
      </c>
      <c r="Y21" s="163" t="s">
        <v>364</v>
      </c>
    </row>
    <row r="22" spans="1:25">
      <c r="A22" s="85" t="s">
        <v>361</v>
      </c>
      <c r="B22" s="304" t="s">
        <v>71</v>
      </c>
      <c r="C22" s="194"/>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4"/>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4"/>
      <c r="D25" s="77"/>
      <c r="E25" s="77"/>
      <c r="F25" s="77"/>
      <c r="G25" s="199">
        <f t="shared" si="3"/>
        <v>0</v>
      </c>
      <c r="J25" s="316" t="str">
        <f>IF(Reinsurers!A20="","",Reinsurers!A20)</f>
        <v/>
      </c>
      <c r="K25" s="77"/>
      <c r="L25" s="296"/>
      <c r="M25" s="296"/>
      <c r="X25" s="171" t="s">
        <v>75</v>
      </c>
      <c r="Y25" s="163" t="s">
        <v>363</v>
      </c>
    </row>
    <row r="26" spans="1:25">
      <c r="A26" s="155" t="s">
        <v>30</v>
      </c>
      <c r="B26" s="304" t="s">
        <v>76</v>
      </c>
      <c r="C26" s="194"/>
      <c r="D26" s="77"/>
      <c r="E26" s="77"/>
      <c r="F26" s="77"/>
      <c r="G26" s="199">
        <f t="shared" si="3"/>
        <v>0</v>
      </c>
      <c r="J26" s="316" t="str">
        <f>IF(Reinsurers!A21="","",Reinsurers!A21)</f>
        <v/>
      </c>
      <c r="K26" s="77"/>
      <c r="L26" s="296"/>
      <c r="M26" s="296"/>
      <c r="X26" s="171" t="s">
        <v>76</v>
      </c>
      <c r="Y26" s="163" t="s">
        <v>321</v>
      </c>
    </row>
    <row r="27" spans="1:25">
      <c r="A27" s="155" t="s">
        <v>31</v>
      </c>
      <c r="B27" s="304" t="s">
        <v>77</v>
      </c>
      <c r="C27" s="194"/>
      <c r="D27" s="77"/>
      <c r="E27" s="77"/>
      <c r="F27" s="77"/>
      <c r="G27" s="199">
        <f t="shared" si="3"/>
        <v>0</v>
      </c>
      <c r="J27" s="316" t="str">
        <f>IF(Reinsurers!A22="","",Reinsurers!A22)</f>
        <v/>
      </c>
      <c r="K27" s="77"/>
      <c r="L27" s="296"/>
      <c r="M27" s="296"/>
      <c r="X27" s="171" t="s">
        <v>77</v>
      </c>
      <c r="Y27" s="158" t="s">
        <v>322</v>
      </c>
    </row>
    <row r="28" spans="1:25" ht="30">
      <c r="A28" s="172" t="s">
        <v>380</v>
      </c>
      <c r="B28" s="304" t="s">
        <v>78</v>
      </c>
      <c r="C28" s="194"/>
      <c r="D28" s="77"/>
      <c r="E28" s="77"/>
      <c r="F28" s="77"/>
      <c r="G28" s="199">
        <f t="shared" si="3"/>
        <v>0</v>
      </c>
      <c r="J28" s="316" t="str">
        <f>IF(Reinsurers!A23="","",Reinsurers!A23)</f>
        <v/>
      </c>
      <c r="K28" s="77"/>
      <c r="L28" s="296"/>
      <c r="M28" s="296"/>
      <c r="X28" s="171" t="s">
        <v>78</v>
      </c>
      <c r="Y28" s="163" t="s">
        <v>365</v>
      </c>
    </row>
    <row r="29" spans="1:25">
      <c r="A29" s="85" t="s">
        <v>280</v>
      </c>
      <c r="B29" s="304" t="s">
        <v>80</v>
      </c>
      <c r="C29" s="194"/>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4"/>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4"/>
      <c r="D31" s="77"/>
      <c r="E31" s="77"/>
      <c r="F31" s="77"/>
      <c r="G31" s="199">
        <f t="shared" si="5"/>
        <v>0</v>
      </c>
      <c r="J31" s="316" t="str">
        <f>IF(Reinsurers!A26="","",Reinsurers!A26)</f>
        <v/>
      </c>
      <c r="K31" s="77"/>
      <c r="L31" s="296"/>
      <c r="M31" s="296"/>
      <c r="X31" s="171" t="s">
        <v>82</v>
      </c>
      <c r="Y31" s="163" t="s">
        <v>379</v>
      </c>
    </row>
    <row r="32" spans="1:25">
      <c r="A32" s="85" t="s">
        <v>247</v>
      </c>
      <c r="B32" s="304" t="s">
        <v>83</v>
      </c>
      <c r="C32" s="194"/>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94"/>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4"/>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4"/>
      <c r="D38" s="77"/>
      <c r="E38" s="77"/>
      <c r="F38" s="77"/>
      <c r="G38" s="199">
        <f t="shared" si="8"/>
        <v>0</v>
      </c>
      <c r="J38" s="316" t="str">
        <f>IF(Reinsurers!A33="","",Reinsurers!A33)</f>
        <v/>
      </c>
      <c r="K38" s="77"/>
      <c r="L38" s="296"/>
      <c r="M38" s="296"/>
      <c r="X38" s="171" t="s">
        <v>88</v>
      </c>
      <c r="Y38" s="158" t="s">
        <v>323</v>
      </c>
    </row>
    <row r="39" spans="1:25">
      <c r="A39" s="89" t="s">
        <v>251</v>
      </c>
      <c r="B39" s="304" t="s">
        <v>90</v>
      </c>
      <c r="C39" s="194"/>
      <c r="D39" s="77"/>
      <c r="E39" s="77"/>
      <c r="F39" s="77"/>
      <c r="G39" s="199">
        <f t="shared" si="8"/>
        <v>0</v>
      </c>
      <c r="J39" s="316" t="str">
        <f>IF(Reinsurers!A34="","",Reinsurers!A34)</f>
        <v/>
      </c>
      <c r="K39" s="77"/>
      <c r="L39" s="296"/>
      <c r="M39" s="296"/>
      <c r="X39" s="171" t="s">
        <v>90</v>
      </c>
      <c r="Y39" s="163" t="s">
        <v>324</v>
      </c>
    </row>
    <row r="40" spans="1:25">
      <c r="A40" s="88" t="s">
        <v>252</v>
      </c>
      <c r="B40" s="304" t="s">
        <v>91</v>
      </c>
      <c r="C40" s="194"/>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4"/>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4"/>
      <c r="D42" s="77"/>
      <c r="E42" s="77"/>
      <c r="F42" s="77"/>
      <c r="G42" s="199">
        <f t="shared" si="10"/>
        <v>0</v>
      </c>
      <c r="J42" s="316" t="str">
        <f>IF(Reinsurers!A37="","",Reinsurers!A37)</f>
        <v/>
      </c>
      <c r="K42" s="77"/>
      <c r="L42" s="296"/>
      <c r="M42" s="296"/>
      <c r="X42" s="171" t="s">
        <v>95</v>
      </c>
      <c r="Y42" s="158" t="s">
        <v>325</v>
      </c>
    </row>
    <row r="43" spans="1:25">
      <c r="A43" s="159" t="s">
        <v>253</v>
      </c>
      <c r="B43" s="304" t="s">
        <v>96</v>
      </c>
      <c r="C43" s="194"/>
      <c r="D43" s="77"/>
      <c r="E43" s="77"/>
      <c r="F43" s="77"/>
      <c r="G43" s="199">
        <f t="shared" si="10"/>
        <v>0</v>
      </c>
      <c r="J43" s="316" t="str">
        <f>IF(Reinsurers!A38="","",Reinsurers!A38)</f>
        <v/>
      </c>
      <c r="K43" s="77"/>
      <c r="L43" s="296"/>
      <c r="M43" s="296"/>
      <c r="X43" s="171" t="s">
        <v>96</v>
      </c>
      <c r="Y43" s="158" t="s">
        <v>375</v>
      </c>
    </row>
    <row r="44" spans="1:25">
      <c r="A44" s="88" t="s">
        <v>254</v>
      </c>
      <c r="B44" s="304" t="s">
        <v>97</v>
      </c>
      <c r="C44" s="194"/>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4"/>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4"/>
      <c r="D46" s="77"/>
      <c r="E46" s="77"/>
      <c r="F46" s="77"/>
      <c r="G46" s="199">
        <f t="shared" si="12"/>
        <v>0</v>
      </c>
      <c r="J46" s="316" t="str">
        <f>IF(Reinsurers!A41="","",Reinsurers!A41)</f>
        <v/>
      </c>
      <c r="K46" s="77"/>
      <c r="L46" s="296"/>
      <c r="M46" s="296"/>
      <c r="X46" s="171" t="s">
        <v>100</v>
      </c>
      <c r="Y46" s="163" t="s">
        <v>369</v>
      </c>
    </row>
    <row r="47" spans="1:25">
      <c r="A47" s="154" t="s">
        <v>35</v>
      </c>
      <c r="B47" s="304" t="s">
        <v>101</v>
      </c>
      <c r="C47" s="194"/>
      <c r="D47" s="77"/>
      <c r="E47" s="77"/>
      <c r="F47" s="77"/>
      <c r="G47" s="199">
        <f t="shared" si="12"/>
        <v>0</v>
      </c>
      <c r="J47" s="316" t="str">
        <f>IF(Reinsurers!A42="","",Reinsurers!A42)</f>
        <v/>
      </c>
      <c r="K47" s="77"/>
      <c r="L47" s="296"/>
      <c r="M47" s="296"/>
      <c r="X47" s="171" t="s">
        <v>101</v>
      </c>
      <c r="Y47" s="163" t="s">
        <v>333</v>
      </c>
    </row>
    <row r="48" spans="1:25">
      <c r="A48" s="189" t="s">
        <v>376</v>
      </c>
      <c r="B48" s="304" t="s">
        <v>102</v>
      </c>
      <c r="C48" s="194"/>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4"/>
      <c r="D49" s="82"/>
      <c r="E49" s="82"/>
      <c r="F49" s="82"/>
      <c r="G49" s="199">
        <f t="shared" si="12"/>
        <v>0</v>
      </c>
      <c r="J49" s="316" t="str">
        <f>IF(Reinsurers!A44="","",Reinsurers!A44)</f>
        <v/>
      </c>
      <c r="K49" s="77"/>
      <c r="L49" s="296"/>
      <c r="M49" s="296"/>
      <c r="X49" s="171" t="s">
        <v>103</v>
      </c>
      <c r="Y49" s="168"/>
    </row>
    <row r="50" spans="1:25">
      <c r="A50" s="85" t="s">
        <v>255</v>
      </c>
      <c r="B50" s="304" t="s">
        <v>104</v>
      </c>
      <c r="C50" s="194"/>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4"/>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4"/>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4"/>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4"/>
      <c r="D56" s="77"/>
      <c r="E56" s="77"/>
      <c r="F56" s="77"/>
      <c r="G56" s="199">
        <f t="shared" si="16"/>
        <v>0</v>
      </c>
      <c r="J56" s="316" t="str">
        <f>IF(Reinsurers!A51="","",Reinsurers!A51)</f>
        <v/>
      </c>
      <c r="K56" s="77"/>
      <c r="L56" s="296"/>
      <c r="M56" s="296"/>
      <c r="X56" s="171" t="s">
        <v>109</v>
      </c>
      <c r="Y56" s="168"/>
    </row>
    <row r="57" spans="1:25">
      <c r="A57" s="85" t="s">
        <v>256</v>
      </c>
      <c r="B57" s="304" t="s">
        <v>111</v>
      </c>
      <c r="C57" s="194"/>
      <c r="D57" s="156">
        <f t="shared" ref="D57:G57" si="17">SUM(D51:D56)</f>
        <v>0</v>
      </c>
      <c r="E57" s="156">
        <f t="shared" si="17"/>
        <v>0</v>
      </c>
      <c r="F57" s="156">
        <f t="shared" si="17"/>
        <v>0</v>
      </c>
      <c r="G57" s="156">
        <f t="shared" si="17"/>
        <v>0</v>
      </c>
      <c r="X57" s="171" t="s">
        <v>111</v>
      </c>
      <c r="Y57" s="158"/>
    </row>
    <row r="58" spans="1:25">
      <c r="A58" s="90" t="s">
        <v>257</v>
      </c>
      <c r="B58" s="304" t="s">
        <v>112</v>
      </c>
      <c r="C58" s="194"/>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194"/>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4"/>
      <c r="D63" s="82"/>
      <c r="E63" s="82"/>
      <c r="F63" s="82"/>
      <c r="G63" s="199">
        <f t="shared" ref="G63:G64" si="20">SUM(C63:F63)</f>
        <v>0</v>
      </c>
      <c r="X63" s="171" t="s">
        <v>116</v>
      </c>
      <c r="Y63" s="163" t="s">
        <v>341</v>
      </c>
    </row>
    <row r="64" spans="1:25">
      <c r="A64" s="89" t="s">
        <v>382</v>
      </c>
      <c r="B64" s="304" t="s">
        <v>118</v>
      </c>
      <c r="C64" s="194"/>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4"/>
      <c r="D66" s="77"/>
      <c r="E66" s="77"/>
      <c r="F66" s="77"/>
      <c r="G66" s="199">
        <f t="shared" ref="G66:G68" si="21">SUM(C66:F66)</f>
        <v>0</v>
      </c>
      <c r="X66" s="171" t="s">
        <v>122</v>
      </c>
      <c r="Y66" s="168"/>
    </row>
    <row r="67" spans="1:25">
      <c r="A67" s="155" t="s">
        <v>261</v>
      </c>
      <c r="B67" s="304" t="s">
        <v>326</v>
      </c>
      <c r="C67" s="194"/>
      <c r="D67" s="77"/>
      <c r="E67" s="77"/>
      <c r="F67" s="77"/>
      <c r="G67" s="199">
        <f t="shared" si="21"/>
        <v>0</v>
      </c>
      <c r="X67" s="171" t="s">
        <v>326</v>
      </c>
      <c r="Y67" s="168"/>
    </row>
    <row r="68" spans="1:25">
      <c r="A68" s="155" t="s">
        <v>262</v>
      </c>
      <c r="B68" s="304" t="s">
        <v>327</v>
      </c>
      <c r="C68" s="194"/>
      <c r="D68" s="77"/>
      <c r="E68" s="77"/>
      <c r="F68" s="77"/>
      <c r="G68" s="199">
        <f t="shared" si="21"/>
        <v>0</v>
      </c>
      <c r="X68" s="171" t="s">
        <v>327</v>
      </c>
      <c r="Y68" s="168"/>
    </row>
    <row r="69" spans="1:25">
      <c r="A69" s="90" t="s">
        <v>263</v>
      </c>
      <c r="B69" s="304" t="s">
        <v>328</v>
      </c>
      <c r="C69" s="194"/>
      <c r="D69" s="156">
        <f t="shared" ref="D69:G69" si="22">SUM(D63:D68)</f>
        <v>0</v>
      </c>
      <c r="E69" s="156">
        <f t="shared" si="22"/>
        <v>0</v>
      </c>
      <c r="F69" s="156">
        <f t="shared" si="22"/>
        <v>0</v>
      </c>
      <c r="G69" s="156">
        <f t="shared" si="22"/>
        <v>0</v>
      </c>
      <c r="X69" s="171" t="s">
        <v>328</v>
      </c>
      <c r="Y69" s="158"/>
    </row>
    <row r="70" spans="1:25">
      <c r="A70" s="340" t="s">
        <v>264</v>
      </c>
      <c r="B70" s="309" t="s">
        <v>329</v>
      </c>
      <c r="C70" s="194"/>
      <c r="D70" s="156">
        <f t="shared" ref="D70:G70" si="23">+D69+D60</f>
        <v>0</v>
      </c>
      <c r="E70" s="156">
        <f t="shared" si="23"/>
        <v>0</v>
      </c>
      <c r="F70" s="156">
        <f t="shared" si="23"/>
        <v>0</v>
      </c>
      <c r="G70" s="156">
        <f t="shared" si="23"/>
        <v>0</v>
      </c>
      <c r="X70" s="177" t="s">
        <v>329</v>
      </c>
      <c r="Y70" s="158"/>
    </row>
    <row r="71" spans="1:25">
      <c r="A71" s="343" t="s">
        <v>265</v>
      </c>
      <c r="B71" s="309" t="s">
        <v>330</v>
      </c>
      <c r="C71" s="194"/>
      <c r="D71" s="77"/>
      <c r="E71" s="77"/>
      <c r="F71" s="77"/>
      <c r="G71" s="199">
        <f t="shared" ref="G71:G73" si="24">SUM(C71:F71)</f>
        <v>0</v>
      </c>
      <c r="X71" s="177" t="s">
        <v>330</v>
      </c>
      <c r="Y71" s="178" t="s">
        <v>372</v>
      </c>
    </row>
    <row r="72" spans="1:25">
      <c r="A72" s="343" t="s">
        <v>266</v>
      </c>
      <c r="B72" s="309" t="s">
        <v>331</v>
      </c>
      <c r="C72" s="194"/>
      <c r="D72" s="77"/>
      <c r="E72" s="77"/>
      <c r="F72" s="77"/>
      <c r="G72" s="199">
        <f t="shared" si="24"/>
        <v>0</v>
      </c>
      <c r="X72" s="177" t="s">
        <v>331</v>
      </c>
      <c r="Y72" s="178" t="s">
        <v>373</v>
      </c>
    </row>
    <row r="73" spans="1:25">
      <c r="A73" s="343" t="s">
        <v>267</v>
      </c>
      <c r="B73" s="304" t="s">
        <v>332</v>
      </c>
      <c r="C73" s="194"/>
      <c r="D73" s="77"/>
      <c r="E73" s="77"/>
      <c r="F73" s="77"/>
      <c r="G73" s="199">
        <f t="shared" si="24"/>
        <v>0</v>
      </c>
      <c r="J73" s="111"/>
      <c r="K73" s="111"/>
      <c r="L73" s="111"/>
      <c r="X73" s="171" t="s">
        <v>332</v>
      </c>
      <c r="Y73" s="175" t="s">
        <v>374</v>
      </c>
    </row>
    <row r="74" spans="1:25">
      <c r="A74" s="340" t="s">
        <v>268</v>
      </c>
      <c r="B74" s="304" t="s">
        <v>123</v>
      </c>
      <c r="C74" s="194"/>
      <c r="D74" s="156">
        <f t="shared" ref="D74:G74" si="25">SUM(D70:D73)</f>
        <v>0</v>
      </c>
      <c r="E74" s="156">
        <f t="shared" si="25"/>
        <v>0</v>
      </c>
      <c r="F74" s="156">
        <f t="shared" si="25"/>
        <v>0</v>
      </c>
      <c r="G74" s="156">
        <f t="shared" si="25"/>
        <v>0</v>
      </c>
      <c r="J74" s="111"/>
      <c r="K74" s="111"/>
      <c r="L74" s="111"/>
      <c r="X74" s="171" t="s">
        <v>123</v>
      </c>
      <c r="Y74" s="158"/>
    </row>
    <row r="75" spans="1:25">
      <c r="A75" s="340" t="s">
        <v>934</v>
      </c>
      <c r="B75" s="304" t="s">
        <v>125</v>
      </c>
      <c r="C75" s="80">
        <f>'2021 balance sheet'!H28</f>
        <v>0</v>
      </c>
      <c r="D75" s="194"/>
      <c r="E75" s="194"/>
      <c r="F75" s="194"/>
      <c r="G75" s="157">
        <f>C75</f>
        <v>0</v>
      </c>
      <c r="J75" s="179"/>
      <c r="K75" s="181"/>
      <c r="L75" s="179"/>
      <c r="X75" s="171" t="s">
        <v>125</v>
      </c>
      <c r="Y75" s="158"/>
    </row>
    <row r="76" spans="1:25">
      <c r="A76" s="342" t="s">
        <v>285</v>
      </c>
      <c r="B76" s="304" t="s">
        <v>126</v>
      </c>
      <c r="C76" s="194"/>
      <c r="D76" s="77"/>
      <c r="E76" s="77"/>
      <c r="F76" s="77"/>
      <c r="G76" s="199">
        <f t="shared" ref="G76:G79" si="26">SUM(C76:F76)</f>
        <v>0</v>
      </c>
      <c r="J76" s="179"/>
      <c r="K76" s="111"/>
      <c r="L76" s="179"/>
      <c r="X76" s="171" t="s">
        <v>126</v>
      </c>
      <c r="Y76" s="158" t="s">
        <v>339</v>
      </c>
    </row>
    <row r="77" spans="1:25">
      <c r="A77" s="342" t="s">
        <v>270</v>
      </c>
      <c r="B77" s="304" t="s">
        <v>127</v>
      </c>
      <c r="C77" s="194"/>
      <c r="D77" s="77"/>
      <c r="E77" s="77"/>
      <c r="F77" s="77"/>
      <c r="G77" s="199">
        <f t="shared" si="26"/>
        <v>0</v>
      </c>
      <c r="J77" s="179"/>
      <c r="K77" s="182"/>
      <c r="L77" s="180"/>
      <c r="X77" s="171" t="s">
        <v>127</v>
      </c>
      <c r="Y77" s="158" t="s">
        <v>337</v>
      </c>
    </row>
    <row r="78" spans="1:25">
      <c r="A78" s="342" t="s">
        <v>271</v>
      </c>
      <c r="B78" s="304" t="s">
        <v>128</v>
      </c>
      <c r="C78" s="194"/>
      <c r="D78" s="77"/>
      <c r="E78" s="77"/>
      <c r="F78" s="77"/>
      <c r="G78" s="199">
        <f t="shared" si="26"/>
        <v>0</v>
      </c>
      <c r="J78" s="111"/>
      <c r="K78" s="111"/>
      <c r="L78" s="111"/>
      <c r="X78" s="171" t="s">
        <v>128</v>
      </c>
      <c r="Y78" s="158" t="s">
        <v>338</v>
      </c>
    </row>
    <row r="79" spans="1:25" ht="30">
      <c r="A79" s="344" t="s">
        <v>272</v>
      </c>
      <c r="B79" s="304" t="s">
        <v>129</v>
      </c>
      <c r="C79" s="194"/>
      <c r="D79" s="77"/>
      <c r="E79" s="77"/>
      <c r="F79" s="77"/>
      <c r="G79" s="199">
        <f t="shared" si="26"/>
        <v>0</v>
      </c>
      <c r="X79" s="171" t="s">
        <v>129</v>
      </c>
      <c r="Y79" s="158" t="s">
        <v>340</v>
      </c>
    </row>
    <row r="80" spans="1:25">
      <c r="A80" s="340" t="s">
        <v>932</v>
      </c>
      <c r="B80" s="304" t="s">
        <v>130</v>
      </c>
      <c r="C80" s="194"/>
      <c r="D80" s="194"/>
      <c r="E80" s="194"/>
      <c r="F80" s="194"/>
      <c r="G80" s="156">
        <f>SUM(G74:G79)</f>
        <v>0</v>
      </c>
      <c r="X80" s="171" t="s">
        <v>130</v>
      </c>
      <c r="Y80" s="158"/>
    </row>
    <row r="81" spans="1:25">
      <c r="A81" s="259" t="s">
        <v>274</v>
      </c>
      <c r="B81" s="310"/>
      <c r="C81" s="79"/>
      <c r="D81" s="79"/>
      <c r="E81" s="79"/>
      <c r="F81" s="79"/>
      <c r="G81" s="79"/>
      <c r="J81" s="111"/>
      <c r="K81" s="111"/>
      <c r="L81" s="111"/>
      <c r="M81" s="111"/>
    </row>
    <row r="82" spans="1:25">
      <c r="A82" s="340" t="s">
        <v>935</v>
      </c>
      <c r="B82" s="304" t="s">
        <v>131</v>
      </c>
      <c r="C82" s="80">
        <f>'2021 balance sheet'!H29</f>
        <v>0</v>
      </c>
      <c r="D82" s="194"/>
      <c r="E82" s="194"/>
      <c r="F82" s="194"/>
      <c r="G82" s="80">
        <f>C82</f>
        <v>0</v>
      </c>
      <c r="J82" s="111"/>
      <c r="K82" s="111"/>
      <c r="L82" s="111"/>
      <c r="X82" s="171" t="s">
        <v>131</v>
      </c>
      <c r="Y82" s="158"/>
    </row>
    <row r="83" spans="1:25">
      <c r="A83" s="345" t="s">
        <v>276</v>
      </c>
      <c r="B83" s="304" t="s">
        <v>132</v>
      </c>
      <c r="C83" s="194"/>
      <c r="D83" s="77"/>
      <c r="E83" s="77"/>
      <c r="F83" s="77"/>
      <c r="G83" s="199">
        <f t="shared" ref="G83" si="27">SUM(C83:F83)</f>
        <v>0</v>
      </c>
      <c r="J83" s="179"/>
      <c r="K83" s="181"/>
      <c r="L83" s="179"/>
      <c r="M83" s="183"/>
      <c r="X83" s="171" t="s">
        <v>132</v>
      </c>
      <c r="Y83" s="163" t="s">
        <v>385</v>
      </c>
    </row>
    <row r="84" spans="1:25">
      <c r="A84" s="340" t="s">
        <v>936</v>
      </c>
      <c r="B84" s="304" t="s">
        <v>133</v>
      </c>
      <c r="C84" s="194"/>
      <c r="D84" s="194"/>
      <c r="E84" s="194"/>
      <c r="F84" s="194"/>
      <c r="G84" s="156">
        <f>SUM(G82:G83)</f>
        <v>0</v>
      </c>
      <c r="J84" s="179"/>
      <c r="K84" s="111"/>
      <c r="L84" s="179"/>
      <c r="X84" s="171" t="s">
        <v>133</v>
      </c>
      <c r="Y84" s="158"/>
    </row>
    <row r="85" spans="1:25">
      <c r="A85" s="346"/>
      <c r="B85" s="310"/>
      <c r="C85" s="81"/>
      <c r="D85" s="81"/>
      <c r="E85" s="81"/>
      <c r="F85" s="81"/>
      <c r="G85" s="81"/>
      <c r="J85" s="180"/>
      <c r="K85" s="182"/>
      <c r="L85" s="180"/>
      <c r="M85" s="183"/>
    </row>
    <row r="86" spans="1:25">
      <c r="A86" s="341" t="s">
        <v>933</v>
      </c>
      <c r="B86" s="304" t="s">
        <v>135</v>
      </c>
      <c r="C86" s="194"/>
      <c r="D86" s="156"/>
      <c r="E86" s="156"/>
      <c r="F86" s="156"/>
      <c r="G86" s="156">
        <f t="shared" ref="G86" si="28">-G80+G75</f>
        <v>0</v>
      </c>
      <c r="J86" s="111"/>
      <c r="K86" s="111"/>
      <c r="L86" s="111"/>
      <c r="X86" s="184"/>
      <c r="Y86" s="191"/>
    </row>
    <row r="87" spans="1:25">
      <c r="A87" s="259"/>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127"/>
  <sheetViews>
    <sheetView showGridLines="0" zoomScale="50" zoomScaleNormal="50" workbookViewId="0">
      <selection activeCell="E3" sqref="E3"/>
    </sheetView>
  </sheetViews>
  <sheetFormatPr defaultColWidth="9.140625" defaultRowHeight="15" customHeight="1"/>
  <cols>
    <col min="1" max="1" width="10.42578125" style="8" customWidth="1"/>
    <col min="2" max="2" width="10.42578125" style="3" customWidth="1"/>
    <col min="3" max="3" width="30.140625" style="3" customWidth="1"/>
    <col min="4" max="4" width="29.42578125" style="3" customWidth="1"/>
    <col min="5" max="5" width="16.85546875" style="3" customWidth="1"/>
    <col min="6" max="6" width="14.42578125" style="3" customWidth="1"/>
    <col min="7" max="7" width="16.140625" style="3" customWidth="1"/>
    <col min="8" max="9" width="14.5703125" style="3" customWidth="1"/>
    <col min="10" max="14" width="13.28515625" style="3" customWidth="1"/>
    <col min="15" max="16384" width="9.140625" style="3"/>
  </cols>
  <sheetData>
    <row r="1" spans="1:14" ht="31.5" customHeight="1">
      <c r="B1" s="10" t="e">
        <f>CONCATENATE("Scenario ",#REF!, ": ",#REF!)</f>
        <v>#REF!</v>
      </c>
      <c r="E1" s="1" t="s">
        <v>985</v>
      </c>
    </row>
    <row r="2" spans="1:14" ht="21" customHeight="1">
      <c r="B2" s="4"/>
    </row>
    <row r="3" spans="1:14" ht="21" customHeight="1">
      <c r="B3" s="5" t="s">
        <v>10</v>
      </c>
    </row>
    <row r="4" spans="1:14" ht="21" customHeight="1">
      <c r="A4" s="9"/>
    </row>
    <row r="5" spans="1:14" ht="21" customHeight="1">
      <c r="A5" s="9"/>
      <c r="B5" s="432" t="s">
        <v>416</v>
      </c>
      <c r="C5" s="432"/>
      <c r="D5" s="432"/>
      <c r="E5" s="217"/>
    </row>
    <row r="6" spans="1:14" ht="21" customHeight="1">
      <c r="A6" s="9"/>
      <c r="B6" s="432" t="s">
        <v>417</v>
      </c>
      <c r="C6" s="432"/>
      <c r="D6" s="432"/>
      <c r="E6" s="217"/>
    </row>
    <row r="7" spans="1:14" ht="21" customHeight="1">
      <c r="A7" s="9"/>
      <c r="B7" s="432" t="s">
        <v>418</v>
      </c>
      <c r="C7" s="432"/>
      <c r="D7" s="432"/>
      <c r="E7" s="217"/>
    </row>
    <row r="8" spans="1:14" ht="21" customHeight="1">
      <c r="A8" s="9"/>
      <c r="B8" s="432" t="s">
        <v>478</v>
      </c>
      <c r="C8" s="432"/>
      <c r="D8" s="432"/>
      <c r="E8" s="217"/>
    </row>
    <row r="9" spans="1:14" ht="21" customHeight="1">
      <c r="A9" s="9"/>
      <c r="B9" s="432" t="s">
        <v>423</v>
      </c>
      <c r="C9" s="432"/>
      <c r="D9" s="432"/>
      <c r="E9" s="217"/>
    </row>
    <row r="10" spans="1:14" ht="21" customHeight="1">
      <c r="A10" s="9"/>
      <c r="B10" s="93"/>
    </row>
    <row r="11" spans="1:14" ht="21" customHeight="1">
      <c r="A11" s="9"/>
      <c r="B11" s="200" t="s">
        <v>390</v>
      </c>
    </row>
    <row r="12" spans="1:14" ht="15" customHeight="1">
      <c r="I12" s="201" t="s">
        <v>391</v>
      </c>
    </row>
    <row r="13" spans="1:14">
      <c r="B13" s="202" t="s">
        <v>392</v>
      </c>
      <c r="C13" s="203"/>
      <c r="D13" s="203" t="s">
        <v>393</v>
      </c>
      <c r="E13" s="204" t="s">
        <v>394</v>
      </c>
      <c r="F13" s="205" t="s">
        <v>395</v>
      </c>
      <c r="G13" s="206" t="s">
        <v>396</v>
      </c>
      <c r="H13" s="207" t="s">
        <v>397</v>
      </c>
      <c r="I13" s="208" t="s">
        <v>398</v>
      </c>
      <c r="J13"/>
      <c r="K13"/>
      <c r="L13"/>
      <c r="M13"/>
      <c r="N13"/>
    </row>
    <row r="14" spans="1:14">
      <c r="B14" s="209" t="s">
        <v>399</v>
      </c>
      <c r="C14" s="433" t="s">
        <v>400</v>
      </c>
      <c r="D14" s="210" t="s">
        <v>401</v>
      </c>
      <c r="E14" s="211"/>
      <c r="F14" s="211"/>
      <c r="G14" s="211"/>
      <c r="H14" s="212">
        <f>E14+F14+G14</f>
        <v>0</v>
      </c>
      <c r="I14" s="211"/>
      <c r="J14"/>
      <c r="K14"/>
      <c r="L14"/>
      <c r="M14"/>
      <c r="N14"/>
    </row>
    <row r="15" spans="1:14" ht="15" customHeight="1">
      <c r="B15" s="213"/>
      <c r="C15" s="434"/>
      <c r="D15" s="210" t="s">
        <v>402</v>
      </c>
      <c r="E15" s="211"/>
      <c r="F15" s="211"/>
      <c r="G15" s="211"/>
      <c r="H15" s="212">
        <f t="shared" ref="H15:H45" si="0">E15+F15+G15</f>
        <v>0</v>
      </c>
      <c r="I15" s="211"/>
      <c r="J15"/>
      <c r="K15"/>
      <c r="L15"/>
      <c r="M15"/>
      <c r="N15"/>
    </row>
    <row r="16" spans="1:14">
      <c r="B16" s="213"/>
      <c r="C16" s="434"/>
      <c r="D16" s="210" t="s">
        <v>403</v>
      </c>
      <c r="E16" s="211"/>
      <c r="F16" s="211"/>
      <c r="G16" s="211"/>
      <c r="H16" s="212">
        <f t="shared" si="0"/>
        <v>0</v>
      </c>
      <c r="I16" s="211"/>
      <c r="J16"/>
      <c r="K16"/>
      <c r="L16"/>
      <c r="M16"/>
      <c r="N16"/>
    </row>
    <row r="17" spans="2:14" ht="14.25" customHeight="1">
      <c r="B17" s="213"/>
      <c r="C17" s="434"/>
      <c r="D17" s="210" t="s">
        <v>405</v>
      </c>
      <c r="E17" s="211"/>
      <c r="F17" s="211"/>
      <c r="G17" s="211"/>
      <c r="H17" s="212">
        <f t="shared" si="0"/>
        <v>0</v>
      </c>
      <c r="I17" s="211"/>
      <c r="J17"/>
      <c r="K17"/>
      <c r="L17"/>
      <c r="M17"/>
      <c r="N17"/>
    </row>
    <row r="18" spans="2:14">
      <c r="B18" s="213"/>
      <c r="C18" s="434"/>
      <c r="D18" s="210" t="s">
        <v>406</v>
      </c>
      <c r="E18" s="211"/>
      <c r="F18" s="211"/>
      <c r="G18" s="211"/>
      <c r="H18" s="212">
        <f t="shared" si="0"/>
        <v>0</v>
      </c>
      <c r="I18" s="211"/>
      <c r="J18"/>
      <c r="K18"/>
      <c r="L18"/>
      <c r="M18"/>
      <c r="N18"/>
    </row>
    <row r="19" spans="2:14">
      <c r="B19" s="213"/>
      <c r="C19" s="434"/>
      <c r="D19" s="210" t="s">
        <v>407</v>
      </c>
      <c r="E19" s="211"/>
      <c r="F19" s="211"/>
      <c r="G19" s="211"/>
      <c r="H19" s="212">
        <f t="shared" si="0"/>
        <v>0</v>
      </c>
      <c r="I19" s="211"/>
      <c r="J19"/>
      <c r="K19"/>
      <c r="L19"/>
      <c r="M19"/>
      <c r="N19"/>
    </row>
    <row r="20" spans="2:14">
      <c r="B20" s="213"/>
      <c r="C20" s="434"/>
      <c r="D20" s="210" t="s">
        <v>408</v>
      </c>
      <c r="E20" s="211"/>
      <c r="F20" s="211"/>
      <c r="G20" s="211"/>
      <c r="H20" s="212">
        <f t="shared" si="0"/>
        <v>0</v>
      </c>
      <c r="I20" s="211"/>
      <c r="J20"/>
      <c r="K20"/>
      <c r="L20"/>
      <c r="M20"/>
      <c r="N20"/>
    </row>
    <row r="21" spans="2:14">
      <c r="B21" s="213"/>
      <c r="C21" s="434"/>
      <c r="D21" s="210" t="s">
        <v>409</v>
      </c>
      <c r="E21" s="211"/>
      <c r="F21" s="211"/>
      <c r="G21" s="211"/>
      <c r="H21" s="212">
        <f t="shared" si="0"/>
        <v>0</v>
      </c>
      <c r="I21" s="211"/>
      <c r="J21"/>
      <c r="K21"/>
      <c r="L21"/>
      <c r="M21"/>
      <c r="N21"/>
    </row>
    <row r="22" spans="2:14">
      <c r="B22" s="213"/>
      <c r="C22" s="435"/>
      <c r="D22" s="210" t="s">
        <v>2</v>
      </c>
      <c r="E22" s="212">
        <f>SUM(E14:E21)</f>
        <v>0</v>
      </c>
      <c r="F22" s="212">
        <f t="shared" ref="F22:I22" si="1">SUM(F14:F21)</f>
        <v>0</v>
      </c>
      <c r="G22" s="212">
        <f t="shared" si="1"/>
        <v>0</v>
      </c>
      <c r="H22" s="212">
        <f t="shared" si="1"/>
        <v>0</v>
      </c>
      <c r="I22" s="212">
        <f t="shared" si="1"/>
        <v>0</v>
      </c>
      <c r="J22"/>
      <c r="K22"/>
      <c r="L22"/>
      <c r="M22"/>
      <c r="N22"/>
    </row>
    <row r="23" spans="2:14">
      <c r="B23" s="213"/>
      <c r="C23" s="214" t="s">
        <v>410</v>
      </c>
      <c r="D23" s="215"/>
      <c r="E23" s="211"/>
      <c r="F23" s="211"/>
      <c r="G23" s="211"/>
      <c r="H23" s="212">
        <f t="shared" si="0"/>
        <v>0</v>
      </c>
      <c r="I23" s="216"/>
      <c r="J23"/>
      <c r="K23"/>
      <c r="L23"/>
      <c r="M23"/>
      <c r="N23"/>
    </row>
    <row r="24" spans="2:14">
      <c r="B24" s="209" t="s">
        <v>411</v>
      </c>
      <c r="C24" s="420" t="s">
        <v>400</v>
      </c>
      <c r="D24" s="210" t="s">
        <v>412</v>
      </c>
      <c r="E24" s="211"/>
      <c r="F24" s="211"/>
      <c r="G24" s="211"/>
      <c r="H24" s="212">
        <f t="shared" si="0"/>
        <v>0</v>
      </c>
      <c r="I24" s="211"/>
      <c r="J24"/>
      <c r="K24"/>
      <c r="L24"/>
      <c r="M24"/>
      <c r="N24"/>
    </row>
    <row r="25" spans="2:14">
      <c r="B25" s="213"/>
      <c r="C25" s="421"/>
      <c r="D25" s="210" t="s">
        <v>413</v>
      </c>
      <c r="E25" s="211"/>
      <c r="F25" s="211"/>
      <c r="G25" s="211"/>
      <c r="H25" s="212">
        <f t="shared" si="0"/>
        <v>0</v>
      </c>
      <c r="I25" s="211"/>
      <c r="J25"/>
      <c r="K25"/>
      <c r="L25"/>
      <c r="M25"/>
      <c r="N25"/>
    </row>
    <row r="26" spans="2:14">
      <c r="B26" s="213"/>
      <c r="C26" s="421"/>
      <c r="D26" s="210" t="s">
        <v>414</v>
      </c>
      <c r="E26" s="211"/>
      <c r="F26" s="211"/>
      <c r="G26" s="211"/>
      <c r="H26" s="212">
        <f t="shared" si="0"/>
        <v>0</v>
      </c>
      <c r="I26" s="211"/>
      <c r="J26"/>
      <c r="K26"/>
      <c r="L26"/>
      <c r="M26"/>
      <c r="N26"/>
    </row>
    <row r="27" spans="2:14">
      <c r="B27" s="213"/>
      <c r="C27" s="421"/>
      <c r="D27" s="210" t="s">
        <v>415</v>
      </c>
      <c r="E27" s="211"/>
      <c r="F27" s="211"/>
      <c r="G27" s="211"/>
      <c r="H27" s="212">
        <f t="shared" si="0"/>
        <v>0</v>
      </c>
      <c r="I27" s="211"/>
      <c r="J27"/>
      <c r="K27"/>
      <c r="L27"/>
      <c r="M27"/>
      <c r="N27"/>
    </row>
    <row r="28" spans="2:14">
      <c r="B28" s="213"/>
      <c r="C28" s="421"/>
      <c r="D28" s="210" t="s">
        <v>409</v>
      </c>
      <c r="E28" s="211"/>
      <c r="F28" s="211"/>
      <c r="G28" s="211"/>
      <c r="H28" s="212">
        <f t="shared" si="0"/>
        <v>0</v>
      </c>
      <c r="I28" s="211"/>
      <c r="J28"/>
      <c r="K28"/>
      <c r="L28"/>
      <c r="M28"/>
      <c r="N28"/>
    </row>
    <row r="29" spans="2:14">
      <c r="B29" s="213"/>
      <c r="C29" s="422"/>
      <c r="D29" s="210" t="s">
        <v>2</v>
      </c>
      <c r="E29" s="212">
        <f>SUM(E24:E28)</f>
        <v>0</v>
      </c>
      <c r="F29" s="212">
        <f t="shared" ref="F29:I29" si="2">SUM(F24:F28)</f>
        <v>0</v>
      </c>
      <c r="G29" s="212">
        <f t="shared" si="2"/>
        <v>0</v>
      </c>
      <c r="H29" s="212">
        <f t="shared" si="2"/>
        <v>0</v>
      </c>
      <c r="I29" s="212">
        <f t="shared" si="2"/>
        <v>0</v>
      </c>
      <c r="J29"/>
      <c r="K29"/>
      <c r="L29"/>
      <c r="M29"/>
      <c r="N29"/>
    </row>
    <row r="30" spans="2:14">
      <c r="B30" s="213"/>
      <c r="C30" s="214" t="s">
        <v>410</v>
      </c>
      <c r="D30" s="215"/>
      <c r="E30" s="211"/>
      <c r="F30" s="211"/>
      <c r="G30" s="211"/>
      <c r="H30" s="212">
        <f t="shared" si="0"/>
        <v>0</v>
      </c>
      <c r="I30" s="211"/>
      <c r="J30"/>
      <c r="K30"/>
      <c r="L30"/>
      <c r="M30"/>
      <c r="N30"/>
    </row>
    <row r="31" spans="2:14">
      <c r="B31" s="209" t="s">
        <v>419</v>
      </c>
      <c r="C31" s="420" t="s">
        <v>400</v>
      </c>
      <c r="D31" s="215" t="s">
        <v>420</v>
      </c>
      <c r="E31" s="211"/>
      <c r="F31" s="211"/>
      <c r="G31" s="211"/>
      <c r="H31" s="212">
        <f t="shared" si="0"/>
        <v>0</v>
      </c>
      <c r="I31" s="211"/>
      <c r="J31"/>
      <c r="K31"/>
      <c r="L31"/>
      <c r="M31"/>
      <c r="N31"/>
    </row>
    <row r="32" spans="2:14">
      <c r="B32" s="213"/>
      <c r="C32" s="421"/>
      <c r="D32" s="214" t="s">
        <v>407</v>
      </c>
      <c r="E32" s="211"/>
      <c r="F32" s="211"/>
      <c r="G32" s="211"/>
      <c r="H32" s="212">
        <f t="shared" si="0"/>
        <v>0</v>
      </c>
      <c r="I32" s="211"/>
      <c r="J32"/>
      <c r="K32"/>
      <c r="L32"/>
      <c r="M32"/>
      <c r="N32"/>
    </row>
    <row r="33" spans="1:14">
      <c r="B33" s="213"/>
      <c r="C33" s="421"/>
      <c r="D33" s="214" t="s">
        <v>408</v>
      </c>
      <c r="E33" s="211"/>
      <c r="F33" s="211"/>
      <c r="G33" s="211"/>
      <c r="H33" s="212">
        <f t="shared" si="0"/>
        <v>0</v>
      </c>
      <c r="I33" s="211"/>
      <c r="J33"/>
      <c r="K33"/>
      <c r="L33"/>
      <c r="M33"/>
      <c r="N33"/>
    </row>
    <row r="34" spans="1:14" ht="15" customHeight="1">
      <c r="B34" s="213"/>
      <c r="C34" s="422"/>
      <c r="D34" s="220" t="s">
        <v>2</v>
      </c>
      <c r="E34" s="212">
        <f>SUM(E31:E33)</f>
        <v>0</v>
      </c>
      <c r="F34" s="212">
        <f t="shared" ref="F34:I34" si="3">SUM(F31:F33)</f>
        <v>0</v>
      </c>
      <c r="G34" s="212">
        <f t="shared" si="3"/>
        <v>0</v>
      </c>
      <c r="H34" s="212">
        <f t="shared" si="3"/>
        <v>0</v>
      </c>
      <c r="I34" s="212">
        <f t="shared" si="3"/>
        <v>0</v>
      </c>
      <c r="J34"/>
      <c r="K34"/>
      <c r="L34"/>
      <c r="M34"/>
      <c r="N34"/>
    </row>
    <row r="35" spans="1:14" ht="15" customHeight="1">
      <c r="B35" s="213"/>
      <c r="C35" s="214" t="s">
        <v>410</v>
      </c>
      <c r="D35" s="215"/>
      <c r="E35" s="211"/>
      <c r="F35" s="211"/>
      <c r="G35" s="211"/>
      <c r="H35" s="212">
        <f t="shared" si="0"/>
        <v>0</v>
      </c>
      <c r="I35" s="211"/>
      <c r="J35"/>
      <c r="K35"/>
      <c r="L35"/>
      <c r="M35"/>
      <c r="N35"/>
    </row>
    <row r="36" spans="1:14" ht="15" customHeight="1">
      <c r="B36" s="209" t="s">
        <v>424</v>
      </c>
      <c r="C36" s="423" t="s">
        <v>400</v>
      </c>
      <c r="D36" s="215" t="s">
        <v>425</v>
      </c>
      <c r="E36" s="211"/>
      <c r="F36" s="211"/>
      <c r="G36" s="211"/>
      <c r="H36" s="212">
        <f t="shared" si="0"/>
        <v>0</v>
      </c>
      <c r="I36" s="211"/>
      <c r="J36"/>
      <c r="K36"/>
      <c r="L36"/>
      <c r="M36"/>
      <c r="N36"/>
    </row>
    <row r="37" spans="1:14" ht="15" customHeight="1">
      <c r="A37" s="222"/>
      <c r="B37" s="213"/>
      <c r="C37" s="424"/>
      <c r="D37" s="214" t="s">
        <v>429</v>
      </c>
      <c r="E37" s="211"/>
      <c r="F37" s="211"/>
      <c r="G37" s="211"/>
      <c r="H37" s="212">
        <f t="shared" si="0"/>
        <v>0</v>
      </c>
      <c r="I37" s="211"/>
      <c r="J37"/>
      <c r="K37"/>
      <c r="L37"/>
      <c r="M37"/>
      <c r="N37"/>
    </row>
    <row r="38" spans="1:14" ht="15" customHeight="1">
      <c r="A38" s="223"/>
      <c r="B38" s="213"/>
      <c r="C38" s="425"/>
      <c r="D38" s="220" t="s">
        <v>2</v>
      </c>
      <c r="E38" s="212">
        <f>SUM(E36:E37)</f>
        <v>0</v>
      </c>
      <c r="F38" s="212">
        <f t="shared" ref="F38:I38" si="4">SUM(F36:F37)</f>
        <v>0</v>
      </c>
      <c r="G38" s="212">
        <f t="shared" si="4"/>
        <v>0</v>
      </c>
      <c r="H38" s="212">
        <f t="shared" si="4"/>
        <v>0</v>
      </c>
      <c r="I38" s="212">
        <f t="shared" si="4"/>
        <v>0</v>
      </c>
      <c r="J38"/>
      <c r="K38"/>
      <c r="L38"/>
      <c r="M38"/>
      <c r="N38"/>
    </row>
    <row r="39" spans="1:14" ht="15" customHeight="1">
      <c r="A39" s="223"/>
      <c r="B39" s="224"/>
      <c r="C39" s="220" t="s">
        <v>410</v>
      </c>
      <c r="D39" s="220"/>
      <c r="E39" s="211"/>
      <c r="F39" s="211"/>
      <c r="G39" s="211"/>
      <c r="H39" s="212">
        <f t="shared" si="0"/>
        <v>0</v>
      </c>
      <c r="I39" s="211"/>
      <c r="J39"/>
      <c r="K39"/>
      <c r="L39"/>
      <c r="M39"/>
      <c r="N39"/>
    </row>
    <row r="40" spans="1:14" ht="15" customHeight="1">
      <c r="A40" s="223"/>
      <c r="B40" s="213" t="s">
        <v>430</v>
      </c>
      <c r="C40" s="420" t="s">
        <v>400</v>
      </c>
      <c r="D40" s="214" t="s">
        <v>425</v>
      </c>
      <c r="E40" s="211"/>
      <c r="F40" s="211"/>
      <c r="G40" s="211"/>
      <c r="H40" s="212">
        <f t="shared" si="0"/>
        <v>0</v>
      </c>
      <c r="I40" s="211"/>
      <c r="J40"/>
      <c r="K40"/>
      <c r="L40"/>
      <c r="M40"/>
      <c r="N40"/>
    </row>
    <row r="41" spans="1:14" ht="15" customHeight="1">
      <c r="A41" s="223"/>
      <c r="B41" s="213"/>
      <c r="C41" s="421"/>
      <c r="D41" s="214" t="s">
        <v>429</v>
      </c>
      <c r="E41" s="211"/>
      <c r="F41" s="211"/>
      <c r="G41" s="211"/>
      <c r="H41" s="212">
        <f t="shared" si="0"/>
        <v>0</v>
      </c>
      <c r="I41" s="211"/>
      <c r="J41"/>
      <c r="K41"/>
      <c r="L41"/>
      <c r="M41"/>
      <c r="N41"/>
    </row>
    <row r="42" spans="1:14">
      <c r="A42" s="223"/>
      <c r="B42" s="213"/>
      <c r="C42" s="422"/>
      <c r="D42" s="220" t="s">
        <v>2</v>
      </c>
      <c r="E42" s="212">
        <f>SUM(E40:E41)</f>
        <v>0</v>
      </c>
      <c r="F42" s="212">
        <f t="shared" ref="F42:I42" si="5">SUM(F40:F41)</f>
        <v>0</v>
      </c>
      <c r="G42" s="212">
        <f t="shared" si="5"/>
        <v>0</v>
      </c>
      <c r="H42" s="212">
        <f t="shared" si="5"/>
        <v>0</v>
      </c>
      <c r="I42" s="212">
        <f t="shared" si="5"/>
        <v>0</v>
      </c>
      <c r="J42"/>
      <c r="K42"/>
      <c r="L42"/>
      <c r="M42"/>
      <c r="N42"/>
    </row>
    <row r="43" spans="1:14" ht="15" customHeight="1">
      <c r="A43" s="223"/>
      <c r="B43" s="224"/>
      <c r="C43" s="225" t="s">
        <v>410</v>
      </c>
      <c r="D43" s="226"/>
      <c r="E43" s="211"/>
      <c r="F43" s="211"/>
      <c r="G43" s="211"/>
      <c r="H43" s="212">
        <f t="shared" si="0"/>
        <v>0</v>
      </c>
      <c r="I43" s="211"/>
      <c r="J43"/>
      <c r="K43"/>
      <c r="L43"/>
      <c r="M43"/>
      <c r="N43"/>
    </row>
    <row r="44" spans="1:14" ht="15" customHeight="1">
      <c r="A44" s="223"/>
      <c r="B44" s="209" t="s">
        <v>409</v>
      </c>
      <c r="C44" s="225" t="s">
        <v>400</v>
      </c>
      <c r="D44" s="220"/>
      <c r="E44" s="211"/>
      <c r="F44" s="211"/>
      <c r="G44" s="211"/>
      <c r="H44" s="212">
        <f t="shared" si="0"/>
        <v>0</v>
      </c>
      <c r="I44" s="211"/>
      <c r="J44"/>
      <c r="K44"/>
      <c r="L44"/>
      <c r="M44"/>
      <c r="N44"/>
    </row>
    <row r="45" spans="1:14" ht="15" customHeight="1">
      <c r="A45" s="223"/>
      <c r="B45" s="224"/>
      <c r="C45" s="225" t="s">
        <v>410</v>
      </c>
      <c r="D45" s="220"/>
      <c r="E45" s="211"/>
      <c r="F45" s="211"/>
      <c r="G45" s="211"/>
      <c r="H45" s="212">
        <f t="shared" si="0"/>
        <v>0</v>
      </c>
      <c r="I45" s="211"/>
      <c r="J45"/>
      <c r="K45"/>
      <c r="L45"/>
      <c r="M45"/>
      <c r="N45"/>
    </row>
    <row r="46" spans="1:14" ht="15" customHeight="1">
      <c r="A46" s="223"/>
      <c r="B46" s="227" t="s">
        <v>2</v>
      </c>
      <c r="C46" s="228" t="s">
        <v>400</v>
      </c>
      <c r="D46" s="229"/>
      <c r="E46" s="230">
        <f>E22+E29+E34+E38+E42+E44</f>
        <v>0</v>
      </c>
      <c r="F46" s="230">
        <f t="shared" ref="F46:I47" si="6">F22+F29+F34+F38+F42+F44</f>
        <v>0</v>
      </c>
      <c r="G46" s="230">
        <f t="shared" si="6"/>
        <v>0</v>
      </c>
      <c r="H46" s="230">
        <f t="shared" si="6"/>
        <v>0</v>
      </c>
      <c r="I46" s="230">
        <f t="shared" si="6"/>
        <v>0</v>
      </c>
      <c r="J46"/>
      <c r="K46"/>
      <c r="L46"/>
      <c r="M46"/>
      <c r="N46"/>
    </row>
    <row r="47" spans="1:14" ht="15" customHeight="1">
      <c r="A47" s="223"/>
      <c r="B47" s="227"/>
      <c r="C47" s="228" t="s">
        <v>410</v>
      </c>
      <c r="D47" s="229"/>
      <c r="E47" s="230">
        <f>E23+E30+E35+E39+E43+E45</f>
        <v>0</v>
      </c>
      <c r="F47" s="230">
        <f t="shared" si="6"/>
        <v>0</v>
      </c>
      <c r="G47" s="230">
        <f t="shared" si="6"/>
        <v>0</v>
      </c>
      <c r="H47" s="230">
        <f t="shared" si="6"/>
        <v>0</v>
      </c>
      <c r="I47" s="230">
        <f t="shared" si="6"/>
        <v>0</v>
      </c>
      <c r="J47"/>
      <c r="K47"/>
      <c r="L47"/>
      <c r="M47"/>
      <c r="N47"/>
    </row>
    <row r="48" spans="1:14" ht="15" customHeight="1">
      <c r="A48" s="223"/>
      <c r="B48" s="231"/>
      <c r="C48" s="232" t="s">
        <v>431</v>
      </c>
      <c r="D48" s="229"/>
      <c r="E48" s="230">
        <f>E46+E47</f>
        <v>0</v>
      </c>
      <c r="F48" s="230">
        <f t="shared" ref="F48:I48" si="7">F46+F47</f>
        <v>0</v>
      </c>
      <c r="G48" s="230">
        <f t="shared" si="7"/>
        <v>0</v>
      </c>
      <c r="H48" s="230">
        <f t="shared" si="7"/>
        <v>0</v>
      </c>
      <c r="I48" s="230">
        <f t="shared" si="7"/>
        <v>0</v>
      </c>
    </row>
    <row r="49" spans="1:14" ht="15" customHeight="1">
      <c r="A49" s="223"/>
    </row>
    <row r="50" spans="1:14" ht="15" customHeight="1">
      <c r="A50" s="223"/>
    </row>
    <row r="51" spans="1:14" ht="15" customHeight="1">
      <c r="A51" s="223"/>
      <c r="B51" s="186" t="s">
        <v>432</v>
      </c>
      <c r="C51"/>
      <c r="D51"/>
      <c r="E51" s="246"/>
      <c r="F51" s="246"/>
      <c r="G51" s="246"/>
      <c r="H51"/>
      <c r="I51"/>
      <c r="J51"/>
      <c r="K51"/>
      <c r="L51"/>
      <c r="M51"/>
      <c r="N51"/>
    </row>
    <row r="52" spans="1:14" ht="15" customHeight="1">
      <c r="A52" s="223"/>
      <c r="B52"/>
      <c r="C52"/>
      <c r="D52"/>
      <c r="E52"/>
      <c r="F52"/>
      <c r="G52"/>
      <c r="H52"/>
      <c r="I52"/>
      <c r="J52"/>
      <c r="K52"/>
      <c r="L52"/>
      <c r="M52"/>
      <c r="N52"/>
    </row>
    <row r="53" spans="1:14" ht="15" customHeight="1">
      <c r="A53" s="223"/>
      <c r="B53" s="233"/>
      <c r="C53" s="203"/>
      <c r="D53" s="234"/>
      <c r="E53" s="235" t="s">
        <v>433</v>
      </c>
      <c r="F53" s="235" t="s">
        <v>434</v>
      </c>
      <c r="G53" s="235" t="s">
        <v>435</v>
      </c>
      <c r="H53" s="235" t="s">
        <v>436</v>
      </c>
      <c r="I53" s="236" t="s">
        <v>437</v>
      </c>
      <c r="J53" s="237" t="s">
        <v>438</v>
      </c>
      <c r="K53" s="235" t="s">
        <v>397</v>
      </c>
      <c r="L53" s="207" t="s">
        <v>439</v>
      </c>
      <c r="M53" s="235" t="s">
        <v>440</v>
      </c>
      <c r="N53" s="207" t="s">
        <v>441</v>
      </c>
    </row>
    <row r="54" spans="1:14" ht="15" customHeight="1">
      <c r="A54" s="223"/>
      <c r="B54" s="238" t="s">
        <v>399</v>
      </c>
      <c r="C54" s="239"/>
      <c r="D54" s="240"/>
      <c r="E54" s="241"/>
      <c r="F54" s="241"/>
      <c r="G54" s="241"/>
      <c r="H54" s="241"/>
      <c r="I54" s="242" t="e">
        <f>F54/E54</f>
        <v>#DIV/0!</v>
      </c>
      <c r="J54" s="242" t="e">
        <f>H54/E54</f>
        <v>#DIV/0!</v>
      </c>
      <c r="K54" s="241"/>
      <c r="L54" s="242" t="e">
        <f>K54/F54</f>
        <v>#DIV/0!</v>
      </c>
      <c r="M54" s="241"/>
      <c r="N54" s="242" t="e">
        <f>M54/G54</f>
        <v>#DIV/0!</v>
      </c>
    </row>
    <row r="55" spans="1:14" ht="15" customHeight="1">
      <c r="A55" s="223"/>
      <c r="B55" s="238" t="s">
        <v>411</v>
      </c>
      <c r="C55" s="239"/>
      <c r="D55" s="240"/>
      <c r="E55" s="241"/>
      <c r="F55" s="241"/>
      <c r="G55" s="241"/>
      <c r="H55" s="241"/>
      <c r="I55" s="242" t="e">
        <f t="shared" ref="I55:I60" si="8">F55/E55</f>
        <v>#DIV/0!</v>
      </c>
      <c r="J55" s="242" t="e">
        <f t="shared" ref="J55:J60" si="9">H55/E55</f>
        <v>#DIV/0!</v>
      </c>
      <c r="K55" s="241"/>
      <c r="L55" s="242" t="e">
        <f t="shared" ref="L55:L60" si="10">K55/F55</f>
        <v>#DIV/0!</v>
      </c>
      <c r="M55" s="241"/>
      <c r="N55" s="242" t="e">
        <f t="shared" ref="N55:N60" si="11">M55/G55</f>
        <v>#DIV/0!</v>
      </c>
    </row>
    <row r="56" spans="1:14" ht="15" customHeight="1">
      <c r="A56" s="223"/>
      <c r="B56" s="238" t="s">
        <v>419</v>
      </c>
      <c r="C56" s="239"/>
      <c r="D56" s="240"/>
      <c r="E56" s="241"/>
      <c r="F56" s="241"/>
      <c r="G56" s="241"/>
      <c r="H56" s="241"/>
      <c r="I56" s="242" t="e">
        <f t="shared" si="8"/>
        <v>#DIV/0!</v>
      </c>
      <c r="J56" s="242" t="e">
        <f t="shared" si="9"/>
        <v>#DIV/0!</v>
      </c>
      <c r="K56" s="241"/>
      <c r="L56" s="242" t="e">
        <f t="shared" si="10"/>
        <v>#DIV/0!</v>
      </c>
      <c r="M56" s="241"/>
      <c r="N56" s="242" t="e">
        <f t="shared" si="11"/>
        <v>#DIV/0!</v>
      </c>
    </row>
    <row r="57" spans="1:14" ht="15" customHeight="1">
      <c r="A57" s="223"/>
      <c r="B57" s="238" t="s">
        <v>424</v>
      </c>
      <c r="C57" s="239"/>
      <c r="D57" s="240"/>
      <c r="E57" s="241"/>
      <c r="F57" s="241"/>
      <c r="G57" s="241"/>
      <c r="H57" s="241"/>
      <c r="I57" s="242" t="e">
        <f t="shared" si="8"/>
        <v>#DIV/0!</v>
      </c>
      <c r="J57" s="242" t="e">
        <f t="shared" si="9"/>
        <v>#DIV/0!</v>
      </c>
      <c r="K57" s="241"/>
      <c r="L57" s="242" t="e">
        <f t="shared" si="10"/>
        <v>#DIV/0!</v>
      </c>
      <c r="M57" s="241"/>
      <c r="N57" s="242" t="e">
        <f t="shared" si="11"/>
        <v>#DIV/0!</v>
      </c>
    </row>
    <row r="58" spans="1:14" ht="15" customHeight="1">
      <c r="A58" s="223"/>
      <c r="B58" s="238" t="s">
        <v>430</v>
      </c>
      <c r="C58" s="239"/>
      <c r="D58" s="240"/>
      <c r="E58" s="241"/>
      <c r="F58" s="241"/>
      <c r="G58" s="241"/>
      <c r="H58" s="241"/>
      <c r="I58" s="242" t="e">
        <f t="shared" si="8"/>
        <v>#DIV/0!</v>
      </c>
      <c r="J58" s="242" t="e">
        <f t="shared" si="9"/>
        <v>#DIV/0!</v>
      </c>
      <c r="K58" s="241"/>
      <c r="L58" s="242" t="e">
        <f t="shared" si="10"/>
        <v>#DIV/0!</v>
      </c>
      <c r="M58" s="241"/>
      <c r="N58" s="242" t="e">
        <f t="shared" si="11"/>
        <v>#DIV/0!</v>
      </c>
    </row>
    <row r="59" spans="1:14" ht="15" customHeight="1">
      <c r="A59" s="223"/>
      <c r="B59" s="238" t="s">
        <v>409</v>
      </c>
      <c r="C59" s="239"/>
      <c r="D59" s="240"/>
      <c r="E59" s="241"/>
      <c r="F59" s="241"/>
      <c r="G59" s="241"/>
      <c r="H59" s="241"/>
      <c r="I59" s="242" t="e">
        <f t="shared" si="8"/>
        <v>#DIV/0!</v>
      </c>
      <c r="J59" s="242" t="e">
        <f t="shared" si="9"/>
        <v>#DIV/0!</v>
      </c>
      <c r="K59" s="241"/>
      <c r="L59" s="242" t="e">
        <f t="shared" si="10"/>
        <v>#DIV/0!</v>
      </c>
      <c r="M59" s="241"/>
      <c r="N59" s="242" t="e">
        <f t="shared" si="11"/>
        <v>#DIV/0!</v>
      </c>
    </row>
    <row r="60" spans="1:14" ht="15" customHeight="1">
      <c r="A60" s="223"/>
      <c r="B60" s="243" t="s">
        <v>442</v>
      </c>
      <c r="C60" s="244"/>
      <c r="D60" s="245"/>
      <c r="E60" s="242">
        <f>SUM(E54:E59)</f>
        <v>0</v>
      </c>
      <c r="F60" s="242">
        <f>SUM(F54:F59)</f>
        <v>0</v>
      </c>
      <c r="G60" s="242">
        <f>SUM(G54:G59)</f>
        <v>0</v>
      </c>
      <c r="H60" s="242">
        <f>SUM(H54:H59)</f>
        <v>0</v>
      </c>
      <c r="I60" s="242" t="e">
        <f t="shared" si="8"/>
        <v>#DIV/0!</v>
      </c>
      <c r="J60" s="242" t="e">
        <f t="shared" si="9"/>
        <v>#DIV/0!</v>
      </c>
      <c r="K60" s="242">
        <f>SUM(K54:K59)</f>
        <v>0</v>
      </c>
      <c r="L60" s="242" t="e">
        <f t="shared" si="10"/>
        <v>#DIV/0!</v>
      </c>
      <c r="M60" s="242">
        <f>SUM(M54:M59)</f>
        <v>0</v>
      </c>
      <c r="N60" s="242" t="e">
        <f t="shared" si="11"/>
        <v>#DIV/0!</v>
      </c>
    </row>
    <row r="61" spans="1:14" ht="15" customHeight="1">
      <c r="A61" s="223"/>
      <c r="B61"/>
      <c r="C61"/>
      <c r="D61"/>
      <c r="E61" s="246"/>
      <c r="F61" s="246"/>
      <c r="G61" s="246"/>
      <c r="H61"/>
      <c r="I61"/>
      <c r="J61"/>
      <c r="K61"/>
      <c r="L61"/>
      <c r="M61"/>
      <c r="N61"/>
    </row>
    <row r="62" spans="1:14" ht="15" customHeight="1">
      <c r="A62" s="223"/>
      <c r="B62" s="186" t="s">
        <v>480</v>
      </c>
      <c r="C62"/>
      <c r="D62"/>
      <c r="E62" s="246"/>
      <c r="F62" s="246"/>
      <c r="G62" s="246"/>
      <c r="H62"/>
      <c r="I62"/>
      <c r="J62"/>
      <c r="K62"/>
      <c r="L62"/>
      <c r="M62"/>
      <c r="N62"/>
    </row>
    <row r="63" spans="1:14" ht="15" customHeight="1">
      <c r="A63" s="223"/>
      <c r="B63"/>
      <c r="C63"/>
      <c r="D63"/>
      <c r="E63" s="246"/>
      <c r="F63" s="246"/>
      <c r="G63" s="246"/>
      <c r="H63"/>
      <c r="I63"/>
      <c r="J63"/>
      <c r="K63"/>
      <c r="L63"/>
      <c r="M63"/>
      <c r="N63"/>
    </row>
    <row r="64" spans="1:14" ht="15" customHeight="1">
      <c r="A64" s="223"/>
      <c r="B64" s="247"/>
      <c r="C64"/>
      <c r="D64"/>
      <c r="E64" s="417" t="s">
        <v>444</v>
      </c>
      <c r="F64" s="418"/>
      <c r="G64" s="418"/>
      <c r="H64" s="418"/>
      <c r="I64" s="419"/>
      <c r="J64" s="417" t="s">
        <v>445</v>
      </c>
      <c r="K64" s="418"/>
      <c r="L64" s="418"/>
      <c r="M64" s="419"/>
      <c r="N64"/>
    </row>
    <row r="65" spans="1:14" ht="15" customHeight="1">
      <c r="A65" s="223"/>
      <c r="B65" s="248" t="s">
        <v>446</v>
      </c>
      <c r="C65" s="249"/>
      <c r="D65" s="250"/>
      <c r="E65" s="204" t="s">
        <v>447</v>
      </c>
      <c r="F65" s="235" t="s">
        <v>434</v>
      </c>
      <c r="G65" s="205" t="s">
        <v>437</v>
      </c>
      <c r="H65" s="205" t="s">
        <v>436</v>
      </c>
      <c r="I65" s="206" t="s">
        <v>438</v>
      </c>
      <c r="J65" s="204" t="s">
        <v>448</v>
      </c>
      <c r="K65" s="205" t="s">
        <v>449</v>
      </c>
      <c r="L65" s="205" t="s">
        <v>450</v>
      </c>
      <c r="M65" s="206" t="s">
        <v>397</v>
      </c>
      <c r="N65"/>
    </row>
    <row r="66" spans="1:14" ht="15" customHeight="1">
      <c r="A66" s="223"/>
      <c r="B66" s="251" t="s">
        <v>451</v>
      </c>
      <c r="C66" s="252"/>
      <c r="D66" s="253"/>
      <c r="E66" s="241"/>
      <c r="F66" s="241"/>
      <c r="G66" s="242" t="e">
        <f t="shared" ref="G66:G85" si="12">F66/E66</f>
        <v>#DIV/0!</v>
      </c>
      <c r="H66" s="241"/>
      <c r="I66" s="242" t="e">
        <f t="shared" ref="I66:I85" si="13">H66/E66</f>
        <v>#DIV/0!</v>
      </c>
      <c r="J66" s="241"/>
      <c r="K66" s="242" t="e">
        <f t="shared" ref="K66:K85" si="14">J66/E66</f>
        <v>#DIV/0!</v>
      </c>
      <c r="L66" s="242" t="e">
        <f t="shared" ref="L66:L85" si="15">M66/J66</f>
        <v>#DIV/0!</v>
      </c>
      <c r="M66" s="241"/>
      <c r="N66"/>
    </row>
    <row r="67" spans="1:14" ht="15" customHeight="1">
      <c r="A67" s="223"/>
      <c r="B67" s="254" t="s">
        <v>452</v>
      </c>
      <c r="C67" s="255"/>
      <c r="D67" s="256"/>
      <c r="E67" s="241"/>
      <c r="F67" s="241"/>
      <c r="G67" s="242" t="e">
        <f t="shared" si="12"/>
        <v>#DIV/0!</v>
      </c>
      <c r="H67" s="241"/>
      <c r="I67" s="242" t="e">
        <f t="shared" si="13"/>
        <v>#DIV/0!</v>
      </c>
      <c r="J67" s="241"/>
      <c r="K67" s="242" t="e">
        <f t="shared" si="14"/>
        <v>#DIV/0!</v>
      </c>
      <c r="L67" s="242" t="e">
        <f t="shared" si="15"/>
        <v>#DIV/0!</v>
      </c>
      <c r="M67" s="241"/>
      <c r="N67"/>
    </row>
    <row r="68" spans="1:14" ht="15" customHeight="1">
      <c r="A68" s="223"/>
      <c r="B68" s="254" t="s">
        <v>453</v>
      </c>
      <c r="C68" s="255"/>
      <c r="D68" s="256"/>
      <c r="E68" s="241"/>
      <c r="F68" s="241"/>
      <c r="G68" s="242" t="e">
        <f t="shared" si="12"/>
        <v>#DIV/0!</v>
      </c>
      <c r="H68" s="241"/>
      <c r="I68" s="242" t="e">
        <f t="shared" si="13"/>
        <v>#DIV/0!</v>
      </c>
      <c r="J68" s="241"/>
      <c r="K68" s="242" t="e">
        <f t="shared" si="14"/>
        <v>#DIV/0!</v>
      </c>
      <c r="L68" s="242" t="e">
        <f t="shared" si="15"/>
        <v>#DIV/0!</v>
      </c>
      <c r="M68" s="241"/>
      <c r="N68"/>
    </row>
    <row r="69" spans="1:14" ht="15" customHeight="1">
      <c r="A69" s="223"/>
      <c r="B69" s="254" t="s">
        <v>454</v>
      </c>
      <c r="C69" s="255"/>
      <c r="D69" s="256"/>
      <c r="E69" s="241"/>
      <c r="F69" s="241"/>
      <c r="G69" s="242" t="e">
        <f t="shared" si="12"/>
        <v>#DIV/0!</v>
      </c>
      <c r="H69" s="241"/>
      <c r="I69" s="242" t="e">
        <f t="shared" si="13"/>
        <v>#DIV/0!</v>
      </c>
      <c r="J69" s="241"/>
      <c r="K69" s="242" t="e">
        <f t="shared" si="14"/>
        <v>#DIV/0!</v>
      </c>
      <c r="L69" s="242" t="e">
        <f t="shared" si="15"/>
        <v>#DIV/0!</v>
      </c>
      <c r="M69" s="241"/>
      <c r="N69"/>
    </row>
    <row r="70" spans="1:14" ht="15" customHeight="1">
      <c r="A70" s="223"/>
      <c r="B70" s="254" t="s">
        <v>455</v>
      </c>
      <c r="C70" s="255"/>
      <c r="D70" s="256"/>
      <c r="E70" s="241"/>
      <c r="F70" s="241"/>
      <c r="G70" s="242" t="e">
        <f t="shared" si="12"/>
        <v>#DIV/0!</v>
      </c>
      <c r="H70" s="241"/>
      <c r="I70" s="242" t="e">
        <f t="shared" si="13"/>
        <v>#DIV/0!</v>
      </c>
      <c r="J70" s="241"/>
      <c r="K70" s="242" t="e">
        <f t="shared" si="14"/>
        <v>#DIV/0!</v>
      </c>
      <c r="L70" s="242" t="e">
        <f t="shared" si="15"/>
        <v>#DIV/0!</v>
      </c>
      <c r="M70" s="241"/>
      <c r="N70"/>
    </row>
    <row r="71" spans="1:14" ht="15" customHeight="1">
      <c r="A71" s="223"/>
      <c r="B71" s="254" t="s">
        <v>456</v>
      </c>
      <c r="C71" s="255"/>
      <c r="D71" s="256"/>
      <c r="E71" s="241"/>
      <c r="F71" s="241"/>
      <c r="G71" s="242" t="e">
        <f t="shared" si="12"/>
        <v>#DIV/0!</v>
      </c>
      <c r="H71" s="241"/>
      <c r="I71" s="242" t="e">
        <f t="shared" si="13"/>
        <v>#DIV/0!</v>
      </c>
      <c r="J71" s="241"/>
      <c r="K71" s="242" t="e">
        <f t="shared" si="14"/>
        <v>#DIV/0!</v>
      </c>
      <c r="L71" s="242" t="e">
        <f t="shared" si="15"/>
        <v>#DIV/0!</v>
      </c>
      <c r="M71" s="241"/>
      <c r="N71"/>
    </row>
    <row r="72" spans="1:14" ht="15" customHeight="1">
      <c r="A72" s="223"/>
      <c r="B72" s="254" t="s">
        <v>457</v>
      </c>
      <c r="C72" s="255"/>
      <c r="D72" s="256"/>
      <c r="E72" s="241"/>
      <c r="F72" s="241"/>
      <c r="G72" s="242" t="e">
        <f t="shared" si="12"/>
        <v>#DIV/0!</v>
      </c>
      <c r="H72" s="241"/>
      <c r="I72" s="242" t="e">
        <f t="shared" si="13"/>
        <v>#DIV/0!</v>
      </c>
      <c r="J72" s="241"/>
      <c r="K72" s="242" t="e">
        <f t="shared" si="14"/>
        <v>#DIV/0!</v>
      </c>
      <c r="L72" s="242" t="e">
        <f t="shared" si="15"/>
        <v>#DIV/0!</v>
      </c>
      <c r="M72" s="241"/>
      <c r="N72"/>
    </row>
    <row r="73" spans="1:14" ht="15" customHeight="1">
      <c r="A73" s="223"/>
      <c r="B73" s="254" t="s">
        <v>411</v>
      </c>
      <c r="C73" s="255"/>
      <c r="D73" s="256"/>
      <c r="E73" s="241"/>
      <c r="F73" s="241"/>
      <c r="G73" s="242" t="e">
        <f t="shared" si="12"/>
        <v>#DIV/0!</v>
      </c>
      <c r="H73" s="241"/>
      <c r="I73" s="242" t="e">
        <f t="shared" si="13"/>
        <v>#DIV/0!</v>
      </c>
      <c r="J73" s="241"/>
      <c r="K73" s="242" t="e">
        <f t="shared" si="14"/>
        <v>#DIV/0!</v>
      </c>
      <c r="L73" s="242" t="e">
        <f t="shared" si="15"/>
        <v>#DIV/0!</v>
      </c>
      <c r="M73" s="241"/>
      <c r="N73"/>
    </row>
    <row r="74" spans="1:14" ht="15" customHeight="1">
      <c r="A74" s="223"/>
      <c r="B74" s="254" t="s">
        <v>458</v>
      </c>
      <c r="C74" s="255"/>
      <c r="D74" s="256"/>
      <c r="E74" s="241"/>
      <c r="F74" s="241"/>
      <c r="G74" s="242" t="e">
        <f t="shared" si="12"/>
        <v>#DIV/0!</v>
      </c>
      <c r="H74" s="241"/>
      <c r="I74" s="242" t="e">
        <f t="shared" si="13"/>
        <v>#DIV/0!</v>
      </c>
      <c r="J74" s="241"/>
      <c r="K74" s="242" t="e">
        <f t="shared" si="14"/>
        <v>#DIV/0!</v>
      </c>
      <c r="L74" s="242" t="e">
        <f t="shared" si="15"/>
        <v>#DIV/0!</v>
      </c>
      <c r="M74" s="241"/>
      <c r="N74"/>
    </row>
    <row r="75" spans="1:14" ht="15" customHeight="1">
      <c r="A75" s="223"/>
      <c r="B75" s="254" t="s">
        <v>459</v>
      </c>
      <c r="C75" s="255"/>
      <c r="D75" s="256"/>
      <c r="E75" s="241"/>
      <c r="F75" s="241"/>
      <c r="G75" s="242" t="e">
        <f t="shared" si="12"/>
        <v>#DIV/0!</v>
      </c>
      <c r="H75" s="241"/>
      <c r="I75" s="242" t="e">
        <f t="shared" si="13"/>
        <v>#DIV/0!</v>
      </c>
      <c r="J75" s="241"/>
      <c r="K75" s="242" t="e">
        <f t="shared" si="14"/>
        <v>#DIV/0!</v>
      </c>
      <c r="L75" s="242" t="e">
        <f t="shared" si="15"/>
        <v>#DIV/0!</v>
      </c>
      <c r="M75" s="241"/>
      <c r="N75"/>
    </row>
    <row r="76" spans="1:14" ht="15" customHeight="1">
      <c r="A76" s="223"/>
      <c r="B76" s="254" t="s">
        <v>460</v>
      </c>
      <c r="C76" s="255"/>
      <c r="D76" s="256"/>
      <c r="E76" s="241"/>
      <c r="F76" s="241"/>
      <c r="G76" s="242" t="e">
        <f t="shared" si="12"/>
        <v>#DIV/0!</v>
      </c>
      <c r="H76" s="241"/>
      <c r="I76" s="242" t="e">
        <f t="shared" si="13"/>
        <v>#DIV/0!</v>
      </c>
      <c r="J76" s="241"/>
      <c r="K76" s="242" t="e">
        <f t="shared" si="14"/>
        <v>#DIV/0!</v>
      </c>
      <c r="L76" s="242" t="e">
        <f t="shared" si="15"/>
        <v>#DIV/0!</v>
      </c>
      <c r="M76" s="241"/>
      <c r="N76"/>
    </row>
    <row r="77" spans="1:14" ht="15" customHeight="1">
      <c r="A77" s="223"/>
      <c r="B77" s="254" t="s">
        <v>461</v>
      </c>
      <c r="C77" s="255"/>
      <c r="D77" s="256"/>
      <c r="E77" s="241"/>
      <c r="F77" s="241"/>
      <c r="G77" s="242" t="e">
        <f t="shared" si="12"/>
        <v>#DIV/0!</v>
      </c>
      <c r="H77" s="241"/>
      <c r="I77" s="242" t="e">
        <f t="shared" si="13"/>
        <v>#DIV/0!</v>
      </c>
      <c r="J77" s="241"/>
      <c r="K77" s="242" t="e">
        <f t="shared" si="14"/>
        <v>#DIV/0!</v>
      </c>
      <c r="L77" s="242" t="e">
        <f t="shared" si="15"/>
        <v>#DIV/0!</v>
      </c>
      <c r="M77" s="241"/>
      <c r="N77"/>
    </row>
    <row r="78" spans="1:14" ht="15" customHeight="1">
      <c r="B78" s="254" t="s">
        <v>462</v>
      </c>
      <c r="C78" s="255"/>
      <c r="D78" s="256"/>
      <c r="E78" s="241"/>
      <c r="F78" s="241"/>
      <c r="G78" s="242" t="e">
        <f t="shared" si="12"/>
        <v>#DIV/0!</v>
      </c>
      <c r="H78" s="241"/>
      <c r="I78" s="242" t="e">
        <f t="shared" si="13"/>
        <v>#DIV/0!</v>
      </c>
      <c r="J78" s="241"/>
      <c r="K78" s="242" t="e">
        <f t="shared" si="14"/>
        <v>#DIV/0!</v>
      </c>
      <c r="L78" s="242" t="e">
        <f t="shared" si="15"/>
        <v>#DIV/0!</v>
      </c>
      <c r="M78" s="241"/>
      <c r="N78"/>
    </row>
    <row r="79" spans="1:14" ht="15" customHeight="1">
      <c r="B79" s="254" t="s">
        <v>463</v>
      </c>
      <c r="C79" s="255"/>
      <c r="D79" s="256"/>
      <c r="E79" s="241"/>
      <c r="F79" s="241"/>
      <c r="G79" s="242" t="e">
        <f t="shared" si="12"/>
        <v>#DIV/0!</v>
      </c>
      <c r="H79" s="241"/>
      <c r="I79" s="242" t="e">
        <f t="shared" si="13"/>
        <v>#DIV/0!</v>
      </c>
      <c r="J79" s="241"/>
      <c r="K79" s="242" t="e">
        <f t="shared" si="14"/>
        <v>#DIV/0!</v>
      </c>
      <c r="L79" s="242" t="e">
        <f t="shared" si="15"/>
        <v>#DIV/0!</v>
      </c>
      <c r="M79" s="241"/>
      <c r="N79"/>
    </row>
    <row r="80" spans="1:14" ht="15" customHeight="1">
      <c r="B80" s="254" t="s">
        <v>464</v>
      </c>
      <c r="C80" s="255"/>
      <c r="D80" s="256"/>
      <c r="E80" s="241"/>
      <c r="F80" s="241"/>
      <c r="G80" s="242" t="e">
        <f t="shared" si="12"/>
        <v>#DIV/0!</v>
      </c>
      <c r="H80" s="241"/>
      <c r="I80" s="242" t="e">
        <f t="shared" si="13"/>
        <v>#DIV/0!</v>
      </c>
      <c r="J80" s="241"/>
      <c r="K80" s="242" t="e">
        <f t="shared" si="14"/>
        <v>#DIV/0!</v>
      </c>
      <c r="L80" s="242" t="e">
        <f t="shared" si="15"/>
        <v>#DIV/0!</v>
      </c>
      <c r="M80" s="241"/>
      <c r="N80"/>
    </row>
    <row r="81" spans="1:19" ht="15" customHeight="1">
      <c r="B81" s="254" t="s">
        <v>465</v>
      </c>
      <c r="C81" s="255"/>
      <c r="D81" s="256"/>
      <c r="E81" s="241"/>
      <c r="F81" s="241"/>
      <c r="G81" s="242" t="e">
        <f t="shared" si="12"/>
        <v>#DIV/0!</v>
      </c>
      <c r="H81" s="241"/>
      <c r="I81" s="242" t="e">
        <f t="shared" si="13"/>
        <v>#DIV/0!</v>
      </c>
      <c r="J81" s="241"/>
      <c r="K81" s="242" t="e">
        <f t="shared" si="14"/>
        <v>#DIV/0!</v>
      </c>
      <c r="L81" s="242" t="e">
        <f t="shared" si="15"/>
        <v>#DIV/0!</v>
      </c>
      <c r="M81" s="241"/>
      <c r="N81"/>
    </row>
    <row r="82" spans="1:19" ht="15" customHeight="1">
      <c r="B82" s="254" t="s">
        <v>466</v>
      </c>
      <c r="C82" s="255"/>
      <c r="D82" s="256"/>
      <c r="E82" s="241"/>
      <c r="F82" s="241"/>
      <c r="G82" s="242" t="e">
        <f t="shared" si="12"/>
        <v>#DIV/0!</v>
      </c>
      <c r="H82" s="241"/>
      <c r="I82" s="242" t="e">
        <f t="shared" si="13"/>
        <v>#DIV/0!</v>
      </c>
      <c r="J82" s="241"/>
      <c r="K82" s="242" t="e">
        <f t="shared" si="14"/>
        <v>#DIV/0!</v>
      </c>
      <c r="L82" s="242" t="e">
        <f t="shared" si="15"/>
        <v>#DIV/0!</v>
      </c>
      <c r="M82" s="241"/>
      <c r="N82"/>
    </row>
    <row r="83" spans="1:19" ht="15" customHeight="1">
      <c r="B83" s="254" t="s">
        <v>467</v>
      </c>
      <c r="C83" s="255"/>
      <c r="D83" s="256"/>
      <c r="E83" s="241"/>
      <c r="F83" s="241"/>
      <c r="G83" s="242" t="e">
        <f t="shared" si="12"/>
        <v>#DIV/0!</v>
      </c>
      <c r="H83" s="241"/>
      <c r="I83" s="242" t="e">
        <f t="shared" si="13"/>
        <v>#DIV/0!</v>
      </c>
      <c r="J83" s="241"/>
      <c r="K83" s="242" t="e">
        <f t="shared" si="14"/>
        <v>#DIV/0!</v>
      </c>
      <c r="L83" s="242" t="e">
        <f t="shared" si="15"/>
        <v>#DIV/0!</v>
      </c>
      <c r="M83" s="241"/>
      <c r="N83"/>
    </row>
    <row r="84" spans="1:19" ht="15" customHeight="1">
      <c r="B84" s="254" t="s">
        <v>409</v>
      </c>
      <c r="C84" s="255"/>
      <c r="D84" s="256"/>
      <c r="E84" s="241"/>
      <c r="F84" s="241"/>
      <c r="G84" s="242" t="e">
        <f t="shared" si="12"/>
        <v>#DIV/0!</v>
      </c>
      <c r="H84" s="241"/>
      <c r="I84" s="242" t="e">
        <f t="shared" si="13"/>
        <v>#DIV/0!</v>
      </c>
      <c r="J84" s="241"/>
      <c r="K84" s="242" t="e">
        <f t="shared" si="14"/>
        <v>#DIV/0!</v>
      </c>
      <c r="L84" s="242" t="e">
        <f t="shared" si="15"/>
        <v>#DIV/0!</v>
      </c>
      <c r="M84" s="241"/>
      <c r="N84"/>
    </row>
    <row r="85" spans="1:19" ht="15" customHeight="1">
      <c r="B85" s="257" t="s">
        <v>468</v>
      </c>
      <c r="C85" s="258"/>
      <c r="D85" s="256"/>
      <c r="E85" s="242">
        <f>SUM(E66:E84)</f>
        <v>0</v>
      </c>
      <c r="F85" s="242">
        <f>SUM(F66:F84)</f>
        <v>0</v>
      </c>
      <c r="G85" s="242" t="e">
        <f t="shared" si="12"/>
        <v>#DIV/0!</v>
      </c>
      <c r="H85" s="242">
        <f>SUM(H66:H84)</f>
        <v>0</v>
      </c>
      <c r="I85" s="242" t="e">
        <f t="shared" si="13"/>
        <v>#DIV/0!</v>
      </c>
      <c r="J85" s="242">
        <f>SUM(J66:J84)</f>
        <v>0</v>
      </c>
      <c r="K85" s="242" t="e">
        <f t="shared" si="14"/>
        <v>#DIV/0!</v>
      </c>
      <c r="L85" s="242" t="e">
        <f t="shared" si="15"/>
        <v>#DIV/0!</v>
      </c>
      <c r="M85" s="242">
        <f>SUM(M66:M84)</f>
        <v>0</v>
      </c>
      <c r="N85"/>
    </row>
    <row r="87" spans="1:19">
      <c r="A87"/>
      <c r="B87"/>
      <c r="C87"/>
      <c r="D87"/>
      <c r="E87"/>
      <c r="F87"/>
      <c r="G87"/>
      <c r="H87"/>
      <c r="I87"/>
      <c r="J87"/>
      <c r="K87"/>
      <c r="L87"/>
      <c r="M87"/>
      <c r="N87"/>
      <c r="O87"/>
      <c r="P87"/>
      <c r="Q87"/>
      <c r="R87"/>
      <c r="S87"/>
    </row>
    <row r="88" spans="1:19" ht="15" customHeight="1">
      <c r="A88"/>
      <c r="B88"/>
      <c r="C88"/>
      <c r="D88"/>
      <c r="E88"/>
      <c r="F88"/>
      <c r="G88"/>
      <c r="H88"/>
      <c r="I88"/>
      <c r="J88"/>
      <c r="K88"/>
      <c r="L88"/>
      <c r="M88"/>
      <c r="N88"/>
      <c r="O88"/>
      <c r="P88"/>
      <c r="Q88"/>
      <c r="R88"/>
      <c r="S88"/>
    </row>
    <row r="89" spans="1:19" ht="15" customHeight="1">
      <c r="A89"/>
      <c r="B89"/>
      <c r="C89"/>
      <c r="D89"/>
      <c r="E89"/>
      <c r="F89"/>
      <c r="G89"/>
      <c r="H89"/>
      <c r="I89"/>
      <c r="J89"/>
      <c r="K89"/>
      <c r="L89"/>
      <c r="M89"/>
      <c r="N89"/>
      <c r="O89"/>
      <c r="P89" s="270"/>
      <c r="Q89" s="270"/>
      <c r="R89" s="270"/>
      <c r="S89" s="270"/>
    </row>
    <row r="90" spans="1:19" ht="15" customHeight="1">
      <c r="A90"/>
      <c r="B90"/>
      <c r="C90"/>
      <c r="D90"/>
      <c r="E90"/>
      <c r="F90"/>
      <c r="G90"/>
      <c r="H90"/>
      <c r="I90"/>
      <c r="J90"/>
      <c r="K90"/>
      <c r="L90"/>
      <c r="M90"/>
      <c r="N90"/>
      <c r="O90"/>
      <c r="P90" s="193"/>
      <c r="Q90" s="193"/>
      <c r="R90" s="193"/>
      <c r="S90" s="193"/>
    </row>
    <row r="91" spans="1:19" ht="15" customHeight="1">
      <c r="A91"/>
      <c r="B91"/>
      <c r="C91"/>
      <c r="D91"/>
      <c r="E91"/>
      <c r="F91"/>
      <c r="G91"/>
      <c r="H91"/>
      <c r="I91"/>
      <c r="J91"/>
      <c r="K91"/>
      <c r="L91"/>
      <c r="M91"/>
      <c r="N91"/>
      <c r="O91"/>
      <c r="P91" s="193"/>
      <c r="Q91" s="193"/>
      <c r="R91" s="193"/>
      <c r="S91" s="193"/>
    </row>
    <row r="92" spans="1:19" ht="15" customHeight="1">
      <c r="A92"/>
      <c r="B92"/>
      <c r="C92"/>
      <c r="D92"/>
      <c r="E92"/>
      <c r="F92"/>
      <c r="G92"/>
      <c r="H92"/>
      <c r="I92"/>
      <c r="J92"/>
      <c r="K92"/>
      <c r="L92"/>
      <c r="M92"/>
      <c r="N92"/>
      <c r="O92"/>
      <c r="P92" s="193"/>
      <c r="Q92" s="193"/>
      <c r="R92" s="193"/>
      <c r="S92" s="193"/>
    </row>
    <row r="93" spans="1:19" ht="15" customHeight="1">
      <c r="A93"/>
      <c r="B93"/>
      <c r="C93"/>
      <c r="D93"/>
      <c r="E93"/>
      <c r="F93"/>
      <c r="G93"/>
      <c r="H93"/>
      <c r="I93"/>
      <c r="J93"/>
      <c r="K93"/>
      <c r="L93"/>
      <c r="M93"/>
      <c r="N93"/>
      <c r="O93"/>
      <c r="P93" s="193"/>
      <c r="Q93" s="193"/>
      <c r="R93" s="193"/>
      <c r="S93" s="193"/>
    </row>
    <row r="94" spans="1:19" ht="15" customHeight="1">
      <c r="A94"/>
      <c r="B94"/>
      <c r="C94"/>
      <c r="D94"/>
      <c r="E94"/>
      <c r="F94"/>
      <c r="G94"/>
      <c r="H94"/>
      <c r="I94"/>
      <c r="J94"/>
      <c r="K94"/>
      <c r="L94"/>
      <c r="M94"/>
      <c r="N94"/>
      <c r="O94"/>
      <c r="P94" s="193"/>
      <c r="Q94" s="193"/>
      <c r="R94" s="193"/>
      <c r="S94" s="193"/>
    </row>
    <row r="95" spans="1:19" ht="15" customHeight="1">
      <c r="A95"/>
      <c r="B95"/>
      <c r="C95"/>
      <c r="D95"/>
      <c r="E95"/>
      <c r="F95"/>
      <c r="G95"/>
      <c r="H95"/>
      <c r="I95"/>
      <c r="J95"/>
      <c r="K95"/>
      <c r="L95"/>
      <c r="M95"/>
      <c r="N95"/>
      <c r="O95"/>
      <c r="P95" s="193"/>
      <c r="Q95" s="193"/>
      <c r="R95" s="193"/>
      <c r="S95" s="193"/>
    </row>
    <row r="96" spans="1:19" ht="15" customHeight="1">
      <c r="A96"/>
      <c r="B96"/>
      <c r="C96"/>
      <c r="D96"/>
      <c r="E96"/>
      <c r="F96"/>
      <c r="G96"/>
      <c r="H96"/>
      <c r="I96"/>
      <c r="J96"/>
      <c r="K96"/>
      <c r="L96"/>
      <c r="M96"/>
      <c r="N96"/>
      <c r="O96"/>
      <c r="P96" s="193"/>
      <c r="Q96" s="193"/>
      <c r="R96" s="193"/>
      <c r="S96" s="193"/>
    </row>
    <row r="97" spans="1:19" ht="15" customHeight="1">
      <c r="A97"/>
      <c r="B97"/>
      <c r="C97"/>
      <c r="D97"/>
      <c r="E97"/>
      <c r="F97"/>
      <c r="G97"/>
      <c r="H97"/>
      <c r="I97"/>
      <c r="J97"/>
      <c r="K97"/>
      <c r="L97"/>
      <c r="M97"/>
      <c r="N97"/>
      <c r="O97"/>
      <c r="P97" s="193"/>
      <c r="Q97" s="193"/>
      <c r="R97" s="193"/>
      <c r="S97" s="193"/>
    </row>
    <row r="98" spans="1:19" ht="15" customHeight="1">
      <c r="A98"/>
      <c r="B98"/>
      <c r="C98"/>
      <c r="D98"/>
      <c r="E98"/>
      <c r="F98"/>
      <c r="G98"/>
      <c r="H98"/>
      <c r="I98"/>
      <c r="J98"/>
      <c r="K98"/>
      <c r="L98"/>
      <c r="M98"/>
      <c r="N98"/>
      <c r="O98"/>
      <c r="P98" s="193"/>
      <c r="Q98" s="193"/>
      <c r="R98" s="193"/>
      <c r="S98" s="193"/>
    </row>
    <row r="99" spans="1:19" ht="15" customHeight="1">
      <c r="A99"/>
      <c r="B99"/>
      <c r="C99"/>
      <c r="D99"/>
      <c r="E99"/>
      <c r="F99"/>
      <c r="G99"/>
      <c r="H99"/>
      <c r="I99"/>
      <c r="J99"/>
      <c r="K99"/>
      <c r="L99"/>
      <c r="M99"/>
      <c r="N99"/>
      <c r="O99"/>
      <c r="P99" s="193"/>
      <c r="Q99" s="193"/>
      <c r="R99" s="193"/>
      <c r="S99" s="193"/>
    </row>
    <row r="100" spans="1:19">
      <c r="A100"/>
      <c r="B100"/>
      <c r="C100"/>
      <c r="D100"/>
      <c r="E100"/>
      <c r="F100"/>
      <c r="G100"/>
      <c r="H100"/>
      <c r="I100"/>
      <c r="J100"/>
      <c r="K100"/>
      <c r="L100"/>
      <c r="M100"/>
      <c r="N100"/>
      <c r="O100"/>
      <c r="P100" s="193"/>
      <c r="Q100" s="193"/>
      <c r="R100" s="193"/>
      <c r="S100" s="193"/>
    </row>
    <row r="101" spans="1:19" ht="15" customHeight="1">
      <c r="A101"/>
      <c r="B101"/>
      <c r="C101"/>
      <c r="D101"/>
      <c r="E101"/>
      <c r="F101"/>
      <c r="G101"/>
      <c r="H101"/>
      <c r="I101"/>
      <c r="J101"/>
      <c r="K101"/>
      <c r="L101"/>
      <c r="M101"/>
      <c r="N101"/>
      <c r="O101"/>
      <c r="P101" s="193"/>
      <c r="Q101" s="193"/>
      <c r="R101" s="193"/>
      <c r="S101" s="193"/>
    </row>
    <row r="102" spans="1:19" ht="15" customHeight="1">
      <c r="A102"/>
      <c r="B102"/>
      <c r="C102"/>
      <c r="D102"/>
      <c r="E102"/>
      <c r="F102"/>
      <c r="G102"/>
      <c r="H102"/>
      <c r="I102"/>
      <c r="J102"/>
      <c r="K102"/>
      <c r="L102"/>
      <c r="M102"/>
      <c r="N102"/>
      <c r="O102"/>
      <c r="P102" s="193"/>
      <c r="Q102" s="193"/>
      <c r="R102" s="193"/>
      <c r="S102" s="193"/>
    </row>
    <row r="103" spans="1:19" ht="15" customHeight="1">
      <c r="A103"/>
      <c r="B103"/>
      <c r="C103"/>
      <c r="D103"/>
      <c r="E103"/>
      <c r="F103"/>
      <c r="G103"/>
      <c r="H103"/>
      <c r="I103"/>
      <c r="J103"/>
      <c r="K103"/>
      <c r="L103"/>
      <c r="M103"/>
      <c r="N103"/>
      <c r="O103"/>
      <c r="P103" s="193"/>
      <c r="Q103" s="193"/>
      <c r="R103" s="193"/>
      <c r="S103" s="193"/>
    </row>
    <row r="104" spans="1:19" ht="15" customHeight="1">
      <c r="A104"/>
      <c r="B104"/>
      <c r="C104"/>
      <c r="D104"/>
      <c r="E104"/>
      <c r="F104"/>
      <c r="G104"/>
      <c r="H104"/>
      <c r="I104"/>
      <c r="J104"/>
      <c r="K104"/>
      <c r="L104"/>
      <c r="M104"/>
      <c r="N104"/>
      <c r="O104"/>
      <c r="P104" s="193"/>
      <c r="Q104" s="193"/>
      <c r="R104" s="193"/>
      <c r="S104" s="193"/>
    </row>
    <row r="105" spans="1:19" ht="15" customHeight="1">
      <c r="A105"/>
      <c r="B105"/>
      <c r="C105"/>
      <c r="D105"/>
      <c r="E105"/>
      <c r="F105"/>
      <c r="G105"/>
      <c r="H105"/>
      <c r="I105"/>
      <c r="J105"/>
      <c r="K105"/>
      <c r="L105"/>
      <c r="M105"/>
      <c r="N105"/>
      <c r="O105"/>
      <c r="P105" s="193"/>
      <c r="Q105" s="193"/>
      <c r="R105" s="193"/>
      <c r="S105" s="193"/>
    </row>
    <row r="106" spans="1:19" ht="15" customHeight="1">
      <c r="A106"/>
      <c r="B106"/>
      <c r="C106"/>
      <c r="D106"/>
      <c r="E106"/>
      <c r="F106"/>
      <c r="G106"/>
      <c r="H106"/>
      <c r="I106"/>
      <c r="J106"/>
      <c r="K106"/>
      <c r="L106"/>
      <c r="M106"/>
      <c r="N106"/>
      <c r="O106"/>
      <c r="P106" s="193"/>
      <c r="Q106" s="193"/>
      <c r="R106" s="193"/>
      <c r="S106" s="193"/>
    </row>
    <row r="107" spans="1:19" ht="28.9" customHeight="1">
      <c r="A107"/>
      <c r="B107"/>
      <c r="C107"/>
      <c r="D107"/>
      <c r="E107"/>
      <c r="F107"/>
      <c r="G107"/>
      <c r="H107"/>
      <c r="I107"/>
      <c r="J107"/>
      <c r="K107"/>
      <c r="L107"/>
      <c r="M107"/>
      <c r="N107"/>
      <c r="O107"/>
      <c r="P107" s="193"/>
      <c r="Q107" s="193"/>
      <c r="R107" s="193"/>
      <c r="S107" s="193"/>
    </row>
    <row r="108" spans="1:19" ht="15" customHeight="1">
      <c r="A108"/>
      <c r="B108"/>
      <c r="C108"/>
      <c r="D108"/>
      <c r="E108"/>
      <c r="F108"/>
      <c r="G108"/>
      <c r="H108"/>
      <c r="I108"/>
      <c r="J108"/>
      <c r="K108"/>
      <c r="L108"/>
      <c r="M108"/>
      <c r="N108"/>
      <c r="O108"/>
      <c r="P108" s="193"/>
      <c r="Q108" s="193"/>
      <c r="R108" s="193"/>
      <c r="S108" s="193"/>
    </row>
    <row r="109" spans="1:19" ht="15" customHeight="1">
      <c r="A109"/>
      <c r="B109"/>
      <c r="C109"/>
      <c r="D109"/>
      <c r="E109"/>
      <c r="F109"/>
      <c r="G109"/>
      <c r="H109"/>
      <c r="I109"/>
      <c r="J109"/>
      <c r="K109"/>
      <c r="L109"/>
      <c r="M109"/>
      <c r="N109"/>
      <c r="O109"/>
      <c r="P109" s="193"/>
      <c r="Q109" s="193"/>
      <c r="R109" s="193"/>
      <c r="S109" s="193"/>
    </row>
    <row r="110" spans="1:19" ht="15" customHeight="1">
      <c r="A110"/>
      <c r="B110"/>
      <c r="C110"/>
      <c r="D110"/>
      <c r="E110"/>
      <c r="F110"/>
      <c r="G110"/>
      <c r="H110"/>
      <c r="I110"/>
      <c r="J110"/>
      <c r="K110"/>
      <c r="L110"/>
      <c r="M110"/>
      <c r="N110"/>
      <c r="O110"/>
      <c r="P110" s="193"/>
      <c r="Q110" s="193"/>
      <c r="R110" s="193"/>
      <c r="S110" s="193"/>
    </row>
    <row r="111" spans="1:19" ht="15" customHeight="1">
      <c r="A111"/>
      <c r="B111"/>
      <c r="C111"/>
      <c r="D111"/>
      <c r="E111"/>
      <c r="F111"/>
      <c r="G111"/>
      <c r="H111"/>
      <c r="I111"/>
      <c r="J111"/>
      <c r="K111"/>
      <c r="L111"/>
      <c r="M111"/>
      <c r="N111"/>
      <c r="O111"/>
      <c r="P111" s="193"/>
      <c r="Q111" s="193"/>
      <c r="R111" s="193"/>
      <c r="S111" s="193"/>
    </row>
    <row r="112" spans="1:19" ht="15" customHeight="1">
      <c r="A112"/>
      <c r="B112"/>
      <c r="C112"/>
      <c r="D112"/>
      <c r="E112"/>
      <c r="F112"/>
      <c r="G112"/>
      <c r="H112"/>
      <c r="I112"/>
      <c r="J112"/>
      <c r="K112"/>
      <c r="L112"/>
      <c r="M112"/>
      <c r="N112"/>
      <c r="O112"/>
      <c r="P112" s="193"/>
      <c r="Q112" s="193"/>
      <c r="R112" s="193"/>
      <c r="S112" s="193"/>
    </row>
    <row r="113" spans="1:19" ht="15" customHeight="1">
      <c r="A113"/>
      <c r="B113"/>
      <c r="C113"/>
      <c r="D113"/>
      <c r="E113"/>
      <c r="F113"/>
      <c r="G113"/>
      <c r="H113"/>
      <c r="I113"/>
      <c r="J113"/>
      <c r="K113"/>
      <c r="L113"/>
      <c r="M113"/>
      <c r="N113"/>
      <c r="O113"/>
      <c r="P113" s="193"/>
      <c r="Q113" s="193"/>
      <c r="R113" s="193"/>
      <c r="S113" s="193"/>
    </row>
    <row r="114" spans="1:19" ht="15" customHeight="1">
      <c r="A114"/>
      <c r="B114"/>
      <c r="C114"/>
      <c r="D114"/>
      <c r="E114"/>
      <c r="F114"/>
      <c r="G114"/>
      <c r="H114"/>
      <c r="I114"/>
      <c r="J114"/>
      <c r="K114"/>
      <c r="L114"/>
      <c r="M114"/>
      <c r="N114"/>
      <c r="O114"/>
      <c r="P114" s="193"/>
      <c r="Q114" s="193"/>
      <c r="R114" s="193"/>
      <c r="S114" s="193"/>
    </row>
    <row r="115" spans="1:19" ht="15" customHeight="1">
      <c r="A115"/>
      <c r="B115"/>
      <c r="C115"/>
      <c r="D115"/>
      <c r="E115"/>
      <c r="F115"/>
      <c r="G115"/>
      <c r="H115"/>
      <c r="I115"/>
      <c r="J115"/>
      <c r="K115"/>
      <c r="L115"/>
      <c r="M115"/>
      <c r="N115"/>
      <c r="O115"/>
      <c r="P115" s="193"/>
      <c r="Q115" s="193"/>
      <c r="R115" s="193"/>
      <c r="S115" s="193"/>
    </row>
    <row r="116" spans="1:19" ht="15" customHeight="1">
      <c r="A116"/>
      <c r="B116"/>
      <c r="C116"/>
      <c r="D116"/>
      <c r="E116"/>
      <c r="F116"/>
      <c r="G116"/>
      <c r="H116"/>
      <c r="I116"/>
      <c r="J116"/>
      <c r="K116"/>
      <c r="L116"/>
      <c r="M116"/>
      <c r="N116"/>
      <c r="O116"/>
      <c r="P116" s="193"/>
      <c r="Q116" s="193"/>
      <c r="R116" s="193"/>
      <c r="S116" s="193"/>
    </row>
    <row r="117" spans="1:19" ht="15" customHeight="1">
      <c r="A117"/>
      <c r="B117"/>
      <c r="C117"/>
      <c r="D117"/>
      <c r="E117"/>
      <c r="F117"/>
      <c r="G117"/>
      <c r="H117"/>
      <c r="I117"/>
      <c r="J117"/>
      <c r="K117"/>
      <c r="L117"/>
      <c r="M117"/>
      <c r="N117"/>
      <c r="O117"/>
      <c r="P117" s="193"/>
      <c r="Q117" s="193"/>
      <c r="R117" s="193"/>
      <c r="S117" s="193"/>
    </row>
    <row r="118" spans="1:19">
      <c r="A118"/>
      <c r="B118"/>
      <c r="C118"/>
      <c r="D118"/>
      <c r="E118"/>
      <c r="F118"/>
      <c r="G118"/>
      <c r="H118"/>
      <c r="I118"/>
      <c r="J118"/>
      <c r="K118"/>
      <c r="L118"/>
      <c r="M118"/>
      <c r="N118"/>
      <c r="O118"/>
      <c r="P118" s="193"/>
      <c r="Q118" s="193"/>
      <c r="R118" s="193"/>
      <c r="S118" s="193"/>
    </row>
    <row r="119" spans="1:19" ht="15" customHeight="1">
      <c r="A119"/>
      <c r="B119"/>
      <c r="C119"/>
      <c r="D119"/>
      <c r="E119"/>
      <c r="F119"/>
      <c r="G119"/>
      <c r="H119"/>
      <c r="I119"/>
      <c r="J119"/>
      <c r="K119"/>
      <c r="L119"/>
      <c r="M119"/>
      <c r="N119"/>
      <c r="O119"/>
    </row>
    <row r="120" spans="1:19" s="8" customFormat="1" ht="15" customHeight="1">
      <c r="A120" s="3"/>
      <c r="B120" s="3"/>
      <c r="C120" s="3"/>
      <c r="D120" s="3"/>
      <c r="E120" s="3"/>
      <c r="F120" s="3"/>
      <c r="G120" s="3"/>
      <c r="H120" s="3"/>
      <c r="I120" s="3"/>
      <c r="J120" s="3"/>
      <c r="K120" s="3"/>
      <c r="L120" s="3"/>
      <c r="M120" s="3"/>
      <c r="N120" s="3"/>
      <c r="O120" s="3"/>
      <c r="P120" s="3"/>
      <c r="Q120" s="3"/>
      <c r="R120" s="3"/>
      <c r="S120" s="3"/>
    </row>
    <row r="121" spans="1:19" s="8" customFormat="1" ht="15" customHeight="1">
      <c r="A121" s="3"/>
      <c r="B121" s="3"/>
      <c r="C121" s="3"/>
      <c r="D121" s="3"/>
      <c r="E121" s="3"/>
      <c r="F121" s="3"/>
      <c r="G121" s="3"/>
      <c r="H121" s="3"/>
      <c r="I121" s="3"/>
      <c r="J121" s="3"/>
      <c r="K121" s="3"/>
      <c r="L121" s="3"/>
      <c r="M121" s="3"/>
      <c r="N121" s="3"/>
      <c r="O121" s="3"/>
      <c r="P121" s="3"/>
      <c r="Q121" s="3"/>
      <c r="R121" s="3"/>
      <c r="S121" s="3"/>
    </row>
    <row r="122" spans="1:19" s="8" customFormat="1" ht="15" customHeight="1">
      <c r="A122" s="3"/>
      <c r="B122" s="3"/>
      <c r="C122" s="3"/>
      <c r="D122" s="3"/>
      <c r="E122" s="3"/>
      <c r="F122" s="3"/>
      <c r="G122" s="3"/>
      <c r="H122" s="3"/>
      <c r="I122" s="3"/>
      <c r="J122" s="3"/>
      <c r="K122" s="3"/>
      <c r="L122" s="3"/>
      <c r="M122" s="3"/>
      <c r="N122" s="3"/>
      <c r="O122" s="3"/>
      <c r="P122" s="3"/>
      <c r="Q122" s="3"/>
      <c r="R122" s="3"/>
      <c r="S122" s="3"/>
    </row>
    <row r="123" spans="1:19" ht="15" customHeight="1">
      <c r="A123" s="3"/>
    </row>
    <row r="124" spans="1:19" s="8" customFormat="1" ht="15" customHeight="1">
      <c r="A124" s="3"/>
      <c r="B124" s="3"/>
      <c r="C124" s="3"/>
      <c r="D124" s="3"/>
      <c r="E124" s="3"/>
      <c r="F124" s="3"/>
      <c r="G124" s="3"/>
      <c r="H124" s="3"/>
      <c r="I124" s="3"/>
      <c r="J124" s="3"/>
      <c r="K124" s="3"/>
      <c r="L124" s="3"/>
      <c r="M124" s="3"/>
      <c r="N124" s="3"/>
      <c r="O124" s="3"/>
      <c r="P124" s="3"/>
      <c r="Q124" s="3"/>
      <c r="R124" s="3"/>
      <c r="S124" s="3"/>
    </row>
    <row r="125" spans="1:19" s="8" customFormat="1" ht="15" customHeight="1">
      <c r="A125" s="3"/>
      <c r="B125" s="3"/>
      <c r="C125" s="3"/>
      <c r="D125" s="3"/>
      <c r="E125" s="3"/>
      <c r="F125" s="3"/>
      <c r="G125" s="3"/>
      <c r="H125" s="3"/>
      <c r="I125" s="3"/>
      <c r="J125" s="3"/>
      <c r="K125" s="3"/>
      <c r="L125" s="3"/>
      <c r="M125" s="3"/>
      <c r="N125" s="3"/>
      <c r="O125" s="3"/>
      <c r="P125" s="3"/>
      <c r="Q125" s="3"/>
      <c r="R125" s="3"/>
      <c r="S125" s="3"/>
    </row>
    <row r="126" spans="1:19" s="8" customFormat="1" ht="15" customHeight="1">
      <c r="A126" s="3"/>
      <c r="B126" s="3"/>
      <c r="C126" s="3"/>
      <c r="D126" s="3"/>
      <c r="E126" s="3"/>
      <c r="F126" s="3"/>
      <c r="G126" s="3"/>
      <c r="H126" s="3"/>
      <c r="I126" s="3"/>
      <c r="J126" s="3"/>
      <c r="K126" s="3"/>
      <c r="L126" s="3"/>
      <c r="M126" s="3"/>
      <c r="N126" s="3"/>
      <c r="O126" s="3"/>
      <c r="P126" s="3"/>
      <c r="Q126" s="3"/>
      <c r="R126" s="3"/>
      <c r="S126" s="3"/>
    </row>
    <row r="127" spans="1:19" s="8" customFormat="1" ht="15" customHeight="1">
      <c r="A127" s="3"/>
      <c r="B127" s="3"/>
      <c r="C127" s="3"/>
      <c r="D127" s="3"/>
      <c r="E127" s="3"/>
      <c r="F127" s="3"/>
      <c r="G127" s="3"/>
      <c r="H127" s="3"/>
      <c r="I127" s="3"/>
      <c r="J127" s="3"/>
      <c r="K127" s="3"/>
      <c r="L127" s="3"/>
      <c r="M127" s="3"/>
      <c r="N127" s="3"/>
      <c r="O127" s="3"/>
      <c r="P127" s="3"/>
      <c r="Q127" s="3"/>
      <c r="R127" s="3"/>
      <c r="S127" s="3"/>
    </row>
  </sheetData>
  <mergeCells count="12">
    <mergeCell ref="B5:D5"/>
    <mergeCell ref="B6:D6"/>
    <mergeCell ref="B7:D7"/>
    <mergeCell ref="B8:D8"/>
    <mergeCell ref="B9:D9"/>
    <mergeCell ref="C14:C22"/>
    <mergeCell ref="E64:I64"/>
    <mergeCell ref="J64:M64"/>
    <mergeCell ref="C40:C42"/>
    <mergeCell ref="C24:C29"/>
    <mergeCell ref="C31:C34"/>
    <mergeCell ref="C36:C38"/>
  </mergeCells>
  <pageMargins left="0.70866141732283472" right="0.70866141732283472" top="0.74803149606299213" bottom="0.74803149606299213" header="0.31496062992125984" footer="0.31496062992125984"/>
  <pageSetup paperSize="8" scale="38" orientation="landscape" r:id="rId1"/>
  <headerFooter>
    <oddFooter>&amp;R&amp;"-,Italic"Sheet "&amp;A"</oddFooter>
  </headerFooter>
  <rowBreaks count="1" manualBreakCount="1">
    <brk id="33" max="16383" man="1"/>
  </rowBreaks>
  <colBreaks count="1" manualBreakCount="1">
    <brk id="1"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100"/>
  <sheetViews>
    <sheetView showGridLines="0" zoomScale="70" zoomScaleNormal="70" workbookViewId="0">
      <selection activeCell="A3" sqref="A3"/>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218</v>
      </c>
      <c r="G2" s="48" t="s">
        <v>19</v>
      </c>
    </row>
    <row r="3" spans="1:25" ht="21">
      <c r="B3" s="4"/>
      <c r="G3" s="44" t="s">
        <v>17</v>
      </c>
    </row>
    <row r="4" spans="1:25">
      <c r="A4" s="5"/>
      <c r="B4" s="5"/>
      <c r="G4" s="58" t="s">
        <v>18</v>
      </c>
    </row>
    <row r="5" spans="1:25">
      <c r="A5" s="2"/>
      <c r="B5" s="2"/>
      <c r="C5" s="2"/>
      <c r="D5" s="2"/>
      <c r="M5" s="3" t="s">
        <v>941</v>
      </c>
    </row>
    <row r="6" spans="1:25">
      <c r="A6" s="49" t="s">
        <v>5</v>
      </c>
      <c r="B6" s="381" t="str">
        <f>IF('Firm Info'!$B$6="","",'Firm Info'!$B$6)</f>
        <v/>
      </c>
      <c r="C6" s="381"/>
      <c r="M6" s="3" t="s">
        <v>942</v>
      </c>
    </row>
    <row r="7" spans="1:25">
      <c r="A7" s="73" t="s">
        <v>48</v>
      </c>
      <c r="B7" s="382" t="str">
        <f>IF('Firm Info'!$B$12="","", TEXT('Firm Info'!$B$12,"dd/mm/yyyy"))</f>
        <v>31/12/2021</v>
      </c>
      <c r="C7" s="382"/>
    </row>
    <row r="8" spans="1:25">
      <c r="A8" s="313" t="s">
        <v>524</v>
      </c>
      <c r="B8" s="382" t="s">
        <v>943</v>
      </c>
      <c r="C8" s="382"/>
      <c r="D8" s="2"/>
    </row>
    <row r="9" spans="1:25" ht="14.65" customHeight="1">
      <c r="A9" s="383" t="s">
        <v>944</v>
      </c>
      <c r="B9" s="383"/>
      <c r="C9" s="383"/>
      <c r="D9" s="339" t="s">
        <v>929</v>
      </c>
    </row>
    <row r="10" spans="1:25">
      <c r="A10" s="383"/>
      <c r="B10" s="383"/>
      <c r="C10" s="383"/>
      <c r="D10" s="5" t="s">
        <v>10</v>
      </c>
    </row>
    <row r="11" spans="1:25">
      <c r="A11" s="383"/>
      <c r="B11" s="383"/>
      <c r="C11" s="383"/>
      <c r="D11" s="5" t="s">
        <v>356</v>
      </c>
    </row>
    <row r="12" spans="1:25">
      <c r="A12" s="383"/>
      <c r="B12" s="383"/>
      <c r="C12" s="383"/>
      <c r="D12" s="5" t="s">
        <v>357</v>
      </c>
      <c r="E12" s="9"/>
      <c r="F12" s="9"/>
      <c r="G12" s="9"/>
    </row>
    <row r="13" spans="1:25">
      <c r="A13" s="49" t="s">
        <v>535</v>
      </c>
      <c r="B13" s="77"/>
      <c r="E13" s="92"/>
      <c r="F13" s="92"/>
      <c r="G13" s="9"/>
    </row>
    <row r="14" spans="1:25" ht="30">
      <c r="A14" s="11" t="s">
        <v>38</v>
      </c>
      <c r="B14" s="11"/>
      <c r="C14" s="337" t="s">
        <v>931</v>
      </c>
      <c r="D14" s="195" t="s">
        <v>386</v>
      </c>
      <c r="E14" s="195" t="s">
        <v>526</v>
      </c>
      <c r="F14" s="195" t="s">
        <v>387</v>
      </c>
      <c r="G14" s="338" t="s">
        <v>930</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4"/>
      <c r="D16" s="77"/>
      <c r="E16" s="77"/>
      <c r="F16" s="77"/>
      <c r="G16" s="199">
        <f>SUM(C16:F16)</f>
        <v>0</v>
      </c>
      <c r="J16" s="314" t="s">
        <v>12</v>
      </c>
      <c r="K16" s="221" t="s">
        <v>426</v>
      </c>
      <c r="L16" s="221" t="s">
        <v>427</v>
      </c>
      <c r="M16" s="221" t="s">
        <v>428</v>
      </c>
      <c r="X16" s="171" t="s">
        <v>59</v>
      </c>
      <c r="Y16" s="163" t="s">
        <v>359</v>
      </c>
    </row>
    <row r="17" spans="1:25">
      <c r="A17" s="154" t="s">
        <v>26</v>
      </c>
      <c r="B17" s="304" t="s">
        <v>61</v>
      </c>
      <c r="C17" s="194"/>
      <c r="D17" s="77"/>
      <c r="E17" s="77"/>
      <c r="F17" s="77"/>
      <c r="G17" s="199">
        <f t="shared" ref="G17:G21" si="0">SUM(C17:F17)</f>
        <v>0</v>
      </c>
      <c r="J17" s="316" t="str">
        <f>IF(Reinsurers!A12="","",Reinsurers!A12)</f>
        <v/>
      </c>
      <c r="K17" s="77"/>
      <c r="L17" s="296"/>
      <c r="M17" s="296"/>
      <c r="X17" s="171" t="s">
        <v>61</v>
      </c>
      <c r="Y17" s="158" t="s">
        <v>319</v>
      </c>
    </row>
    <row r="18" spans="1:25">
      <c r="A18" s="154" t="s">
        <v>245</v>
      </c>
      <c r="B18" s="304" t="s">
        <v>63</v>
      </c>
      <c r="C18" s="194"/>
      <c r="D18" s="77"/>
      <c r="E18" s="77"/>
      <c r="F18" s="77"/>
      <c r="G18" s="199">
        <f t="shared" si="0"/>
        <v>0</v>
      </c>
      <c r="J18" s="316" t="str">
        <f>IF(Reinsurers!A13="","",Reinsurers!A13)</f>
        <v/>
      </c>
      <c r="K18" s="77"/>
      <c r="L18" s="296"/>
      <c r="M18" s="296"/>
      <c r="X18" s="171" t="s">
        <v>63</v>
      </c>
      <c r="Y18" s="163" t="s">
        <v>320</v>
      </c>
    </row>
    <row r="19" spans="1:25">
      <c r="A19" s="85" t="s">
        <v>246</v>
      </c>
      <c r="B19" s="304" t="s">
        <v>65</v>
      </c>
      <c r="C19" s="194"/>
      <c r="D19" s="156">
        <f t="shared" ref="D19:G19" si="1">SUM(D16:D18)</f>
        <v>0</v>
      </c>
      <c r="E19" s="156">
        <f t="shared" si="1"/>
        <v>0</v>
      </c>
      <c r="F19" s="156">
        <f t="shared" si="1"/>
        <v>0</v>
      </c>
      <c r="G19" s="156">
        <f t="shared" si="1"/>
        <v>0</v>
      </c>
      <c r="J19" s="316" t="str">
        <f>IF(Reinsurers!A14="","",Reinsurers!A14)</f>
        <v/>
      </c>
      <c r="K19" s="77"/>
      <c r="L19" s="296"/>
      <c r="M19" s="296"/>
      <c r="X19" s="171" t="s">
        <v>65</v>
      </c>
      <c r="Y19" s="158"/>
    </row>
    <row r="20" spans="1:25" ht="30">
      <c r="A20" s="154" t="s">
        <v>27</v>
      </c>
      <c r="B20" s="304" t="s">
        <v>67</v>
      </c>
      <c r="C20" s="194"/>
      <c r="D20" s="77"/>
      <c r="E20" s="77"/>
      <c r="F20" s="77"/>
      <c r="G20" s="199">
        <f t="shared" si="0"/>
        <v>0</v>
      </c>
      <c r="J20" s="316" t="str">
        <f>IF(Reinsurers!A15="","",Reinsurers!A15)</f>
        <v/>
      </c>
      <c r="K20" s="77"/>
      <c r="L20" s="296"/>
      <c r="M20" s="296"/>
      <c r="X20" s="171" t="s">
        <v>67</v>
      </c>
      <c r="Y20" s="163" t="s">
        <v>346</v>
      </c>
    </row>
    <row r="21" spans="1:25">
      <c r="A21" s="154" t="s">
        <v>28</v>
      </c>
      <c r="B21" s="304" t="s">
        <v>69</v>
      </c>
      <c r="C21" s="194"/>
      <c r="D21" s="77"/>
      <c r="E21" s="77"/>
      <c r="F21" s="77"/>
      <c r="G21" s="199">
        <f t="shared" si="0"/>
        <v>0</v>
      </c>
      <c r="J21" s="316" t="str">
        <f>IF(Reinsurers!A16="","",Reinsurers!A16)</f>
        <v/>
      </c>
      <c r="K21" s="77"/>
      <c r="L21" s="296"/>
      <c r="M21" s="296"/>
      <c r="X21" s="171" t="s">
        <v>69</v>
      </c>
      <c r="Y21" s="163" t="s">
        <v>364</v>
      </c>
    </row>
    <row r="22" spans="1:25">
      <c r="A22" s="85" t="s">
        <v>361</v>
      </c>
      <c r="B22" s="304" t="s">
        <v>71</v>
      </c>
      <c r="C22" s="194"/>
      <c r="D22" s="156">
        <f t="shared" ref="D22:G22" si="2">SUM(D20:D21)</f>
        <v>0</v>
      </c>
      <c r="E22" s="156">
        <f t="shared" si="2"/>
        <v>0</v>
      </c>
      <c r="F22" s="156">
        <f t="shared" si="2"/>
        <v>0</v>
      </c>
      <c r="G22" s="156">
        <f t="shared" si="2"/>
        <v>0</v>
      </c>
      <c r="J22" s="316" t="str">
        <f>IF(Reinsurers!A17="","",Reinsurers!A17)</f>
        <v/>
      </c>
      <c r="K22" s="77"/>
      <c r="L22" s="296"/>
      <c r="M22" s="296"/>
      <c r="X22" s="171" t="s">
        <v>71</v>
      </c>
      <c r="Y22" s="158"/>
    </row>
    <row r="23" spans="1:25">
      <c r="A23" s="90" t="s">
        <v>279</v>
      </c>
      <c r="B23" s="304"/>
      <c r="C23" s="79"/>
      <c r="D23" s="79"/>
      <c r="E23" s="79"/>
      <c r="F23" s="79"/>
      <c r="G23" s="79"/>
      <c r="J23" s="316" t="str">
        <f>IF(Reinsurers!A18="","",Reinsurers!A18)</f>
        <v/>
      </c>
      <c r="K23" s="77"/>
      <c r="L23" s="296"/>
      <c r="M23" s="296"/>
      <c r="X23" s="171"/>
      <c r="Y23" s="158"/>
    </row>
    <row r="24" spans="1:25">
      <c r="A24" s="155" t="s">
        <v>29</v>
      </c>
      <c r="B24" s="304" t="s">
        <v>73</v>
      </c>
      <c r="C24" s="194"/>
      <c r="D24" s="77"/>
      <c r="E24" s="77"/>
      <c r="F24" s="77"/>
      <c r="G24" s="199">
        <f t="shared" ref="G24:G28" si="3">SUM(C24:F24)</f>
        <v>0</v>
      </c>
      <c r="J24" s="316" t="str">
        <f>IF(Reinsurers!A19="","",Reinsurers!A19)</f>
        <v/>
      </c>
      <c r="K24" s="77"/>
      <c r="L24" s="296"/>
      <c r="M24" s="296"/>
      <c r="X24" s="171" t="s">
        <v>73</v>
      </c>
      <c r="Y24" s="163" t="s">
        <v>360</v>
      </c>
    </row>
    <row r="25" spans="1:25">
      <c r="A25" s="155" t="s">
        <v>362</v>
      </c>
      <c r="B25" s="304" t="s">
        <v>75</v>
      </c>
      <c r="C25" s="194"/>
      <c r="D25" s="77"/>
      <c r="E25" s="77"/>
      <c r="F25" s="77"/>
      <c r="G25" s="199">
        <f t="shared" si="3"/>
        <v>0</v>
      </c>
      <c r="J25" s="316" t="str">
        <f>IF(Reinsurers!A20="","",Reinsurers!A20)</f>
        <v/>
      </c>
      <c r="K25" s="77"/>
      <c r="L25" s="296"/>
      <c r="M25" s="296"/>
      <c r="X25" s="171" t="s">
        <v>75</v>
      </c>
      <c r="Y25" s="163" t="s">
        <v>363</v>
      </c>
    </row>
    <row r="26" spans="1:25">
      <c r="A26" s="155" t="s">
        <v>30</v>
      </c>
      <c r="B26" s="304" t="s">
        <v>76</v>
      </c>
      <c r="C26" s="194"/>
      <c r="D26" s="77"/>
      <c r="E26" s="77"/>
      <c r="F26" s="77"/>
      <c r="G26" s="199">
        <f t="shared" si="3"/>
        <v>0</v>
      </c>
      <c r="J26" s="316" t="str">
        <f>IF(Reinsurers!A21="","",Reinsurers!A21)</f>
        <v/>
      </c>
      <c r="K26" s="77"/>
      <c r="L26" s="296"/>
      <c r="M26" s="296"/>
      <c r="X26" s="171" t="s">
        <v>76</v>
      </c>
      <c r="Y26" s="163" t="s">
        <v>321</v>
      </c>
    </row>
    <row r="27" spans="1:25">
      <c r="A27" s="155" t="s">
        <v>31</v>
      </c>
      <c r="B27" s="304" t="s">
        <v>77</v>
      </c>
      <c r="C27" s="194"/>
      <c r="D27" s="77"/>
      <c r="E27" s="77"/>
      <c r="F27" s="77"/>
      <c r="G27" s="199">
        <f t="shared" si="3"/>
        <v>0</v>
      </c>
      <c r="J27" s="316" t="str">
        <f>IF(Reinsurers!A22="","",Reinsurers!A22)</f>
        <v/>
      </c>
      <c r="K27" s="77"/>
      <c r="L27" s="296"/>
      <c r="M27" s="296"/>
      <c r="X27" s="171" t="s">
        <v>77</v>
      </c>
      <c r="Y27" s="158" t="s">
        <v>322</v>
      </c>
    </row>
    <row r="28" spans="1:25" ht="30">
      <c r="A28" s="172" t="s">
        <v>380</v>
      </c>
      <c r="B28" s="304" t="s">
        <v>78</v>
      </c>
      <c r="C28" s="194"/>
      <c r="D28" s="77"/>
      <c r="E28" s="77"/>
      <c r="F28" s="77"/>
      <c r="G28" s="199">
        <f t="shared" si="3"/>
        <v>0</v>
      </c>
      <c r="J28" s="316" t="str">
        <f>IF(Reinsurers!A23="","",Reinsurers!A23)</f>
        <v/>
      </c>
      <c r="K28" s="77"/>
      <c r="L28" s="296"/>
      <c r="M28" s="296"/>
      <c r="X28" s="171" t="s">
        <v>78</v>
      </c>
      <c r="Y28" s="163" t="s">
        <v>365</v>
      </c>
    </row>
    <row r="29" spans="1:25">
      <c r="A29" s="85" t="s">
        <v>280</v>
      </c>
      <c r="B29" s="304" t="s">
        <v>80</v>
      </c>
      <c r="C29" s="194"/>
      <c r="D29" s="156">
        <f t="shared" ref="D29:G29" si="4">SUM(D24:D28)</f>
        <v>0</v>
      </c>
      <c r="E29" s="156">
        <f t="shared" si="4"/>
        <v>0</v>
      </c>
      <c r="F29" s="156">
        <f t="shared" si="4"/>
        <v>0</v>
      </c>
      <c r="G29" s="156">
        <f t="shared" si="4"/>
        <v>0</v>
      </c>
      <c r="J29" s="316" t="str">
        <f>IF(Reinsurers!A24="","",Reinsurers!A24)</f>
        <v/>
      </c>
      <c r="K29" s="77"/>
      <c r="L29" s="296"/>
      <c r="M29" s="296"/>
      <c r="X29" s="171" t="s">
        <v>80</v>
      </c>
      <c r="Y29" s="158"/>
    </row>
    <row r="30" spans="1:25">
      <c r="A30" s="154" t="s">
        <v>317</v>
      </c>
      <c r="B30" s="304" t="s">
        <v>81</v>
      </c>
      <c r="C30" s="194"/>
      <c r="D30" s="77"/>
      <c r="E30" s="77"/>
      <c r="F30" s="77"/>
      <c r="G30" s="199">
        <f t="shared" ref="G30:G31" si="5">SUM(C30:F30)</f>
        <v>0</v>
      </c>
      <c r="J30" s="316" t="str">
        <f>IF(Reinsurers!A25="","",Reinsurers!A25)</f>
        <v/>
      </c>
      <c r="K30" s="77"/>
      <c r="L30" s="296"/>
      <c r="M30" s="296"/>
      <c r="X30" s="171" t="s">
        <v>81</v>
      </c>
      <c r="Y30" s="163" t="s">
        <v>366</v>
      </c>
    </row>
    <row r="31" spans="1:25" ht="30">
      <c r="A31" s="154" t="s">
        <v>32</v>
      </c>
      <c r="B31" s="304" t="s">
        <v>82</v>
      </c>
      <c r="C31" s="194"/>
      <c r="D31" s="77"/>
      <c r="E31" s="77"/>
      <c r="F31" s="77"/>
      <c r="G31" s="199">
        <f t="shared" si="5"/>
        <v>0</v>
      </c>
      <c r="J31" s="316" t="str">
        <f>IF(Reinsurers!A26="","",Reinsurers!A26)</f>
        <v/>
      </c>
      <c r="K31" s="77"/>
      <c r="L31" s="296"/>
      <c r="M31" s="296"/>
      <c r="X31" s="171" t="s">
        <v>82</v>
      </c>
      <c r="Y31" s="163" t="s">
        <v>379</v>
      </c>
    </row>
    <row r="32" spans="1:25">
      <c r="A32" s="85" t="s">
        <v>247</v>
      </c>
      <c r="B32" s="304" t="s">
        <v>83</v>
      </c>
      <c r="C32" s="194"/>
      <c r="D32" s="156">
        <f t="shared" ref="D32:G32" si="6">SUM(D30:D31)</f>
        <v>0</v>
      </c>
      <c r="E32" s="156">
        <f t="shared" si="6"/>
        <v>0</v>
      </c>
      <c r="F32" s="156">
        <f t="shared" si="6"/>
        <v>0</v>
      </c>
      <c r="G32" s="156">
        <f t="shared" si="6"/>
        <v>0</v>
      </c>
      <c r="J32" s="316" t="str">
        <f>IF(Reinsurers!A27="","",Reinsurers!A27)</f>
        <v/>
      </c>
      <c r="K32" s="77"/>
      <c r="L32" s="296"/>
      <c r="M32" s="296"/>
      <c r="X32" s="171" t="s">
        <v>83</v>
      </c>
      <c r="Y32" s="158"/>
    </row>
    <row r="33" spans="1:25">
      <c r="A33" s="90" t="s">
        <v>248</v>
      </c>
      <c r="B33" s="304" t="s">
        <v>84</v>
      </c>
      <c r="C33" s="194"/>
      <c r="D33" s="157">
        <f t="shared" ref="D33:G33" si="7">+D32+D29+D22+D19</f>
        <v>0</v>
      </c>
      <c r="E33" s="157">
        <f t="shared" si="7"/>
        <v>0</v>
      </c>
      <c r="F33" s="157">
        <f t="shared" si="7"/>
        <v>0</v>
      </c>
      <c r="G33" s="157">
        <f t="shared" si="7"/>
        <v>0</v>
      </c>
      <c r="J33" s="316" t="str">
        <f>IF(Reinsurers!A28="","",Reinsurers!A28)</f>
        <v/>
      </c>
      <c r="K33" s="77"/>
      <c r="L33" s="296"/>
      <c r="M33" s="296"/>
      <c r="X33" s="171" t="s">
        <v>84</v>
      </c>
      <c r="Y33" s="158"/>
    </row>
    <row r="34" spans="1:25">
      <c r="A34" s="13"/>
      <c r="B34" s="305"/>
      <c r="C34" s="81"/>
      <c r="D34" s="81"/>
      <c r="E34" s="81"/>
      <c r="F34" s="81"/>
      <c r="G34" s="81"/>
      <c r="J34" s="316" t="str">
        <f>IF(Reinsurers!A29="","",Reinsurers!A29)</f>
        <v/>
      </c>
      <c r="K34" s="77"/>
      <c r="L34" s="296"/>
      <c r="M34" s="296"/>
      <c r="X34" s="169"/>
    </row>
    <row r="35" spans="1:25">
      <c r="A35" s="14" t="s">
        <v>39</v>
      </c>
      <c r="B35" s="306"/>
      <c r="C35" s="81"/>
      <c r="D35" s="81"/>
      <c r="E35" s="81"/>
      <c r="F35" s="81"/>
      <c r="G35" s="81"/>
      <c r="J35" s="316" t="str">
        <f>IF(Reinsurers!A30="","",Reinsurers!A30)</f>
        <v/>
      </c>
      <c r="K35" s="77"/>
      <c r="L35" s="296"/>
      <c r="M35" s="296"/>
      <c r="X35" s="170"/>
      <c r="Y35" s="188"/>
    </row>
    <row r="36" spans="1:25">
      <c r="A36" s="13"/>
      <c r="B36" s="305"/>
      <c r="C36" s="81"/>
      <c r="D36" s="81"/>
      <c r="E36" s="81"/>
      <c r="F36" s="81"/>
      <c r="G36" s="81"/>
      <c r="J36" s="316" t="str">
        <f>IF(Reinsurers!A31="","",Reinsurers!A31)</f>
        <v/>
      </c>
      <c r="K36" s="77"/>
      <c r="L36" s="296"/>
      <c r="M36" s="296"/>
      <c r="X36" s="169"/>
    </row>
    <row r="37" spans="1:25">
      <c r="A37" s="89" t="s">
        <v>249</v>
      </c>
      <c r="B37" s="304" t="s">
        <v>86</v>
      </c>
      <c r="C37" s="194"/>
      <c r="D37" s="77"/>
      <c r="E37" s="77"/>
      <c r="F37" s="77"/>
      <c r="G37" s="199">
        <f t="shared" ref="G37:G39" si="8">SUM(C37:F37)</f>
        <v>0</v>
      </c>
      <c r="J37" s="316" t="str">
        <f>IF(Reinsurers!A32="","",Reinsurers!A32)</f>
        <v/>
      </c>
      <c r="K37" s="77"/>
      <c r="L37" s="296"/>
      <c r="M37" s="296"/>
      <c r="X37" s="171" t="s">
        <v>86</v>
      </c>
      <c r="Y37" s="163" t="s">
        <v>383</v>
      </c>
    </row>
    <row r="38" spans="1:25">
      <c r="A38" s="89" t="s">
        <v>250</v>
      </c>
      <c r="B38" s="304" t="s">
        <v>88</v>
      </c>
      <c r="C38" s="194"/>
      <c r="D38" s="77"/>
      <c r="E38" s="77"/>
      <c r="F38" s="77"/>
      <c r="G38" s="199">
        <f t="shared" si="8"/>
        <v>0</v>
      </c>
      <c r="J38" s="316" t="str">
        <f>IF(Reinsurers!A33="","",Reinsurers!A33)</f>
        <v/>
      </c>
      <c r="K38" s="77"/>
      <c r="L38" s="296"/>
      <c r="M38" s="296"/>
      <c r="X38" s="171" t="s">
        <v>88</v>
      </c>
      <c r="Y38" s="158" t="s">
        <v>323</v>
      </c>
    </row>
    <row r="39" spans="1:25">
      <c r="A39" s="89" t="s">
        <v>251</v>
      </c>
      <c r="B39" s="304" t="s">
        <v>90</v>
      </c>
      <c r="C39" s="194"/>
      <c r="D39" s="77"/>
      <c r="E39" s="77"/>
      <c r="F39" s="77"/>
      <c r="G39" s="199">
        <f t="shared" si="8"/>
        <v>0</v>
      </c>
      <c r="J39" s="316" t="str">
        <f>IF(Reinsurers!A34="","",Reinsurers!A34)</f>
        <v/>
      </c>
      <c r="K39" s="77"/>
      <c r="L39" s="296"/>
      <c r="M39" s="296"/>
      <c r="X39" s="171" t="s">
        <v>90</v>
      </c>
      <c r="Y39" s="163" t="s">
        <v>324</v>
      </c>
    </row>
    <row r="40" spans="1:25">
      <c r="A40" s="88" t="s">
        <v>252</v>
      </c>
      <c r="B40" s="304" t="s">
        <v>91</v>
      </c>
      <c r="C40" s="194"/>
      <c r="D40" s="156">
        <f t="shared" ref="D40:G40" si="9">SUM(D37:D39)</f>
        <v>0</v>
      </c>
      <c r="E40" s="156">
        <f t="shared" si="9"/>
        <v>0</v>
      </c>
      <c r="F40" s="156">
        <f t="shared" si="9"/>
        <v>0</v>
      </c>
      <c r="G40" s="156">
        <f t="shared" si="9"/>
        <v>0</v>
      </c>
      <c r="J40" s="316" t="str">
        <f>IF(Reinsurers!A35="","",Reinsurers!A35)</f>
        <v/>
      </c>
      <c r="K40" s="77"/>
      <c r="L40" s="296"/>
      <c r="M40" s="296"/>
      <c r="X40" s="171" t="s">
        <v>91</v>
      </c>
      <c r="Y40" s="158"/>
    </row>
    <row r="41" spans="1:25">
      <c r="A41" s="159" t="s">
        <v>33</v>
      </c>
      <c r="B41" s="304" t="s">
        <v>93</v>
      </c>
      <c r="C41" s="194"/>
      <c r="D41" s="77"/>
      <c r="E41" s="77"/>
      <c r="F41" s="77"/>
      <c r="G41" s="199">
        <f t="shared" ref="G41:G43" si="10">SUM(C41:F41)</f>
        <v>0</v>
      </c>
      <c r="J41" s="316" t="str">
        <f>IF(Reinsurers!A36="","",Reinsurers!A36)</f>
        <v/>
      </c>
      <c r="K41" s="77"/>
      <c r="L41" s="296"/>
      <c r="M41" s="296"/>
      <c r="X41" s="171" t="s">
        <v>93</v>
      </c>
      <c r="Y41" s="271" t="s">
        <v>977</v>
      </c>
    </row>
    <row r="42" spans="1:25">
      <c r="A42" s="159" t="s">
        <v>34</v>
      </c>
      <c r="B42" s="304" t="s">
        <v>95</v>
      </c>
      <c r="C42" s="194"/>
      <c r="D42" s="77"/>
      <c r="E42" s="77"/>
      <c r="F42" s="77"/>
      <c r="G42" s="199">
        <f t="shared" si="10"/>
        <v>0</v>
      </c>
      <c r="J42" s="316" t="str">
        <f>IF(Reinsurers!A37="","",Reinsurers!A37)</f>
        <v/>
      </c>
      <c r="K42" s="77"/>
      <c r="L42" s="296"/>
      <c r="M42" s="296"/>
      <c r="X42" s="171" t="s">
        <v>95</v>
      </c>
      <c r="Y42" s="158" t="s">
        <v>325</v>
      </c>
    </row>
    <row r="43" spans="1:25">
      <c r="A43" s="159" t="s">
        <v>253</v>
      </c>
      <c r="B43" s="304" t="s">
        <v>96</v>
      </c>
      <c r="C43" s="194"/>
      <c r="D43" s="77"/>
      <c r="E43" s="77"/>
      <c r="F43" s="77"/>
      <c r="G43" s="199">
        <f t="shared" si="10"/>
        <v>0</v>
      </c>
      <c r="J43" s="316" t="str">
        <f>IF(Reinsurers!A38="","",Reinsurers!A38)</f>
        <v/>
      </c>
      <c r="K43" s="77"/>
      <c r="L43" s="296"/>
      <c r="M43" s="296"/>
      <c r="X43" s="171" t="s">
        <v>96</v>
      </c>
      <c r="Y43" s="158" t="s">
        <v>375</v>
      </c>
    </row>
    <row r="44" spans="1:25">
      <c r="A44" s="88" t="s">
        <v>254</v>
      </c>
      <c r="B44" s="304" t="s">
        <v>97</v>
      </c>
      <c r="C44" s="194"/>
      <c r="D44" s="156">
        <f t="shared" ref="D44:G44" si="11">SUM(D41:D43)</f>
        <v>0</v>
      </c>
      <c r="E44" s="156">
        <f t="shared" si="11"/>
        <v>0</v>
      </c>
      <c r="F44" s="156">
        <f t="shared" si="11"/>
        <v>0</v>
      </c>
      <c r="G44" s="156">
        <f t="shared" si="11"/>
        <v>0</v>
      </c>
      <c r="J44" s="316" t="str">
        <f>IF(Reinsurers!A39="","",Reinsurers!A39)</f>
        <v/>
      </c>
      <c r="K44" s="77"/>
      <c r="L44" s="296"/>
      <c r="M44" s="296"/>
      <c r="X44" s="171" t="s">
        <v>97</v>
      </c>
      <c r="Y44" s="158"/>
    </row>
    <row r="45" spans="1:25">
      <c r="A45" s="173" t="s">
        <v>367</v>
      </c>
      <c r="B45" s="304" t="s">
        <v>98</v>
      </c>
      <c r="C45" s="194"/>
      <c r="D45" s="77"/>
      <c r="E45" s="77"/>
      <c r="F45" s="77"/>
      <c r="G45" s="199">
        <f t="shared" ref="G45:G49" si="12">SUM(C45:F45)</f>
        <v>0</v>
      </c>
      <c r="J45" s="316" t="str">
        <f>IF(Reinsurers!A40="","",Reinsurers!A40)</f>
        <v/>
      </c>
      <c r="K45" s="77"/>
      <c r="L45" s="296"/>
      <c r="M45" s="296"/>
      <c r="X45" s="171" t="s">
        <v>98</v>
      </c>
      <c r="Y45" s="163" t="s">
        <v>384</v>
      </c>
    </row>
    <row r="46" spans="1:25">
      <c r="A46" s="154" t="s">
        <v>368</v>
      </c>
      <c r="B46" s="304" t="s">
        <v>100</v>
      </c>
      <c r="C46" s="194"/>
      <c r="D46" s="77"/>
      <c r="E46" s="77"/>
      <c r="F46" s="77"/>
      <c r="G46" s="199">
        <f t="shared" si="12"/>
        <v>0</v>
      </c>
      <c r="J46" s="316" t="str">
        <f>IF(Reinsurers!A41="","",Reinsurers!A41)</f>
        <v/>
      </c>
      <c r="K46" s="77"/>
      <c r="L46" s="296"/>
      <c r="M46" s="296"/>
      <c r="X46" s="171" t="s">
        <v>100</v>
      </c>
      <c r="Y46" s="163" t="s">
        <v>369</v>
      </c>
    </row>
    <row r="47" spans="1:25">
      <c r="A47" s="154" t="s">
        <v>35</v>
      </c>
      <c r="B47" s="304" t="s">
        <v>101</v>
      </c>
      <c r="C47" s="194"/>
      <c r="D47" s="77"/>
      <c r="E47" s="77"/>
      <c r="F47" s="77"/>
      <c r="G47" s="199">
        <f t="shared" si="12"/>
        <v>0</v>
      </c>
      <c r="J47" s="316" t="str">
        <f>IF(Reinsurers!A42="","",Reinsurers!A42)</f>
        <v/>
      </c>
      <c r="K47" s="77"/>
      <c r="L47" s="296"/>
      <c r="M47" s="296"/>
      <c r="X47" s="171" t="s">
        <v>101</v>
      </c>
      <c r="Y47" s="163" t="s">
        <v>333</v>
      </c>
    </row>
    <row r="48" spans="1:25">
      <c r="A48" s="189" t="s">
        <v>376</v>
      </c>
      <c r="B48" s="304" t="s">
        <v>102</v>
      </c>
      <c r="C48" s="194"/>
      <c r="D48" s="77"/>
      <c r="E48" s="77"/>
      <c r="F48" s="77"/>
      <c r="G48" s="199">
        <f t="shared" si="12"/>
        <v>0</v>
      </c>
      <c r="J48" s="316" t="str">
        <f>IF(Reinsurers!A43="","",Reinsurers!A43)</f>
        <v/>
      </c>
      <c r="K48" s="77"/>
      <c r="L48" s="296"/>
      <c r="M48" s="296"/>
      <c r="X48" s="171" t="s">
        <v>102</v>
      </c>
      <c r="Y48" s="190" t="s">
        <v>377</v>
      </c>
    </row>
    <row r="49" spans="1:25" ht="30">
      <c r="A49" s="174" t="s">
        <v>381</v>
      </c>
      <c r="B49" s="304" t="s">
        <v>103</v>
      </c>
      <c r="C49" s="194"/>
      <c r="D49" s="82"/>
      <c r="E49" s="82"/>
      <c r="F49" s="82"/>
      <c r="G49" s="199">
        <f t="shared" si="12"/>
        <v>0</v>
      </c>
      <c r="J49" s="316" t="str">
        <f>IF(Reinsurers!A44="","",Reinsurers!A44)</f>
        <v/>
      </c>
      <c r="K49" s="77"/>
      <c r="L49" s="296"/>
      <c r="M49" s="296"/>
      <c r="X49" s="171" t="s">
        <v>103</v>
      </c>
      <c r="Y49" s="168"/>
    </row>
    <row r="50" spans="1:25">
      <c r="A50" s="85" t="s">
        <v>255</v>
      </c>
      <c r="B50" s="304" t="s">
        <v>104</v>
      </c>
      <c r="C50" s="194"/>
      <c r="D50" s="156">
        <f t="shared" ref="D50:G50" si="13">SUM(D45:D49)</f>
        <v>0</v>
      </c>
      <c r="E50" s="156">
        <f t="shared" si="13"/>
        <v>0</v>
      </c>
      <c r="F50" s="156">
        <f t="shared" si="13"/>
        <v>0</v>
      </c>
      <c r="G50" s="156">
        <f t="shared" si="13"/>
        <v>0</v>
      </c>
      <c r="J50" s="316" t="str">
        <f>IF(Reinsurers!A45="","",Reinsurers!A45)</f>
        <v/>
      </c>
      <c r="K50" s="77"/>
      <c r="L50" s="296"/>
      <c r="M50" s="296"/>
      <c r="X50" s="171" t="s">
        <v>104</v>
      </c>
    </row>
    <row r="51" spans="1:25">
      <c r="A51" s="159" t="s">
        <v>36</v>
      </c>
      <c r="B51" s="304" t="s">
        <v>105</v>
      </c>
      <c r="C51" s="194"/>
      <c r="D51" s="77"/>
      <c r="E51" s="77"/>
      <c r="F51" s="77"/>
      <c r="G51" s="199">
        <f t="shared" ref="G51" si="14">SUM(C51:F51)</f>
        <v>0</v>
      </c>
      <c r="J51" s="316" t="str">
        <f>IF(Reinsurers!A46="","",Reinsurers!A46)</f>
        <v/>
      </c>
      <c r="K51" s="77"/>
      <c r="L51" s="296"/>
      <c r="M51" s="296"/>
      <c r="X51" s="171" t="s">
        <v>105</v>
      </c>
      <c r="Y51" s="185" t="s">
        <v>335</v>
      </c>
    </row>
    <row r="52" spans="1:25">
      <c r="A52" s="90" t="s">
        <v>37</v>
      </c>
      <c r="B52" s="304"/>
      <c r="C52" s="79"/>
      <c r="D52" s="79"/>
      <c r="E52" s="79"/>
      <c r="F52" s="79"/>
      <c r="G52" s="79"/>
      <c r="J52" s="316" t="str">
        <f>IF(Reinsurers!A47="","",Reinsurers!A47)</f>
        <v/>
      </c>
      <c r="K52" s="77"/>
      <c r="L52" s="296"/>
      <c r="M52" s="296"/>
      <c r="X52" s="171"/>
    </row>
    <row r="53" spans="1:25">
      <c r="A53" s="155" t="s">
        <v>42</v>
      </c>
      <c r="B53" s="304" t="s">
        <v>106</v>
      </c>
      <c r="C53" s="194"/>
      <c r="D53" s="77"/>
      <c r="E53" s="77"/>
      <c r="F53" s="77"/>
      <c r="G53" s="199">
        <f t="shared" ref="G53" si="15">SUM(C53:F53)</f>
        <v>0</v>
      </c>
      <c r="J53" s="316" t="str">
        <f>IF(Reinsurers!A48="","",Reinsurers!A48)</f>
        <v/>
      </c>
      <c r="K53" s="77"/>
      <c r="L53" s="296"/>
      <c r="M53" s="296"/>
      <c r="X53" s="171" t="s">
        <v>106</v>
      </c>
      <c r="Y53" s="158" t="s">
        <v>334</v>
      </c>
    </row>
    <row r="54" spans="1:25">
      <c r="A54" s="160" t="s">
        <v>54</v>
      </c>
      <c r="B54" s="304"/>
      <c r="C54" s="79"/>
      <c r="D54" s="79"/>
      <c r="E54" s="79"/>
      <c r="F54" s="79"/>
      <c r="G54" s="79"/>
      <c r="J54" s="316" t="str">
        <f>IF(Reinsurers!A49="","",Reinsurers!A49)</f>
        <v/>
      </c>
      <c r="K54" s="77"/>
      <c r="L54" s="296"/>
      <c r="M54" s="296"/>
      <c r="X54" s="171"/>
      <c r="Y54" s="158" t="s">
        <v>336</v>
      </c>
    </row>
    <row r="55" spans="1:25">
      <c r="A55" s="161" t="s">
        <v>40</v>
      </c>
      <c r="B55" s="304" t="s">
        <v>107</v>
      </c>
      <c r="C55" s="194"/>
      <c r="D55" s="77"/>
      <c r="E55" s="77"/>
      <c r="F55" s="77"/>
      <c r="G55" s="199">
        <f t="shared" ref="G55:G56" si="16">SUM(C55:F55)</f>
        <v>0</v>
      </c>
      <c r="J55" s="316" t="str">
        <f>IF(Reinsurers!A50="","",Reinsurers!A50)</f>
        <v/>
      </c>
      <c r="K55" s="77"/>
      <c r="L55" s="296"/>
      <c r="M55" s="296"/>
      <c r="X55" s="171" t="s">
        <v>107</v>
      </c>
      <c r="Y55" s="168"/>
    </row>
    <row r="56" spans="1:25">
      <c r="A56" s="161" t="s">
        <v>41</v>
      </c>
      <c r="B56" s="304" t="s">
        <v>109</v>
      </c>
      <c r="C56" s="194"/>
      <c r="D56" s="77"/>
      <c r="E56" s="77"/>
      <c r="F56" s="77"/>
      <c r="G56" s="199">
        <f t="shared" si="16"/>
        <v>0</v>
      </c>
      <c r="J56" s="316" t="str">
        <f>IF(Reinsurers!A51="","",Reinsurers!A51)</f>
        <v/>
      </c>
      <c r="K56" s="77"/>
      <c r="L56" s="296"/>
      <c r="M56" s="296"/>
      <c r="X56" s="171" t="s">
        <v>109</v>
      </c>
      <c r="Y56" s="168"/>
    </row>
    <row r="57" spans="1:25">
      <c r="A57" s="85" t="s">
        <v>256</v>
      </c>
      <c r="B57" s="304" t="s">
        <v>111</v>
      </c>
      <c r="C57" s="194"/>
      <c r="D57" s="156">
        <f t="shared" ref="D57:G57" si="17">SUM(D51:D56)</f>
        <v>0</v>
      </c>
      <c r="E57" s="156">
        <f t="shared" si="17"/>
        <v>0</v>
      </c>
      <c r="F57" s="156">
        <f t="shared" si="17"/>
        <v>0</v>
      </c>
      <c r="G57" s="156">
        <f t="shared" si="17"/>
        <v>0</v>
      </c>
      <c r="X57" s="171" t="s">
        <v>111</v>
      </c>
      <c r="Y57" s="158"/>
    </row>
    <row r="58" spans="1:25">
      <c r="A58" s="90" t="s">
        <v>257</v>
      </c>
      <c r="B58" s="304" t="s">
        <v>112</v>
      </c>
      <c r="C58" s="194"/>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194"/>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4"/>
      <c r="D63" s="82"/>
      <c r="E63" s="82"/>
      <c r="F63" s="82"/>
      <c r="G63" s="199">
        <f t="shared" ref="G63:G64" si="20">SUM(C63:F63)</f>
        <v>0</v>
      </c>
      <c r="X63" s="171" t="s">
        <v>116</v>
      </c>
      <c r="Y63" s="163" t="s">
        <v>341</v>
      </c>
    </row>
    <row r="64" spans="1:25">
      <c r="A64" s="89" t="s">
        <v>382</v>
      </c>
      <c r="B64" s="304" t="s">
        <v>118</v>
      </c>
      <c r="C64" s="194"/>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4"/>
      <c r="D66" s="77"/>
      <c r="E66" s="77"/>
      <c r="F66" s="77"/>
      <c r="G66" s="199">
        <f t="shared" ref="G66:G68" si="21">SUM(C66:F66)</f>
        <v>0</v>
      </c>
      <c r="X66" s="171" t="s">
        <v>122</v>
      </c>
      <c r="Y66" s="168"/>
    </row>
    <row r="67" spans="1:25">
      <c r="A67" s="155" t="s">
        <v>261</v>
      </c>
      <c r="B67" s="304" t="s">
        <v>326</v>
      </c>
      <c r="C67" s="194"/>
      <c r="D67" s="77"/>
      <c r="E67" s="77"/>
      <c r="F67" s="77"/>
      <c r="G67" s="199">
        <f t="shared" si="21"/>
        <v>0</v>
      </c>
      <c r="X67" s="171" t="s">
        <v>326</v>
      </c>
      <c r="Y67" s="168"/>
    </row>
    <row r="68" spans="1:25">
      <c r="A68" s="155" t="s">
        <v>262</v>
      </c>
      <c r="B68" s="304" t="s">
        <v>327</v>
      </c>
      <c r="C68" s="194"/>
      <c r="D68" s="77"/>
      <c r="E68" s="77"/>
      <c r="F68" s="77"/>
      <c r="G68" s="199">
        <f t="shared" si="21"/>
        <v>0</v>
      </c>
      <c r="X68" s="171" t="s">
        <v>327</v>
      </c>
      <c r="Y68" s="168"/>
    </row>
    <row r="69" spans="1:25">
      <c r="A69" s="90" t="s">
        <v>263</v>
      </c>
      <c r="B69" s="304" t="s">
        <v>328</v>
      </c>
      <c r="C69" s="194"/>
      <c r="D69" s="156">
        <f t="shared" ref="D69:G69" si="22">SUM(D63:D68)</f>
        <v>0</v>
      </c>
      <c r="E69" s="156">
        <f t="shared" si="22"/>
        <v>0</v>
      </c>
      <c r="F69" s="156">
        <f t="shared" si="22"/>
        <v>0</v>
      </c>
      <c r="G69" s="156">
        <f t="shared" si="22"/>
        <v>0</v>
      </c>
      <c r="X69" s="171" t="s">
        <v>328</v>
      </c>
      <c r="Y69" s="158"/>
    </row>
    <row r="70" spans="1:25">
      <c r="A70" s="90" t="s">
        <v>264</v>
      </c>
      <c r="B70" s="309" t="s">
        <v>329</v>
      </c>
      <c r="C70" s="194"/>
      <c r="D70" s="156">
        <f t="shared" ref="D70:G70" si="23">+D69+D60</f>
        <v>0</v>
      </c>
      <c r="E70" s="156">
        <f t="shared" si="23"/>
        <v>0</v>
      </c>
      <c r="F70" s="156">
        <f t="shared" si="23"/>
        <v>0</v>
      </c>
      <c r="G70" s="156">
        <f t="shared" si="23"/>
        <v>0</v>
      </c>
      <c r="X70" s="177" t="s">
        <v>329</v>
      </c>
      <c r="Y70" s="158"/>
    </row>
    <row r="71" spans="1:25">
      <c r="A71" s="176" t="s">
        <v>265</v>
      </c>
      <c r="B71" s="309" t="s">
        <v>330</v>
      </c>
      <c r="C71" s="194"/>
      <c r="D71" s="77"/>
      <c r="E71" s="77"/>
      <c r="F71" s="77"/>
      <c r="G71" s="199">
        <f t="shared" ref="G71:G73" si="24">SUM(C71:F71)</f>
        <v>0</v>
      </c>
      <c r="X71" s="177" t="s">
        <v>330</v>
      </c>
      <c r="Y71" s="178" t="s">
        <v>372</v>
      </c>
    </row>
    <row r="72" spans="1:25">
      <c r="A72" s="176" t="s">
        <v>266</v>
      </c>
      <c r="B72" s="309" t="s">
        <v>331</v>
      </c>
      <c r="C72" s="194"/>
      <c r="D72" s="77"/>
      <c r="E72" s="77"/>
      <c r="F72" s="77"/>
      <c r="G72" s="199">
        <f t="shared" si="24"/>
        <v>0</v>
      </c>
      <c r="X72" s="177" t="s">
        <v>331</v>
      </c>
      <c r="Y72" s="178" t="s">
        <v>373</v>
      </c>
    </row>
    <row r="73" spans="1:25">
      <c r="A73" s="176" t="s">
        <v>267</v>
      </c>
      <c r="B73" s="304" t="s">
        <v>332</v>
      </c>
      <c r="C73" s="194"/>
      <c r="D73" s="77"/>
      <c r="E73" s="77"/>
      <c r="F73" s="77"/>
      <c r="G73" s="199">
        <f t="shared" si="24"/>
        <v>0</v>
      </c>
      <c r="J73" s="111"/>
      <c r="K73" s="111"/>
      <c r="L73" s="111"/>
      <c r="X73" s="171" t="s">
        <v>332</v>
      </c>
      <c r="Y73" s="175" t="s">
        <v>374</v>
      </c>
    </row>
    <row r="74" spans="1:25">
      <c r="A74" s="90" t="s">
        <v>268</v>
      </c>
      <c r="B74" s="304" t="s">
        <v>123</v>
      </c>
      <c r="C74" s="194"/>
      <c r="D74" s="156">
        <f t="shared" ref="D74:G74" si="25">SUM(D70:D73)</f>
        <v>0</v>
      </c>
      <c r="E74" s="156">
        <f t="shared" si="25"/>
        <v>0</v>
      </c>
      <c r="F74" s="156">
        <f t="shared" si="25"/>
        <v>0</v>
      </c>
      <c r="G74" s="156">
        <f t="shared" si="25"/>
        <v>0</v>
      </c>
      <c r="J74" s="111"/>
      <c r="K74" s="111"/>
      <c r="L74" s="111"/>
      <c r="X74" s="171" t="s">
        <v>123</v>
      </c>
      <c r="Y74" s="158"/>
    </row>
    <row r="75" spans="1:25">
      <c r="A75" s="340" t="s">
        <v>934</v>
      </c>
      <c r="B75" s="304" t="s">
        <v>125</v>
      </c>
      <c r="C75" s="80">
        <f>'2021 balance sheet'!H28</f>
        <v>0</v>
      </c>
      <c r="D75" s="194"/>
      <c r="E75" s="194"/>
      <c r="F75" s="194"/>
      <c r="G75" s="157">
        <f>C75</f>
        <v>0</v>
      </c>
      <c r="J75" s="179"/>
      <c r="K75" s="181"/>
      <c r="L75" s="179"/>
      <c r="X75" s="171" t="s">
        <v>125</v>
      </c>
      <c r="Y75" s="158"/>
    </row>
    <row r="76" spans="1:25">
      <c r="A76" s="342" t="s">
        <v>285</v>
      </c>
      <c r="B76" s="304" t="s">
        <v>126</v>
      </c>
      <c r="C76" s="194"/>
      <c r="D76" s="77"/>
      <c r="E76" s="77"/>
      <c r="F76" s="77"/>
      <c r="G76" s="199">
        <f t="shared" ref="G76:G79" si="26">SUM(C76:F76)</f>
        <v>0</v>
      </c>
      <c r="J76" s="179"/>
      <c r="K76" s="111"/>
      <c r="L76" s="179"/>
      <c r="X76" s="171" t="s">
        <v>126</v>
      </c>
      <c r="Y76" s="158" t="s">
        <v>339</v>
      </c>
    </row>
    <row r="77" spans="1:25">
      <c r="A77" s="342" t="s">
        <v>270</v>
      </c>
      <c r="B77" s="304" t="s">
        <v>127</v>
      </c>
      <c r="C77" s="194"/>
      <c r="D77" s="77"/>
      <c r="E77" s="77"/>
      <c r="F77" s="77"/>
      <c r="G77" s="199">
        <f t="shared" si="26"/>
        <v>0</v>
      </c>
      <c r="J77" s="179"/>
      <c r="K77" s="182"/>
      <c r="L77" s="180"/>
      <c r="X77" s="171" t="s">
        <v>127</v>
      </c>
      <c r="Y77" s="158" t="s">
        <v>337</v>
      </c>
    </row>
    <row r="78" spans="1:25">
      <c r="A78" s="342" t="s">
        <v>271</v>
      </c>
      <c r="B78" s="304" t="s">
        <v>128</v>
      </c>
      <c r="C78" s="194"/>
      <c r="D78" s="77"/>
      <c r="E78" s="77"/>
      <c r="F78" s="77"/>
      <c r="G78" s="199">
        <f t="shared" si="26"/>
        <v>0</v>
      </c>
      <c r="J78" s="111"/>
      <c r="K78" s="111"/>
      <c r="L78" s="111"/>
      <c r="X78" s="171" t="s">
        <v>128</v>
      </c>
      <c r="Y78" s="158" t="s">
        <v>338</v>
      </c>
    </row>
    <row r="79" spans="1:25" ht="30">
      <c r="A79" s="344" t="s">
        <v>272</v>
      </c>
      <c r="B79" s="304" t="s">
        <v>129</v>
      </c>
      <c r="C79" s="194"/>
      <c r="D79" s="77"/>
      <c r="E79" s="77"/>
      <c r="F79" s="77"/>
      <c r="G79" s="199">
        <f t="shared" si="26"/>
        <v>0</v>
      </c>
      <c r="X79" s="171" t="s">
        <v>129</v>
      </c>
      <c r="Y79" s="158" t="s">
        <v>340</v>
      </c>
    </row>
    <row r="80" spans="1:25">
      <c r="A80" s="340" t="s">
        <v>932</v>
      </c>
      <c r="B80" s="304" t="s">
        <v>130</v>
      </c>
      <c r="C80" s="194"/>
      <c r="D80" s="194"/>
      <c r="E80" s="194"/>
      <c r="F80" s="194"/>
      <c r="G80" s="156">
        <f>SUM(G74:G79)</f>
        <v>0</v>
      </c>
      <c r="X80" s="171" t="s">
        <v>130</v>
      </c>
      <c r="Y80" s="158"/>
    </row>
    <row r="81" spans="1:25">
      <c r="A81" s="259" t="s">
        <v>274</v>
      </c>
      <c r="B81" s="310"/>
      <c r="C81" s="79"/>
      <c r="D81" s="79"/>
      <c r="E81" s="79"/>
      <c r="F81" s="79"/>
      <c r="G81" s="79"/>
      <c r="J81" s="111"/>
      <c r="K81" s="111"/>
      <c r="L81" s="111"/>
      <c r="M81" s="111"/>
    </row>
    <row r="82" spans="1:25">
      <c r="A82" s="340" t="s">
        <v>935</v>
      </c>
      <c r="B82" s="304" t="s">
        <v>131</v>
      </c>
      <c r="C82" s="80">
        <f>'2021 balance sheet'!H29</f>
        <v>0</v>
      </c>
      <c r="D82" s="194"/>
      <c r="E82" s="194"/>
      <c r="F82" s="194"/>
      <c r="G82" s="80">
        <f>C82</f>
        <v>0</v>
      </c>
      <c r="J82" s="111"/>
      <c r="K82" s="111"/>
      <c r="L82" s="111"/>
      <c r="X82" s="171" t="s">
        <v>131</v>
      </c>
      <c r="Y82" s="158"/>
    </row>
    <row r="83" spans="1:25">
      <c r="A83" s="345" t="s">
        <v>276</v>
      </c>
      <c r="B83" s="304" t="s">
        <v>132</v>
      </c>
      <c r="C83" s="194"/>
      <c r="D83" s="77"/>
      <c r="E83" s="77"/>
      <c r="F83" s="77"/>
      <c r="G83" s="199">
        <f t="shared" ref="G83" si="27">SUM(C83:F83)</f>
        <v>0</v>
      </c>
      <c r="J83" s="179"/>
      <c r="K83" s="181"/>
      <c r="L83" s="179"/>
      <c r="M83" s="183"/>
      <c r="X83" s="171" t="s">
        <v>132</v>
      </c>
      <c r="Y83" s="163" t="s">
        <v>385</v>
      </c>
    </row>
    <row r="84" spans="1:25">
      <c r="A84" s="340" t="s">
        <v>936</v>
      </c>
      <c r="B84" s="304" t="s">
        <v>133</v>
      </c>
      <c r="C84" s="194"/>
      <c r="D84" s="194"/>
      <c r="E84" s="194"/>
      <c r="F84" s="194"/>
      <c r="G84" s="156">
        <f>SUM(G82:G83)</f>
        <v>0</v>
      </c>
      <c r="J84" s="179"/>
      <c r="K84" s="111"/>
      <c r="L84" s="179"/>
      <c r="X84" s="171" t="s">
        <v>133</v>
      </c>
      <c r="Y84" s="158"/>
    </row>
    <row r="85" spans="1:25">
      <c r="A85" s="346"/>
      <c r="B85" s="310"/>
      <c r="C85" s="81"/>
      <c r="D85" s="81"/>
      <c r="E85" s="81"/>
      <c r="F85" s="81"/>
      <c r="G85" s="81"/>
      <c r="J85" s="180"/>
      <c r="K85" s="182"/>
      <c r="L85" s="180"/>
      <c r="M85" s="183"/>
    </row>
    <row r="86" spans="1:25">
      <c r="A86" s="341" t="s">
        <v>933</v>
      </c>
      <c r="B86" s="304" t="s">
        <v>135</v>
      </c>
      <c r="C86" s="194"/>
      <c r="D86" s="156"/>
      <c r="E86" s="156"/>
      <c r="F86" s="156"/>
      <c r="G86" s="156">
        <f t="shared" ref="G86" si="28">-G80+G75</f>
        <v>0</v>
      </c>
      <c r="J86" s="111"/>
      <c r="K86" s="111"/>
      <c r="L86" s="111"/>
      <c r="X86" s="184"/>
      <c r="Y86" s="191"/>
    </row>
    <row r="87" spans="1:25">
      <c r="A87" s="83"/>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127"/>
  <sheetViews>
    <sheetView showGridLines="0" tabSelected="1" zoomScale="70" zoomScaleNormal="70" workbookViewId="0">
      <selection activeCell="M5" sqref="M5"/>
    </sheetView>
  </sheetViews>
  <sheetFormatPr defaultColWidth="9.140625" defaultRowHeight="15" customHeight="1"/>
  <cols>
    <col min="1" max="1" width="10.42578125" style="8" customWidth="1"/>
    <col min="2" max="2" width="10.42578125" style="3" customWidth="1"/>
    <col min="3" max="3" width="27.5703125" style="3" customWidth="1"/>
    <col min="4" max="4" width="29.85546875" style="3" customWidth="1"/>
    <col min="5" max="5" width="17.28515625" style="3" customWidth="1"/>
    <col min="6" max="6" width="15.42578125" style="3" customWidth="1"/>
    <col min="7" max="7" width="16.140625" style="3" customWidth="1"/>
    <col min="8" max="9" width="14.5703125" style="3" customWidth="1"/>
    <col min="10" max="14" width="13.28515625" style="3" customWidth="1"/>
    <col min="15" max="16384" width="9.140625" style="3"/>
  </cols>
  <sheetData>
    <row r="1" spans="1:14" ht="31.5" customHeight="1">
      <c r="B1" s="10" t="e">
        <f>CONCATENATE("Scenario ",#REF!, ": ",#REF!)</f>
        <v>#REF!</v>
      </c>
      <c r="E1" s="1" t="s">
        <v>945</v>
      </c>
    </row>
    <row r="2" spans="1:14" ht="21" customHeight="1">
      <c r="B2" s="4"/>
    </row>
    <row r="3" spans="1:14" ht="21" customHeight="1">
      <c r="B3" s="5" t="s">
        <v>10</v>
      </c>
    </row>
    <row r="4" spans="1:14" ht="21" customHeight="1">
      <c r="A4" s="9"/>
    </row>
    <row r="5" spans="1:14" ht="21" customHeight="1">
      <c r="A5" s="9"/>
      <c r="B5" s="432" t="s">
        <v>416</v>
      </c>
      <c r="C5" s="432"/>
      <c r="D5" s="432"/>
      <c r="E5" s="217"/>
    </row>
    <row r="6" spans="1:14" ht="21" customHeight="1">
      <c r="A6" s="9"/>
      <c r="B6" s="432" t="s">
        <v>417</v>
      </c>
      <c r="C6" s="432"/>
      <c r="D6" s="432"/>
      <c r="E6" s="217"/>
    </row>
    <row r="7" spans="1:14" ht="21" customHeight="1">
      <c r="A7" s="9"/>
      <c r="B7" s="432" t="s">
        <v>418</v>
      </c>
      <c r="C7" s="432"/>
      <c r="D7" s="432"/>
      <c r="E7" s="217"/>
    </row>
    <row r="8" spans="1:14" ht="21" customHeight="1">
      <c r="A8" s="9"/>
      <c r="B8" s="432" t="s">
        <v>478</v>
      </c>
      <c r="C8" s="432"/>
      <c r="D8" s="432"/>
      <c r="E8" s="217"/>
    </row>
    <row r="9" spans="1:14" ht="21" customHeight="1">
      <c r="A9" s="9"/>
      <c r="B9" s="432" t="s">
        <v>423</v>
      </c>
      <c r="C9" s="432"/>
      <c r="D9" s="432"/>
      <c r="E9" s="217"/>
    </row>
    <row r="10" spans="1:14" ht="21" customHeight="1">
      <c r="A10" s="9"/>
      <c r="B10" s="93"/>
    </row>
    <row r="11" spans="1:14" ht="21" customHeight="1">
      <c r="A11" s="9"/>
      <c r="B11" s="200" t="s">
        <v>390</v>
      </c>
    </row>
    <row r="12" spans="1:14" ht="15" customHeight="1">
      <c r="I12" s="201" t="s">
        <v>391</v>
      </c>
    </row>
    <row r="13" spans="1:14">
      <c r="B13" s="202" t="s">
        <v>392</v>
      </c>
      <c r="C13" s="203"/>
      <c r="D13" s="203" t="s">
        <v>393</v>
      </c>
      <c r="E13" s="204" t="s">
        <v>394</v>
      </c>
      <c r="F13" s="205" t="s">
        <v>395</v>
      </c>
      <c r="G13" s="206" t="s">
        <v>396</v>
      </c>
      <c r="H13" s="207" t="s">
        <v>397</v>
      </c>
      <c r="I13" s="208" t="s">
        <v>398</v>
      </c>
      <c r="J13"/>
      <c r="K13"/>
      <c r="L13"/>
      <c r="M13"/>
      <c r="N13"/>
    </row>
    <row r="14" spans="1:14">
      <c r="B14" s="209" t="s">
        <v>399</v>
      </c>
      <c r="C14" s="433" t="s">
        <v>400</v>
      </c>
      <c r="D14" s="210" t="s">
        <v>401</v>
      </c>
      <c r="E14" s="211"/>
      <c r="F14" s="211"/>
      <c r="G14" s="211"/>
      <c r="H14" s="212">
        <f>E14+F14+G14</f>
        <v>0</v>
      </c>
      <c r="I14" s="211"/>
      <c r="J14"/>
      <c r="K14"/>
      <c r="L14"/>
      <c r="M14"/>
      <c r="N14"/>
    </row>
    <row r="15" spans="1:14" ht="15" customHeight="1">
      <c r="B15" s="213"/>
      <c r="C15" s="434"/>
      <c r="D15" s="210" t="s">
        <v>402</v>
      </c>
      <c r="E15" s="211"/>
      <c r="F15" s="211"/>
      <c r="G15" s="211"/>
      <c r="H15" s="212">
        <f t="shared" ref="H15:H45" si="0">E15+F15+G15</f>
        <v>0</v>
      </c>
      <c r="I15" s="211"/>
      <c r="J15"/>
      <c r="K15"/>
      <c r="L15"/>
      <c r="M15"/>
      <c r="N15"/>
    </row>
    <row r="16" spans="1:14">
      <c r="B16" s="213"/>
      <c r="C16" s="434"/>
      <c r="D16" s="210" t="s">
        <v>403</v>
      </c>
      <c r="E16" s="211"/>
      <c r="F16" s="211"/>
      <c r="G16" s="211"/>
      <c r="H16" s="212">
        <f t="shared" si="0"/>
        <v>0</v>
      </c>
      <c r="I16" s="211"/>
      <c r="J16"/>
      <c r="K16"/>
      <c r="L16"/>
      <c r="M16"/>
      <c r="N16"/>
    </row>
    <row r="17" spans="2:14" ht="14.25" customHeight="1">
      <c r="B17" s="213"/>
      <c r="C17" s="434"/>
      <c r="D17" s="210" t="s">
        <v>405</v>
      </c>
      <c r="E17" s="211"/>
      <c r="F17" s="211"/>
      <c r="G17" s="211"/>
      <c r="H17" s="212">
        <f t="shared" si="0"/>
        <v>0</v>
      </c>
      <c r="I17" s="211"/>
      <c r="J17"/>
      <c r="K17"/>
      <c r="L17"/>
      <c r="M17"/>
      <c r="N17"/>
    </row>
    <row r="18" spans="2:14">
      <c r="B18" s="213"/>
      <c r="C18" s="434"/>
      <c r="D18" s="210" t="s">
        <v>406</v>
      </c>
      <c r="E18" s="211"/>
      <c r="F18" s="211"/>
      <c r="G18" s="211"/>
      <c r="H18" s="212">
        <f t="shared" si="0"/>
        <v>0</v>
      </c>
      <c r="I18" s="211"/>
      <c r="J18"/>
      <c r="K18"/>
      <c r="L18"/>
      <c r="M18"/>
      <c r="N18"/>
    </row>
    <row r="19" spans="2:14">
      <c r="B19" s="213"/>
      <c r="C19" s="434"/>
      <c r="D19" s="210" t="s">
        <v>407</v>
      </c>
      <c r="E19" s="211"/>
      <c r="F19" s="211"/>
      <c r="G19" s="211"/>
      <c r="H19" s="212">
        <f t="shared" si="0"/>
        <v>0</v>
      </c>
      <c r="I19" s="211"/>
      <c r="J19"/>
      <c r="K19"/>
      <c r="L19"/>
      <c r="M19"/>
      <c r="N19"/>
    </row>
    <row r="20" spans="2:14">
      <c r="B20" s="213"/>
      <c r="C20" s="434"/>
      <c r="D20" s="210" t="s">
        <v>408</v>
      </c>
      <c r="E20" s="211"/>
      <c r="F20" s="211"/>
      <c r="G20" s="211"/>
      <c r="H20" s="212">
        <f t="shared" si="0"/>
        <v>0</v>
      </c>
      <c r="I20" s="211"/>
      <c r="J20"/>
      <c r="K20"/>
      <c r="L20"/>
      <c r="M20"/>
      <c r="N20"/>
    </row>
    <row r="21" spans="2:14">
      <c r="B21" s="213"/>
      <c r="C21" s="434"/>
      <c r="D21" s="210" t="s">
        <v>409</v>
      </c>
      <c r="E21" s="211"/>
      <c r="F21" s="211"/>
      <c r="G21" s="211"/>
      <c r="H21" s="212">
        <f t="shared" si="0"/>
        <v>0</v>
      </c>
      <c r="I21" s="211"/>
      <c r="J21"/>
      <c r="K21"/>
      <c r="L21"/>
      <c r="M21"/>
      <c r="N21"/>
    </row>
    <row r="22" spans="2:14">
      <c r="B22" s="213"/>
      <c r="C22" s="435"/>
      <c r="D22" s="210" t="s">
        <v>2</v>
      </c>
      <c r="E22" s="212">
        <f>SUM(E14:E21)</f>
        <v>0</v>
      </c>
      <c r="F22" s="212">
        <f t="shared" ref="F22:I22" si="1">SUM(F14:F21)</f>
        <v>0</v>
      </c>
      <c r="G22" s="212">
        <f t="shared" si="1"/>
        <v>0</v>
      </c>
      <c r="H22" s="212">
        <f t="shared" si="1"/>
        <v>0</v>
      </c>
      <c r="I22" s="212">
        <f t="shared" si="1"/>
        <v>0</v>
      </c>
      <c r="J22"/>
      <c r="K22"/>
      <c r="L22"/>
      <c r="M22"/>
      <c r="N22"/>
    </row>
    <row r="23" spans="2:14">
      <c r="B23" s="213"/>
      <c r="C23" s="214" t="s">
        <v>410</v>
      </c>
      <c r="D23" s="215"/>
      <c r="E23" s="211"/>
      <c r="F23" s="211"/>
      <c r="G23" s="211"/>
      <c r="H23" s="212">
        <f t="shared" si="0"/>
        <v>0</v>
      </c>
      <c r="I23" s="216"/>
      <c r="J23"/>
      <c r="K23"/>
      <c r="L23"/>
      <c r="M23"/>
      <c r="N23"/>
    </row>
    <row r="24" spans="2:14">
      <c r="B24" s="209" t="s">
        <v>411</v>
      </c>
      <c r="C24" s="420" t="s">
        <v>400</v>
      </c>
      <c r="D24" s="210" t="s">
        <v>412</v>
      </c>
      <c r="E24" s="211"/>
      <c r="F24" s="211"/>
      <c r="G24" s="211"/>
      <c r="H24" s="212">
        <f t="shared" si="0"/>
        <v>0</v>
      </c>
      <c r="I24" s="211"/>
      <c r="J24"/>
      <c r="K24"/>
      <c r="L24"/>
      <c r="M24"/>
      <c r="N24"/>
    </row>
    <row r="25" spans="2:14">
      <c r="B25" s="213"/>
      <c r="C25" s="421"/>
      <c r="D25" s="210" t="s">
        <v>413</v>
      </c>
      <c r="E25" s="211"/>
      <c r="F25" s="211"/>
      <c r="G25" s="211"/>
      <c r="H25" s="212">
        <f t="shared" si="0"/>
        <v>0</v>
      </c>
      <c r="I25" s="211"/>
      <c r="J25"/>
      <c r="K25"/>
      <c r="L25"/>
      <c r="M25"/>
      <c r="N25"/>
    </row>
    <row r="26" spans="2:14">
      <c r="B26" s="213"/>
      <c r="C26" s="421"/>
      <c r="D26" s="210" t="s">
        <v>414</v>
      </c>
      <c r="E26" s="211"/>
      <c r="F26" s="211"/>
      <c r="G26" s="211"/>
      <c r="H26" s="212">
        <f t="shared" si="0"/>
        <v>0</v>
      </c>
      <c r="I26" s="211"/>
      <c r="J26"/>
      <c r="K26"/>
      <c r="L26"/>
      <c r="M26"/>
      <c r="N26"/>
    </row>
    <row r="27" spans="2:14">
      <c r="B27" s="213"/>
      <c r="C27" s="421"/>
      <c r="D27" s="210" t="s">
        <v>415</v>
      </c>
      <c r="E27" s="211"/>
      <c r="F27" s="211"/>
      <c r="G27" s="211"/>
      <c r="H27" s="212">
        <f t="shared" si="0"/>
        <v>0</v>
      </c>
      <c r="I27" s="211"/>
      <c r="J27"/>
      <c r="K27"/>
      <c r="L27"/>
      <c r="M27"/>
      <c r="N27"/>
    </row>
    <row r="28" spans="2:14">
      <c r="B28" s="213"/>
      <c r="C28" s="421"/>
      <c r="D28" s="210" t="s">
        <v>409</v>
      </c>
      <c r="E28" s="211"/>
      <c r="F28" s="211"/>
      <c r="G28" s="211"/>
      <c r="H28" s="212">
        <f t="shared" si="0"/>
        <v>0</v>
      </c>
      <c r="I28" s="211"/>
      <c r="J28"/>
      <c r="K28"/>
      <c r="L28"/>
      <c r="M28"/>
      <c r="N28"/>
    </row>
    <row r="29" spans="2:14">
      <c r="B29" s="213"/>
      <c r="C29" s="422"/>
      <c r="D29" s="210" t="s">
        <v>2</v>
      </c>
      <c r="E29" s="212">
        <f>SUM(E24:E28)</f>
        <v>0</v>
      </c>
      <c r="F29" s="212">
        <f t="shared" ref="F29:I29" si="2">SUM(F24:F28)</f>
        <v>0</v>
      </c>
      <c r="G29" s="212">
        <f t="shared" si="2"/>
        <v>0</v>
      </c>
      <c r="H29" s="212">
        <f t="shared" si="2"/>
        <v>0</v>
      </c>
      <c r="I29" s="212">
        <f t="shared" si="2"/>
        <v>0</v>
      </c>
      <c r="J29"/>
      <c r="K29"/>
      <c r="L29"/>
      <c r="M29"/>
      <c r="N29"/>
    </row>
    <row r="30" spans="2:14">
      <c r="B30" s="213"/>
      <c r="C30" s="214" t="s">
        <v>410</v>
      </c>
      <c r="D30" s="215"/>
      <c r="E30" s="211"/>
      <c r="F30" s="211"/>
      <c r="G30" s="211"/>
      <c r="H30" s="212">
        <f t="shared" si="0"/>
        <v>0</v>
      </c>
      <c r="I30" s="211"/>
      <c r="J30"/>
      <c r="K30"/>
      <c r="L30"/>
      <c r="M30"/>
      <c r="N30"/>
    </row>
    <row r="31" spans="2:14">
      <c r="B31" s="209" t="s">
        <v>419</v>
      </c>
      <c r="C31" s="420" t="s">
        <v>400</v>
      </c>
      <c r="D31" s="215" t="s">
        <v>420</v>
      </c>
      <c r="E31" s="211"/>
      <c r="F31" s="211"/>
      <c r="G31" s="211"/>
      <c r="H31" s="212">
        <f t="shared" si="0"/>
        <v>0</v>
      </c>
      <c r="I31" s="211"/>
      <c r="J31"/>
      <c r="K31"/>
      <c r="L31"/>
      <c r="M31"/>
      <c r="N31"/>
    </row>
    <row r="32" spans="2:14">
      <c r="B32" s="213"/>
      <c r="C32" s="421"/>
      <c r="D32" s="214" t="s">
        <v>407</v>
      </c>
      <c r="E32" s="211"/>
      <c r="F32" s="211"/>
      <c r="G32" s="211"/>
      <c r="H32" s="212">
        <f t="shared" si="0"/>
        <v>0</v>
      </c>
      <c r="I32" s="211"/>
      <c r="J32"/>
      <c r="K32"/>
      <c r="L32"/>
      <c r="M32"/>
      <c r="N32"/>
    </row>
    <row r="33" spans="1:14">
      <c r="B33" s="213"/>
      <c r="C33" s="421"/>
      <c r="D33" s="214" t="s">
        <v>408</v>
      </c>
      <c r="E33" s="211"/>
      <c r="F33" s="211"/>
      <c r="G33" s="211"/>
      <c r="H33" s="212">
        <f t="shared" si="0"/>
        <v>0</v>
      </c>
      <c r="I33" s="211"/>
      <c r="J33"/>
      <c r="K33"/>
      <c r="L33"/>
      <c r="M33"/>
      <c r="N33"/>
    </row>
    <row r="34" spans="1:14" ht="15" customHeight="1">
      <c r="B34" s="213"/>
      <c r="C34" s="422"/>
      <c r="D34" s="220" t="s">
        <v>2</v>
      </c>
      <c r="E34" s="212">
        <f>SUM(E31:E33)</f>
        <v>0</v>
      </c>
      <c r="F34" s="212">
        <f t="shared" ref="F34:I34" si="3">SUM(F31:F33)</f>
        <v>0</v>
      </c>
      <c r="G34" s="212">
        <f t="shared" si="3"/>
        <v>0</v>
      </c>
      <c r="H34" s="212">
        <f t="shared" si="3"/>
        <v>0</v>
      </c>
      <c r="I34" s="212">
        <f t="shared" si="3"/>
        <v>0</v>
      </c>
      <c r="J34"/>
      <c r="K34"/>
      <c r="L34"/>
      <c r="M34"/>
      <c r="N34"/>
    </row>
    <row r="35" spans="1:14" ht="15" customHeight="1">
      <c r="B35" s="213"/>
      <c r="C35" s="214" t="s">
        <v>410</v>
      </c>
      <c r="D35" s="215"/>
      <c r="E35" s="211"/>
      <c r="F35" s="211"/>
      <c r="G35" s="211"/>
      <c r="H35" s="212">
        <f t="shared" si="0"/>
        <v>0</v>
      </c>
      <c r="I35" s="211"/>
      <c r="J35"/>
      <c r="K35"/>
      <c r="L35"/>
      <c r="M35"/>
      <c r="N35"/>
    </row>
    <row r="36" spans="1:14" ht="15" customHeight="1">
      <c r="B36" s="209" t="s">
        <v>424</v>
      </c>
      <c r="C36" s="423" t="s">
        <v>400</v>
      </c>
      <c r="D36" s="215" t="s">
        <v>425</v>
      </c>
      <c r="E36" s="211"/>
      <c r="F36" s="211"/>
      <c r="G36" s="211"/>
      <c r="H36" s="212">
        <f t="shared" si="0"/>
        <v>0</v>
      </c>
      <c r="I36" s="211"/>
      <c r="J36"/>
      <c r="K36"/>
      <c r="L36"/>
      <c r="M36"/>
      <c r="N36"/>
    </row>
    <row r="37" spans="1:14" ht="15" customHeight="1">
      <c r="A37" s="222"/>
      <c r="B37" s="213"/>
      <c r="C37" s="424"/>
      <c r="D37" s="214" t="s">
        <v>429</v>
      </c>
      <c r="E37" s="211"/>
      <c r="F37" s="211"/>
      <c r="G37" s="211"/>
      <c r="H37" s="212">
        <f t="shared" si="0"/>
        <v>0</v>
      </c>
      <c r="I37" s="211"/>
      <c r="J37"/>
      <c r="K37"/>
      <c r="L37"/>
      <c r="M37"/>
      <c r="N37"/>
    </row>
    <row r="38" spans="1:14" ht="15" customHeight="1">
      <c r="A38" s="223"/>
      <c r="B38" s="213"/>
      <c r="C38" s="425"/>
      <c r="D38" s="220" t="s">
        <v>2</v>
      </c>
      <c r="E38" s="212">
        <f>SUM(E36:E37)</f>
        <v>0</v>
      </c>
      <c r="F38" s="212">
        <f t="shared" ref="F38:I38" si="4">SUM(F36:F37)</f>
        <v>0</v>
      </c>
      <c r="G38" s="212">
        <f t="shared" si="4"/>
        <v>0</v>
      </c>
      <c r="H38" s="212">
        <f t="shared" si="4"/>
        <v>0</v>
      </c>
      <c r="I38" s="212">
        <f t="shared" si="4"/>
        <v>0</v>
      </c>
      <c r="J38"/>
      <c r="K38"/>
      <c r="L38"/>
      <c r="M38"/>
      <c r="N38"/>
    </row>
    <row r="39" spans="1:14" ht="15" customHeight="1">
      <c r="A39" s="223"/>
      <c r="B39" s="224"/>
      <c r="C39" s="220" t="s">
        <v>410</v>
      </c>
      <c r="D39" s="220"/>
      <c r="E39" s="211"/>
      <c r="F39" s="211"/>
      <c r="G39" s="211"/>
      <c r="H39" s="212">
        <f t="shared" si="0"/>
        <v>0</v>
      </c>
      <c r="I39" s="211"/>
      <c r="J39"/>
      <c r="K39"/>
      <c r="L39"/>
      <c r="M39"/>
      <c r="N39"/>
    </row>
    <row r="40" spans="1:14" ht="15" customHeight="1">
      <c r="A40" s="223"/>
      <c r="B40" s="213" t="s">
        <v>430</v>
      </c>
      <c r="C40" s="420" t="s">
        <v>400</v>
      </c>
      <c r="D40" s="214" t="s">
        <v>425</v>
      </c>
      <c r="E40" s="211"/>
      <c r="F40" s="211"/>
      <c r="G40" s="211"/>
      <c r="H40" s="212">
        <f t="shared" si="0"/>
        <v>0</v>
      </c>
      <c r="I40" s="211"/>
      <c r="J40"/>
      <c r="K40"/>
      <c r="L40"/>
      <c r="M40"/>
      <c r="N40"/>
    </row>
    <row r="41" spans="1:14" ht="15" customHeight="1">
      <c r="A41" s="223"/>
      <c r="B41" s="213"/>
      <c r="C41" s="421"/>
      <c r="D41" s="214" t="s">
        <v>429</v>
      </c>
      <c r="E41" s="211"/>
      <c r="F41" s="211"/>
      <c r="G41" s="211"/>
      <c r="H41" s="212">
        <f t="shared" si="0"/>
        <v>0</v>
      </c>
      <c r="I41" s="211"/>
      <c r="J41"/>
      <c r="K41"/>
      <c r="L41"/>
      <c r="M41"/>
      <c r="N41"/>
    </row>
    <row r="42" spans="1:14">
      <c r="A42" s="223"/>
      <c r="B42" s="213"/>
      <c r="C42" s="422"/>
      <c r="D42" s="220" t="s">
        <v>2</v>
      </c>
      <c r="E42" s="212">
        <f>SUM(E40:E41)</f>
        <v>0</v>
      </c>
      <c r="F42" s="212">
        <f t="shared" ref="F42:I42" si="5">SUM(F40:F41)</f>
        <v>0</v>
      </c>
      <c r="G42" s="212">
        <f t="shared" si="5"/>
        <v>0</v>
      </c>
      <c r="H42" s="212">
        <f t="shared" si="5"/>
        <v>0</v>
      </c>
      <c r="I42" s="212">
        <f t="shared" si="5"/>
        <v>0</v>
      </c>
      <c r="J42"/>
      <c r="K42"/>
      <c r="L42"/>
      <c r="M42"/>
      <c r="N42"/>
    </row>
    <row r="43" spans="1:14" ht="15" customHeight="1">
      <c r="A43" s="223"/>
      <c r="B43" s="224"/>
      <c r="C43" s="225" t="s">
        <v>410</v>
      </c>
      <c r="D43" s="226"/>
      <c r="E43" s="211"/>
      <c r="F43" s="211"/>
      <c r="G43" s="211"/>
      <c r="H43" s="212">
        <f t="shared" si="0"/>
        <v>0</v>
      </c>
      <c r="I43" s="211"/>
      <c r="J43"/>
      <c r="K43"/>
      <c r="L43"/>
      <c r="M43"/>
      <c r="N43"/>
    </row>
    <row r="44" spans="1:14" ht="15" customHeight="1">
      <c r="A44" s="223"/>
      <c r="B44" s="209" t="s">
        <v>409</v>
      </c>
      <c r="C44" s="225" t="s">
        <v>400</v>
      </c>
      <c r="D44" s="220"/>
      <c r="E44" s="211"/>
      <c r="F44" s="211"/>
      <c r="G44" s="211"/>
      <c r="H44" s="212">
        <f t="shared" si="0"/>
        <v>0</v>
      </c>
      <c r="I44" s="211"/>
      <c r="J44"/>
      <c r="K44"/>
      <c r="L44"/>
      <c r="M44"/>
      <c r="N44"/>
    </row>
    <row r="45" spans="1:14" ht="15" customHeight="1">
      <c r="A45" s="223"/>
      <c r="B45" s="224"/>
      <c r="C45" s="225" t="s">
        <v>410</v>
      </c>
      <c r="D45" s="220"/>
      <c r="E45" s="211"/>
      <c r="F45" s="211"/>
      <c r="G45" s="211"/>
      <c r="H45" s="212">
        <f t="shared" si="0"/>
        <v>0</v>
      </c>
      <c r="I45" s="211"/>
      <c r="J45"/>
      <c r="K45"/>
      <c r="L45"/>
      <c r="M45"/>
      <c r="N45"/>
    </row>
    <row r="46" spans="1:14" ht="15" customHeight="1">
      <c r="A46" s="223"/>
      <c r="B46" s="227" t="s">
        <v>2</v>
      </c>
      <c r="C46" s="228" t="s">
        <v>400</v>
      </c>
      <c r="D46" s="229"/>
      <c r="E46" s="230">
        <f>E22+E29+E34+E38+E42+E44</f>
        <v>0</v>
      </c>
      <c r="F46" s="230">
        <f t="shared" ref="F46:I47" si="6">F22+F29+F34+F38+F42+F44</f>
        <v>0</v>
      </c>
      <c r="G46" s="230">
        <f t="shared" si="6"/>
        <v>0</v>
      </c>
      <c r="H46" s="230">
        <f t="shared" si="6"/>
        <v>0</v>
      </c>
      <c r="I46" s="230">
        <f t="shared" si="6"/>
        <v>0</v>
      </c>
      <c r="J46"/>
      <c r="K46"/>
      <c r="L46"/>
      <c r="M46"/>
      <c r="N46"/>
    </row>
    <row r="47" spans="1:14" ht="15" customHeight="1">
      <c r="A47" s="223"/>
      <c r="B47" s="227"/>
      <c r="C47" s="228" t="s">
        <v>410</v>
      </c>
      <c r="D47" s="229"/>
      <c r="E47" s="230">
        <f>E23+E30+E35+E39+E43+E45</f>
        <v>0</v>
      </c>
      <c r="F47" s="230">
        <f t="shared" si="6"/>
        <v>0</v>
      </c>
      <c r="G47" s="230">
        <f t="shared" si="6"/>
        <v>0</v>
      </c>
      <c r="H47" s="230">
        <f t="shared" si="6"/>
        <v>0</v>
      </c>
      <c r="I47" s="230">
        <f t="shared" si="6"/>
        <v>0</v>
      </c>
      <c r="J47"/>
      <c r="K47"/>
      <c r="L47"/>
      <c r="M47"/>
      <c r="N47"/>
    </row>
    <row r="48" spans="1:14" ht="15" customHeight="1">
      <c r="A48" s="223"/>
      <c r="B48" s="231"/>
      <c r="C48" s="232" t="s">
        <v>431</v>
      </c>
      <c r="D48" s="229"/>
      <c r="E48" s="230">
        <f>E46+E47</f>
        <v>0</v>
      </c>
      <c r="F48" s="230">
        <f t="shared" ref="F48:I48" si="7">F46+F47</f>
        <v>0</v>
      </c>
      <c r="G48" s="230">
        <f t="shared" si="7"/>
        <v>0</v>
      </c>
      <c r="H48" s="230">
        <f t="shared" si="7"/>
        <v>0</v>
      </c>
      <c r="I48" s="230">
        <f t="shared" si="7"/>
        <v>0</v>
      </c>
      <c r="J48"/>
      <c r="K48"/>
      <c r="L48"/>
      <c r="M48"/>
      <c r="N48"/>
    </row>
    <row r="49" spans="1:16" ht="15" customHeight="1">
      <c r="A49" s="223"/>
      <c r="B49"/>
      <c r="C49"/>
      <c r="D49"/>
      <c r="E49"/>
      <c r="F49"/>
      <c r="G49"/>
      <c r="H49"/>
      <c r="I49"/>
      <c r="J49"/>
      <c r="K49"/>
      <c r="L49"/>
      <c r="M49"/>
      <c r="N49"/>
    </row>
    <row r="50" spans="1:16" ht="15" customHeight="1">
      <c r="A50" s="223"/>
    </row>
    <row r="51" spans="1:16" ht="15" customHeight="1">
      <c r="A51" s="223"/>
      <c r="B51" s="186" t="s">
        <v>432</v>
      </c>
    </row>
    <row r="52" spans="1:16" ht="15" customHeight="1">
      <c r="A52" s="223"/>
    </row>
    <row r="53" spans="1:16" ht="15" customHeight="1">
      <c r="A53" s="223"/>
      <c r="B53" s="233"/>
      <c r="C53" s="203"/>
      <c r="D53" s="234"/>
      <c r="E53" s="235" t="s">
        <v>433</v>
      </c>
      <c r="F53" s="235" t="s">
        <v>434</v>
      </c>
      <c r="G53" s="235" t="s">
        <v>481</v>
      </c>
      <c r="H53" s="235" t="s">
        <v>436</v>
      </c>
      <c r="I53" s="236" t="s">
        <v>437</v>
      </c>
      <c r="J53" s="237" t="s">
        <v>438</v>
      </c>
      <c r="K53" s="235" t="s">
        <v>397</v>
      </c>
      <c r="L53" s="207" t="s">
        <v>439</v>
      </c>
      <c r="M53" s="235" t="s">
        <v>440</v>
      </c>
      <c r="N53" s="207" t="s">
        <v>441</v>
      </c>
    </row>
    <row r="54" spans="1:16" ht="15" customHeight="1">
      <c r="A54" s="223"/>
      <c r="B54" s="238" t="s">
        <v>399</v>
      </c>
      <c r="C54" s="239"/>
      <c r="D54" s="240"/>
      <c r="E54" s="241"/>
      <c r="F54" s="241"/>
      <c r="G54" s="241"/>
      <c r="H54" s="241"/>
      <c r="I54" s="242" t="e">
        <f>F54/E54</f>
        <v>#DIV/0!</v>
      </c>
      <c r="J54" s="242" t="e">
        <f>H54/E54</f>
        <v>#DIV/0!</v>
      </c>
      <c r="K54" s="241"/>
      <c r="L54" s="242" t="e">
        <f>K54/F54</f>
        <v>#DIV/0!</v>
      </c>
      <c r="M54" s="241"/>
      <c r="N54" s="242" t="e">
        <f>M54/G54</f>
        <v>#DIV/0!</v>
      </c>
    </row>
    <row r="55" spans="1:16" ht="15" customHeight="1">
      <c r="A55" s="223"/>
      <c r="B55" s="238" t="s">
        <v>411</v>
      </c>
      <c r="C55" s="239"/>
      <c r="D55" s="240"/>
      <c r="E55" s="241"/>
      <c r="F55" s="241"/>
      <c r="G55" s="241"/>
      <c r="H55" s="241"/>
      <c r="I55" s="242" t="e">
        <f t="shared" ref="I55:I60" si="8">F55/E55</f>
        <v>#DIV/0!</v>
      </c>
      <c r="J55" s="242" t="e">
        <f t="shared" ref="J55:J60" si="9">H55/E55</f>
        <v>#DIV/0!</v>
      </c>
      <c r="K55" s="241"/>
      <c r="L55" s="242" t="e">
        <f t="shared" ref="L55:L60" si="10">K55/F55</f>
        <v>#DIV/0!</v>
      </c>
      <c r="M55" s="241"/>
      <c r="N55" s="242" t="e">
        <f t="shared" ref="N55:N60" si="11">M55/G55</f>
        <v>#DIV/0!</v>
      </c>
    </row>
    <row r="56" spans="1:16" ht="15" customHeight="1">
      <c r="A56" s="223"/>
      <c r="B56" s="238" t="s">
        <v>419</v>
      </c>
      <c r="C56" s="239"/>
      <c r="D56" s="240"/>
      <c r="E56" s="241"/>
      <c r="F56" s="241"/>
      <c r="G56" s="241"/>
      <c r="H56" s="241"/>
      <c r="I56" s="242" t="e">
        <f t="shared" si="8"/>
        <v>#DIV/0!</v>
      </c>
      <c r="J56" s="242" t="e">
        <f t="shared" si="9"/>
        <v>#DIV/0!</v>
      </c>
      <c r="K56" s="241"/>
      <c r="L56" s="242" t="e">
        <f t="shared" si="10"/>
        <v>#DIV/0!</v>
      </c>
      <c r="M56" s="241"/>
      <c r="N56" s="242" t="e">
        <f t="shared" si="11"/>
        <v>#DIV/0!</v>
      </c>
    </row>
    <row r="57" spans="1:16" ht="15" customHeight="1">
      <c r="A57" s="223"/>
      <c r="B57" s="238" t="s">
        <v>424</v>
      </c>
      <c r="C57" s="239"/>
      <c r="D57" s="240"/>
      <c r="E57" s="241"/>
      <c r="F57" s="241"/>
      <c r="G57" s="241"/>
      <c r="H57" s="241"/>
      <c r="I57" s="242" t="e">
        <f t="shared" si="8"/>
        <v>#DIV/0!</v>
      </c>
      <c r="J57" s="242" t="e">
        <f t="shared" si="9"/>
        <v>#DIV/0!</v>
      </c>
      <c r="K57" s="241"/>
      <c r="L57" s="242" t="e">
        <f t="shared" si="10"/>
        <v>#DIV/0!</v>
      </c>
      <c r="M57" s="241"/>
      <c r="N57" s="242" t="e">
        <f t="shared" si="11"/>
        <v>#DIV/0!</v>
      </c>
    </row>
    <row r="58" spans="1:16" ht="15" customHeight="1">
      <c r="A58" s="223"/>
      <c r="B58" s="238" t="s">
        <v>430</v>
      </c>
      <c r="C58" s="239"/>
      <c r="D58" s="240"/>
      <c r="E58" s="241"/>
      <c r="F58" s="241"/>
      <c r="G58" s="241"/>
      <c r="H58" s="241"/>
      <c r="I58" s="242" t="e">
        <f t="shared" si="8"/>
        <v>#DIV/0!</v>
      </c>
      <c r="J58" s="242" t="e">
        <f t="shared" si="9"/>
        <v>#DIV/0!</v>
      </c>
      <c r="K58" s="241"/>
      <c r="L58" s="242" t="e">
        <f t="shared" si="10"/>
        <v>#DIV/0!</v>
      </c>
      <c r="M58" s="241"/>
      <c r="N58" s="242" t="e">
        <f t="shared" si="11"/>
        <v>#DIV/0!</v>
      </c>
    </row>
    <row r="59" spans="1:16" ht="15" customHeight="1">
      <c r="A59" s="223"/>
      <c r="B59" s="238" t="s">
        <v>409</v>
      </c>
      <c r="C59" s="239"/>
      <c r="D59" s="240"/>
      <c r="E59" s="241"/>
      <c r="F59" s="241"/>
      <c r="G59" s="241"/>
      <c r="H59" s="241"/>
      <c r="I59" s="242" t="e">
        <f t="shared" si="8"/>
        <v>#DIV/0!</v>
      </c>
      <c r="J59" s="242" t="e">
        <f t="shared" si="9"/>
        <v>#DIV/0!</v>
      </c>
      <c r="K59" s="241"/>
      <c r="L59" s="242" t="e">
        <f t="shared" si="10"/>
        <v>#DIV/0!</v>
      </c>
      <c r="M59" s="241"/>
      <c r="N59" s="242" t="e">
        <f t="shared" si="11"/>
        <v>#DIV/0!</v>
      </c>
    </row>
    <row r="60" spans="1:16" ht="15" customHeight="1">
      <c r="A60" s="223"/>
      <c r="B60" s="243" t="s">
        <v>442</v>
      </c>
      <c r="C60" s="244"/>
      <c r="D60" s="245"/>
      <c r="E60" s="242">
        <f>SUM(E54:E59)</f>
        <v>0</v>
      </c>
      <c r="F60" s="242">
        <f>SUM(F54:F59)</f>
        <v>0</v>
      </c>
      <c r="G60" s="242">
        <f>SUM(G54:G59)</f>
        <v>0</v>
      </c>
      <c r="H60" s="242">
        <f>SUM(H54:H59)</f>
        <v>0</v>
      </c>
      <c r="I60" s="242" t="e">
        <f t="shared" si="8"/>
        <v>#DIV/0!</v>
      </c>
      <c r="J60" s="242" t="e">
        <f t="shared" si="9"/>
        <v>#DIV/0!</v>
      </c>
      <c r="K60" s="242">
        <f>SUM(K54:K59)</f>
        <v>0</v>
      </c>
      <c r="L60" s="242" t="e">
        <f t="shared" si="10"/>
        <v>#DIV/0!</v>
      </c>
      <c r="M60" s="242">
        <f>SUM(M54:M59)</f>
        <v>0</v>
      </c>
      <c r="N60" s="242" t="e">
        <f t="shared" si="11"/>
        <v>#DIV/0!</v>
      </c>
      <c r="O60" s="25"/>
      <c r="P60" s="25"/>
    </row>
    <row r="61" spans="1:16" ht="15" customHeight="1">
      <c r="A61" s="223"/>
      <c r="B61" s="274"/>
      <c r="C61" s="274"/>
      <c r="D61" s="275"/>
      <c r="E61" s="436"/>
      <c r="F61" s="436"/>
      <c r="G61" s="436"/>
      <c r="H61" s="436"/>
      <c r="I61" s="436"/>
      <c r="J61" s="436"/>
      <c r="K61" s="436"/>
      <c r="L61" s="436"/>
      <c r="M61" s="436"/>
      <c r="N61" s="276"/>
      <c r="O61" s="25"/>
      <c r="P61" s="25"/>
    </row>
    <row r="62" spans="1:16" ht="15" customHeight="1">
      <c r="A62" s="3"/>
      <c r="P62" s="25"/>
    </row>
    <row r="63" spans="1:16" ht="15" customHeight="1">
      <c r="A63" s="3"/>
      <c r="P63" s="25"/>
    </row>
    <row r="64" spans="1:16" ht="15" customHeight="1">
      <c r="A64" s="3"/>
      <c r="P64" s="25"/>
    </row>
    <row r="65" spans="1:16" ht="15" customHeight="1">
      <c r="A65" s="3"/>
      <c r="P65" s="25"/>
    </row>
    <row r="66" spans="1:16" ht="15" customHeight="1">
      <c r="A66" s="3"/>
      <c r="P66" s="25"/>
    </row>
    <row r="67" spans="1:16" ht="15" customHeight="1">
      <c r="A67" s="3"/>
      <c r="P67" s="25"/>
    </row>
    <row r="68" spans="1:16" ht="15" customHeight="1">
      <c r="A68" s="3"/>
      <c r="P68" s="25"/>
    </row>
    <row r="69" spans="1:16" ht="15" customHeight="1">
      <c r="A69" s="3"/>
      <c r="P69" s="25"/>
    </row>
    <row r="70" spans="1:16" ht="15" customHeight="1">
      <c r="A70" s="3"/>
      <c r="P70" s="25"/>
    </row>
    <row r="71" spans="1:16" ht="15" customHeight="1">
      <c r="A71" s="3"/>
      <c r="P71" s="25"/>
    </row>
    <row r="72" spans="1:16" ht="15" customHeight="1">
      <c r="A72" s="3"/>
      <c r="P72" s="25"/>
    </row>
    <row r="73" spans="1:16" ht="15" customHeight="1">
      <c r="A73" s="3"/>
      <c r="P73" s="25"/>
    </row>
    <row r="74" spans="1:16" ht="15" customHeight="1">
      <c r="A74" s="3"/>
      <c r="P74" s="25"/>
    </row>
    <row r="75" spans="1:16" ht="15" customHeight="1">
      <c r="A75" s="3"/>
      <c r="P75" s="25"/>
    </row>
    <row r="76" spans="1:16" ht="15" customHeight="1">
      <c r="A76" s="3"/>
      <c r="P76" s="25"/>
    </row>
    <row r="77" spans="1:16" ht="15" customHeight="1">
      <c r="A77" s="3"/>
      <c r="P77" s="25"/>
    </row>
    <row r="78" spans="1:16" ht="15" customHeight="1">
      <c r="A78" s="3"/>
      <c r="P78" s="25"/>
    </row>
    <row r="79" spans="1:16" ht="15" customHeight="1">
      <c r="A79" s="3"/>
      <c r="P79" s="25"/>
    </row>
    <row r="80" spans="1:16" ht="15" customHeight="1">
      <c r="A80" s="3"/>
      <c r="P80" s="25"/>
    </row>
    <row r="81" spans="1:16" ht="15" customHeight="1">
      <c r="A81" s="3"/>
      <c r="P81" s="25"/>
    </row>
    <row r="82" spans="1:16" ht="15" customHeight="1">
      <c r="A82" s="3"/>
      <c r="P82" s="25"/>
    </row>
    <row r="83" spans="1:16" ht="15" customHeight="1">
      <c r="A83" s="3"/>
      <c r="P83" s="25"/>
    </row>
    <row r="84" spans="1:16" ht="15" customHeight="1">
      <c r="A84" s="3"/>
      <c r="P84" s="25"/>
    </row>
    <row r="85" spans="1:16" ht="15" customHeight="1">
      <c r="A85" s="3"/>
      <c r="P85" s="25"/>
    </row>
    <row r="86" spans="1:16" ht="15" customHeight="1">
      <c r="A86" s="3"/>
      <c r="P86" s="25"/>
    </row>
    <row r="87" spans="1:16">
      <c r="A87" s="3"/>
      <c r="P87" s="25"/>
    </row>
    <row r="88" spans="1:16" ht="15" customHeight="1">
      <c r="A88" s="3"/>
      <c r="P88" s="25"/>
    </row>
    <row r="89" spans="1:16" ht="15" customHeight="1">
      <c r="A89" s="3"/>
      <c r="P89" s="25"/>
    </row>
    <row r="90" spans="1:16" ht="15" customHeight="1">
      <c r="A90" s="3"/>
      <c r="P90" s="25"/>
    </row>
    <row r="91" spans="1:16" ht="15" customHeight="1">
      <c r="A91" s="3"/>
      <c r="P91" s="25"/>
    </row>
    <row r="92" spans="1:16" ht="15" customHeight="1">
      <c r="A92" s="3"/>
      <c r="P92" s="25"/>
    </row>
    <row r="93" spans="1:16" ht="15" customHeight="1">
      <c r="A93" s="3"/>
      <c r="P93" s="25"/>
    </row>
    <row r="94" spans="1:16" ht="15" customHeight="1">
      <c r="A94" s="3"/>
      <c r="P94" s="25"/>
    </row>
    <row r="95" spans="1:16" ht="15" customHeight="1">
      <c r="A95" s="3"/>
    </row>
    <row r="96" spans="1:16" ht="15" customHeight="1">
      <c r="A96" s="3"/>
    </row>
    <row r="97" spans="1:16" ht="15" customHeight="1">
      <c r="A97" s="3"/>
    </row>
    <row r="104" spans="1:16" s="8" customFormat="1" ht="15" customHeight="1">
      <c r="B104" s="3"/>
      <c r="C104" s="3"/>
      <c r="D104" s="3"/>
      <c r="E104" s="3"/>
      <c r="F104" s="3"/>
      <c r="G104" s="3"/>
      <c r="H104" s="3"/>
      <c r="I104" s="3"/>
      <c r="J104" s="3"/>
      <c r="K104" s="3"/>
      <c r="L104" s="3"/>
      <c r="M104" s="3"/>
      <c r="N104" s="3"/>
      <c r="O104" s="3"/>
      <c r="P104" s="3"/>
    </row>
    <row r="105" spans="1:16" s="8" customFormat="1" ht="15" customHeight="1">
      <c r="B105" s="3"/>
      <c r="C105" s="3"/>
      <c r="D105" s="3"/>
      <c r="E105" s="3"/>
      <c r="F105" s="3"/>
      <c r="G105" s="3"/>
      <c r="H105" s="3"/>
      <c r="I105" s="3"/>
      <c r="J105" s="3"/>
      <c r="K105" s="3"/>
      <c r="L105" s="3"/>
      <c r="M105" s="3"/>
      <c r="N105" s="3"/>
      <c r="O105" s="3"/>
      <c r="P105" s="3"/>
    </row>
    <row r="106" spans="1:16" s="8" customFormat="1" ht="15" customHeight="1">
      <c r="B106" s="3"/>
      <c r="C106" s="3"/>
      <c r="D106" s="3"/>
      <c r="E106" s="3"/>
      <c r="F106" s="3"/>
      <c r="G106" s="3"/>
      <c r="H106" s="3"/>
      <c r="I106" s="3"/>
      <c r="J106" s="3"/>
      <c r="K106" s="3"/>
      <c r="L106" s="3"/>
      <c r="M106" s="3"/>
      <c r="N106" s="3"/>
      <c r="O106" s="3"/>
      <c r="P106" s="3"/>
    </row>
    <row r="107" spans="1:16" s="8" customFormat="1" ht="28.9" customHeight="1">
      <c r="B107" s="3"/>
      <c r="C107" s="3"/>
      <c r="D107" s="3"/>
      <c r="E107" s="3"/>
      <c r="F107" s="3"/>
      <c r="G107" s="3"/>
      <c r="H107" s="3"/>
      <c r="I107" s="3"/>
      <c r="J107" s="3"/>
      <c r="K107" s="3"/>
      <c r="L107" s="3"/>
      <c r="M107" s="3"/>
      <c r="N107" s="3"/>
      <c r="O107" s="3"/>
      <c r="P107" s="3"/>
    </row>
    <row r="108" spans="1:16" s="8" customFormat="1" ht="15" customHeight="1">
      <c r="B108" s="3"/>
      <c r="C108" s="3"/>
      <c r="D108" s="3"/>
      <c r="E108" s="3"/>
      <c r="F108" s="3"/>
      <c r="G108" s="3"/>
      <c r="H108" s="3"/>
      <c r="I108" s="3"/>
      <c r="J108" s="3"/>
      <c r="K108" s="3"/>
      <c r="L108" s="3"/>
      <c r="M108" s="3"/>
      <c r="N108" s="3"/>
      <c r="O108" s="3"/>
      <c r="P108" s="3"/>
    </row>
    <row r="109" spans="1:16" s="8" customFormat="1" ht="15" customHeight="1">
      <c r="B109" s="3"/>
      <c r="C109" s="3"/>
      <c r="D109" s="3"/>
      <c r="E109" s="3"/>
      <c r="F109" s="3"/>
      <c r="G109" s="3"/>
      <c r="H109" s="3"/>
      <c r="I109" s="3"/>
      <c r="J109" s="3"/>
      <c r="K109" s="3"/>
      <c r="L109" s="3"/>
      <c r="M109" s="3"/>
      <c r="N109" s="3"/>
      <c r="O109" s="3"/>
      <c r="P109" s="3"/>
    </row>
    <row r="110" spans="1:16" s="8" customFormat="1" ht="15" customHeight="1">
      <c r="B110" s="3"/>
      <c r="C110" s="3"/>
      <c r="D110" s="3"/>
      <c r="E110" s="3"/>
      <c r="F110" s="3"/>
      <c r="G110" s="3"/>
      <c r="H110" s="3"/>
      <c r="I110" s="3"/>
      <c r="J110" s="3"/>
      <c r="K110" s="3"/>
      <c r="L110" s="3"/>
      <c r="M110" s="3"/>
      <c r="N110" s="3"/>
      <c r="O110" s="3"/>
      <c r="P110" s="3"/>
    </row>
    <row r="111" spans="1:16" s="8" customFormat="1" ht="15" customHeight="1">
      <c r="B111" s="3"/>
      <c r="C111" s="3"/>
      <c r="D111" s="3"/>
      <c r="E111" s="3"/>
      <c r="F111" s="3"/>
      <c r="G111" s="3"/>
      <c r="H111" s="3"/>
      <c r="I111" s="3"/>
      <c r="J111" s="3"/>
      <c r="K111" s="3"/>
      <c r="L111" s="3"/>
      <c r="M111" s="3"/>
      <c r="N111" s="3"/>
      <c r="O111" s="3"/>
      <c r="P111" s="3"/>
    </row>
    <row r="112" spans="1:16" s="8" customFormat="1" ht="15" customHeight="1">
      <c r="B112" s="3"/>
      <c r="C112" s="3"/>
      <c r="D112" s="3"/>
      <c r="E112" s="3"/>
      <c r="F112" s="3"/>
      <c r="G112" s="3"/>
      <c r="H112" s="3"/>
      <c r="I112" s="3"/>
      <c r="J112" s="3"/>
      <c r="K112" s="3"/>
      <c r="L112" s="3"/>
      <c r="M112" s="3"/>
      <c r="N112" s="3"/>
      <c r="O112" s="3"/>
      <c r="P112" s="3"/>
    </row>
    <row r="113" spans="2:16" s="8" customFormat="1" ht="15" customHeight="1">
      <c r="B113" s="3"/>
      <c r="C113" s="3"/>
      <c r="D113" s="3"/>
      <c r="E113" s="3"/>
      <c r="F113" s="3"/>
      <c r="G113" s="3"/>
      <c r="H113" s="3"/>
      <c r="I113" s="3"/>
      <c r="J113" s="3"/>
      <c r="K113" s="3"/>
      <c r="L113" s="3"/>
      <c r="M113" s="3"/>
      <c r="N113" s="3"/>
      <c r="O113" s="3"/>
      <c r="P113" s="3"/>
    </row>
    <row r="114" spans="2:16" s="8" customFormat="1" ht="15" customHeight="1">
      <c r="B114" s="3"/>
      <c r="C114" s="3"/>
      <c r="D114" s="3"/>
      <c r="E114" s="3"/>
      <c r="F114" s="3"/>
      <c r="G114" s="3"/>
      <c r="H114" s="3"/>
      <c r="I114" s="3"/>
      <c r="J114" s="3"/>
      <c r="K114" s="3"/>
      <c r="L114" s="3"/>
      <c r="M114" s="3"/>
      <c r="N114" s="3"/>
      <c r="O114" s="3"/>
      <c r="P114" s="3"/>
    </row>
    <row r="115" spans="2:16" s="8" customFormat="1" ht="15" customHeight="1">
      <c r="B115" s="3"/>
      <c r="C115" s="3"/>
      <c r="D115" s="3"/>
      <c r="E115" s="3"/>
      <c r="F115" s="3"/>
      <c r="G115" s="3"/>
      <c r="H115" s="3"/>
      <c r="I115" s="3"/>
      <c r="J115" s="3"/>
      <c r="K115" s="3"/>
      <c r="L115" s="3"/>
      <c r="M115" s="3"/>
      <c r="N115" s="3"/>
      <c r="O115" s="3"/>
      <c r="P115" s="3"/>
    </row>
    <row r="116" spans="2:16" s="8" customFormat="1" ht="15" customHeight="1">
      <c r="B116" s="3"/>
      <c r="C116" s="3"/>
      <c r="D116" s="3"/>
      <c r="E116" s="3"/>
      <c r="F116" s="3"/>
      <c r="G116" s="3"/>
      <c r="H116" s="3"/>
      <c r="I116" s="3"/>
      <c r="J116" s="3"/>
      <c r="K116" s="3"/>
      <c r="L116" s="3"/>
      <c r="M116" s="3"/>
      <c r="N116" s="3"/>
      <c r="O116" s="3"/>
      <c r="P116" s="3"/>
    </row>
    <row r="117" spans="2:16" s="8" customFormat="1" ht="15" customHeight="1">
      <c r="B117" s="3"/>
      <c r="C117" s="3"/>
      <c r="D117" s="3"/>
      <c r="E117" s="3"/>
      <c r="F117" s="3"/>
      <c r="G117" s="3"/>
      <c r="H117" s="3"/>
      <c r="I117" s="3"/>
      <c r="J117" s="3"/>
      <c r="K117" s="3"/>
      <c r="L117" s="3"/>
      <c r="M117" s="3"/>
      <c r="N117" s="3"/>
      <c r="O117" s="3"/>
      <c r="P117" s="3"/>
    </row>
    <row r="118" spans="2:16" s="8" customFormat="1" ht="30.75" customHeight="1">
      <c r="B118" s="3"/>
      <c r="C118" s="3"/>
      <c r="D118" s="3"/>
      <c r="E118" s="3"/>
      <c r="F118" s="3"/>
      <c r="G118" s="3"/>
      <c r="H118" s="3"/>
      <c r="I118" s="3"/>
      <c r="J118" s="3"/>
      <c r="K118" s="3"/>
      <c r="L118" s="3"/>
      <c r="M118" s="3"/>
      <c r="N118" s="3"/>
      <c r="O118" s="3"/>
      <c r="P118" s="3"/>
    </row>
    <row r="120" spans="2:16" s="8" customFormat="1" ht="15" customHeight="1">
      <c r="B120" s="3"/>
      <c r="C120" s="3"/>
      <c r="D120" s="3"/>
      <c r="E120" s="3"/>
      <c r="F120" s="3"/>
      <c r="G120" s="3"/>
      <c r="H120" s="3"/>
      <c r="I120" s="3"/>
      <c r="J120" s="3"/>
      <c r="K120" s="3"/>
      <c r="L120" s="3"/>
      <c r="M120" s="3"/>
      <c r="N120" s="3"/>
      <c r="O120" s="3"/>
      <c r="P120" s="3"/>
    </row>
    <row r="121" spans="2:16" s="8" customFormat="1" ht="15" customHeight="1">
      <c r="B121" s="3"/>
      <c r="C121" s="3"/>
      <c r="D121" s="3"/>
      <c r="E121" s="3"/>
      <c r="F121" s="3"/>
      <c r="G121" s="3"/>
      <c r="H121" s="3"/>
      <c r="I121" s="3"/>
      <c r="J121" s="3"/>
      <c r="K121" s="3"/>
      <c r="L121" s="3"/>
      <c r="M121" s="3"/>
      <c r="N121" s="3"/>
      <c r="O121" s="3"/>
      <c r="P121" s="3"/>
    </row>
    <row r="122" spans="2:16" s="8" customFormat="1" ht="15" customHeight="1">
      <c r="B122" s="3"/>
      <c r="C122" s="3"/>
      <c r="D122" s="3"/>
      <c r="E122" s="3"/>
      <c r="F122" s="3"/>
      <c r="G122" s="3"/>
      <c r="H122" s="3"/>
      <c r="I122" s="3"/>
      <c r="J122" s="3"/>
      <c r="K122" s="3"/>
      <c r="L122" s="3"/>
      <c r="M122" s="3"/>
      <c r="N122" s="3"/>
      <c r="O122" s="3"/>
      <c r="P122" s="3"/>
    </row>
    <row r="124" spans="2:16" s="8" customFormat="1" ht="15" customHeight="1">
      <c r="B124" s="3"/>
      <c r="C124" s="3"/>
      <c r="D124" s="3"/>
      <c r="E124" s="3"/>
      <c r="F124" s="3"/>
      <c r="G124" s="3"/>
      <c r="H124" s="3"/>
      <c r="I124" s="3"/>
      <c r="J124" s="3"/>
      <c r="K124" s="3"/>
      <c r="L124" s="3"/>
      <c r="M124" s="3"/>
      <c r="N124" s="3"/>
      <c r="O124" s="3"/>
      <c r="P124" s="3"/>
    </row>
    <row r="125" spans="2:16" s="8" customFormat="1" ht="15" customHeight="1">
      <c r="B125" s="3"/>
      <c r="C125" s="3"/>
      <c r="D125" s="3"/>
      <c r="E125" s="3"/>
      <c r="F125" s="3"/>
      <c r="G125" s="3"/>
      <c r="H125" s="3"/>
      <c r="I125" s="3"/>
      <c r="J125" s="3"/>
      <c r="K125" s="3"/>
      <c r="L125" s="3"/>
      <c r="M125" s="3"/>
      <c r="N125" s="3"/>
      <c r="O125" s="3"/>
      <c r="P125" s="3"/>
    </row>
    <row r="126" spans="2:16" s="8" customFormat="1" ht="15" customHeight="1">
      <c r="B126" s="3"/>
      <c r="C126" s="3"/>
      <c r="D126" s="3"/>
      <c r="E126" s="3"/>
      <c r="F126" s="3"/>
      <c r="G126" s="3"/>
      <c r="H126" s="3"/>
      <c r="I126" s="3"/>
      <c r="J126" s="3"/>
      <c r="K126" s="3"/>
      <c r="L126" s="3"/>
      <c r="M126" s="3"/>
      <c r="N126" s="3"/>
      <c r="O126" s="3"/>
      <c r="P126" s="3"/>
    </row>
    <row r="127" spans="2:16" s="8" customFormat="1" ht="15" customHeight="1">
      <c r="B127" s="3"/>
      <c r="C127" s="3"/>
      <c r="D127" s="3"/>
      <c r="E127" s="3"/>
      <c r="F127" s="3"/>
      <c r="G127" s="3"/>
      <c r="H127" s="3"/>
      <c r="I127" s="3"/>
      <c r="J127" s="3"/>
      <c r="K127" s="3"/>
      <c r="L127" s="3"/>
      <c r="M127" s="3"/>
      <c r="N127" s="3"/>
      <c r="O127" s="3"/>
      <c r="P127" s="3"/>
    </row>
  </sheetData>
  <mergeCells count="12">
    <mergeCell ref="B5:D5"/>
    <mergeCell ref="B6:D6"/>
    <mergeCell ref="B7:D7"/>
    <mergeCell ref="B8:D8"/>
    <mergeCell ref="B9:D9"/>
    <mergeCell ref="C24:C29"/>
    <mergeCell ref="C14:C22"/>
    <mergeCell ref="E61:I61"/>
    <mergeCell ref="J61:M61"/>
    <mergeCell ref="C31:C34"/>
    <mergeCell ref="C36:C38"/>
    <mergeCell ref="C40:C42"/>
  </mergeCells>
  <pageMargins left="0.70866141732283472" right="0.70866141732283472" top="0.74803149606299213" bottom="0.74803149606299213" header="0.31496062992125984" footer="0.31496062992125984"/>
  <pageSetup paperSize="8" scale="48" orientation="landscape" r:id="rId1"/>
  <headerFooter>
    <oddFooter>&amp;R&amp;"-,Italic"Sheet "&amp;A"</oddFooter>
  </headerFooter>
  <rowBreaks count="1" manualBreakCount="1">
    <brk id="33" max="16383" man="1"/>
  </rowBreaks>
  <colBreaks count="1" manualBreakCount="1">
    <brk id="1"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G10"/>
  <sheetViews>
    <sheetView workbookViewId="0">
      <selection activeCell="A2" sqref="A2"/>
    </sheetView>
  </sheetViews>
  <sheetFormatPr defaultRowHeight="15"/>
  <sheetData>
    <row r="1" spans="1:7">
      <c r="C1" s="17" t="s">
        <v>204</v>
      </c>
      <c r="E1" t="s">
        <v>281</v>
      </c>
      <c r="G1" t="s">
        <v>312</v>
      </c>
    </row>
    <row r="2" spans="1:7">
      <c r="A2" t="s">
        <v>203</v>
      </c>
      <c r="C2" s="17" t="s">
        <v>205</v>
      </c>
      <c r="E2" t="s">
        <v>282</v>
      </c>
      <c r="G2" t="s">
        <v>313</v>
      </c>
    </row>
    <row r="3" spans="1:7">
      <c r="A3" t="s">
        <v>229</v>
      </c>
      <c r="C3" s="3" t="s">
        <v>206</v>
      </c>
      <c r="E3" t="s">
        <v>283</v>
      </c>
    </row>
    <row r="4" spans="1:7">
      <c r="C4" s="3" t="s">
        <v>207</v>
      </c>
    </row>
    <row r="5" spans="1:7">
      <c r="C5" s="3" t="s">
        <v>208</v>
      </c>
    </row>
    <row r="6" spans="1:7">
      <c r="C6" s="3" t="s">
        <v>209</v>
      </c>
    </row>
    <row r="7" spans="1:7">
      <c r="C7" s="3" t="s">
        <v>210</v>
      </c>
    </row>
    <row r="8" spans="1:7">
      <c r="C8" s="3" t="s">
        <v>211</v>
      </c>
    </row>
    <row r="9" spans="1:7">
      <c r="C9" s="3" t="s">
        <v>212</v>
      </c>
    </row>
    <row r="10" spans="1:7">
      <c r="C10" s="3" t="s">
        <v>213</v>
      </c>
    </row>
  </sheetData>
  <pageMargins left="0.70866141732283472" right="0.70866141732283472" top="0.74803149606299213" bottom="0.74803149606299213" header="0.31496062992125984" footer="0.31496062992125984"/>
  <pageSetup paperSize="8" orientation="landscape" r:id="rId1"/>
  <headerFooter>
    <oddFooter>&amp;R&amp;"-,Italic"Sheet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R110"/>
  <sheetViews>
    <sheetView showGridLines="0" zoomScale="70" zoomScaleNormal="70" workbookViewId="0">
      <selection activeCell="A2" sqref="A2"/>
    </sheetView>
  </sheetViews>
  <sheetFormatPr defaultColWidth="9.140625" defaultRowHeight="15"/>
  <cols>
    <col min="1" max="1" width="80.7109375" style="6" customWidth="1"/>
    <col min="2" max="3" width="22.28515625" style="2" customWidth="1"/>
    <col min="4" max="4" width="3.140625" style="9" customWidth="1"/>
    <col min="5" max="5" width="3.140625" style="3" customWidth="1"/>
    <col min="6" max="6" width="62.28515625" style="166" customWidth="1"/>
    <col min="7" max="12" width="15" style="16" customWidth="1"/>
    <col min="13" max="17" width="14.7109375" style="16" customWidth="1"/>
    <col min="18" max="18" width="9.140625" style="3"/>
    <col min="19" max="23" width="14.7109375" style="3" customWidth="1"/>
    <col min="24" max="16384" width="9.140625" style="3"/>
  </cols>
  <sheetData>
    <row r="1" spans="1:18" ht="30.75" customHeight="1">
      <c r="A1" s="27" t="s">
        <v>348</v>
      </c>
      <c r="L1" s="2"/>
    </row>
    <row r="2" spans="1:18" ht="21" customHeight="1">
      <c r="A2" s="7"/>
      <c r="C2" s="48" t="s">
        <v>19</v>
      </c>
      <c r="D2" s="95"/>
      <c r="L2" s="3"/>
    </row>
    <row r="3" spans="1:18" ht="21" customHeight="1">
      <c r="C3" s="44" t="s">
        <v>17</v>
      </c>
      <c r="D3" s="96"/>
    </row>
    <row r="4" spans="1:18" ht="21" customHeight="1">
      <c r="C4" s="58" t="s">
        <v>18</v>
      </c>
      <c r="D4" s="96"/>
    </row>
    <row r="5" spans="1:18" ht="14.25" customHeight="1">
      <c r="C5" s="67"/>
      <c r="D5" s="96"/>
    </row>
    <row r="6" spans="1:18">
      <c r="A6" s="164" t="s">
        <v>5</v>
      </c>
      <c r="B6" s="371" t="str">
        <f>IF('Firm Info'!$B$6="","",'Firm Info'!$B$6)</f>
        <v/>
      </c>
      <c r="C6" s="371"/>
    </row>
    <row r="7" spans="1:18">
      <c r="A7" s="164" t="s">
        <v>953</v>
      </c>
      <c r="B7" s="367" t="str">
        <f>IF('Firm Info'!$B$7="","",'Firm Info'!$B$7)</f>
        <v/>
      </c>
      <c r="C7" s="369"/>
      <c r="D7" s="166"/>
      <c r="F7" s="38"/>
      <c r="G7" s="372"/>
      <c r="H7" s="372"/>
      <c r="R7" s="16"/>
    </row>
    <row r="8" spans="1:18">
      <c r="A8" s="164" t="s">
        <v>11</v>
      </c>
      <c r="B8" s="373" t="str">
        <f>IF('Firm Info'!$B$12="","", TEXT('Firm Info'!$B$12,"dd/mm/yyyy"))</f>
        <v>31/12/2021</v>
      </c>
      <c r="C8" s="374"/>
      <c r="D8" s="167"/>
      <c r="F8" s="98"/>
      <c r="G8" s="375"/>
      <c r="H8" s="375"/>
      <c r="R8" s="16"/>
    </row>
    <row r="9" spans="1:18">
      <c r="A9" s="98"/>
      <c r="B9" s="167"/>
      <c r="C9" s="167"/>
      <c r="D9" s="167"/>
      <c r="F9" s="98"/>
      <c r="G9" s="167"/>
      <c r="H9" s="167"/>
      <c r="R9" s="16"/>
    </row>
    <row r="10" spans="1:18" ht="21">
      <c r="B10" s="167"/>
      <c r="C10" s="167"/>
      <c r="D10" s="167"/>
      <c r="F10" s="99"/>
      <c r="G10" s="166"/>
    </row>
    <row r="11" spans="1:18" ht="21">
      <c r="A11" s="4" t="s">
        <v>201</v>
      </c>
      <c r="B11" s="167"/>
      <c r="C11" s="167"/>
      <c r="D11" s="167"/>
      <c r="F11" s="4" t="s">
        <v>199</v>
      </c>
      <c r="G11" s="3"/>
      <c r="H11" s="3"/>
      <c r="I11" s="3"/>
      <c r="J11" s="3"/>
      <c r="K11" s="3"/>
      <c r="L11" s="3"/>
    </row>
    <row r="12" spans="1:18" ht="21">
      <c r="A12" s="4" t="s">
        <v>184</v>
      </c>
      <c r="C12" s="100"/>
      <c r="F12" s="4" t="s">
        <v>200</v>
      </c>
      <c r="G12" s="3"/>
      <c r="H12" s="3"/>
      <c r="I12" s="3"/>
      <c r="J12" s="3"/>
      <c r="K12" s="3"/>
      <c r="L12" s="3"/>
    </row>
    <row r="13" spans="1:18">
      <c r="A13" s="5" t="s">
        <v>10</v>
      </c>
      <c r="B13" s="101"/>
      <c r="C13" s="56" t="s">
        <v>56</v>
      </c>
      <c r="D13" s="102"/>
      <c r="F13" s="5" t="s">
        <v>10</v>
      </c>
      <c r="G13" s="3"/>
      <c r="H13" s="3"/>
      <c r="I13" s="3"/>
      <c r="J13" s="3"/>
      <c r="K13" s="3"/>
      <c r="L13" s="3"/>
      <c r="M13" s="165"/>
      <c r="N13" s="165"/>
      <c r="O13" s="165"/>
      <c r="P13" s="165"/>
      <c r="Q13" s="165"/>
    </row>
    <row r="14" spans="1:18" ht="14.25" customHeight="1">
      <c r="A14" s="101"/>
      <c r="B14" s="101"/>
      <c r="C14" s="56" t="s">
        <v>57</v>
      </c>
      <c r="D14" s="102"/>
      <c r="F14" s="2"/>
      <c r="G14" s="3"/>
      <c r="H14" s="100"/>
      <c r="I14" s="3"/>
      <c r="J14" s="3"/>
      <c r="K14" s="3"/>
      <c r="L14" s="3"/>
      <c r="M14" s="103"/>
      <c r="N14" s="103"/>
      <c r="O14" s="103"/>
      <c r="P14" s="103"/>
      <c r="Q14" s="103"/>
    </row>
    <row r="15" spans="1:18" ht="14.25" customHeight="1">
      <c r="A15" s="51" t="s">
        <v>43</v>
      </c>
      <c r="B15" s="57" t="s">
        <v>242</v>
      </c>
      <c r="C15" s="51"/>
      <c r="D15" s="104"/>
      <c r="F15" s="51" t="s">
        <v>47</v>
      </c>
      <c r="G15" s="51"/>
      <c r="H15" s="139">
        <f>C99</f>
        <v>0</v>
      </c>
      <c r="I15" s="3"/>
      <c r="J15" s="3"/>
      <c r="K15" s="3"/>
      <c r="L15" s="3"/>
      <c r="M15" s="105"/>
      <c r="N15" s="105"/>
      <c r="O15" s="105"/>
      <c r="P15" s="105"/>
      <c r="Q15" s="105"/>
    </row>
    <row r="16" spans="1:18">
      <c r="A16" s="164" t="s">
        <v>58</v>
      </c>
      <c r="B16" s="55" t="s">
        <v>59</v>
      </c>
      <c r="C16" s="136"/>
      <c r="D16" s="106"/>
      <c r="F16" s="164" t="s">
        <v>187</v>
      </c>
      <c r="G16" s="164" t="s">
        <v>349</v>
      </c>
      <c r="H16" s="140"/>
      <c r="I16" s="3"/>
      <c r="J16" s="3"/>
      <c r="K16" s="3"/>
      <c r="L16" s="3"/>
      <c r="M16" s="107"/>
      <c r="N16" s="107"/>
      <c r="O16" s="108"/>
      <c r="P16" s="109"/>
      <c r="Q16" s="108"/>
    </row>
    <row r="17" spans="1:17">
      <c r="A17" s="164" t="s">
        <v>60</v>
      </c>
      <c r="B17" s="55" t="s">
        <v>61</v>
      </c>
      <c r="C17" s="136"/>
      <c r="D17" s="106"/>
      <c r="F17" s="164" t="s">
        <v>175</v>
      </c>
      <c r="G17" s="164"/>
      <c r="H17" s="141">
        <f>C96</f>
        <v>0</v>
      </c>
      <c r="I17" s="3"/>
      <c r="J17" s="3"/>
      <c r="K17" s="3"/>
      <c r="L17" s="3"/>
      <c r="M17" s="110"/>
      <c r="N17" s="110"/>
      <c r="O17" s="108"/>
      <c r="P17" s="108"/>
      <c r="Q17" s="108"/>
    </row>
    <row r="18" spans="1:17">
      <c r="A18" s="164" t="s">
        <v>62</v>
      </c>
      <c r="B18" s="55" t="s">
        <v>63</v>
      </c>
      <c r="C18" s="135"/>
      <c r="D18" s="106"/>
      <c r="F18" s="164" t="s">
        <v>188</v>
      </c>
      <c r="G18" s="164" t="s">
        <v>350</v>
      </c>
      <c r="H18" s="140"/>
      <c r="I18" s="3"/>
      <c r="J18" s="111"/>
      <c r="K18" s="3"/>
      <c r="L18" s="3"/>
      <c r="M18" s="112"/>
      <c r="N18" s="112"/>
      <c r="O18" s="113"/>
      <c r="P18" s="113"/>
      <c r="Q18" s="113"/>
    </row>
    <row r="19" spans="1:17" ht="30">
      <c r="A19" s="164" t="s">
        <v>64</v>
      </c>
      <c r="B19" s="55" t="s">
        <v>65</v>
      </c>
      <c r="C19" s="135"/>
      <c r="D19" s="106"/>
      <c r="F19" s="54" t="s">
        <v>189</v>
      </c>
      <c r="G19" s="164" t="s">
        <v>351</v>
      </c>
      <c r="H19" s="140"/>
      <c r="I19" s="3"/>
      <c r="J19" s="114"/>
      <c r="K19" s="8"/>
      <c r="L19" s="3"/>
      <c r="M19" s="112"/>
      <c r="N19" s="112"/>
      <c r="O19" s="113"/>
      <c r="P19" s="113"/>
      <c r="Q19" s="113"/>
    </row>
    <row r="20" spans="1:17">
      <c r="A20" s="164" t="s">
        <v>66</v>
      </c>
      <c r="B20" s="55" t="s">
        <v>67</v>
      </c>
      <c r="C20" s="135"/>
      <c r="D20" s="106"/>
      <c r="F20" s="164" t="s">
        <v>190</v>
      </c>
      <c r="G20" s="164" t="s">
        <v>352</v>
      </c>
      <c r="H20" s="140"/>
      <c r="I20" s="3"/>
      <c r="J20" s="3"/>
      <c r="K20" s="3"/>
      <c r="L20" s="3"/>
      <c r="M20" s="110"/>
      <c r="N20" s="110"/>
      <c r="O20" s="110"/>
      <c r="P20" s="110"/>
      <c r="Q20" s="110"/>
    </row>
    <row r="21" spans="1:17">
      <c r="A21" s="164" t="s">
        <v>68</v>
      </c>
      <c r="B21" s="55" t="s">
        <v>69</v>
      </c>
      <c r="C21" s="135"/>
      <c r="D21" s="106"/>
      <c r="F21" s="51" t="s">
        <v>191</v>
      </c>
      <c r="G21" s="51"/>
      <c r="H21" s="139">
        <f>+H15-H16+H17-H18-H19-H20</f>
        <v>0</v>
      </c>
      <c r="I21" s="3"/>
      <c r="J21" s="3"/>
      <c r="K21" s="3"/>
      <c r="L21" s="3"/>
      <c r="M21" s="110"/>
      <c r="N21" s="110"/>
      <c r="O21" s="108"/>
      <c r="P21" s="108"/>
      <c r="Q21" s="108"/>
    </row>
    <row r="22" spans="1:17">
      <c r="A22" s="164" t="s">
        <v>70</v>
      </c>
      <c r="B22" s="55" t="s">
        <v>71</v>
      </c>
      <c r="C22" s="135"/>
      <c r="D22" s="106"/>
      <c r="F22" s="164" t="s">
        <v>192</v>
      </c>
      <c r="G22" s="164" t="s">
        <v>353</v>
      </c>
      <c r="H22" s="140"/>
      <c r="I22" s="3"/>
      <c r="J22" s="3"/>
      <c r="K22" s="3"/>
      <c r="L22" s="3"/>
      <c r="M22" s="110"/>
      <c r="N22" s="110"/>
      <c r="O22" s="108"/>
      <c r="P22" s="108"/>
      <c r="Q22" s="108"/>
    </row>
    <row r="23" spans="1:17">
      <c r="A23" s="164" t="s">
        <v>72</v>
      </c>
      <c r="B23" s="55" t="s">
        <v>73</v>
      </c>
      <c r="C23" s="135"/>
      <c r="D23" s="106"/>
      <c r="F23" s="51" t="s">
        <v>193</v>
      </c>
      <c r="G23" s="51" t="s">
        <v>354</v>
      </c>
      <c r="H23" s="139">
        <f>H21-H22</f>
        <v>0</v>
      </c>
      <c r="I23" s="3"/>
      <c r="J23" s="3"/>
      <c r="K23" s="3"/>
      <c r="L23" s="3"/>
      <c r="M23" s="110"/>
      <c r="N23" s="110"/>
      <c r="O23" s="108"/>
      <c r="P23" s="108"/>
      <c r="Q23" s="108"/>
    </row>
    <row r="24" spans="1:17">
      <c r="A24" s="164" t="s">
        <v>74</v>
      </c>
      <c r="B24" s="55" t="s">
        <v>75</v>
      </c>
      <c r="C24" s="135"/>
      <c r="D24" s="106"/>
      <c r="I24" s="3"/>
      <c r="J24" s="3"/>
      <c r="K24" s="3"/>
      <c r="L24" s="3"/>
      <c r="M24" s="110"/>
      <c r="N24" s="110"/>
      <c r="O24" s="108"/>
      <c r="P24" s="108"/>
      <c r="Q24" s="108"/>
    </row>
    <row r="25" spans="1:17">
      <c r="A25" s="164" t="s">
        <v>22</v>
      </c>
      <c r="B25" s="55" t="s">
        <v>76</v>
      </c>
      <c r="C25" s="135"/>
      <c r="D25" s="106"/>
      <c r="F25" s="3"/>
      <c r="G25" s="3"/>
      <c r="H25" s="100"/>
      <c r="I25" s="100"/>
      <c r="J25" s="100"/>
      <c r="K25" s="100"/>
      <c r="L25" s="100"/>
      <c r="M25" s="110"/>
      <c r="N25" s="110"/>
      <c r="O25" s="108"/>
      <c r="P25" s="108"/>
      <c r="Q25" s="108"/>
    </row>
    <row r="26" spans="1:17" ht="30">
      <c r="A26" s="164" t="s">
        <v>287</v>
      </c>
      <c r="B26" s="55" t="s">
        <v>77</v>
      </c>
      <c r="C26" s="135"/>
      <c r="D26" s="106"/>
      <c r="F26" s="6"/>
      <c r="G26" s="115"/>
      <c r="H26" s="116" t="s">
        <v>2</v>
      </c>
      <c r="I26" s="117" t="s">
        <v>194</v>
      </c>
      <c r="J26" s="117" t="s">
        <v>195</v>
      </c>
      <c r="K26" s="116" t="s">
        <v>181</v>
      </c>
      <c r="L26" s="116" t="s">
        <v>182</v>
      </c>
      <c r="M26" s="110"/>
      <c r="N26" s="110"/>
      <c r="O26" s="108"/>
      <c r="P26" s="108"/>
      <c r="Q26" s="108"/>
    </row>
    <row r="27" spans="1:17">
      <c r="A27" s="164" t="s">
        <v>288</v>
      </c>
      <c r="B27" s="55" t="s">
        <v>78</v>
      </c>
      <c r="C27" s="135"/>
      <c r="D27" s="106"/>
      <c r="H27" s="116" t="s">
        <v>57</v>
      </c>
      <c r="I27" s="116" t="s">
        <v>342</v>
      </c>
      <c r="J27" s="116" t="s">
        <v>343</v>
      </c>
      <c r="K27" s="116" t="s">
        <v>344</v>
      </c>
      <c r="L27" s="116" t="s">
        <v>345</v>
      </c>
      <c r="N27" s="118"/>
    </row>
    <row r="28" spans="1:17">
      <c r="A28" s="164" t="s">
        <v>79</v>
      </c>
      <c r="B28" s="55" t="s">
        <v>80</v>
      </c>
      <c r="C28" s="135"/>
      <c r="D28" s="106"/>
      <c r="F28" s="164" t="s">
        <v>193</v>
      </c>
      <c r="G28" s="164" t="s">
        <v>102</v>
      </c>
      <c r="H28" s="139">
        <f>H23</f>
        <v>0</v>
      </c>
      <c r="I28" s="140"/>
      <c r="J28" s="140"/>
      <c r="K28" s="140"/>
      <c r="L28" s="140"/>
    </row>
    <row r="29" spans="1:17">
      <c r="A29" s="164" t="s">
        <v>289</v>
      </c>
      <c r="B29" s="55" t="s">
        <v>81</v>
      </c>
      <c r="C29" s="135"/>
      <c r="D29" s="106"/>
      <c r="F29" s="164" t="s">
        <v>196</v>
      </c>
      <c r="G29" s="164" t="s">
        <v>118</v>
      </c>
      <c r="H29" s="140"/>
      <c r="I29" s="142"/>
      <c r="J29" s="142"/>
      <c r="K29" s="140"/>
      <c r="L29" s="140"/>
    </row>
    <row r="30" spans="1:17">
      <c r="A30" s="164" t="s">
        <v>290</v>
      </c>
      <c r="B30" s="55" t="s">
        <v>82</v>
      </c>
      <c r="C30" s="135"/>
      <c r="D30" s="106"/>
      <c r="F30" s="164" t="s">
        <v>197</v>
      </c>
      <c r="G30" s="164" t="s">
        <v>128</v>
      </c>
      <c r="H30" s="140"/>
      <c r="I30" s="140"/>
      <c r="J30" s="140"/>
      <c r="K30" s="140"/>
      <c r="L30" s="140"/>
    </row>
    <row r="31" spans="1:17" ht="45">
      <c r="A31" s="164" t="s">
        <v>291</v>
      </c>
      <c r="B31" s="55" t="s">
        <v>83</v>
      </c>
      <c r="C31" s="135"/>
      <c r="D31" s="106"/>
      <c r="F31" s="54" t="s">
        <v>198</v>
      </c>
      <c r="G31" s="164" t="s">
        <v>141</v>
      </c>
      <c r="H31" s="140"/>
      <c r="I31" s="140"/>
      <c r="J31" s="140"/>
      <c r="K31" s="140"/>
      <c r="L31" s="140"/>
    </row>
    <row r="32" spans="1:17">
      <c r="A32" s="164" t="s">
        <v>292</v>
      </c>
      <c r="B32" s="55" t="s">
        <v>84</v>
      </c>
      <c r="C32" s="135"/>
      <c r="D32" s="106"/>
    </row>
    <row r="33" spans="1:18" ht="21">
      <c r="A33" s="164" t="s">
        <v>85</v>
      </c>
      <c r="B33" s="55" t="s">
        <v>86</v>
      </c>
      <c r="C33" s="138"/>
      <c r="D33" s="119"/>
      <c r="F33" s="99"/>
      <c r="G33" s="166"/>
    </row>
    <row r="34" spans="1:18" ht="21">
      <c r="A34" s="164" t="s">
        <v>87</v>
      </c>
      <c r="B34" s="55" t="s">
        <v>88</v>
      </c>
      <c r="C34" s="135"/>
      <c r="D34" s="106"/>
      <c r="F34" s="99"/>
      <c r="G34" s="166"/>
    </row>
    <row r="35" spans="1:18">
      <c r="A35" s="164" t="s">
        <v>89</v>
      </c>
      <c r="B35" s="55" t="s">
        <v>90</v>
      </c>
      <c r="C35" s="135"/>
      <c r="D35" s="106"/>
      <c r="F35" s="120"/>
      <c r="G35" s="166"/>
      <c r="H35" s="121"/>
      <c r="I35" s="121"/>
      <c r="J35" s="121"/>
      <c r="K35" s="121"/>
      <c r="L35" s="121"/>
      <c r="M35" s="121"/>
      <c r="N35" s="121"/>
      <c r="O35" s="121"/>
      <c r="P35" s="121"/>
      <c r="Q35" s="121"/>
    </row>
    <row r="36" spans="1:18">
      <c r="A36" s="164" t="s">
        <v>52</v>
      </c>
      <c r="B36" s="55" t="s">
        <v>91</v>
      </c>
      <c r="C36" s="135"/>
      <c r="D36" s="106"/>
      <c r="F36" s="122"/>
      <c r="G36" s="122"/>
      <c r="H36" s="376"/>
      <c r="I36" s="370"/>
      <c r="J36" s="370"/>
      <c r="K36" s="370"/>
      <c r="L36" s="370"/>
      <c r="M36" s="370"/>
      <c r="N36" s="370"/>
      <c r="O36" s="370"/>
      <c r="P36" s="370"/>
      <c r="Q36" s="370"/>
    </row>
    <row r="37" spans="1:18">
      <c r="A37" s="164" t="s">
        <v>92</v>
      </c>
      <c r="B37" s="55" t="s">
        <v>93</v>
      </c>
      <c r="C37" s="135"/>
      <c r="D37" s="106"/>
      <c r="F37" s="113"/>
      <c r="G37" s="113"/>
      <c r="H37" s="376"/>
      <c r="I37" s="103"/>
      <c r="J37" s="103"/>
      <c r="K37" s="103"/>
      <c r="L37" s="103"/>
      <c r="M37" s="103"/>
      <c r="N37" s="103"/>
      <c r="O37" s="103"/>
      <c r="P37" s="103"/>
      <c r="Q37" s="103"/>
    </row>
    <row r="38" spans="1:18">
      <c r="A38" s="164" t="s">
        <v>94</v>
      </c>
      <c r="B38" s="55" t="s">
        <v>95</v>
      </c>
      <c r="C38" s="135"/>
      <c r="D38" s="106"/>
      <c r="F38" s="112"/>
      <c r="G38" s="112"/>
      <c r="H38" s="105"/>
      <c r="I38" s="105"/>
      <c r="J38" s="105"/>
      <c r="K38" s="105"/>
      <c r="L38" s="105"/>
      <c r="M38" s="105"/>
      <c r="N38" s="105"/>
      <c r="O38" s="105"/>
      <c r="P38" s="105"/>
      <c r="Q38" s="105"/>
    </row>
    <row r="39" spans="1:18">
      <c r="A39" s="164" t="s">
        <v>293</v>
      </c>
      <c r="B39" s="55" t="s">
        <v>96</v>
      </c>
      <c r="C39" s="135"/>
      <c r="D39" s="106"/>
      <c r="F39" s="108"/>
      <c r="G39" s="105"/>
      <c r="H39" s="110"/>
      <c r="I39" s="108"/>
      <c r="J39" s="108"/>
      <c r="K39" s="113"/>
      <c r="L39" s="113"/>
      <c r="M39" s="107"/>
      <c r="N39" s="107"/>
      <c r="O39" s="108"/>
      <c r="P39" s="109"/>
      <c r="Q39" s="108"/>
    </row>
    <row r="40" spans="1:18">
      <c r="A40" s="164" t="s">
        <v>294</v>
      </c>
      <c r="B40" s="55" t="s">
        <v>97</v>
      </c>
      <c r="C40" s="135"/>
      <c r="D40" s="106"/>
      <c r="F40" s="108"/>
      <c r="G40" s="105"/>
      <c r="H40" s="110"/>
      <c r="I40" s="108"/>
      <c r="J40" s="108"/>
      <c r="K40" s="113"/>
      <c r="L40" s="113"/>
      <c r="M40" s="110"/>
      <c r="N40" s="110"/>
      <c r="O40" s="108"/>
      <c r="P40" s="108"/>
      <c r="Q40" s="108"/>
    </row>
    <row r="41" spans="1:18">
      <c r="A41" s="164" t="s">
        <v>295</v>
      </c>
      <c r="B41" s="55" t="s">
        <v>98</v>
      </c>
      <c r="C41" s="135"/>
      <c r="D41" s="106"/>
      <c r="F41" s="123"/>
      <c r="G41" s="105"/>
      <c r="H41" s="112"/>
      <c r="I41" s="113"/>
      <c r="J41" s="113"/>
      <c r="K41" s="113"/>
      <c r="L41" s="113"/>
      <c r="M41" s="112"/>
      <c r="N41" s="112"/>
      <c r="O41" s="113"/>
      <c r="P41" s="113"/>
      <c r="Q41" s="113"/>
    </row>
    <row r="42" spans="1:18">
      <c r="A42" s="164" t="s">
        <v>99</v>
      </c>
      <c r="B42" s="55" t="s">
        <v>100</v>
      </c>
      <c r="C42" s="135"/>
      <c r="D42" s="106"/>
      <c r="F42" s="124"/>
      <c r="G42" s="105"/>
      <c r="H42" s="112"/>
      <c r="I42" s="113"/>
      <c r="J42" s="113"/>
      <c r="K42" s="113"/>
      <c r="L42" s="113"/>
      <c r="M42" s="112"/>
      <c r="N42" s="112"/>
      <c r="O42" s="113"/>
      <c r="P42" s="113"/>
      <c r="Q42" s="113"/>
    </row>
    <row r="43" spans="1:18">
      <c r="A43" s="164" t="s">
        <v>296</v>
      </c>
      <c r="B43" s="55" t="s">
        <v>101</v>
      </c>
      <c r="C43" s="135"/>
      <c r="D43" s="106"/>
      <c r="F43" s="108"/>
      <c r="G43" s="105"/>
      <c r="H43" s="110"/>
      <c r="I43" s="110"/>
      <c r="J43" s="110"/>
      <c r="K43" s="110"/>
      <c r="L43" s="110"/>
      <c r="M43" s="110"/>
      <c r="N43" s="110"/>
      <c r="O43" s="110"/>
      <c r="P43" s="110"/>
      <c r="Q43" s="110"/>
    </row>
    <row r="44" spans="1:18">
      <c r="A44" s="164" t="s">
        <v>297</v>
      </c>
      <c r="B44" s="55" t="s">
        <v>102</v>
      </c>
      <c r="C44" s="135"/>
      <c r="D44" s="106"/>
      <c r="F44" s="123"/>
      <c r="G44" s="105"/>
      <c r="H44" s="110"/>
      <c r="I44" s="108"/>
      <c r="J44" s="108"/>
      <c r="K44" s="113"/>
      <c r="L44" s="113"/>
      <c r="M44" s="110"/>
      <c r="N44" s="110"/>
      <c r="O44" s="108"/>
      <c r="P44" s="108"/>
      <c r="Q44" s="108"/>
    </row>
    <row r="45" spans="1:18">
      <c r="A45" s="164" t="s">
        <v>298</v>
      </c>
      <c r="B45" s="55" t="s">
        <v>103</v>
      </c>
      <c r="C45" s="135"/>
      <c r="D45" s="106"/>
      <c r="F45" s="123"/>
      <c r="G45" s="105"/>
      <c r="H45" s="110"/>
      <c r="I45" s="108"/>
      <c r="J45" s="108"/>
      <c r="K45" s="113"/>
      <c r="L45" s="113"/>
      <c r="M45" s="110"/>
      <c r="N45" s="110"/>
      <c r="O45" s="108"/>
      <c r="P45" s="108"/>
      <c r="Q45" s="108"/>
    </row>
    <row r="46" spans="1:18">
      <c r="A46" s="164" t="s">
        <v>299</v>
      </c>
      <c r="B46" s="55" t="s">
        <v>104</v>
      </c>
      <c r="C46" s="135"/>
      <c r="D46" s="106"/>
      <c r="F46" s="123"/>
      <c r="G46" s="105"/>
      <c r="H46" s="110"/>
      <c r="I46" s="108"/>
      <c r="J46" s="108"/>
      <c r="K46" s="113"/>
      <c r="L46" s="113"/>
      <c r="M46" s="110"/>
      <c r="N46" s="110"/>
      <c r="O46" s="108"/>
      <c r="P46" s="108"/>
      <c r="Q46" s="108"/>
    </row>
    <row r="47" spans="1:18">
      <c r="A47" s="164" t="s">
        <v>300</v>
      </c>
      <c r="B47" s="55" t="s">
        <v>105</v>
      </c>
      <c r="C47" s="135"/>
      <c r="D47" s="106"/>
      <c r="F47" s="108"/>
      <c r="G47" s="105"/>
      <c r="H47" s="110"/>
      <c r="I47" s="108"/>
      <c r="J47" s="108"/>
      <c r="K47" s="113"/>
      <c r="L47" s="113"/>
      <c r="M47" s="110"/>
      <c r="N47" s="110"/>
      <c r="O47" s="108"/>
      <c r="P47" s="108"/>
      <c r="Q47" s="108"/>
      <c r="R47" s="125"/>
    </row>
    <row r="48" spans="1:18">
      <c r="A48" s="164" t="s">
        <v>301</v>
      </c>
      <c r="B48" s="55" t="s">
        <v>106</v>
      </c>
      <c r="C48" s="135"/>
      <c r="D48" s="106"/>
      <c r="F48" s="108"/>
      <c r="G48" s="105"/>
      <c r="H48" s="110"/>
      <c r="I48" s="108"/>
      <c r="J48" s="108"/>
      <c r="K48" s="113"/>
      <c r="L48" s="113"/>
      <c r="M48" s="110"/>
      <c r="N48" s="110"/>
      <c r="O48" s="108"/>
      <c r="P48" s="108"/>
      <c r="Q48" s="108"/>
      <c r="R48" s="125" t="s">
        <v>202</v>
      </c>
    </row>
    <row r="49" spans="1:18">
      <c r="A49" s="164" t="s">
        <v>302</v>
      </c>
      <c r="B49" s="55" t="s">
        <v>107</v>
      </c>
      <c r="C49" s="135"/>
      <c r="D49" s="106"/>
      <c r="F49" s="108"/>
      <c r="G49" s="105"/>
      <c r="H49" s="110"/>
      <c r="I49" s="108"/>
      <c r="J49" s="108"/>
      <c r="K49" s="113"/>
      <c r="L49" s="113"/>
      <c r="M49" s="110"/>
      <c r="N49" s="110"/>
      <c r="O49" s="108"/>
      <c r="P49" s="108"/>
      <c r="Q49" s="108"/>
      <c r="R49" s="125" t="s">
        <v>202</v>
      </c>
    </row>
    <row r="50" spans="1:18">
      <c r="A50" s="164" t="s">
        <v>108</v>
      </c>
      <c r="B50" s="55" t="s">
        <v>109</v>
      </c>
      <c r="C50" s="135"/>
      <c r="D50" s="106"/>
      <c r="F50" s="126"/>
      <c r="G50" s="127"/>
      <c r="H50" s="128"/>
      <c r="I50" s="128"/>
      <c r="J50" s="128"/>
      <c r="K50" s="128"/>
      <c r="L50" s="128"/>
    </row>
    <row r="51" spans="1:18">
      <c r="A51" s="164" t="s">
        <v>110</v>
      </c>
      <c r="B51" s="55" t="s">
        <v>111</v>
      </c>
      <c r="C51" s="135"/>
      <c r="D51" s="106"/>
      <c r="F51" s="129"/>
      <c r="G51" s="127"/>
      <c r="H51" s="128"/>
      <c r="I51" s="128"/>
      <c r="J51" s="128"/>
      <c r="K51" s="128"/>
      <c r="L51" s="128"/>
    </row>
    <row r="52" spans="1:18">
      <c r="A52" s="164" t="s">
        <v>183</v>
      </c>
      <c r="B52" s="55" t="s">
        <v>112</v>
      </c>
      <c r="C52" s="135"/>
      <c r="D52" s="106"/>
      <c r="F52" s="126"/>
      <c r="G52" s="127"/>
      <c r="H52" s="128"/>
      <c r="I52" s="128"/>
      <c r="J52" s="128"/>
      <c r="K52" s="128"/>
      <c r="L52" s="128"/>
    </row>
    <row r="53" spans="1:18">
      <c r="A53" s="164" t="s">
        <v>113</v>
      </c>
      <c r="B53" s="55" t="s">
        <v>114</v>
      </c>
      <c r="C53" s="135"/>
      <c r="D53" s="106"/>
      <c r="F53" s="16"/>
    </row>
    <row r="54" spans="1:18">
      <c r="A54" s="164" t="s">
        <v>115</v>
      </c>
      <c r="B54" s="55" t="s">
        <v>116</v>
      </c>
      <c r="C54" s="137"/>
      <c r="D54" s="106"/>
      <c r="F54" s="3"/>
      <c r="G54" s="3"/>
      <c r="H54" s="3"/>
      <c r="I54" s="3"/>
      <c r="J54" s="3"/>
      <c r="K54" s="3"/>
      <c r="L54" s="3"/>
    </row>
    <row r="55" spans="1:18">
      <c r="A55" s="164" t="s">
        <v>117</v>
      </c>
      <c r="B55" s="55" t="s">
        <v>118</v>
      </c>
      <c r="C55" s="137"/>
      <c r="D55" s="106"/>
      <c r="F55" s="3"/>
      <c r="G55" s="3"/>
      <c r="H55" s="3"/>
      <c r="I55" s="3"/>
      <c r="J55" s="3"/>
      <c r="K55" s="3"/>
      <c r="L55" s="3"/>
    </row>
    <row r="56" spans="1:18">
      <c r="A56" s="164" t="s">
        <v>119</v>
      </c>
      <c r="B56" s="55" t="s">
        <v>120</v>
      </c>
      <c r="C56" s="135"/>
      <c r="D56" s="106"/>
      <c r="F56" s="3"/>
      <c r="G56" s="3"/>
      <c r="H56" s="3"/>
      <c r="I56" s="3"/>
      <c r="J56" s="3"/>
      <c r="K56" s="3"/>
      <c r="L56" s="3"/>
    </row>
    <row r="57" spans="1:18">
      <c r="A57" s="164" t="s">
        <v>121</v>
      </c>
      <c r="B57" s="55" t="s">
        <v>122</v>
      </c>
      <c r="C57" s="135"/>
      <c r="D57" s="106"/>
      <c r="F57" s="3"/>
      <c r="G57" s="3"/>
      <c r="H57" s="3"/>
      <c r="I57" s="3"/>
      <c r="J57" s="3"/>
      <c r="K57" s="3"/>
      <c r="L57" s="3"/>
    </row>
    <row r="58" spans="1:18">
      <c r="A58" s="164" t="s">
        <v>46</v>
      </c>
      <c r="B58" s="55" t="s">
        <v>123</v>
      </c>
      <c r="C58" s="130">
        <f>SUM(C16:C57)-C22-C25-C28-C38-C43-C46-C42</f>
        <v>0</v>
      </c>
      <c r="D58" s="106"/>
      <c r="F58" s="3"/>
      <c r="G58" s="3"/>
      <c r="H58" s="3"/>
      <c r="I58" s="3"/>
      <c r="J58" s="3"/>
      <c r="K58" s="3"/>
      <c r="L58" s="3"/>
    </row>
    <row r="59" spans="1:18">
      <c r="A59" s="51" t="s">
        <v>44</v>
      </c>
      <c r="B59" s="57"/>
      <c r="C59" s="70"/>
      <c r="D59" s="104"/>
      <c r="F59" s="3"/>
      <c r="G59" s="3"/>
      <c r="H59" s="3"/>
      <c r="I59" s="3"/>
      <c r="J59" s="3"/>
      <c r="K59" s="3"/>
      <c r="L59" s="3"/>
    </row>
    <row r="60" spans="1:18">
      <c r="A60" s="164" t="s">
        <v>124</v>
      </c>
      <c r="B60" s="55" t="s">
        <v>125</v>
      </c>
      <c r="C60" s="135"/>
      <c r="D60" s="131"/>
      <c r="F60" s="3"/>
      <c r="G60" s="3"/>
      <c r="H60" s="3"/>
      <c r="I60" s="3"/>
      <c r="J60" s="3"/>
      <c r="K60" s="3"/>
      <c r="L60" s="3"/>
    </row>
    <row r="61" spans="1:18">
      <c r="A61" s="164" t="s">
        <v>303</v>
      </c>
      <c r="B61" s="55" t="s">
        <v>126</v>
      </c>
      <c r="C61" s="135"/>
      <c r="D61" s="106"/>
      <c r="F61" s="3"/>
      <c r="G61" s="3"/>
      <c r="H61" s="3"/>
      <c r="I61" s="3"/>
      <c r="J61" s="3"/>
      <c r="K61" s="3"/>
      <c r="L61" s="3"/>
    </row>
    <row r="62" spans="1:18">
      <c r="A62" s="164" t="s">
        <v>304</v>
      </c>
      <c r="B62" s="55" t="s">
        <v>127</v>
      </c>
      <c r="C62" s="135"/>
      <c r="D62" s="106"/>
      <c r="F62" s="3"/>
      <c r="G62" s="3"/>
      <c r="H62" s="3"/>
      <c r="I62" s="3"/>
      <c r="J62" s="3"/>
      <c r="K62" s="3"/>
      <c r="L62" s="3"/>
    </row>
    <row r="63" spans="1:18">
      <c r="A63" s="164" t="s">
        <v>305</v>
      </c>
      <c r="B63" s="55" t="s">
        <v>128</v>
      </c>
      <c r="C63" s="135"/>
      <c r="D63" s="106"/>
      <c r="F63" s="3"/>
      <c r="G63" s="3"/>
      <c r="H63" s="3"/>
      <c r="I63" s="3"/>
      <c r="J63" s="3"/>
      <c r="K63" s="3"/>
      <c r="L63" s="3"/>
    </row>
    <row r="64" spans="1:18">
      <c r="A64" s="164" t="s">
        <v>306</v>
      </c>
      <c r="B64" s="55" t="s">
        <v>129</v>
      </c>
      <c r="C64" s="135"/>
      <c r="D64" s="106"/>
      <c r="F64" s="3"/>
      <c r="G64" s="3"/>
      <c r="H64" s="3"/>
      <c r="I64" s="3"/>
      <c r="J64" s="3"/>
      <c r="K64" s="3"/>
      <c r="L64" s="3"/>
    </row>
    <row r="65" spans="1:12">
      <c r="A65" s="164" t="s">
        <v>307</v>
      </c>
      <c r="B65" s="55" t="s">
        <v>130</v>
      </c>
      <c r="C65" s="135"/>
      <c r="D65" s="106"/>
      <c r="F65" s="3"/>
      <c r="G65" s="3"/>
      <c r="H65" s="3"/>
      <c r="I65" s="3"/>
      <c r="J65" s="3"/>
      <c r="K65" s="3"/>
      <c r="L65" s="3"/>
    </row>
    <row r="66" spans="1:12">
      <c r="A66" s="164" t="s">
        <v>304</v>
      </c>
      <c r="B66" s="55" t="s">
        <v>131</v>
      </c>
      <c r="C66" s="135"/>
      <c r="D66" s="106"/>
      <c r="F66" s="3"/>
      <c r="G66" s="3"/>
      <c r="H66" s="3"/>
      <c r="I66" s="3"/>
      <c r="J66" s="3"/>
      <c r="K66" s="3"/>
      <c r="L66" s="3"/>
    </row>
    <row r="67" spans="1:12">
      <c r="A67" s="164" t="s">
        <v>305</v>
      </c>
      <c r="B67" s="55" t="s">
        <v>132</v>
      </c>
      <c r="C67" s="135"/>
      <c r="D67" s="106"/>
      <c r="F67" s="3"/>
      <c r="G67" s="3"/>
      <c r="H67" s="3"/>
      <c r="I67" s="3"/>
      <c r="J67" s="3"/>
      <c r="K67" s="3"/>
      <c r="L67" s="3"/>
    </row>
    <row r="68" spans="1:12">
      <c r="A68" s="164" t="s">
        <v>306</v>
      </c>
      <c r="B68" s="55" t="s">
        <v>133</v>
      </c>
      <c r="C68" s="135"/>
      <c r="D68" s="106"/>
      <c r="F68" s="3"/>
      <c r="G68" s="3"/>
      <c r="H68" s="3"/>
      <c r="I68" s="3"/>
      <c r="J68" s="3"/>
      <c r="K68" s="3"/>
      <c r="L68" s="3"/>
    </row>
    <row r="69" spans="1:12">
      <c r="A69" s="164" t="s">
        <v>134</v>
      </c>
      <c r="B69" s="55" t="s">
        <v>135</v>
      </c>
      <c r="C69" s="135"/>
      <c r="D69" s="106"/>
      <c r="F69" s="3"/>
      <c r="G69" s="3"/>
      <c r="H69" s="3"/>
      <c r="I69" s="3"/>
      <c r="J69" s="3"/>
      <c r="K69" s="3"/>
      <c r="L69" s="3"/>
    </row>
    <row r="70" spans="1:12">
      <c r="A70" s="164" t="s">
        <v>308</v>
      </c>
      <c r="B70" s="55" t="s">
        <v>136</v>
      </c>
      <c r="C70" s="135"/>
      <c r="D70" s="106"/>
      <c r="F70" s="3"/>
      <c r="G70" s="3"/>
      <c r="H70" s="3"/>
      <c r="I70" s="3"/>
      <c r="J70" s="3"/>
      <c r="K70" s="3"/>
      <c r="L70" s="3"/>
    </row>
    <row r="71" spans="1:12">
      <c r="A71" s="164" t="s">
        <v>304</v>
      </c>
      <c r="B71" s="55" t="s">
        <v>137</v>
      </c>
      <c r="C71" s="135"/>
      <c r="D71" s="106"/>
      <c r="F71" s="3"/>
      <c r="G71" s="3"/>
      <c r="H71" s="3"/>
      <c r="I71" s="3"/>
      <c r="J71" s="3"/>
      <c r="K71" s="3"/>
      <c r="L71" s="3"/>
    </row>
    <row r="72" spans="1:12">
      <c r="A72" s="164" t="s">
        <v>305</v>
      </c>
      <c r="B72" s="55" t="s">
        <v>138</v>
      </c>
      <c r="C72" s="135"/>
      <c r="D72" s="106"/>
      <c r="F72" s="3"/>
      <c r="G72" s="3"/>
      <c r="H72" s="3"/>
      <c r="I72" s="3"/>
      <c r="J72" s="3"/>
      <c r="K72" s="3"/>
      <c r="L72" s="3"/>
    </row>
    <row r="73" spans="1:12">
      <c r="A73" s="164" t="s">
        <v>306</v>
      </c>
      <c r="B73" s="55" t="s">
        <v>139</v>
      </c>
      <c r="C73" s="135"/>
      <c r="D73" s="106"/>
      <c r="F73" s="3"/>
      <c r="G73" s="3"/>
      <c r="H73" s="3"/>
      <c r="I73" s="3"/>
      <c r="J73" s="3"/>
      <c r="K73" s="3"/>
      <c r="L73" s="3"/>
    </row>
    <row r="74" spans="1:12">
      <c r="A74" s="164" t="s">
        <v>309</v>
      </c>
      <c r="B74" s="55" t="s">
        <v>140</v>
      </c>
      <c r="C74" s="135"/>
      <c r="D74" s="106"/>
      <c r="F74" s="3"/>
      <c r="G74" s="3"/>
      <c r="H74" s="3"/>
      <c r="I74" s="3"/>
      <c r="J74" s="3"/>
      <c r="K74" s="3"/>
      <c r="L74" s="3"/>
    </row>
    <row r="75" spans="1:12">
      <c r="A75" s="164" t="s">
        <v>304</v>
      </c>
      <c r="B75" s="55" t="s">
        <v>141</v>
      </c>
      <c r="C75" s="135"/>
      <c r="D75" s="106"/>
      <c r="F75" s="3"/>
      <c r="G75" s="3"/>
      <c r="H75" s="3"/>
      <c r="I75" s="3"/>
      <c r="J75" s="3"/>
      <c r="K75" s="3"/>
      <c r="L75" s="3"/>
    </row>
    <row r="76" spans="1:12">
      <c r="A76" s="164" t="s">
        <v>305</v>
      </c>
      <c r="B76" s="55" t="s">
        <v>142</v>
      </c>
      <c r="C76" s="135"/>
      <c r="D76" s="106"/>
      <c r="F76" s="3"/>
      <c r="G76" s="3"/>
      <c r="H76" s="3"/>
      <c r="I76" s="3"/>
      <c r="J76" s="3"/>
      <c r="K76" s="3"/>
      <c r="L76" s="3"/>
    </row>
    <row r="77" spans="1:12">
      <c r="A77" s="164" t="s">
        <v>306</v>
      </c>
      <c r="B77" s="55" t="s">
        <v>143</v>
      </c>
      <c r="C77" s="135"/>
      <c r="D77" s="106"/>
      <c r="F77" s="3"/>
      <c r="G77" s="3"/>
      <c r="H77" s="3"/>
      <c r="I77" s="3"/>
      <c r="J77" s="3"/>
      <c r="K77" s="3"/>
      <c r="L77" s="3"/>
    </row>
    <row r="78" spans="1:12">
      <c r="A78" s="164" t="s">
        <v>144</v>
      </c>
      <c r="B78" s="55" t="s">
        <v>145</v>
      </c>
      <c r="C78" s="135"/>
      <c r="D78" s="106"/>
      <c r="F78" s="3"/>
      <c r="G78" s="3"/>
      <c r="H78" s="3"/>
      <c r="I78" s="3"/>
      <c r="J78" s="3"/>
      <c r="K78" s="3"/>
      <c r="L78" s="3"/>
    </row>
    <row r="79" spans="1:12">
      <c r="A79" s="164" t="s">
        <v>304</v>
      </c>
      <c r="B79" s="55" t="s">
        <v>146</v>
      </c>
      <c r="C79" s="135"/>
      <c r="D79" s="106"/>
      <c r="F79" s="3"/>
      <c r="G79" s="3"/>
      <c r="H79" s="3"/>
      <c r="I79" s="3"/>
      <c r="J79" s="3"/>
      <c r="K79" s="3"/>
      <c r="L79" s="3"/>
    </row>
    <row r="80" spans="1:12">
      <c r="A80" s="164" t="s">
        <v>305</v>
      </c>
      <c r="B80" s="55" t="s">
        <v>147</v>
      </c>
      <c r="C80" s="135"/>
      <c r="D80" s="106"/>
      <c r="F80" s="3"/>
      <c r="G80" s="3"/>
      <c r="H80" s="3"/>
      <c r="I80" s="3"/>
      <c r="J80" s="3"/>
      <c r="K80" s="3"/>
      <c r="L80" s="3"/>
    </row>
    <row r="81" spans="1:18">
      <c r="A81" s="164" t="s">
        <v>306</v>
      </c>
      <c r="B81" s="55" t="s">
        <v>148</v>
      </c>
      <c r="C81" s="135"/>
      <c r="D81" s="106"/>
      <c r="F81" s="3"/>
      <c r="G81" s="3"/>
      <c r="H81" s="3"/>
      <c r="I81" s="3"/>
      <c r="J81" s="3"/>
      <c r="K81" s="3"/>
      <c r="L81" s="3"/>
    </row>
    <row r="82" spans="1:18" s="16" customFormat="1">
      <c r="A82" s="164" t="s">
        <v>149</v>
      </c>
      <c r="B82" s="55" t="s">
        <v>150</v>
      </c>
      <c r="C82" s="136"/>
      <c r="D82" s="106"/>
      <c r="E82" s="3"/>
      <c r="F82" s="3"/>
      <c r="G82" s="3"/>
      <c r="H82" s="3"/>
      <c r="I82" s="3"/>
      <c r="J82" s="3"/>
      <c r="K82" s="3"/>
      <c r="L82" s="3"/>
      <c r="R82" s="3"/>
    </row>
    <row r="83" spans="1:18" s="16" customFormat="1">
      <c r="A83" s="164" t="s">
        <v>151</v>
      </c>
      <c r="B83" s="55" t="s">
        <v>152</v>
      </c>
      <c r="C83" s="135"/>
      <c r="D83" s="106"/>
      <c r="E83" s="3"/>
      <c r="F83" s="3"/>
      <c r="G83" s="3"/>
      <c r="H83" s="3"/>
      <c r="I83" s="3"/>
      <c r="J83" s="3"/>
      <c r="K83" s="3"/>
      <c r="L83" s="3"/>
      <c r="R83" s="3"/>
    </row>
    <row r="84" spans="1:18" s="16" customFormat="1">
      <c r="A84" s="164" t="s">
        <v>153</v>
      </c>
      <c r="B84" s="55" t="s">
        <v>154</v>
      </c>
      <c r="C84" s="135"/>
      <c r="D84" s="106"/>
      <c r="E84" s="3"/>
      <c r="F84" s="3"/>
      <c r="G84" s="3"/>
      <c r="H84" s="3"/>
      <c r="I84" s="3"/>
      <c r="J84" s="3"/>
      <c r="K84" s="3"/>
      <c r="L84" s="3"/>
      <c r="R84" s="3"/>
    </row>
    <row r="85" spans="1:18" s="16" customFormat="1">
      <c r="A85" s="164" t="s">
        <v>155</v>
      </c>
      <c r="B85" s="55" t="s">
        <v>156</v>
      </c>
      <c r="C85" s="135"/>
      <c r="D85" s="106"/>
      <c r="E85" s="3"/>
      <c r="F85" s="3"/>
      <c r="G85" s="3"/>
      <c r="H85" s="3"/>
      <c r="I85" s="3"/>
      <c r="J85" s="3"/>
      <c r="K85" s="3"/>
      <c r="L85" s="3"/>
      <c r="R85" s="3"/>
    </row>
    <row r="86" spans="1:18" s="16" customFormat="1">
      <c r="A86" s="164" t="s">
        <v>157</v>
      </c>
      <c r="B86" s="55" t="s">
        <v>158</v>
      </c>
      <c r="C86" s="135"/>
      <c r="D86" s="106"/>
      <c r="E86" s="3"/>
      <c r="F86" s="3"/>
      <c r="G86" s="3"/>
      <c r="H86" s="3"/>
      <c r="I86" s="3"/>
      <c r="J86" s="3"/>
      <c r="K86" s="3"/>
      <c r="L86" s="3"/>
      <c r="R86" s="3"/>
    </row>
    <row r="87" spans="1:18" s="16" customFormat="1">
      <c r="A87" s="164" t="s">
        <v>159</v>
      </c>
      <c r="B87" s="55" t="s">
        <v>160</v>
      </c>
      <c r="C87" s="135"/>
      <c r="D87" s="106"/>
      <c r="E87" s="3"/>
      <c r="F87" s="3"/>
      <c r="G87" s="3"/>
      <c r="H87" s="3"/>
      <c r="I87" s="3"/>
      <c r="J87" s="3"/>
      <c r="K87" s="3"/>
      <c r="L87" s="3"/>
      <c r="R87" s="3"/>
    </row>
    <row r="88" spans="1:18" s="16" customFormat="1">
      <c r="A88" s="164" t="s">
        <v>87</v>
      </c>
      <c r="B88" s="55" t="s">
        <v>161</v>
      </c>
      <c r="C88" s="135"/>
      <c r="D88" s="106"/>
      <c r="E88" s="3"/>
      <c r="F88" s="3"/>
      <c r="G88" s="3"/>
      <c r="H88" s="3"/>
      <c r="I88" s="3"/>
      <c r="J88" s="3"/>
      <c r="K88" s="3"/>
      <c r="L88" s="3"/>
      <c r="R88" s="3"/>
    </row>
    <row r="89" spans="1:18" s="16" customFormat="1">
      <c r="A89" s="164" t="s">
        <v>162</v>
      </c>
      <c r="B89" s="55" t="s">
        <v>163</v>
      </c>
      <c r="C89" s="135"/>
      <c r="D89" s="106"/>
      <c r="E89" s="3"/>
      <c r="F89" s="3"/>
      <c r="G89" s="3"/>
      <c r="H89" s="3"/>
      <c r="I89" s="3"/>
      <c r="J89" s="3"/>
      <c r="K89" s="3"/>
      <c r="L89" s="3"/>
      <c r="R89" s="3"/>
    </row>
    <row r="90" spans="1:18" s="16" customFormat="1">
      <c r="A90" s="164" t="s">
        <v>164</v>
      </c>
      <c r="B90" s="55" t="s">
        <v>165</v>
      </c>
      <c r="C90" s="135"/>
      <c r="D90" s="106"/>
      <c r="E90" s="3"/>
      <c r="F90" s="3"/>
      <c r="G90" s="3"/>
      <c r="H90" s="3"/>
      <c r="I90" s="3"/>
      <c r="J90" s="3"/>
      <c r="K90" s="3"/>
      <c r="L90" s="3"/>
      <c r="R90" s="3"/>
    </row>
    <row r="91" spans="1:18" s="16" customFormat="1">
      <c r="A91" s="164" t="s">
        <v>166</v>
      </c>
      <c r="B91" s="55" t="s">
        <v>167</v>
      </c>
      <c r="C91" s="135"/>
      <c r="D91" s="106"/>
      <c r="E91" s="3"/>
      <c r="F91" s="3"/>
      <c r="G91" s="3"/>
      <c r="H91" s="3"/>
      <c r="I91" s="3"/>
      <c r="J91" s="3"/>
      <c r="K91" s="3"/>
      <c r="L91" s="3"/>
      <c r="R91" s="3"/>
    </row>
    <row r="92" spans="1:18" s="16" customFormat="1">
      <c r="A92" s="164" t="s">
        <v>168</v>
      </c>
      <c r="B92" s="55" t="s">
        <v>169</v>
      </c>
      <c r="C92" s="135"/>
      <c r="D92" s="106"/>
      <c r="E92" s="3"/>
      <c r="F92" s="3"/>
      <c r="G92" s="3"/>
      <c r="H92" s="3"/>
      <c r="I92" s="3"/>
      <c r="J92" s="3"/>
      <c r="K92" s="3"/>
      <c r="L92" s="3"/>
      <c r="R92" s="3"/>
    </row>
    <row r="93" spans="1:18" s="16" customFormat="1">
      <c r="A93" s="164" t="s">
        <v>170</v>
      </c>
      <c r="B93" s="55" t="s">
        <v>171</v>
      </c>
      <c r="C93" s="135"/>
      <c r="D93" s="106"/>
      <c r="E93" s="3"/>
      <c r="F93" s="3"/>
      <c r="G93" s="3"/>
      <c r="H93" s="3"/>
      <c r="I93" s="3"/>
      <c r="J93" s="3"/>
      <c r="K93" s="3"/>
      <c r="L93" s="3"/>
      <c r="R93" s="3"/>
    </row>
    <row r="94" spans="1:18" s="16" customFormat="1">
      <c r="A94" s="164" t="s">
        <v>172</v>
      </c>
      <c r="B94" s="55" t="s">
        <v>173</v>
      </c>
      <c r="C94" s="135"/>
      <c r="D94" s="106"/>
      <c r="E94" s="3"/>
      <c r="F94" s="3"/>
      <c r="G94" s="3"/>
      <c r="H94" s="3"/>
      <c r="I94" s="3"/>
      <c r="J94" s="3"/>
      <c r="K94" s="3"/>
      <c r="L94" s="3"/>
      <c r="R94" s="3"/>
    </row>
    <row r="95" spans="1:18" s="16" customFormat="1">
      <c r="A95" s="164" t="s">
        <v>310</v>
      </c>
      <c r="B95" s="55" t="s">
        <v>174</v>
      </c>
      <c r="C95" s="135"/>
      <c r="D95" s="106"/>
      <c r="E95" s="3"/>
      <c r="F95" s="3"/>
      <c r="G95" s="3"/>
      <c r="H95" s="3"/>
      <c r="I95" s="3"/>
      <c r="J95" s="3"/>
      <c r="K95" s="3"/>
      <c r="L95" s="3"/>
      <c r="R95" s="3"/>
    </row>
    <row r="96" spans="1:18" s="16" customFormat="1">
      <c r="A96" s="164" t="s">
        <v>311</v>
      </c>
      <c r="B96" s="55" t="s">
        <v>176</v>
      </c>
      <c r="C96" s="137"/>
      <c r="D96" s="106"/>
      <c r="E96" s="3"/>
      <c r="F96" s="3"/>
      <c r="G96" s="3"/>
      <c r="H96" s="3"/>
      <c r="I96" s="3"/>
      <c r="J96" s="3"/>
      <c r="K96" s="3"/>
      <c r="L96" s="3"/>
      <c r="R96" s="3"/>
    </row>
    <row r="97" spans="1:18" s="16" customFormat="1">
      <c r="A97" s="164" t="s">
        <v>177</v>
      </c>
      <c r="B97" s="55" t="s">
        <v>178</v>
      </c>
      <c r="C97" s="137"/>
      <c r="D97" s="106"/>
      <c r="E97" s="3"/>
      <c r="F97" s="3"/>
      <c r="G97" s="3"/>
      <c r="H97" s="3"/>
      <c r="I97" s="3"/>
      <c r="J97" s="3"/>
      <c r="K97" s="3"/>
      <c r="L97" s="3"/>
      <c r="R97" s="3"/>
    </row>
    <row r="98" spans="1:18" s="16" customFormat="1">
      <c r="A98" s="164" t="s">
        <v>45</v>
      </c>
      <c r="B98" s="55" t="s">
        <v>179</v>
      </c>
      <c r="C98" s="130">
        <f>SUM(C60:C97)-C60-C61-C65-C69-C70-C74-C78-C94</f>
        <v>0</v>
      </c>
      <c r="D98" s="106"/>
      <c r="E98" s="3"/>
      <c r="F98" s="3"/>
      <c r="G98" s="3"/>
      <c r="H98" s="3"/>
      <c r="I98" s="3"/>
      <c r="J98" s="3"/>
      <c r="K98" s="3"/>
      <c r="L98" s="3"/>
      <c r="R98" s="3"/>
    </row>
    <row r="99" spans="1:18" s="16" customFormat="1">
      <c r="A99" s="51" t="s">
        <v>47</v>
      </c>
      <c r="B99" s="57" t="s">
        <v>180</v>
      </c>
      <c r="C99" s="130">
        <f>+C58-C98</f>
        <v>0</v>
      </c>
      <c r="D99" s="106"/>
      <c r="E99" s="3"/>
      <c r="F99" s="3"/>
      <c r="G99" s="3"/>
      <c r="H99" s="3"/>
      <c r="I99" s="3"/>
      <c r="J99" s="3"/>
      <c r="K99" s="3"/>
      <c r="L99" s="3"/>
      <c r="R99" s="3"/>
    </row>
    <row r="100" spans="1:18" s="16" customFormat="1">
      <c r="A100" s="6"/>
      <c r="B100" s="2"/>
      <c r="C100" s="2"/>
      <c r="D100" s="9"/>
      <c r="E100" s="3"/>
      <c r="F100" s="3"/>
      <c r="G100" s="3"/>
      <c r="H100" s="3"/>
      <c r="I100" s="3"/>
      <c r="J100" s="3"/>
      <c r="K100" s="3"/>
      <c r="L100" s="3"/>
      <c r="R100" s="3"/>
    </row>
    <row r="101" spans="1:18" s="16" customFormat="1">
      <c r="A101" s="6"/>
      <c r="B101" s="2"/>
      <c r="C101" s="2"/>
      <c r="D101" s="9"/>
      <c r="E101" s="3"/>
      <c r="F101" s="3"/>
      <c r="G101" s="3"/>
      <c r="H101" s="3"/>
      <c r="I101" s="3"/>
      <c r="J101" s="3"/>
      <c r="K101" s="3"/>
      <c r="L101" s="3"/>
      <c r="R101" s="3"/>
    </row>
    <row r="102" spans="1:18" s="16" customFormat="1">
      <c r="A102" s="6"/>
      <c r="B102" s="2"/>
      <c r="C102" s="2"/>
      <c r="D102" s="9"/>
      <c r="E102" s="3"/>
      <c r="F102" s="3"/>
      <c r="G102" s="3"/>
      <c r="H102" s="3"/>
      <c r="I102" s="3"/>
      <c r="J102" s="3"/>
      <c r="K102" s="3"/>
      <c r="L102" s="3"/>
      <c r="R102" s="3"/>
    </row>
    <row r="103" spans="1:18" s="16" customFormat="1">
      <c r="A103" s="6"/>
      <c r="B103" s="2"/>
      <c r="C103" s="2"/>
      <c r="D103" s="9"/>
      <c r="E103" s="3"/>
      <c r="F103" s="3"/>
      <c r="G103" s="3"/>
      <c r="H103" s="3"/>
      <c r="I103" s="3"/>
      <c r="J103" s="3"/>
      <c r="K103" s="3"/>
      <c r="L103" s="3"/>
      <c r="R103" s="3"/>
    </row>
    <row r="104" spans="1:18" s="16" customFormat="1">
      <c r="A104" s="6"/>
      <c r="B104" s="2"/>
      <c r="C104" s="2"/>
      <c r="D104" s="9"/>
      <c r="E104" s="3"/>
      <c r="F104" s="3"/>
      <c r="G104" s="3"/>
      <c r="H104" s="3"/>
      <c r="I104" s="3"/>
      <c r="J104" s="3"/>
      <c r="K104" s="3"/>
      <c r="L104" s="3"/>
      <c r="R104" s="3"/>
    </row>
    <row r="105" spans="1:18" s="16" customFormat="1">
      <c r="A105" s="6"/>
      <c r="B105" s="2"/>
      <c r="C105" s="2"/>
      <c r="D105" s="9"/>
      <c r="E105" s="3"/>
      <c r="F105" s="3"/>
      <c r="G105" s="3"/>
      <c r="H105" s="3"/>
      <c r="I105" s="3"/>
      <c r="J105" s="3"/>
      <c r="K105" s="3"/>
      <c r="L105" s="3"/>
      <c r="R105" s="3"/>
    </row>
    <row r="106" spans="1:18" s="16" customFormat="1">
      <c r="A106" s="6"/>
      <c r="B106" s="2"/>
      <c r="C106" s="2"/>
      <c r="D106" s="9"/>
      <c r="E106" s="3"/>
      <c r="F106" s="3"/>
      <c r="G106" s="3"/>
      <c r="H106" s="3"/>
      <c r="I106" s="3"/>
      <c r="J106" s="3"/>
      <c r="K106" s="3"/>
      <c r="L106" s="3"/>
      <c r="R106" s="3"/>
    </row>
    <row r="107" spans="1:18" s="16" customFormat="1">
      <c r="A107" s="6"/>
      <c r="B107" s="2"/>
      <c r="C107" s="2"/>
      <c r="D107" s="9"/>
      <c r="E107" s="3"/>
      <c r="F107" s="3"/>
      <c r="G107" s="3"/>
      <c r="H107" s="3"/>
      <c r="I107" s="3"/>
      <c r="J107" s="3"/>
      <c r="K107" s="3"/>
      <c r="L107" s="3"/>
      <c r="R107" s="3"/>
    </row>
    <row r="108" spans="1:18" s="16" customFormat="1">
      <c r="A108" s="6"/>
      <c r="B108" s="2"/>
      <c r="C108" s="2"/>
      <c r="D108" s="9"/>
      <c r="E108" s="3"/>
      <c r="F108" s="3"/>
      <c r="G108" s="3"/>
      <c r="H108" s="3"/>
      <c r="I108" s="3"/>
      <c r="J108" s="3"/>
      <c r="K108" s="3"/>
      <c r="L108" s="3"/>
      <c r="R108" s="3"/>
    </row>
    <row r="109" spans="1:18" s="16" customFormat="1">
      <c r="A109" s="6"/>
      <c r="B109" s="2"/>
      <c r="C109" s="2"/>
      <c r="D109" s="9"/>
      <c r="E109" s="3"/>
      <c r="F109" s="3"/>
      <c r="G109" s="3"/>
      <c r="H109" s="3"/>
      <c r="I109" s="3"/>
      <c r="J109" s="3"/>
      <c r="K109" s="3"/>
      <c r="L109" s="3"/>
      <c r="R109" s="3"/>
    </row>
    <row r="110" spans="1:18" s="16" customFormat="1">
      <c r="A110" s="6"/>
      <c r="B110" s="2"/>
      <c r="C110" s="2"/>
      <c r="D110" s="9"/>
      <c r="E110" s="3"/>
      <c r="F110" s="3"/>
      <c r="G110" s="3"/>
      <c r="H110" s="3"/>
      <c r="I110" s="3"/>
      <c r="J110" s="3"/>
      <c r="K110" s="3"/>
      <c r="L110" s="3"/>
      <c r="R110" s="3"/>
    </row>
  </sheetData>
  <mergeCells count="7">
    <mergeCell ref="I36:Q36"/>
    <mergeCell ref="B6:C6"/>
    <mergeCell ref="B7:C7"/>
    <mergeCell ref="G7:H7"/>
    <mergeCell ref="B8:C8"/>
    <mergeCell ref="G8:H8"/>
    <mergeCell ref="H36:H37"/>
  </mergeCells>
  <pageMargins left="0.70866141732283472" right="0.70866141732283472" top="0.5" bottom="0.28999999999999998" header="0.31496062992125984" footer="0.16"/>
  <pageSetup paperSize="8" scale="50" fitToWidth="2" orientation="landscape" r:id="rId1"/>
  <headerFooter>
    <oddFooter>&amp;R&amp;"-,Italic"Sheet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I38"/>
  <sheetViews>
    <sheetView showGridLines="0" zoomScale="80" zoomScaleNormal="80" workbookViewId="0">
      <selection activeCell="A3" sqref="A3"/>
    </sheetView>
  </sheetViews>
  <sheetFormatPr defaultColWidth="9.140625" defaultRowHeight="15"/>
  <cols>
    <col min="1" max="1" width="69" style="6" customWidth="1"/>
    <col min="2" max="3" width="22.28515625" style="2" customWidth="1"/>
    <col min="4" max="4" width="0.7109375" style="9" customWidth="1"/>
    <col min="5" max="5" width="31" style="3" customWidth="1"/>
    <col min="6" max="8" width="14.7109375" style="16" customWidth="1"/>
    <col min="9" max="9" width="9.140625" style="3"/>
    <col min="10" max="14" width="14.7109375" style="3" customWidth="1"/>
    <col min="15" max="16384" width="9.140625" style="3"/>
  </cols>
  <sheetData>
    <row r="1" spans="1:9" ht="31.15" customHeight="1">
      <c r="A1" s="27" t="s">
        <v>348</v>
      </c>
    </row>
    <row r="2" spans="1:9" ht="21.4" customHeight="1">
      <c r="A2" s="132"/>
      <c r="C2" s="48" t="s">
        <v>19</v>
      </c>
      <c r="D2" s="95"/>
    </row>
    <row r="3" spans="1:9" ht="21.4" customHeight="1">
      <c r="C3" s="44" t="s">
        <v>17</v>
      </c>
      <c r="D3" s="96"/>
    </row>
    <row r="4" spans="1:9" ht="21.4" customHeight="1">
      <c r="C4" s="58" t="s">
        <v>18</v>
      </c>
      <c r="D4" s="96"/>
    </row>
    <row r="5" spans="1:9">
      <c r="D5" s="96"/>
    </row>
    <row r="6" spans="1:9">
      <c r="A6" s="64" t="s">
        <v>5</v>
      </c>
      <c r="B6" s="371" t="str">
        <f>IF('Firm Info'!$B$6="","",'Firm Info'!$B$6)</f>
        <v/>
      </c>
      <c r="C6" s="371"/>
    </row>
    <row r="7" spans="1:9">
      <c r="A7" s="49" t="s">
        <v>953</v>
      </c>
      <c r="B7" s="377" t="str">
        <f>IF('Firm Info'!$B$7="","",'Firm Info'!$B$7)</f>
        <v/>
      </c>
      <c r="C7" s="378"/>
      <c r="D7" s="42"/>
      <c r="I7" s="16"/>
    </row>
    <row r="8" spans="1:9">
      <c r="A8" s="60" t="s">
        <v>11</v>
      </c>
      <c r="B8" s="373" t="str">
        <f>IF('Firm Info'!$B$12="","", TEXT('Firm Info'!$B$12,"dd/mm/yyyy"))</f>
        <v>31/12/2021</v>
      </c>
      <c r="C8" s="374"/>
      <c r="D8" s="97"/>
      <c r="I8" s="16"/>
    </row>
    <row r="9" spans="1:9">
      <c r="A9" s="98"/>
      <c r="B9" s="97"/>
      <c r="C9" s="97"/>
      <c r="D9" s="97"/>
      <c r="I9" s="16"/>
    </row>
    <row r="10" spans="1:9">
      <c r="B10" s="97"/>
      <c r="C10" s="97"/>
      <c r="D10" s="97"/>
    </row>
    <row r="11" spans="1:9" ht="21">
      <c r="A11" s="4" t="s">
        <v>240</v>
      </c>
      <c r="B11" s="97"/>
      <c r="C11" s="97"/>
      <c r="D11" s="97"/>
    </row>
    <row r="12" spans="1:9" s="16" customFormat="1">
      <c r="A12" s="6"/>
      <c r="B12" s="2"/>
      <c r="C12" s="2"/>
      <c r="D12" s="9"/>
      <c r="E12" s="3"/>
      <c r="I12" s="3"/>
    </row>
    <row r="13" spans="1:9" s="16" customFormat="1">
      <c r="A13" s="6"/>
      <c r="B13" s="2"/>
      <c r="C13" s="2"/>
      <c r="D13" s="9"/>
      <c r="E13" s="3"/>
      <c r="I13" s="3"/>
    </row>
    <row r="14" spans="1:9" s="16" customFormat="1">
      <c r="A14" s="3"/>
      <c r="B14" s="61" t="str">
        <f>"as at "&amp;TEXT($B$8,"dd/mm/yyyy")</f>
        <v>as at 31/12/2021</v>
      </c>
      <c r="C14" s="61" t="str">
        <f>"as at "&amp;TEXT($B$8+365,"dd/mm/yyyy")</f>
        <v>as at 31/12/2022</v>
      </c>
      <c r="D14" s="9"/>
      <c r="E14" s="3"/>
      <c r="I14" s="3"/>
    </row>
    <row r="15" spans="1:9" s="16" customFormat="1">
      <c r="A15" s="59" t="s">
        <v>220</v>
      </c>
      <c r="B15" s="145"/>
      <c r="C15" s="145"/>
      <c r="D15" s="9"/>
      <c r="E15" s="3"/>
      <c r="I15" s="3"/>
    </row>
    <row r="16" spans="1:9" s="16" customFormat="1">
      <c r="A16" s="59" t="s">
        <v>221</v>
      </c>
      <c r="B16" s="145"/>
      <c r="C16" s="145"/>
      <c r="D16" s="9"/>
      <c r="E16" s="3"/>
      <c r="I16" s="3"/>
    </row>
    <row r="17" spans="1:9" s="16" customFormat="1">
      <c r="A17" s="59" t="s">
        <v>222</v>
      </c>
      <c r="B17" s="145"/>
      <c r="C17" s="145"/>
      <c r="D17" s="9"/>
      <c r="E17" s="3"/>
      <c r="I17" s="3"/>
    </row>
    <row r="18" spans="1:9" s="16" customFormat="1">
      <c r="A18" s="59" t="s">
        <v>223</v>
      </c>
      <c r="B18" s="145"/>
      <c r="C18" s="145"/>
      <c r="D18" s="9"/>
      <c r="E18" s="3"/>
      <c r="I18" s="3"/>
    </row>
    <row r="19" spans="1:9" s="16" customFormat="1">
      <c r="A19" s="59" t="s">
        <v>224</v>
      </c>
      <c r="B19" s="145"/>
      <c r="C19" s="145"/>
      <c r="D19" s="9"/>
      <c r="E19" s="3"/>
      <c r="I19" s="3"/>
    </row>
    <row r="20" spans="1:9" s="16" customFormat="1">
      <c r="A20" s="59" t="s">
        <v>228</v>
      </c>
      <c r="B20" s="77"/>
      <c r="C20" s="77"/>
      <c r="D20" s="9"/>
      <c r="E20" s="3"/>
      <c r="I20" s="3"/>
    </row>
    <row r="21" spans="1:9" s="16" customFormat="1">
      <c r="A21" s="59" t="s">
        <v>225</v>
      </c>
      <c r="B21" s="77"/>
      <c r="C21" s="77"/>
      <c r="D21" s="9"/>
      <c r="E21" s="3"/>
      <c r="I21" s="3"/>
    </row>
    <row r="22" spans="1:9" s="16" customFormat="1">
      <c r="A22" s="59" t="s">
        <v>226</v>
      </c>
      <c r="B22" s="77"/>
      <c r="C22" s="77"/>
      <c r="D22" s="9"/>
      <c r="E22" s="3"/>
      <c r="I22" s="3"/>
    </row>
    <row r="23" spans="1:9">
      <c r="A23" s="59" t="s">
        <v>227</v>
      </c>
      <c r="B23" s="77"/>
      <c r="C23" s="77"/>
    </row>
    <row r="24" spans="1:9">
      <c r="A24" s="50" t="s">
        <v>286</v>
      </c>
      <c r="B24" s="77"/>
      <c r="C24" s="77"/>
    </row>
    <row r="25" spans="1:9">
      <c r="A25" s="62" t="s">
        <v>238</v>
      </c>
      <c r="B25" s="134">
        <f>SUM(B15:B24)</f>
        <v>0</v>
      </c>
      <c r="C25" s="134">
        <f>SUM(C15:C24)</f>
        <v>0</v>
      </c>
      <c r="F25" s="118"/>
    </row>
    <row r="26" spans="1:9">
      <c r="A26" s="59" t="s">
        <v>239</v>
      </c>
      <c r="B26" s="145"/>
      <c r="C26" s="145"/>
    </row>
    <row r="27" spans="1:9">
      <c r="A27" s="63" t="s">
        <v>355</v>
      </c>
      <c r="B27" s="146">
        <f>+B26+B25</f>
        <v>0</v>
      </c>
      <c r="C27" s="146">
        <f>+C26+C25</f>
        <v>0</v>
      </c>
    </row>
    <row r="28" spans="1:9">
      <c r="A28" s="3"/>
      <c r="B28" s="3"/>
      <c r="C28" s="3"/>
    </row>
    <row r="29" spans="1:9" ht="21">
      <c r="A29" s="4" t="s">
        <v>231</v>
      </c>
      <c r="B29" s="3"/>
      <c r="C29" s="3"/>
    </row>
    <row r="30" spans="1:9">
      <c r="A30" s="3"/>
      <c r="B30" s="61" t="str">
        <f>"as at "&amp;TEXT($B$8,"dd/mm/yyyy")</f>
        <v>as at 31/12/2021</v>
      </c>
      <c r="C30" s="61" t="str">
        <f>"as at "&amp;TEXT($B$8+365,"dd/mm/yyyy")</f>
        <v>as at 31/12/2022</v>
      </c>
    </row>
    <row r="31" spans="1:9">
      <c r="A31" s="60" t="s">
        <v>230</v>
      </c>
      <c r="B31" s="144"/>
      <c r="C31" s="144"/>
    </row>
    <row r="32" spans="1:9">
      <c r="A32" s="3"/>
      <c r="B32" s="3"/>
      <c r="C32" s="3"/>
    </row>
    <row r="33" spans="1:3">
      <c r="A33" s="5"/>
      <c r="B33" s="3"/>
      <c r="C33" s="3"/>
    </row>
    <row r="34" spans="1:3">
      <c r="A34" s="5"/>
      <c r="B34" s="3"/>
      <c r="C34" s="3"/>
    </row>
    <row r="36" spans="1:3" ht="21">
      <c r="A36" s="4" t="s">
        <v>243</v>
      </c>
    </row>
    <row r="37" spans="1:3">
      <c r="A37" s="3"/>
      <c r="B37" s="61" t="str">
        <f>"as at "&amp;TEXT($B$8,"dd/mm/yyyy")</f>
        <v>as at 31/12/2021</v>
      </c>
      <c r="C37" s="61" t="str">
        <f>"as at "&amp;TEXT($B$8+365,"dd/mm/yyyy")</f>
        <v>as at 31/12/2022</v>
      </c>
    </row>
    <row r="38" spans="1:3">
      <c r="A38" s="60" t="str">
        <f>$B$6</f>
        <v/>
      </c>
      <c r="B38" s="143">
        <f>IF($B$7=Variables!$A$3,B31,B27)</f>
        <v>0</v>
      </c>
      <c r="C38" s="143">
        <f>IF($B$7=Variables!$A$3,C31,C27)</f>
        <v>0</v>
      </c>
    </row>
  </sheetData>
  <mergeCells count="3">
    <mergeCell ref="B6:C6"/>
    <mergeCell ref="B7:C7"/>
    <mergeCell ref="B8:C8"/>
  </mergeCells>
  <dataValidations count="1">
    <dataValidation allowBlank="1" sqref="B7:C7"/>
  </dataValidations>
  <pageMargins left="0.70866141732283472" right="0.70866141732283472" top="0.74803149606299213" bottom="0.74803149606299213" header="0.31496062992125984" footer="0.31496062992125984"/>
  <pageSetup paperSize="8" fitToWidth="2" orientation="landscape" r:id="rId1"/>
  <headerFooter>
    <oddFooter>&amp;R&amp;"-,Italic"Sheet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Variables!$A$1:$A$3</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G52"/>
  <sheetViews>
    <sheetView showGridLines="0" zoomScale="65" zoomScaleNormal="65" workbookViewId="0">
      <selection activeCell="B3" sqref="B3"/>
    </sheetView>
  </sheetViews>
  <sheetFormatPr defaultColWidth="9.140625" defaultRowHeight="15"/>
  <cols>
    <col min="1" max="5" width="36.7109375" style="3" customWidth="1"/>
    <col min="6" max="16384" width="9.140625" style="3"/>
  </cols>
  <sheetData>
    <row r="1" spans="1:7" ht="31.15" customHeight="1">
      <c r="A1" s="1" t="str">
        <f>Summary!A1</f>
        <v>PRA Insurance Stress Testing 2022</v>
      </c>
    </row>
    <row r="2" spans="1:7" ht="20.65" customHeight="1">
      <c r="A2" s="10" t="s">
        <v>3</v>
      </c>
      <c r="C2" s="48" t="s">
        <v>19</v>
      </c>
      <c r="G2" s="10" t="s">
        <v>6662</v>
      </c>
    </row>
    <row r="3" spans="1:7" ht="20.65" customHeight="1">
      <c r="C3" s="44" t="s">
        <v>17</v>
      </c>
      <c r="G3" s="40"/>
    </row>
    <row r="4" spans="1:7" ht="20.65" customHeight="1">
      <c r="C4" s="58" t="s">
        <v>18</v>
      </c>
      <c r="G4" s="39"/>
    </row>
    <row r="5" spans="1:7" ht="21" customHeight="1"/>
    <row r="6" spans="1:7">
      <c r="A6" s="64" t="s">
        <v>5</v>
      </c>
      <c r="B6" s="379" t="str">
        <f>IF('Firm Info'!B6="","",'Firm Info'!B6)</f>
        <v/>
      </c>
      <c r="C6" s="379"/>
    </row>
    <row r="7" spans="1:7">
      <c r="A7" s="64" t="s">
        <v>953</v>
      </c>
      <c r="B7" s="379" t="str">
        <f>IF('Firm Info'!B7="","",'Firm Info'!B7)</f>
        <v/>
      </c>
      <c r="C7" s="379"/>
    </row>
    <row r="8" spans="1:7">
      <c r="A8" s="64" t="s">
        <v>11</v>
      </c>
      <c r="B8" s="379" t="str">
        <f>IF('Firm Info'!B12="","", TEXT('Firm Info'!B12+1,"dd/mm/yyyy"))</f>
        <v>01/01/2022</v>
      </c>
      <c r="C8" s="379"/>
    </row>
    <row r="9" spans="1:7" ht="30" customHeight="1">
      <c r="A9" s="380" t="s">
        <v>20</v>
      </c>
      <c r="B9" s="380"/>
      <c r="C9" s="380"/>
    </row>
    <row r="11" spans="1:7">
      <c r="A11" s="64" t="s">
        <v>12</v>
      </c>
      <c r="B11" s="64" t="s">
        <v>186</v>
      </c>
      <c r="C11" s="64" t="s">
        <v>946</v>
      </c>
      <c r="D11" s="64" t="s">
        <v>21</v>
      </c>
      <c r="E11" s="64" t="s">
        <v>4</v>
      </c>
      <c r="F11" s="64" t="s">
        <v>185</v>
      </c>
    </row>
    <row r="12" spans="1:7">
      <c r="A12" s="69"/>
      <c r="B12" s="69"/>
      <c r="C12" s="69"/>
      <c r="D12" s="69"/>
      <c r="E12" s="69"/>
      <c r="F12" s="69"/>
    </row>
    <row r="13" spans="1:7">
      <c r="A13" s="69"/>
      <c r="B13" s="69"/>
      <c r="C13" s="69"/>
      <c r="D13" s="69"/>
      <c r="E13" s="69"/>
      <c r="F13" s="69"/>
    </row>
    <row r="14" spans="1:7">
      <c r="A14" s="69"/>
      <c r="B14" s="69"/>
      <c r="C14" s="69"/>
      <c r="D14" s="69"/>
      <c r="E14" s="69"/>
      <c r="F14" s="69"/>
    </row>
    <row r="15" spans="1:7">
      <c r="A15" s="69"/>
      <c r="B15" s="69"/>
      <c r="C15" s="69"/>
      <c r="D15" s="69"/>
      <c r="E15" s="69"/>
      <c r="F15" s="69"/>
    </row>
    <row r="16" spans="1:7">
      <c r="A16" s="69"/>
      <c r="B16" s="69"/>
      <c r="C16" s="69"/>
      <c r="D16" s="69"/>
      <c r="E16" s="69"/>
      <c r="F16" s="69"/>
    </row>
    <row r="17" spans="1:6">
      <c r="A17" s="69"/>
      <c r="B17" s="69"/>
      <c r="C17" s="69"/>
      <c r="D17" s="69"/>
      <c r="E17" s="69"/>
      <c r="F17" s="69"/>
    </row>
    <row r="18" spans="1:6">
      <c r="A18" s="69"/>
      <c r="B18" s="69"/>
      <c r="C18" s="69"/>
      <c r="D18" s="69"/>
      <c r="E18" s="69"/>
      <c r="F18" s="69"/>
    </row>
    <row r="19" spans="1:6">
      <c r="A19" s="69"/>
      <c r="B19" s="69"/>
      <c r="C19" s="69"/>
      <c r="D19" s="69"/>
      <c r="E19" s="69"/>
      <c r="F19" s="69"/>
    </row>
    <row r="20" spans="1:6">
      <c r="A20" s="69"/>
      <c r="B20" s="69"/>
      <c r="C20" s="69"/>
      <c r="D20" s="69"/>
      <c r="E20" s="69"/>
      <c r="F20" s="69"/>
    </row>
    <row r="21" spans="1:6">
      <c r="A21" s="69"/>
      <c r="B21" s="69"/>
      <c r="C21" s="69"/>
      <c r="D21" s="69"/>
      <c r="E21" s="69"/>
      <c r="F21" s="69"/>
    </row>
    <row r="22" spans="1:6">
      <c r="A22" s="69"/>
      <c r="B22" s="69"/>
      <c r="C22" s="69"/>
      <c r="D22" s="69"/>
      <c r="E22" s="69"/>
      <c r="F22" s="69"/>
    </row>
    <row r="23" spans="1:6">
      <c r="A23" s="69"/>
      <c r="B23" s="69"/>
      <c r="C23" s="69"/>
      <c r="D23" s="69"/>
      <c r="E23" s="69"/>
      <c r="F23" s="69"/>
    </row>
    <row r="24" spans="1:6">
      <c r="A24" s="69"/>
      <c r="B24" s="69"/>
      <c r="C24" s="69"/>
      <c r="D24" s="69"/>
      <c r="E24" s="69"/>
      <c r="F24" s="69"/>
    </row>
    <row r="25" spans="1:6">
      <c r="A25" s="69"/>
      <c r="B25" s="69"/>
      <c r="C25" s="69"/>
      <c r="D25" s="69"/>
      <c r="E25" s="69"/>
      <c r="F25" s="69"/>
    </row>
    <row r="26" spans="1:6">
      <c r="A26" s="69"/>
      <c r="B26" s="69"/>
      <c r="C26" s="69"/>
      <c r="D26" s="69"/>
      <c r="E26" s="69"/>
      <c r="F26" s="69"/>
    </row>
    <row r="27" spans="1:6">
      <c r="A27" s="69"/>
      <c r="B27" s="69"/>
      <c r="C27" s="69"/>
      <c r="D27" s="69"/>
      <c r="E27" s="69"/>
      <c r="F27" s="69"/>
    </row>
    <row r="28" spans="1:6">
      <c r="A28" s="69"/>
      <c r="B28" s="69"/>
      <c r="C28" s="69"/>
      <c r="D28" s="69"/>
      <c r="E28" s="69"/>
      <c r="F28" s="69"/>
    </row>
    <row r="29" spans="1:6">
      <c r="A29" s="69"/>
      <c r="B29" s="69"/>
      <c r="C29" s="69"/>
      <c r="D29" s="69"/>
      <c r="E29" s="69"/>
      <c r="F29" s="69"/>
    </row>
    <row r="30" spans="1:6">
      <c r="A30" s="69"/>
      <c r="B30" s="69"/>
      <c r="C30" s="69"/>
      <c r="D30" s="69"/>
      <c r="E30" s="69"/>
      <c r="F30" s="69"/>
    </row>
    <row r="31" spans="1:6">
      <c r="A31" s="69"/>
      <c r="B31" s="69"/>
      <c r="C31" s="69"/>
      <c r="D31" s="69"/>
      <c r="E31" s="69"/>
      <c r="F31" s="69"/>
    </row>
    <row r="32" spans="1:6">
      <c r="A32" s="69"/>
      <c r="B32" s="69"/>
      <c r="C32" s="69"/>
      <c r="D32" s="69"/>
      <c r="E32" s="69"/>
      <c r="F32" s="69"/>
    </row>
    <row r="33" spans="1:6">
      <c r="A33" s="69"/>
      <c r="B33" s="69"/>
      <c r="C33" s="69"/>
      <c r="D33" s="69"/>
      <c r="E33" s="69"/>
      <c r="F33" s="69"/>
    </row>
    <row r="34" spans="1:6">
      <c r="A34" s="69"/>
      <c r="B34" s="69"/>
      <c r="C34" s="69"/>
      <c r="D34" s="69"/>
      <c r="E34" s="69"/>
      <c r="F34" s="69"/>
    </row>
    <row r="35" spans="1:6">
      <c r="A35" s="69"/>
      <c r="B35" s="69"/>
      <c r="C35" s="69"/>
      <c r="D35" s="69"/>
      <c r="E35" s="69"/>
      <c r="F35" s="69"/>
    </row>
    <row r="36" spans="1:6">
      <c r="A36" s="69"/>
      <c r="B36" s="69"/>
      <c r="C36" s="69"/>
      <c r="D36" s="69"/>
      <c r="E36" s="69"/>
      <c r="F36" s="69"/>
    </row>
    <row r="37" spans="1:6">
      <c r="A37" s="69"/>
      <c r="B37" s="69"/>
      <c r="C37" s="69"/>
      <c r="D37" s="69"/>
      <c r="E37" s="69"/>
      <c r="F37" s="69"/>
    </row>
    <row r="38" spans="1:6">
      <c r="A38" s="69"/>
      <c r="B38" s="69"/>
      <c r="C38" s="69"/>
      <c r="D38" s="69"/>
      <c r="E38" s="69"/>
      <c r="F38" s="69"/>
    </row>
    <row r="39" spans="1:6">
      <c r="A39" s="69"/>
      <c r="B39" s="69"/>
      <c r="C39" s="69"/>
      <c r="D39" s="69"/>
      <c r="E39" s="69"/>
      <c r="F39" s="69"/>
    </row>
    <row r="40" spans="1:6">
      <c r="A40" s="69"/>
      <c r="B40" s="69"/>
      <c r="C40" s="69"/>
      <c r="D40" s="69"/>
      <c r="E40" s="69"/>
      <c r="F40" s="69"/>
    </row>
    <row r="41" spans="1:6">
      <c r="A41" s="69"/>
      <c r="B41" s="69"/>
      <c r="C41" s="69"/>
      <c r="D41" s="69"/>
      <c r="E41" s="69"/>
      <c r="F41" s="69"/>
    </row>
    <row r="42" spans="1:6">
      <c r="A42" s="69"/>
      <c r="B42" s="69"/>
      <c r="C42" s="69"/>
      <c r="D42" s="69"/>
      <c r="E42" s="69"/>
      <c r="F42" s="69"/>
    </row>
    <row r="43" spans="1:6" ht="15" customHeight="1">
      <c r="A43" s="69"/>
      <c r="B43" s="69"/>
      <c r="C43" s="69"/>
      <c r="D43" s="69"/>
      <c r="E43" s="69"/>
      <c r="F43" s="69"/>
    </row>
    <row r="44" spans="1:6" ht="15" customHeight="1">
      <c r="A44" s="69"/>
      <c r="B44" s="69"/>
      <c r="C44" s="69"/>
      <c r="D44" s="69"/>
      <c r="E44" s="69"/>
      <c r="F44" s="69"/>
    </row>
    <row r="45" spans="1:6" ht="15" customHeight="1">
      <c r="A45" s="69"/>
      <c r="B45" s="69"/>
      <c r="C45" s="69"/>
      <c r="D45" s="69"/>
      <c r="E45" s="69"/>
      <c r="F45" s="69"/>
    </row>
    <row r="46" spans="1:6" ht="15" customHeight="1">
      <c r="A46" s="69"/>
      <c r="B46" s="69"/>
      <c r="C46" s="69"/>
      <c r="D46" s="69"/>
      <c r="E46" s="69"/>
      <c r="F46" s="69"/>
    </row>
    <row r="47" spans="1:6" ht="15" customHeight="1">
      <c r="A47" s="69"/>
      <c r="B47" s="69"/>
      <c r="C47" s="69"/>
      <c r="D47" s="69"/>
      <c r="E47" s="69"/>
      <c r="F47" s="69"/>
    </row>
    <row r="48" spans="1:6" ht="15" customHeight="1">
      <c r="A48" s="69"/>
      <c r="B48" s="69"/>
      <c r="C48" s="69"/>
      <c r="D48" s="69"/>
      <c r="E48" s="69"/>
      <c r="F48" s="69"/>
    </row>
    <row r="49" spans="1:6" ht="15" customHeight="1">
      <c r="A49" s="69"/>
      <c r="B49" s="69"/>
      <c r="C49" s="69"/>
      <c r="D49" s="69"/>
      <c r="E49" s="69"/>
      <c r="F49" s="69"/>
    </row>
    <row r="50" spans="1:6" ht="15" customHeight="1">
      <c r="A50" s="69"/>
      <c r="B50" s="69"/>
      <c r="C50" s="69"/>
      <c r="D50" s="69"/>
      <c r="E50" s="69"/>
      <c r="F50" s="69"/>
    </row>
    <row r="51" spans="1:6" ht="15" customHeight="1">
      <c r="A51" s="69"/>
      <c r="B51" s="69"/>
      <c r="C51" s="69"/>
      <c r="D51" s="69"/>
      <c r="E51" s="69"/>
      <c r="F51" s="69"/>
    </row>
    <row r="52" spans="1:6" ht="15" customHeight="1"/>
  </sheetData>
  <sortState ref="A10:A18">
    <sortCondition ref="A10"/>
  </sortState>
  <customSheetViews>
    <customSheetView guid="{D0779E51-DCFF-49C6-B9BF-88595CCD561F}" showGridLines="0" fitToPage="1">
      <pageMargins left="0.70866141732283472" right="0.70866141732283472" top="0.74803149606299213" bottom="0.74803149606299213" header="0.31496062992125984" footer="0.31496062992125984"/>
      <pageSetup paperSize="9" scale="63" orientation="landscape" r:id="rId1"/>
      <headerFooter>
        <oddFooter>&amp;R&amp;"-,Italic"Sheet "&amp;A"</oddFooter>
      </headerFooter>
    </customSheetView>
    <customSheetView guid="{F6802C74-4A13-4305-AE0A-79380F4E4554}" showGridLines="0" fitToPage="1">
      <pageMargins left="0.70866141732283472" right="0.70866141732283472" top="0.74803149606299213" bottom="0.74803149606299213" header="0.31496062992125984" footer="0.31496062992125984"/>
      <pageSetup paperSize="9" scale="63" orientation="landscape" r:id="rId2"/>
      <headerFooter>
        <oddFooter>&amp;R&amp;"-,Italic"Sheet "&amp;A"</oddFooter>
      </headerFooter>
    </customSheetView>
  </customSheetViews>
  <mergeCells count="4">
    <mergeCell ref="B6:C6"/>
    <mergeCell ref="A9:C9"/>
    <mergeCell ref="B7:C7"/>
    <mergeCell ref="B8:C8"/>
  </mergeCells>
  <pageMargins left="0.70866141732283472" right="0.70866141732283472" top="0.74803149606299213" bottom="0.74803149606299213" header="0.31496062992125984" footer="0.31496062992125984"/>
  <pageSetup paperSize="8" scale="72" orientation="landscape" r:id="rId3"/>
  <headerFooter>
    <oddFooter>&amp;R&amp;"-,Italic"Sheet "&amp;A"</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X90"/>
  <sheetViews>
    <sheetView showGridLines="0" zoomScale="70" zoomScaleNormal="70" workbookViewId="0">
      <selection sqref="A1:E86"/>
    </sheetView>
  </sheetViews>
  <sheetFormatPr defaultColWidth="9" defaultRowHeight="15"/>
  <cols>
    <col min="1" max="1" width="94.140625" style="3" bestFit="1" customWidth="1"/>
    <col min="2" max="2" width="10.7109375" style="3" customWidth="1"/>
    <col min="4" max="4" width="30.42578125" style="3" customWidth="1"/>
    <col min="5" max="8" width="9" style="3"/>
    <col min="9" max="9" width="13.140625" style="3" bestFit="1" customWidth="1"/>
    <col min="10" max="10" width="11.5703125" style="3" bestFit="1" customWidth="1"/>
    <col min="11" max="12" width="9" style="3"/>
    <col min="13" max="13" width="10.7109375" style="3" bestFit="1" customWidth="1"/>
    <col min="14" max="22" width="9" style="3"/>
    <col min="23" max="23" width="10.7109375" style="3" customWidth="1"/>
    <col min="24" max="24" width="211.140625" customWidth="1"/>
    <col min="25" max="16384" width="9" style="3"/>
  </cols>
  <sheetData>
    <row r="1" spans="1:24" ht="23.25">
      <c r="A1" s="1"/>
      <c r="B1" s="1"/>
      <c r="D1" s="2"/>
      <c r="W1" s="1"/>
    </row>
    <row r="2" spans="1:24" ht="23.25">
      <c r="A2" s="27" t="s">
        <v>348</v>
      </c>
      <c r="B2" s="7"/>
      <c r="D2" s="48" t="s">
        <v>19</v>
      </c>
      <c r="W2" s="7"/>
    </row>
    <row r="3" spans="1:24" ht="21">
      <c r="A3" s="4" t="s">
        <v>49</v>
      </c>
      <c r="B3" s="4"/>
      <c r="D3" s="44" t="s">
        <v>17</v>
      </c>
      <c r="W3" s="4"/>
    </row>
    <row r="4" spans="1:24">
      <c r="A4" s="5" t="s">
        <v>10</v>
      </c>
      <c r="B4" s="5"/>
      <c r="D4" s="58" t="s">
        <v>18</v>
      </c>
      <c r="W4" s="5"/>
    </row>
    <row r="5" spans="1:24">
      <c r="A5" s="2"/>
      <c r="B5" s="2"/>
      <c r="D5" s="2"/>
      <c r="W5" s="2"/>
    </row>
    <row r="6" spans="1:24">
      <c r="A6" s="49" t="s">
        <v>5</v>
      </c>
      <c r="B6" s="38"/>
      <c r="D6" s="149" t="str">
        <f>IF('Firm Info'!$B$6="","",'Firm Info'!$B$6)</f>
        <v/>
      </c>
      <c r="W6" s="38"/>
    </row>
    <row r="7" spans="1:24">
      <c r="A7" s="73" t="s">
        <v>48</v>
      </c>
      <c r="B7" s="98"/>
      <c r="D7" s="74" t="str">
        <f>IF('Firm Info'!$B$12="","", TEXT('Firm Info'!$B$12,"dd/mm/yyyy"))</f>
        <v>31/12/2021</v>
      </c>
      <c r="W7" s="98"/>
    </row>
    <row r="8" spans="1:24">
      <c r="A8" s="6"/>
      <c r="B8" s="6"/>
      <c r="D8" s="2"/>
      <c r="W8" s="6"/>
    </row>
    <row r="9" spans="1:24">
      <c r="A9" s="41" t="s">
        <v>356</v>
      </c>
      <c r="B9" s="5"/>
      <c r="D9" s="2"/>
      <c r="W9" s="5"/>
    </row>
    <row r="10" spans="1:24">
      <c r="A10" s="5" t="s">
        <v>357</v>
      </c>
      <c r="B10" s="5"/>
      <c r="D10" s="2"/>
      <c r="W10" s="5"/>
    </row>
    <row r="11" spans="1:24">
      <c r="A11" s="6"/>
      <c r="B11" s="6"/>
      <c r="D11" s="2"/>
      <c r="W11" s="6"/>
    </row>
    <row r="12" spans="1:24">
      <c r="A12" s="75" t="s">
        <v>244</v>
      </c>
      <c r="B12" s="75"/>
      <c r="D12" s="16"/>
      <c r="W12" s="75"/>
    </row>
    <row r="13" spans="1:24">
      <c r="A13" s="153"/>
      <c r="B13" s="166"/>
      <c r="D13" s="76"/>
      <c r="W13" s="300"/>
    </row>
    <row r="14" spans="1:24">
      <c r="A14" s="278" t="s">
        <v>38</v>
      </c>
      <c r="B14" s="11"/>
      <c r="D14" s="12" t="s">
        <v>50</v>
      </c>
      <c r="W14" s="11"/>
      <c r="X14" s="186" t="s">
        <v>378</v>
      </c>
    </row>
    <row r="15" spans="1:24">
      <c r="A15" s="6"/>
      <c r="B15" s="6"/>
      <c r="D15" s="15"/>
      <c r="W15" s="6"/>
    </row>
    <row r="16" spans="1:24">
      <c r="A16" s="154" t="s">
        <v>358</v>
      </c>
      <c r="B16" s="171" t="s">
        <v>59</v>
      </c>
      <c r="D16" s="77"/>
      <c r="W16" s="171" t="s">
        <v>59</v>
      </c>
      <c r="X16" s="163" t="s">
        <v>359</v>
      </c>
    </row>
    <row r="17" spans="1:24">
      <c r="A17" s="154" t="s">
        <v>26</v>
      </c>
      <c r="B17" s="171" t="s">
        <v>61</v>
      </c>
      <c r="D17" s="77"/>
      <c r="W17" s="171" t="s">
        <v>61</v>
      </c>
      <c r="X17" s="158" t="s">
        <v>319</v>
      </c>
    </row>
    <row r="18" spans="1:24">
      <c r="A18" s="154" t="s">
        <v>245</v>
      </c>
      <c r="B18" s="171" t="s">
        <v>63</v>
      </c>
      <c r="D18" s="77"/>
      <c r="W18" s="171" t="s">
        <v>63</v>
      </c>
      <c r="X18" s="163" t="s">
        <v>320</v>
      </c>
    </row>
    <row r="19" spans="1:24">
      <c r="A19" s="85" t="s">
        <v>246</v>
      </c>
      <c r="B19" s="171" t="s">
        <v>65</v>
      </c>
      <c r="D19" s="78">
        <f>SUM(D16:D18)</f>
        <v>0</v>
      </c>
      <c r="W19" s="171" t="s">
        <v>65</v>
      </c>
      <c r="X19" s="158"/>
    </row>
    <row r="20" spans="1:24" ht="30">
      <c r="A20" s="154" t="s">
        <v>27</v>
      </c>
      <c r="B20" s="171" t="s">
        <v>67</v>
      </c>
      <c r="D20" s="77"/>
      <c r="W20" s="171" t="s">
        <v>67</v>
      </c>
      <c r="X20" s="163" t="s">
        <v>346</v>
      </c>
    </row>
    <row r="21" spans="1:24">
      <c r="A21" s="154" t="s">
        <v>28</v>
      </c>
      <c r="B21" s="171" t="s">
        <v>69</v>
      </c>
      <c r="D21" s="77"/>
      <c r="W21" s="171" t="s">
        <v>69</v>
      </c>
      <c r="X21" s="163" t="s">
        <v>364</v>
      </c>
    </row>
    <row r="22" spans="1:24">
      <c r="A22" s="85" t="s">
        <v>361</v>
      </c>
      <c r="B22" s="171" t="s">
        <v>71</v>
      </c>
      <c r="D22" s="78">
        <f>SUM(D20:D21)</f>
        <v>0</v>
      </c>
      <c r="W22" s="171" t="s">
        <v>71</v>
      </c>
      <c r="X22" s="158"/>
    </row>
    <row r="23" spans="1:24">
      <c r="A23" s="90" t="s">
        <v>279</v>
      </c>
      <c r="B23" s="171"/>
      <c r="D23" s="79"/>
      <c r="W23" s="171"/>
      <c r="X23" s="158"/>
    </row>
    <row r="24" spans="1:24">
      <c r="A24" s="155" t="s">
        <v>29</v>
      </c>
      <c r="B24" s="171" t="s">
        <v>73</v>
      </c>
      <c r="D24" s="77"/>
      <c r="W24" s="171" t="s">
        <v>73</v>
      </c>
      <c r="X24" s="163" t="s">
        <v>360</v>
      </c>
    </row>
    <row r="25" spans="1:24">
      <c r="A25" s="155" t="s">
        <v>362</v>
      </c>
      <c r="B25" s="171" t="s">
        <v>75</v>
      </c>
      <c r="D25" s="77"/>
      <c r="W25" s="171" t="s">
        <v>75</v>
      </c>
      <c r="X25" s="163" t="s">
        <v>363</v>
      </c>
    </row>
    <row r="26" spans="1:24">
      <c r="A26" s="155" t="s">
        <v>30</v>
      </c>
      <c r="B26" s="171" t="s">
        <v>76</v>
      </c>
      <c r="D26" s="77"/>
      <c r="W26" s="171" t="s">
        <v>76</v>
      </c>
      <c r="X26" s="163" t="s">
        <v>321</v>
      </c>
    </row>
    <row r="27" spans="1:24">
      <c r="A27" s="155" t="s">
        <v>31</v>
      </c>
      <c r="B27" s="171" t="s">
        <v>77</v>
      </c>
      <c r="D27" s="77"/>
      <c r="W27" s="171" t="s">
        <v>77</v>
      </c>
      <c r="X27" s="158" t="s">
        <v>322</v>
      </c>
    </row>
    <row r="28" spans="1:24" ht="30">
      <c r="A28" s="172" t="s">
        <v>380</v>
      </c>
      <c r="B28" s="171" t="s">
        <v>78</v>
      </c>
      <c r="D28" s="77"/>
      <c r="W28" s="171" t="s">
        <v>78</v>
      </c>
      <c r="X28" s="163" t="s">
        <v>365</v>
      </c>
    </row>
    <row r="29" spans="1:24">
      <c r="A29" s="85" t="s">
        <v>280</v>
      </c>
      <c r="B29" s="171" t="s">
        <v>80</v>
      </c>
      <c r="D29" s="78">
        <f>SUM(D24:D28)</f>
        <v>0</v>
      </c>
      <c r="W29" s="171" t="s">
        <v>80</v>
      </c>
      <c r="X29" s="158"/>
    </row>
    <row r="30" spans="1:24">
      <c r="A30" s="154" t="s">
        <v>317</v>
      </c>
      <c r="B30" s="171" t="s">
        <v>81</v>
      </c>
      <c r="D30" s="77"/>
      <c r="W30" s="171" t="s">
        <v>81</v>
      </c>
      <c r="X30" s="163" t="s">
        <v>366</v>
      </c>
    </row>
    <row r="31" spans="1:24" ht="45">
      <c r="A31" s="154" t="s">
        <v>32</v>
      </c>
      <c r="B31" s="171" t="s">
        <v>82</v>
      </c>
      <c r="D31" s="77"/>
      <c r="W31" s="171" t="s">
        <v>82</v>
      </c>
      <c r="X31" s="163" t="s">
        <v>379</v>
      </c>
    </row>
    <row r="32" spans="1:24">
      <c r="A32" s="85" t="s">
        <v>247</v>
      </c>
      <c r="B32" s="171" t="s">
        <v>83</v>
      </c>
      <c r="D32" s="78">
        <f>SUM(D30:D31)</f>
        <v>0</v>
      </c>
      <c r="W32" s="171" t="s">
        <v>83</v>
      </c>
      <c r="X32" s="158"/>
    </row>
    <row r="33" spans="1:24">
      <c r="A33" s="90" t="s">
        <v>248</v>
      </c>
      <c r="B33" s="171" t="s">
        <v>84</v>
      </c>
      <c r="D33" s="80">
        <f>+D32+D29+D22+D19</f>
        <v>0</v>
      </c>
      <c r="W33" s="171" t="s">
        <v>84</v>
      </c>
      <c r="X33" s="158"/>
    </row>
    <row r="34" spans="1:24">
      <c r="A34" s="13"/>
      <c r="B34" s="169"/>
      <c r="D34" s="81"/>
      <c r="W34" s="169"/>
    </row>
    <row r="35" spans="1:24">
      <c r="A35" s="14" t="s">
        <v>39</v>
      </c>
      <c r="B35" s="170"/>
      <c r="D35" s="81"/>
      <c r="W35" s="170"/>
      <c r="X35" s="188"/>
    </row>
    <row r="36" spans="1:24">
      <c r="A36" s="13"/>
      <c r="B36" s="169"/>
      <c r="D36" s="81"/>
      <c r="W36" s="169"/>
    </row>
    <row r="37" spans="1:24">
      <c r="A37" s="89" t="s">
        <v>249</v>
      </c>
      <c r="B37" s="171" t="s">
        <v>86</v>
      </c>
      <c r="D37" s="77"/>
      <c r="W37" s="171" t="s">
        <v>86</v>
      </c>
      <c r="X37" s="163" t="s">
        <v>383</v>
      </c>
    </row>
    <row r="38" spans="1:24">
      <c r="A38" s="89" t="s">
        <v>250</v>
      </c>
      <c r="B38" s="171" t="s">
        <v>88</v>
      </c>
      <c r="D38" s="77"/>
      <c r="W38" s="171" t="s">
        <v>88</v>
      </c>
      <c r="X38" s="158" t="s">
        <v>323</v>
      </c>
    </row>
    <row r="39" spans="1:24">
      <c r="A39" s="89" t="s">
        <v>251</v>
      </c>
      <c r="B39" s="171" t="s">
        <v>90</v>
      </c>
      <c r="D39" s="77"/>
      <c r="W39" s="171" t="s">
        <v>90</v>
      </c>
      <c r="X39" s="163" t="s">
        <v>324</v>
      </c>
    </row>
    <row r="40" spans="1:24">
      <c r="A40" s="88" t="s">
        <v>252</v>
      </c>
      <c r="B40" s="171" t="s">
        <v>91</v>
      </c>
      <c r="D40" s="78">
        <f>SUM(D37:D39)</f>
        <v>0</v>
      </c>
      <c r="W40" s="171" t="s">
        <v>91</v>
      </c>
      <c r="X40" s="158"/>
    </row>
    <row r="41" spans="1:24">
      <c r="A41" s="159" t="s">
        <v>33</v>
      </c>
      <c r="B41" s="171" t="s">
        <v>93</v>
      </c>
      <c r="D41" s="77"/>
      <c r="W41" s="171" t="s">
        <v>93</v>
      </c>
      <c r="X41" s="271" t="s">
        <v>977</v>
      </c>
    </row>
    <row r="42" spans="1:24">
      <c r="A42" s="159" t="s">
        <v>34</v>
      </c>
      <c r="B42" s="171" t="s">
        <v>95</v>
      </c>
      <c r="D42" s="77"/>
      <c r="W42" s="171" t="s">
        <v>95</v>
      </c>
      <c r="X42" s="158" t="s">
        <v>325</v>
      </c>
    </row>
    <row r="43" spans="1:24">
      <c r="A43" s="159" t="s">
        <v>253</v>
      </c>
      <c r="B43" s="171" t="s">
        <v>96</v>
      </c>
      <c r="D43" s="77"/>
      <c r="W43" s="171" t="s">
        <v>96</v>
      </c>
      <c r="X43" s="158" t="s">
        <v>375</v>
      </c>
    </row>
    <row r="44" spans="1:24">
      <c r="A44" s="88" t="s">
        <v>254</v>
      </c>
      <c r="B44" s="171" t="s">
        <v>97</v>
      </c>
      <c r="D44" s="78">
        <f>SUM(D41:D43)</f>
        <v>0</v>
      </c>
      <c r="W44" s="171" t="s">
        <v>97</v>
      </c>
      <c r="X44" s="158"/>
    </row>
    <row r="45" spans="1:24">
      <c r="A45" s="173" t="s">
        <v>367</v>
      </c>
      <c r="B45" s="171" t="s">
        <v>98</v>
      </c>
      <c r="D45" s="77"/>
      <c r="W45" s="171" t="s">
        <v>98</v>
      </c>
      <c r="X45" s="163" t="s">
        <v>384</v>
      </c>
    </row>
    <row r="46" spans="1:24">
      <c r="A46" s="154" t="s">
        <v>368</v>
      </c>
      <c r="B46" s="171" t="s">
        <v>100</v>
      </c>
      <c r="D46" s="77"/>
      <c r="I46" s="84"/>
      <c r="W46" s="171" t="s">
        <v>100</v>
      </c>
      <c r="X46" s="163" t="s">
        <v>369</v>
      </c>
    </row>
    <row r="47" spans="1:24">
      <c r="A47" s="154" t="s">
        <v>35</v>
      </c>
      <c r="B47" s="171" t="s">
        <v>101</v>
      </c>
      <c r="D47" s="77"/>
      <c r="W47" s="171" t="s">
        <v>101</v>
      </c>
      <c r="X47" s="163" t="s">
        <v>333</v>
      </c>
    </row>
    <row r="48" spans="1:24">
      <c r="A48" s="189" t="s">
        <v>376</v>
      </c>
      <c r="B48" s="171" t="s">
        <v>102</v>
      </c>
      <c r="D48" s="77"/>
      <c r="W48" s="171" t="s">
        <v>102</v>
      </c>
      <c r="X48" s="190" t="s">
        <v>377</v>
      </c>
    </row>
    <row r="49" spans="1:24" ht="30">
      <c r="A49" s="174" t="s">
        <v>381</v>
      </c>
      <c r="B49" s="171" t="s">
        <v>103</v>
      </c>
      <c r="D49" s="77"/>
      <c r="W49" s="171" t="s">
        <v>103</v>
      </c>
      <c r="X49" s="168"/>
    </row>
    <row r="50" spans="1:24">
      <c r="A50" s="85" t="s">
        <v>255</v>
      </c>
      <c r="B50" s="171" t="s">
        <v>104</v>
      </c>
      <c r="D50" s="78">
        <f>SUM(D45:D49)</f>
        <v>0</v>
      </c>
      <c r="W50" s="171" t="s">
        <v>104</v>
      </c>
    </row>
    <row r="51" spans="1:24">
      <c r="A51" s="159" t="s">
        <v>36</v>
      </c>
      <c r="B51" s="171" t="s">
        <v>105</v>
      </c>
      <c r="D51" s="77"/>
      <c r="W51" s="171" t="s">
        <v>105</v>
      </c>
      <c r="X51" s="185" t="s">
        <v>335</v>
      </c>
    </row>
    <row r="52" spans="1:24">
      <c r="A52" s="90" t="s">
        <v>37</v>
      </c>
      <c r="B52" s="171"/>
      <c r="D52" s="79"/>
      <c r="W52" s="171"/>
    </row>
    <row r="53" spans="1:24">
      <c r="A53" s="155" t="s">
        <v>42</v>
      </c>
      <c r="B53" s="171" t="s">
        <v>106</v>
      </c>
      <c r="D53" s="77"/>
      <c r="W53" s="171" t="s">
        <v>106</v>
      </c>
      <c r="X53" s="158" t="s">
        <v>334</v>
      </c>
    </row>
    <row r="54" spans="1:24">
      <c r="A54" s="160" t="s">
        <v>54</v>
      </c>
      <c r="B54" s="171"/>
      <c r="D54" s="79"/>
      <c r="W54" s="171"/>
      <c r="X54" s="158" t="s">
        <v>336</v>
      </c>
    </row>
    <row r="55" spans="1:24">
      <c r="A55" s="161" t="s">
        <v>40</v>
      </c>
      <c r="B55" s="171" t="s">
        <v>107</v>
      </c>
      <c r="D55" s="77"/>
      <c r="W55" s="171" t="s">
        <v>107</v>
      </c>
      <c r="X55" s="168"/>
    </row>
    <row r="56" spans="1:24">
      <c r="A56" s="161" t="s">
        <v>41</v>
      </c>
      <c r="B56" s="171" t="s">
        <v>109</v>
      </c>
      <c r="D56" s="77"/>
      <c r="W56" s="171" t="s">
        <v>109</v>
      </c>
      <c r="X56" s="168"/>
    </row>
    <row r="57" spans="1:24">
      <c r="A57" s="85" t="s">
        <v>256</v>
      </c>
      <c r="B57" s="171" t="s">
        <v>111</v>
      </c>
      <c r="D57" s="78">
        <f>SUM(D51:D56)</f>
        <v>0</v>
      </c>
      <c r="W57" s="171" t="s">
        <v>111</v>
      </c>
      <c r="X57" s="158"/>
    </row>
    <row r="58" spans="1:24">
      <c r="A58" s="90" t="s">
        <v>257</v>
      </c>
      <c r="B58" s="171" t="s">
        <v>112</v>
      </c>
      <c r="D58" s="80">
        <f>+D40+D44+D50+D57</f>
        <v>0</v>
      </c>
      <c r="W58" s="171" t="s">
        <v>112</v>
      </c>
      <c r="X58" s="158"/>
    </row>
    <row r="59" spans="1:24">
      <c r="B59" s="8"/>
      <c r="D59" s="81"/>
      <c r="W59" s="8"/>
    </row>
    <row r="60" spans="1:24">
      <c r="A60" s="86" t="s">
        <v>258</v>
      </c>
      <c r="B60" s="187" t="s">
        <v>114</v>
      </c>
      <c r="D60" s="80">
        <f>+D58+D33</f>
        <v>0</v>
      </c>
      <c r="W60" s="187" t="s">
        <v>114</v>
      </c>
      <c r="X60" s="158"/>
    </row>
    <row r="61" spans="1:24">
      <c r="A61" s="83"/>
      <c r="B61" s="83"/>
      <c r="D61" s="79"/>
      <c r="W61" s="83"/>
    </row>
    <row r="62" spans="1:24">
      <c r="A62" s="83" t="s">
        <v>259</v>
      </c>
      <c r="B62" s="83"/>
      <c r="D62" s="79"/>
      <c r="W62" s="83"/>
    </row>
    <row r="63" spans="1:24" ht="30">
      <c r="A63" s="89" t="s">
        <v>370</v>
      </c>
      <c r="B63" s="171" t="s">
        <v>116</v>
      </c>
      <c r="D63" s="77"/>
      <c r="W63" s="171" t="s">
        <v>116</v>
      </c>
      <c r="X63" s="163" t="s">
        <v>341</v>
      </c>
    </row>
    <row r="64" spans="1:24">
      <c r="A64" s="89" t="s">
        <v>382</v>
      </c>
      <c r="B64" s="171" t="s">
        <v>118</v>
      </c>
      <c r="D64" s="77"/>
      <c r="W64" s="171" t="s">
        <v>118</v>
      </c>
      <c r="X64" s="168"/>
    </row>
    <row r="65" spans="1:24">
      <c r="A65" s="303" t="s">
        <v>523</v>
      </c>
      <c r="B65" s="171" t="s">
        <v>120</v>
      </c>
      <c r="D65" s="79"/>
      <c r="W65" s="171" t="s">
        <v>120</v>
      </c>
      <c r="X65" s="158" t="s">
        <v>347</v>
      </c>
    </row>
    <row r="66" spans="1:24">
      <c r="A66" s="155" t="s">
        <v>260</v>
      </c>
      <c r="B66" s="171" t="s">
        <v>122</v>
      </c>
      <c r="D66" s="77"/>
      <c r="W66" s="171" t="s">
        <v>122</v>
      </c>
      <c r="X66" s="168"/>
    </row>
    <row r="67" spans="1:24">
      <c r="A67" s="155" t="s">
        <v>261</v>
      </c>
      <c r="B67" s="171" t="s">
        <v>326</v>
      </c>
      <c r="D67" s="77"/>
      <c r="W67" s="171" t="s">
        <v>326</v>
      </c>
      <c r="X67" s="168"/>
    </row>
    <row r="68" spans="1:24">
      <c r="A68" s="155" t="s">
        <v>262</v>
      </c>
      <c r="B68" s="171" t="s">
        <v>327</v>
      </c>
      <c r="D68" s="77"/>
      <c r="W68" s="171" t="s">
        <v>327</v>
      </c>
      <c r="X68" s="168"/>
    </row>
    <row r="69" spans="1:24">
      <c r="A69" s="90" t="s">
        <v>263</v>
      </c>
      <c r="B69" s="171" t="s">
        <v>328</v>
      </c>
      <c r="D69" s="78">
        <f>SUM(D63:D68)</f>
        <v>0</v>
      </c>
      <c r="W69" s="171" t="s">
        <v>328</v>
      </c>
      <c r="X69" s="158"/>
    </row>
    <row r="70" spans="1:24">
      <c r="A70" s="90" t="s">
        <v>264</v>
      </c>
      <c r="B70" s="177" t="s">
        <v>329</v>
      </c>
      <c r="D70" s="78">
        <f>+D69+D60</f>
        <v>0</v>
      </c>
      <c r="W70" s="177" t="s">
        <v>329</v>
      </c>
      <c r="X70" s="158"/>
    </row>
    <row r="71" spans="1:24">
      <c r="A71" s="176" t="s">
        <v>265</v>
      </c>
      <c r="B71" s="177" t="s">
        <v>330</v>
      </c>
      <c r="D71" s="77"/>
      <c r="W71" s="177" t="s">
        <v>330</v>
      </c>
      <c r="X71" s="178" t="s">
        <v>372</v>
      </c>
    </row>
    <row r="72" spans="1:24">
      <c r="A72" s="176" t="s">
        <v>266</v>
      </c>
      <c r="B72" s="177" t="s">
        <v>331</v>
      </c>
      <c r="D72" s="77"/>
      <c r="W72" s="177" t="s">
        <v>331</v>
      </c>
      <c r="X72" s="178" t="s">
        <v>373</v>
      </c>
    </row>
    <row r="73" spans="1:24">
      <c r="A73" s="176" t="s">
        <v>267</v>
      </c>
      <c r="B73" s="171" t="s">
        <v>332</v>
      </c>
      <c r="D73" s="77"/>
      <c r="I73" s="111"/>
      <c r="J73" s="111"/>
      <c r="K73" s="111"/>
      <c r="L73" s="111"/>
      <c r="W73" s="171" t="s">
        <v>332</v>
      </c>
      <c r="X73" s="175" t="s">
        <v>374</v>
      </c>
    </row>
    <row r="74" spans="1:24">
      <c r="A74" s="90" t="s">
        <v>268</v>
      </c>
      <c r="B74" s="171" t="s">
        <v>123</v>
      </c>
      <c r="D74" s="78">
        <f>SUM(D70:D73)</f>
        <v>0</v>
      </c>
      <c r="I74" s="111"/>
      <c r="J74" s="111"/>
      <c r="K74" s="111"/>
      <c r="L74" s="111"/>
      <c r="W74" s="171" t="s">
        <v>123</v>
      </c>
      <c r="X74" s="158"/>
    </row>
    <row r="75" spans="1:24">
      <c r="A75" s="90" t="s">
        <v>269</v>
      </c>
      <c r="B75" s="171" t="s">
        <v>125</v>
      </c>
      <c r="D75" s="80">
        <f>'2021 balance sheet'!H28</f>
        <v>0</v>
      </c>
      <c r="I75" s="179"/>
      <c r="J75" s="179"/>
      <c r="K75" s="181"/>
      <c r="L75" s="179"/>
      <c r="W75" s="171" t="s">
        <v>125</v>
      </c>
      <c r="X75" s="158"/>
    </row>
    <row r="76" spans="1:24">
      <c r="A76" s="155" t="s">
        <v>285</v>
      </c>
      <c r="B76" s="171" t="s">
        <v>126</v>
      </c>
      <c r="D76" s="77"/>
      <c r="I76" s="179"/>
      <c r="J76" s="179"/>
      <c r="K76" s="111"/>
      <c r="L76" s="179"/>
      <c r="W76" s="171" t="s">
        <v>126</v>
      </c>
      <c r="X76" s="158" t="s">
        <v>339</v>
      </c>
    </row>
    <row r="77" spans="1:24">
      <c r="A77" s="155" t="s">
        <v>270</v>
      </c>
      <c r="B77" s="171" t="s">
        <v>127</v>
      </c>
      <c r="D77" s="77"/>
      <c r="I77" s="179"/>
      <c r="J77" s="180"/>
      <c r="K77" s="182"/>
      <c r="L77" s="180"/>
      <c r="W77" s="171" t="s">
        <v>127</v>
      </c>
      <c r="X77" s="158" t="s">
        <v>337</v>
      </c>
    </row>
    <row r="78" spans="1:24">
      <c r="A78" s="155" t="s">
        <v>271</v>
      </c>
      <c r="B78" s="171" t="s">
        <v>128</v>
      </c>
      <c r="D78" s="77"/>
      <c r="I78" s="111"/>
      <c r="J78" s="111"/>
      <c r="K78" s="111"/>
      <c r="L78" s="111"/>
      <c r="W78" s="171" t="s">
        <v>128</v>
      </c>
      <c r="X78" s="158" t="s">
        <v>338</v>
      </c>
    </row>
    <row r="79" spans="1:24" ht="30">
      <c r="A79" s="91" t="s">
        <v>272</v>
      </c>
      <c r="B79" s="171" t="s">
        <v>129</v>
      </c>
      <c r="D79" s="77"/>
      <c r="W79" s="171" t="s">
        <v>129</v>
      </c>
      <c r="X79" s="158" t="s">
        <v>340</v>
      </c>
    </row>
    <row r="80" spans="1:24">
      <c r="A80" s="162" t="s">
        <v>273</v>
      </c>
      <c r="B80" s="171" t="s">
        <v>130</v>
      </c>
      <c r="D80" s="78">
        <f>SUM(D74:D79)</f>
        <v>0</v>
      </c>
      <c r="W80" s="171" t="s">
        <v>130</v>
      </c>
      <c r="X80" s="158"/>
    </row>
    <row r="81" spans="1:24">
      <c r="A81" s="83" t="s">
        <v>274</v>
      </c>
      <c r="D81" s="79"/>
      <c r="I81" s="111"/>
      <c r="J81" s="111"/>
      <c r="K81" s="111"/>
      <c r="L81" s="111"/>
      <c r="M81" s="111"/>
    </row>
    <row r="82" spans="1:24">
      <c r="A82" s="86" t="s">
        <v>275</v>
      </c>
      <c r="B82" s="171" t="s">
        <v>131</v>
      </c>
      <c r="D82" s="80">
        <f>'2021 balance sheet'!H29</f>
        <v>0</v>
      </c>
      <c r="I82" s="111"/>
      <c r="J82" s="111"/>
      <c r="K82" s="111"/>
      <c r="L82" s="111"/>
      <c r="W82" s="171" t="s">
        <v>131</v>
      </c>
      <c r="X82" s="158"/>
    </row>
    <row r="83" spans="1:24">
      <c r="A83" s="87" t="s">
        <v>276</v>
      </c>
      <c r="B83" s="171" t="s">
        <v>132</v>
      </c>
      <c r="D83" s="77"/>
      <c r="I83" s="179"/>
      <c r="J83" s="179"/>
      <c r="K83" s="181"/>
      <c r="L83" s="179"/>
      <c r="M83" s="183"/>
      <c r="W83" s="171" t="s">
        <v>132</v>
      </c>
      <c r="X83" s="163" t="s">
        <v>385</v>
      </c>
    </row>
    <row r="84" spans="1:24">
      <c r="A84" s="86" t="s">
        <v>277</v>
      </c>
      <c r="B84" s="171" t="s">
        <v>133</v>
      </c>
      <c r="D84" s="156">
        <f>SUM(D82:D83)</f>
        <v>0</v>
      </c>
      <c r="I84" s="179"/>
      <c r="J84" s="179"/>
      <c r="K84" s="111"/>
      <c r="L84" s="179"/>
      <c r="W84" s="171" t="s">
        <v>133</v>
      </c>
      <c r="X84" s="158"/>
    </row>
    <row r="85" spans="1:24">
      <c r="A85" s="84"/>
      <c r="D85" s="81"/>
      <c r="I85" s="180"/>
      <c r="J85" s="180"/>
      <c r="K85" s="182"/>
      <c r="L85" s="180"/>
      <c r="M85" s="183"/>
    </row>
    <row r="86" spans="1:24">
      <c r="A86" s="90" t="s">
        <v>278</v>
      </c>
      <c r="B86" s="171" t="s">
        <v>135</v>
      </c>
      <c r="D86" s="80">
        <f>-D80+D75</f>
        <v>0</v>
      </c>
      <c r="I86" s="111"/>
      <c r="J86" s="111"/>
      <c r="K86" s="111"/>
      <c r="L86" s="111"/>
      <c r="W86" s="171" t="s">
        <v>135</v>
      </c>
      <c r="X86" s="158"/>
    </row>
    <row r="87" spans="1:24">
      <c r="A87" s="83"/>
      <c r="B87" s="83"/>
      <c r="C87" s="83"/>
      <c r="D87" s="83"/>
      <c r="W87" s="171" t="s">
        <v>136</v>
      </c>
      <c r="X87" s="158"/>
    </row>
    <row r="88" spans="1:24">
      <c r="A88" s="83"/>
      <c r="B88" s="83"/>
      <c r="C88" s="83"/>
      <c r="D88" s="83"/>
      <c r="W88" s="171" t="s">
        <v>137</v>
      </c>
      <c r="X88" s="185"/>
    </row>
    <row r="89" spans="1:24">
      <c r="A89" s="83"/>
      <c r="B89" s="184"/>
      <c r="D89" s="79"/>
      <c r="W89" s="184"/>
    </row>
    <row r="90" spans="1:24">
      <c r="A90" s="83"/>
      <c r="B90" s="83"/>
      <c r="W90" s="83"/>
    </row>
  </sheetData>
  <pageMargins left="0.7" right="0.7" top="0.75" bottom="0.75" header="0.3" footer="0.3"/>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00"/>
  <sheetViews>
    <sheetView showGridLines="0" zoomScale="70" zoomScaleNormal="70" workbookViewId="0">
      <selection activeCell="A14" sqref="A14"/>
    </sheetView>
  </sheetViews>
  <sheetFormatPr defaultColWidth="9" defaultRowHeight="15"/>
  <cols>
    <col min="1" max="1" width="94.140625" style="3" bestFit="1" customWidth="1"/>
    <col min="2" max="2" width="13.85546875" style="3" customWidth="1"/>
    <col min="3" max="3" width="24.7109375" style="3" customWidth="1"/>
    <col min="4" max="4" width="19.28515625" style="3" customWidth="1"/>
    <col min="5" max="5" width="17.5703125" style="3" customWidth="1"/>
    <col min="6" max="6" width="18.140625" style="3" customWidth="1"/>
    <col min="7" max="7" width="19.5703125" style="3" customWidth="1"/>
    <col min="8" max="8" width="9" style="3"/>
    <col min="9" max="9" width="12.42578125" style="3" customWidth="1"/>
    <col min="10" max="10" width="31.140625" style="3" customWidth="1"/>
    <col min="11" max="11" width="17.5703125" style="3" bestFit="1" customWidth="1"/>
    <col min="12" max="12" width="14.140625" style="3" bestFit="1" customWidth="1"/>
    <col min="13" max="13" width="15.42578125" style="3" bestFit="1" customWidth="1"/>
    <col min="14" max="24" width="9" style="3"/>
    <col min="25" max="25" width="236" customWidth="1"/>
    <col min="26" max="16384" width="9" style="3"/>
  </cols>
  <sheetData>
    <row r="1" spans="1:25" ht="32.25" customHeight="1">
      <c r="A1" s="1"/>
      <c r="B1" s="1"/>
      <c r="C1" s="2"/>
      <c r="D1" s="2"/>
    </row>
    <row r="2" spans="1:25" ht="23.25">
      <c r="A2" s="27" t="s">
        <v>348</v>
      </c>
      <c r="B2" s="312" t="s">
        <v>525</v>
      </c>
      <c r="G2" s="48" t="s">
        <v>19</v>
      </c>
    </row>
    <row r="3" spans="1:25" ht="21">
      <c r="B3" s="4"/>
      <c r="G3" s="44" t="s">
        <v>17</v>
      </c>
    </row>
    <row r="4" spans="1:25">
      <c r="A4" s="5"/>
      <c r="B4" s="5"/>
      <c r="G4" s="58" t="s">
        <v>18</v>
      </c>
    </row>
    <row r="5" spans="1:25">
      <c r="A5" s="2"/>
      <c r="B5" s="2"/>
      <c r="C5" s="2"/>
      <c r="D5" s="2"/>
    </row>
    <row r="6" spans="1:25">
      <c r="A6" s="49" t="s">
        <v>5</v>
      </c>
      <c r="B6" s="381" t="str">
        <f>IF('Firm Info'!$B$6="","",'Firm Info'!$B$6)</f>
        <v/>
      </c>
      <c r="C6" s="381"/>
    </row>
    <row r="7" spans="1:25">
      <c r="A7" s="73" t="s">
        <v>48</v>
      </c>
      <c r="B7" s="382" t="str">
        <f>IF('Firm Info'!$B$12="","", TEXT('Firm Info'!$B$12,"dd/mm/yyyy"))</f>
        <v>31/12/2021</v>
      </c>
      <c r="C7" s="382"/>
    </row>
    <row r="8" spans="1:25">
      <c r="A8" s="313" t="s">
        <v>524</v>
      </c>
      <c r="B8" s="382" t="s">
        <v>527</v>
      </c>
      <c r="C8" s="382"/>
      <c r="D8" s="2"/>
    </row>
    <row r="9" spans="1:25" ht="14.65" customHeight="1">
      <c r="A9" s="383" t="s">
        <v>952</v>
      </c>
      <c r="B9" s="383"/>
      <c r="C9" s="383"/>
      <c r="D9" s="93" t="s">
        <v>284</v>
      </c>
    </row>
    <row r="10" spans="1:25">
      <c r="A10" s="383"/>
      <c r="B10" s="383"/>
      <c r="C10" s="383"/>
      <c r="D10" s="5" t="s">
        <v>10</v>
      </c>
    </row>
    <row r="11" spans="1:25">
      <c r="A11" s="383"/>
      <c r="B11" s="383"/>
      <c r="C11" s="383"/>
      <c r="D11" s="5" t="s">
        <v>356</v>
      </c>
    </row>
    <row r="12" spans="1:25">
      <c r="A12" s="383"/>
      <c r="B12" s="383"/>
      <c r="C12" s="383"/>
      <c r="D12" s="5" t="s">
        <v>357</v>
      </c>
      <c r="E12" s="9"/>
      <c r="F12" s="9"/>
      <c r="G12" s="9"/>
    </row>
    <row r="13" spans="1:25">
      <c r="A13" s="49" t="s">
        <v>535</v>
      </c>
      <c r="B13" s="77"/>
      <c r="E13" s="92"/>
      <c r="F13" s="92"/>
      <c r="G13" s="9"/>
    </row>
    <row r="14" spans="1:25" ht="30">
      <c r="A14" s="11" t="s">
        <v>38</v>
      </c>
      <c r="B14" s="11"/>
      <c r="C14" s="196" t="s">
        <v>50</v>
      </c>
      <c r="D14" s="195" t="s">
        <v>386</v>
      </c>
      <c r="E14" s="195" t="s">
        <v>526</v>
      </c>
      <c r="F14" s="195" t="s">
        <v>387</v>
      </c>
      <c r="G14" s="195" t="s">
        <v>388</v>
      </c>
      <c r="J14" s="200" t="s">
        <v>531</v>
      </c>
      <c r="Y14" s="186" t="s">
        <v>378</v>
      </c>
    </row>
    <row r="15" spans="1:25">
      <c r="A15" s="6"/>
      <c r="B15" s="6"/>
      <c r="C15" s="198" t="s">
        <v>57</v>
      </c>
      <c r="D15" s="197" t="s">
        <v>342</v>
      </c>
      <c r="E15" s="197" t="s">
        <v>343</v>
      </c>
      <c r="F15" s="197" t="s">
        <v>344</v>
      </c>
      <c r="G15" s="197" t="s">
        <v>345</v>
      </c>
      <c r="K15" s="197" t="s">
        <v>528</v>
      </c>
      <c r="L15" s="310" t="s">
        <v>529</v>
      </c>
      <c r="M15" s="310" t="s">
        <v>530</v>
      </c>
    </row>
    <row r="16" spans="1:25">
      <c r="A16" s="154" t="s">
        <v>358</v>
      </c>
      <c r="B16" s="304" t="s">
        <v>59</v>
      </c>
      <c r="C16" s="199">
        <f>'2022 Projection '!D16</f>
        <v>0</v>
      </c>
      <c r="D16" s="77"/>
      <c r="E16" s="77"/>
      <c r="F16" s="77"/>
      <c r="G16" s="199">
        <f>SUM(C16:F16)</f>
        <v>0</v>
      </c>
      <c r="J16" s="302" t="s">
        <v>12</v>
      </c>
      <c r="K16" s="221" t="s">
        <v>426</v>
      </c>
      <c r="L16" s="221" t="s">
        <v>427</v>
      </c>
      <c r="M16" s="221" t="s">
        <v>428</v>
      </c>
      <c r="X16" s="171" t="s">
        <v>59</v>
      </c>
      <c r="Y16" s="163" t="s">
        <v>359</v>
      </c>
    </row>
    <row r="17" spans="1:25">
      <c r="A17" s="154" t="s">
        <v>26</v>
      </c>
      <c r="B17" s="304" t="s">
        <v>61</v>
      </c>
      <c r="C17" s="199">
        <f>'2022 Projection '!D17</f>
        <v>0</v>
      </c>
      <c r="D17" s="77"/>
      <c r="E17" s="77"/>
      <c r="F17" s="77"/>
      <c r="G17" s="199">
        <f t="shared" ref="G17:G21" si="0">SUM(C17:F17)</f>
        <v>0</v>
      </c>
      <c r="J17" s="301" t="str">
        <f>IF(Reinsurers!A12="","",Reinsurers!A12)</f>
        <v/>
      </c>
      <c r="K17" s="77"/>
      <c r="L17" s="296"/>
      <c r="M17" s="296"/>
      <c r="X17" s="171" t="s">
        <v>61</v>
      </c>
      <c r="Y17" s="158" t="s">
        <v>319</v>
      </c>
    </row>
    <row r="18" spans="1:25">
      <c r="A18" s="154" t="s">
        <v>245</v>
      </c>
      <c r="B18" s="304" t="s">
        <v>63</v>
      </c>
      <c r="C18" s="199">
        <f>'2022 Projection '!D18</f>
        <v>0</v>
      </c>
      <c r="D18" s="77"/>
      <c r="E18" s="77"/>
      <c r="F18" s="77"/>
      <c r="G18" s="199">
        <f t="shared" si="0"/>
        <v>0</v>
      </c>
      <c r="J18" s="301" t="str">
        <f>IF(Reinsurers!A13="","",Reinsurers!A13)</f>
        <v/>
      </c>
      <c r="K18" s="77"/>
      <c r="L18" s="296"/>
      <c r="M18" s="296"/>
      <c r="X18" s="171" t="s">
        <v>63</v>
      </c>
      <c r="Y18" s="163" t="s">
        <v>320</v>
      </c>
    </row>
    <row r="19" spans="1:25">
      <c r="A19" s="85" t="s">
        <v>246</v>
      </c>
      <c r="B19" s="304" t="s">
        <v>65</v>
      </c>
      <c r="C19" s="156">
        <f>SUM(C16:C18)</f>
        <v>0</v>
      </c>
      <c r="D19" s="156">
        <f t="shared" ref="D19:G19" si="1">SUM(D16:D18)</f>
        <v>0</v>
      </c>
      <c r="E19" s="156">
        <f t="shared" si="1"/>
        <v>0</v>
      </c>
      <c r="F19" s="156">
        <f t="shared" si="1"/>
        <v>0</v>
      </c>
      <c r="G19" s="156">
        <f t="shared" si="1"/>
        <v>0</v>
      </c>
      <c r="J19" s="301" t="str">
        <f>IF(Reinsurers!A14="","",Reinsurers!A14)</f>
        <v/>
      </c>
      <c r="K19" s="77"/>
      <c r="L19" s="296"/>
      <c r="M19" s="296"/>
      <c r="X19" s="171" t="s">
        <v>65</v>
      </c>
      <c r="Y19" s="158"/>
    </row>
    <row r="20" spans="1:25" ht="30">
      <c r="A20" s="154" t="s">
        <v>27</v>
      </c>
      <c r="B20" s="304" t="s">
        <v>67</v>
      </c>
      <c r="C20" s="199">
        <f>'2022 Projection '!D20</f>
        <v>0</v>
      </c>
      <c r="D20" s="77"/>
      <c r="E20" s="77"/>
      <c r="F20" s="77"/>
      <c r="G20" s="199">
        <f t="shared" si="0"/>
        <v>0</v>
      </c>
      <c r="J20" s="301" t="str">
        <f>IF(Reinsurers!A15="","",Reinsurers!A15)</f>
        <v/>
      </c>
      <c r="K20" s="77"/>
      <c r="L20" s="296"/>
      <c r="M20" s="296"/>
      <c r="X20" s="171" t="s">
        <v>67</v>
      </c>
      <c r="Y20" s="163" t="s">
        <v>346</v>
      </c>
    </row>
    <row r="21" spans="1:25">
      <c r="A21" s="154" t="s">
        <v>28</v>
      </c>
      <c r="B21" s="304" t="s">
        <v>69</v>
      </c>
      <c r="C21" s="199">
        <f>'2022 Projection '!D21</f>
        <v>0</v>
      </c>
      <c r="D21" s="77"/>
      <c r="E21" s="77"/>
      <c r="F21" s="77"/>
      <c r="G21" s="199">
        <f t="shared" si="0"/>
        <v>0</v>
      </c>
      <c r="J21" s="301" t="str">
        <f>IF(Reinsurers!A16="","",Reinsurers!A16)</f>
        <v/>
      </c>
      <c r="K21" s="77"/>
      <c r="L21" s="296"/>
      <c r="M21" s="296"/>
      <c r="X21" s="171" t="s">
        <v>69</v>
      </c>
      <c r="Y21" s="163" t="s">
        <v>364</v>
      </c>
    </row>
    <row r="22" spans="1:25">
      <c r="A22" s="85" t="s">
        <v>361</v>
      </c>
      <c r="B22" s="304" t="s">
        <v>71</v>
      </c>
      <c r="C22" s="156">
        <f>SUM(C20:C21)</f>
        <v>0</v>
      </c>
      <c r="D22" s="156">
        <f t="shared" ref="D22:G22" si="2">SUM(D20:D21)</f>
        <v>0</v>
      </c>
      <c r="E22" s="156">
        <f t="shared" si="2"/>
        <v>0</v>
      </c>
      <c r="F22" s="156">
        <f t="shared" si="2"/>
        <v>0</v>
      </c>
      <c r="G22" s="156">
        <f t="shared" si="2"/>
        <v>0</v>
      </c>
      <c r="J22" s="301" t="str">
        <f>IF(Reinsurers!A17="","",Reinsurers!A17)</f>
        <v/>
      </c>
      <c r="K22" s="77"/>
      <c r="L22" s="296"/>
      <c r="M22" s="296"/>
      <c r="X22" s="171" t="s">
        <v>71</v>
      </c>
      <c r="Y22" s="158"/>
    </row>
    <row r="23" spans="1:25">
      <c r="A23" s="90" t="s">
        <v>279</v>
      </c>
      <c r="B23" s="304"/>
      <c r="C23" s="79"/>
      <c r="D23" s="79"/>
      <c r="E23" s="79"/>
      <c r="F23" s="79"/>
      <c r="G23" s="79"/>
      <c r="J23" s="301" t="str">
        <f>IF(Reinsurers!A18="","",Reinsurers!A18)</f>
        <v/>
      </c>
      <c r="K23" s="77"/>
      <c r="L23" s="296"/>
      <c r="M23" s="296"/>
      <c r="X23" s="171"/>
      <c r="Y23" s="158"/>
    </row>
    <row r="24" spans="1:25">
      <c r="A24" s="155" t="s">
        <v>29</v>
      </c>
      <c r="B24" s="304" t="s">
        <v>73</v>
      </c>
      <c r="C24" s="199">
        <f>'2022 Projection '!D24</f>
        <v>0</v>
      </c>
      <c r="D24" s="77"/>
      <c r="E24" s="77"/>
      <c r="F24" s="77"/>
      <c r="G24" s="199">
        <f t="shared" ref="G24:G28" si="3">SUM(C24:F24)</f>
        <v>0</v>
      </c>
      <c r="J24" s="301" t="str">
        <f>IF(Reinsurers!A19="","",Reinsurers!A19)</f>
        <v/>
      </c>
      <c r="K24" s="77"/>
      <c r="L24" s="296"/>
      <c r="M24" s="296"/>
      <c r="X24" s="171" t="s">
        <v>73</v>
      </c>
      <c r="Y24" s="163" t="s">
        <v>360</v>
      </c>
    </row>
    <row r="25" spans="1:25">
      <c r="A25" s="155" t="s">
        <v>362</v>
      </c>
      <c r="B25" s="304" t="s">
        <v>75</v>
      </c>
      <c r="C25" s="199">
        <f>'2022 Projection '!D25</f>
        <v>0</v>
      </c>
      <c r="D25" s="77"/>
      <c r="E25" s="77"/>
      <c r="F25" s="77"/>
      <c r="G25" s="199">
        <f t="shared" si="3"/>
        <v>0</v>
      </c>
      <c r="J25" s="301" t="str">
        <f>IF(Reinsurers!A20="","",Reinsurers!A20)</f>
        <v/>
      </c>
      <c r="K25" s="77"/>
      <c r="L25" s="296"/>
      <c r="M25" s="296"/>
      <c r="X25" s="171" t="s">
        <v>75</v>
      </c>
      <c r="Y25" s="163" t="s">
        <v>363</v>
      </c>
    </row>
    <row r="26" spans="1:25">
      <c r="A26" s="155" t="s">
        <v>30</v>
      </c>
      <c r="B26" s="304" t="s">
        <v>76</v>
      </c>
      <c r="C26" s="199">
        <f>'2022 Projection '!D26</f>
        <v>0</v>
      </c>
      <c r="D26" s="77"/>
      <c r="E26" s="77"/>
      <c r="F26" s="77"/>
      <c r="G26" s="199">
        <f t="shared" si="3"/>
        <v>0</v>
      </c>
      <c r="J26" s="301" t="str">
        <f>IF(Reinsurers!A21="","",Reinsurers!A21)</f>
        <v/>
      </c>
      <c r="K26" s="77"/>
      <c r="L26" s="296"/>
      <c r="M26" s="296"/>
      <c r="X26" s="171" t="s">
        <v>76</v>
      </c>
      <c r="Y26" s="163" t="s">
        <v>321</v>
      </c>
    </row>
    <row r="27" spans="1:25">
      <c r="A27" s="155" t="s">
        <v>31</v>
      </c>
      <c r="B27" s="304" t="s">
        <v>77</v>
      </c>
      <c r="C27" s="199">
        <f>'2022 Projection '!D27</f>
        <v>0</v>
      </c>
      <c r="D27" s="77"/>
      <c r="E27" s="77"/>
      <c r="F27" s="77"/>
      <c r="G27" s="199">
        <f t="shared" si="3"/>
        <v>0</v>
      </c>
      <c r="J27" s="301" t="str">
        <f>IF(Reinsurers!A22="","",Reinsurers!A22)</f>
        <v/>
      </c>
      <c r="K27" s="77"/>
      <c r="L27" s="296"/>
      <c r="M27" s="296"/>
      <c r="X27" s="171" t="s">
        <v>77</v>
      </c>
      <c r="Y27" s="158" t="s">
        <v>322</v>
      </c>
    </row>
    <row r="28" spans="1:25" ht="30">
      <c r="A28" s="172" t="s">
        <v>380</v>
      </c>
      <c r="B28" s="304" t="s">
        <v>78</v>
      </c>
      <c r="C28" s="199">
        <f>'2022 Projection '!D28</f>
        <v>0</v>
      </c>
      <c r="D28" s="77"/>
      <c r="E28" s="77"/>
      <c r="F28" s="77"/>
      <c r="G28" s="199">
        <f t="shared" si="3"/>
        <v>0</v>
      </c>
      <c r="J28" s="301" t="str">
        <f>IF(Reinsurers!A23="","",Reinsurers!A23)</f>
        <v/>
      </c>
      <c r="K28" s="77"/>
      <c r="L28" s="296"/>
      <c r="M28" s="296"/>
      <c r="X28" s="171" t="s">
        <v>78</v>
      </c>
      <c r="Y28" s="163" t="s">
        <v>365</v>
      </c>
    </row>
    <row r="29" spans="1:25">
      <c r="A29" s="85" t="s">
        <v>280</v>
      </c>
      <c r="B29" s="304" t="s">
        <v>80</v>
      </c>
      <c r="C29" s="156">
        <f>SUM(C24:C28)</f>
        <v>0</v>
      </c>
      <c r="D29" s="156">
        <f t="shared" ref="D29:G29" si="4">SUM(D24:D28)</f>
        <v>0</v>
      </c>
      <c r="E29" s="156">
        <f t="shared" si="4"/>
        <v>0</v>
      </c>
      <c r="F29" s="156">
        <f t="shared" si="4"/>
        <v>0</v>
      </c>
      <c r="G29" s="156">
        <f t="shared" si="4"/>
        <v>0</v>
      </c>
      <c r="J29" s="301" t="str">
        <f>IF(Reinsurers!A24="","",Reinsurers!A24)</f>
        <v/>
      </c>
      <c r="K29" s="77"/>
      <c r="L29" s="296"/>
      <c r="M29" s="296"/>
      <c r="X29" s="171" t="s">
        <v>80</v>
      </c>
      <c r="Y29" s="158"/>
    </row>
    <row r="30" spans="1:25">
      <c r="A30" s="154" t="s">
        <v>317</v>
      </c>
      <c r="B30" s="304" t="s">
        <v>81</v>
      </c>
      <c r="C30" s="199">
        <f>'2022 Projection '!D30</f>
        <v>0</v>
      </c>
      <c r="D30" s="77"/>
      <c r="E30" s="77"/>
      <c r="F30" s="77"/>
      <c r="G30" s="199">
        <f t="shared" ref="G30:G31" si="5">SUM(C30:F30)</f>
        <v>0</v>
      </c>
      <c r="J30" s="301" t="str">
        <f>IF(Reinsurers!A25="","",Reinsurers!A25)</f>
        <v/>
      </c>
      <c r="K30" s="77"/>
      <c r="L30" s="296"/>
      <c r="M30" s="296"/>
      <c r="X30" s="171" t="s">
        <v>81</v>
      </c>
      <c r="Y30" s="163" t="s">
        <v>366</v>
      </c>
    </row>
    <row r="31" spans="1:25" ht="30">
      <c r="A31" s="154" t="s">
        <v>32</v>
      </c>
      <c r="B31" s="304" t="s">
        <v>82</v>
      </c>
      <c r="C31" s="199">
        <f>'2022 Projection '!D31</f>
        <v>0</v>
      </c>
      <c r="D31" s="77"/>
      <c r="E31" s="77"/>
      <c r="F31" s="77"/>
      <c r="G31" s="199">
        <f t="shared" si="5"/>
        <v>0</v>
      </c>
      <c r="J31" s="301" t="str">
        <f>IF(Reinsurers!A26="","",Reinsurers!A26)</f>
        <v/>
      </c>
      <c r="K31" s="77"/>
      <c r="L31" s="296"/>
      <c r="M31" s="296"/>
      <c r="X31" s="171" t="s">
        <v>82</v>
      </c>
      <c r="Y31" s="163" t="s">
        <v>379</v>
      </c>
    </row>
    <row r="32" spans="1:25">
      <c r="A32" s="85" t="s">
        <v>247</v>
      </c>
      <c r="B32" s="304" t="s">
        <v>83</v>
      </c>
      <c r="C32" s="156">
        <f>SUM(C30:C31)</f>
        <v>0</v>
      </c>
      <c r="D32" s="156">
        <f t="shared" ref="D32:G32" si="6">SUM(D30:D31)</f>
        <v>0</v>
      </c>
      <c r="E32" s="156">
        <f t="shared" si="6"/>
        <v>0</v>
      </c>
      <c r="F32" s="156">
        <f t="shared" si="6"/>
        <v>0</v>
      </c>
      <c r="G32" s="156">
        <f t="shared" si="6"/>
        <v>0</v>
      </c>
      <c r="J32" s="301" t="str">
        <f>IF(Reinsurers!A27="","",Reinsurers!A27)</f>
        <v/>
      </c>
      <c r="K32" s="77"/>
      <c r="L32" s="296"/>
      <c r="M32" s="296"/>
      <c r="X32" s="171" t="s">
        <v>83</v>
      </c>
      <c r="Y32" s="158"/>
    </row>
    <row r="33" spans="1:25">
      <c r="A33" s="90" t="s">
        <v>248</v>
      </c>
      <c r="B33" s="304" t="s">
        <v>84</v>
      </c>
      <c r="C33" s="157">
        <f>+C32+C29+C22+C19</f>
        <v>0</v>
      </c>
      <c r="D33" s="157">
        <f t="shared" ref="D33:G33" si="7">+D32+D29+D22+D19</f>
        <v>0</v>
      </c>
      <c r="E33" s="157">
        <f t="shared" si="7"/>
        <v>0</v>
      </c>
      <c r="F33" s="157">
        <f t="shared" si="7"/>
        <v>0</v>
      </c>
      <c r="G33" s="157">
        <f t="shared" si="7"/>
        <v>0</v>
      </c>
      <c r="J33" s="301" t="str">
        <f>IF(Reinsurers!A28="","",Reinsurers!A28)</f>
        <v/>
      </c>
      <c r="K33" s="77"/>
      <c r="L33" s="296"/>
      <c r="M33" s="296"/>
      <c r="X33" s="171" t="s">
        <v>84</v>
      </c>
      <c r="Y33" s="158"/>
    </row>
    <row r="34" spans="1:25">
      <c r="A34" s="13"/>
      <c r="B34" s="305"/>
      <c r="C34" s="81"/>
      <c r="D34" s="81"/>
      <c r="E34" s="81"/>
      <c r="F34" s="81"/>
      <c r="G34" s="81"/>
      <c r="J34" s="301" t="str">
        <f>IF(Reinsurers!A29="","",Reinsurers!A29)</f>
        <v/>
      </c>
      <c r="K34" s="77"/>
      <c r="L34" s="296"/>
      <c r="M34" s="296"/>
      <c r="X34" s="169"/>
    </row>
    <row r="35" spans="1:25">
      <c r="A35" s="14" t="s">
        <v>39</v>
      </c>
      <c r="B35" s="306"/>
      <c r="C35" s="81"/>
      <c r="D35" s="81"/>
      <c r="E35" s="81"/>
      <c r="F35" s="81"/>
      <c r="G35" s="81"/>
      <c r="J35" s="301" t="str">
        <f>IF(Reinsurers!A30="","",Reinsurers!A30)</f>
        <v/>
      </c>
      <c r="K35" s="77"/>
      <c r="L35" s="296"/>
      <c r="M35" s="296"/>
      <c r="X35" s="170"/>
      <c r="Y35" s="188"/>
    </row>
    <row r="36" spans="1:25">
      <c r="A36" s="13"/>
      <c r="B36" s="305"/>
      <c r="C36" s="81"/>
      <c r="D36" s="81"/>
      <c r="E36" s="81"/>
      <c r="F36" s="81"/>
      <c r="G36" s="81"/>
      <c r="J36" s="301" t="str">
        <f>IF(Reinsurers!A31="","",Reinsurers!A31)</f>
        <v/>
      </c>
      <c r="K36" s="77"/>
      <c r="L36" s="296"/>
      <c r="M36" s="296"/>
      <c r="X36" s="169"/>
    </row>
    <row r="37" spans="1:25">
      <c r="A37" s="89" t="s">
        <v>249</v>
      </c>
      <c r="B37" s="304" t="s">
        <v>86</v>
      </c>
      <c r="C37" s="199">
        <f>'2022 Projection '!D37</f>
        <v>0</v>
      </c>
      <c r="D37" s="77"/>
      <c r="E37" s="77"/>
      <c r="F37" s="77"/>
      <c r="G37" s="199">
        <f t="shared" ref="G37:G39" si="8">SUM(C37:F37)</f>
        <v>0</v>
      </c>
      <c r="J37" s="301" t="str">
        <f>IF(Reinsurers!A32="","",Reinsurers!A32)</f>
        <v/>
      </c>
      <c r="K37" s="77"/>
      <c r="L37" s="296"/>
      <c r="M37" s="296"/>
      <c r="X37" s="171" t="s">
        <v>86</v>
      </c>
      <c r="Y37" s="163" t="s">
        <v>383</v>
      </c>
    </row>
    <row r="38" spans="1:25">
      <c r="A38" s="89" t="s">
        <v>250</v>
      </c>
      <c r="B38" s="304" t="s">
        <v>88</v>
      </c>
      <c r="C38" s="199">
        <f>'2022 Projection '!D38</f>
        <v>0</v>
      </c>
      <c r="D38" s="77"/>
      <c r="E38" s="77"/>
      <c r="F38" s="77"/>
      <c r="G38" s="199">
        <f t="shared" si="8"/>
        <v>0</v>
      </c>
      <c r="J38" s="301" t="str">
        <f>IF(Reinsurers!A33="","",Reinsurers!A33)</f>
        <v/>
      </c>
      <c r="K38" s="77"/>
      <c r="L38" s="296"/>
      <c r="M38" s="296"/>
      <c r="X38" s="171" t="s">
        <v>88</v>
      </c>
      <c r="Y38" s="158" t="s">
        <v>323</v>
      </c>
    </row>
    <row r="39" spans="1:25">
      <c r="A39" s="89" t="s">
        <v>251</v>
      </c>
      <c r="B39" s="304" t="s">
        <v>90</v>
      </c>
      <c r="C39" s="199">
        <f>'2022 Projection '!D39</f>
        <v>0</v>
      </c>
      <c r="D39" s="77"/>
      <c r="E39" s="77"/>
      <c r="F39" s="77"/>
      <c r="G39" s="199">
        <f t="shared" si="8"/>
        <v>0</v>
      </c>
      <c r="J39" s="301" t="str">
        <f>IF(Reinsurers!A34="","",Reinsurers!A34)</f>
        <v/>
      </c>
      <c r="K39" s="77"/>
      <c r="L39" s="296"/>
      <c r="M39" s="296"/>
      <c r="X39" s="171" t="s">
        <v>90</v>
      </c>
      <c r="Y39" s="163" t="s">
        <v>324</v>
      </c>
    </row>
    <row r="40" spans="1:25">
      <c r="A40" s="88" t="s">
        <v>252</v>
      </c>
      <c r="B40" s="304" t="s">
        <v>91</v>
      </c>
      <c r="C40" s="156">
        <f>SUM(C37:C39)</f>
        <v>0</v>
      </c>
      <c r="D40" s="156">
        <f t="shared" ref="D40:G40" si="9">SUM(D37:D39)</f>
        <v>0</v>
      </c>
      <c r="E40" s="156">
        <f t="shared" si="9"/>
        <v>0</v>
      </c>
      <c r="F40" s="156">
        <f t="shared" si="9"/>
        <v>0</v>
      </c>
      <c r="G40" s="156">
        <f t="shared" si="9"/>
        <v>0</v>
      </c>
      <c r="J40" s="301" t="str">
        <f>IF(Reinsurers!A35="","",Reinsurers!A35)</f>
        <v/>
      </c>
      <c r="K40" s="77"/>
      <c r="L40" s="296"/>
      <c r="M40" s="296"/>
      <c r="X40" s="171" t="s">
        <v>91</v>
      </c>
      <c r="Y40" s="158"/>
    </row>
    <row r="41" spans="1:25">
      <c r="A41" s="159" t="s">
        <v>33</v>
      </c>
      <c r="B41" s="304" t="s">
        <v>93</v>
      </c>
      <c r="C41" s="199">
        <f>'2022 Projection '!D41</f>
        <v>0</v>
      </c>
      <c r="D41" s="77"/>
      <c r="E41" s="77"/>
      <c r="F41" s="77"/>
      <c r="G41" s="199">
        <f t="shared" ref="G41:G43" si="10">SUM(C41:F41)</f>
        <v>0</v>
      </c>
      <c r="J41" s="301" t="str">
        <f>IF(Reinsurers!A36="","",Reinsurers!A36)</f>
        <v/>
      </c>
      <c r="K41" s="77"/>
      <c r="L41" s="296"/>
      <c r="M41" s="296"/>
      <c r="X41" s="171" t="s">
        <v>93</v>
      </c>
      <c r="Y41" s="271" t="s">
        <v>977</v>
      </c>
    </row>
    <row r="42" spans="1:25">
      <c r="A42" s="159" t="s">
        <v>34</v>
      </c>
      <c r="B42" s="304" t="s">
        <v>95</v>
      </c>
      <c r="C42" s="199">
        <f>'2022 Projection '!D42</f>
        <v>0</v>
      </c>
      <c r="D42" s="77"/>
      <c r="E42" s="77"/>
      <c r="F42" s="77"/>
      <c r="G42" s="199">
        <f t="shared" si="10"/>
        <v>0</v>
      </c>
      <c r="J42" s="301" t="str">
        <f>IF(Reinsurers!A37="","",Reinsurers!A37)</f>
        <v/>
      </c>
      <c r="K42" s="77"/>
      <c r="L42" s="296"/>
      <c r="M42" s="296"/>
      <c r="X42" s="171" t="s">
        <v>95</v>
      </c>
      <c r="Y42" s="158" t="s">
        <v>325</v>
      </c>
    </row>
    <row r="43" spans="1:25">
      <c r="A43" s="159" t="s">
        <v>253</v>
      </c>
      <c r="B43" s="304" t="s">
        <v>96</v>
      </c>
      <c r="C43" s="199">
        <f>'2022 Projection '!D43</f>
        <v>0</v>
      </c>
      <c r="D43" s="77"/>
      <c r="E43" s="77"/>
      <c r="F43" s="77"/>
      <c r="G43" s="199">
        <f t="shared" si="10"/>
        <v>0</v>
      </c>
      <c r="J43" s="301" t="str">
        <f>IF(Reinsurers!A38="","",Reinsurers!A38)</f>
        <v/>
      </c>
      <c r="K43" s="77"/>
      <c r="L43" s="296"/>
      <c r="M43" s="296"/>
      <c r="X43" s="171" t="s">
        <v>96</v>
      </c>
      <c r="Y43" s="158" t="s">
        <v>375</v>
      </c>
    </row>
    <row r="44" spans="1:25">
      <c r="A44" s="88" t="s">
        <v>254</v>
      </c>
      <c r="B44" s="304" t="s">
        <v>97</v>
      </c>
      <c r="C44" s="156">
        <f>SUM(C41:C43)</f>
        <v>0</v>
      </c>
      <c r="D44" s="156">
        <f t="shared" ref="D44:G44" si="11">SUM(D41:D43)</f>
        <v>0</v>
      </c>
      <c r="E44" s="156">
        <f t="shared" si="11"/>
        <v>0</v>
      </c>
      <c r="F44" s="156">
        <f t="shared" si="11"/>
        <v>0</v>
      </c>
      <c r="G44" s="156">
        <f t="shared" si="11"/>
        <v>0</v>
      </c>
      <c r="J44" s="301" t="str">
        <f>IF(Reinsurers!A39="","",Reinsurers!A39)</f>
        <v/>
      </c>
      <c r="K44" s="77"/>
      <c r="L44" s="296"/>
      <c r="M44" s="296"/>
      <c r="X44" s="171" t="s">
        <v>97</v>
      </c>
      <c r="Y44" s="158"/>
    </row>
    <row r="45" spans="1:25">
      <c r="A45" s="173" t="s">
        <v>367</v>
      </c>
      <c r="B45" s="304" t="s">
        <v>98</v>
      </c>
      <c r="C45" s="199">
        <f>'2022 Projection '!D45</f>
        <v>0</v>
      </c>
      <c r="D45" s="77"/>
      <c r="E45" s="77"/>
      <c r="F45" s="77"/>
      <c r="G45" s="199">
        <f t="shared" ref="G45:G49" si="12">SUM(C45:F45)</f>
        <v>0</v>
      </c>
      <c r="J45" s="301" t="str">
        <f>IF(Reinsurers!A40="","",Reinsurers!A40)</f>
        <v/>
      </c>
      <c r="K45" s="77"/>
      <c r="L45" s="296"/>
      <c r="M45" s="296"/>
      <c r="X45" s="171" t="s">
        <v>98</v>
      </c>
      <c r="Y45" s="163" t="s">
        <v>384</v>
      </c>
    </row>
    <row r="46" spans="1:25">
      <c r="A46" s="154" t="s">
        <v>368</v>
      </c>
      <c r="B46" s="304" t="s">
        <v>100</v>
      </c>
      <c r="C46" s="199">
        <f>'2022 Projection '!D46</f>
        <v>0</v>
      </c>
      <c r="D46" s="77"/>
      <c r="E46" s="77"/>
      <c r="F46" s="77"/>
      <c r="G46" s="199">
        <f t="shared" si="12"/>
        <v>0</v>
      </c>
      <c r="J46" s="301" t="str">
        <f>IF(Reinsurers!A41="","",Reinsurers!A41)</f>
        <v/>
      </c>
      <c r="K46" s="77"/>
      <c r="L46" s="296"/>
      <c r="M46" s="296"/>
      <c r="X46" s="171" t="s">
        <v>100</v>
      </c>
      <c r="Y46" s="163" t="s">
        <v>369</v>
      </c>
    </row>
    <row r="47" spans="1:25">
      <c r="A47" s="154" t="s">
        <v>35</v>
      </c>
      <c r="B47" s="304" t="s">
        <v>101</v>
      </c>
      <c r="C47" s="199">
        <f>'2022 Projection '!D47</f>
        <v>0</v>
      </c>
      <c r="D47" s="77"/>
      <c r="E47" s="77"/>
      <c r="F47" s="77"/>
      <c r="G47" s="199">
        <f t="shared" si="12"/>
        <v>0</v>
      </c>
      <c r="J47" s="301" t="str">
        <f>IF(Reinsurers!A42="","",Reinsurers!A42)</f>
        <v/>
      </c>
      <c r="K47" s="77"/>
      <c r="L47" s="296"/>
      <c r="M47" s="296"/>
      <c r="X47" s="171" t="s">
        <v>101</v>
      </c>
      <c r="Y47" s="163" t="s">
        <v>333</v>
      </c>
    </row>
    <row r="48" spans="1:25">
      <c r="A48" s="189" t="s">
        <v>376</v>
      </c>
      <c r="B48" s="304" t="s">
        <v>102</v>
      </c>
      <c r="C48" s="199">
        <f>'2022 Projection '!D48</f>
        <v>0</v>
      </c>
      <c r="D48" s="77"/>
      <c r="E48" s="77"/>
      <c r="F48" s="77"/>
      <c r="G48" s="199">
        <f t="shared" si="12"/>
        <v>0</v>
      </c>
      <c r="J48" s="301" t="str">
        <f>IF(Reinsurers!A43="","",Reinsurers!A43)</f>
        <v/>
      </c>
      <c r="K48" s="77"/>
      <c r="L48" s="296"/>
      <c r="M48" s="296"/>
      <c r="X48" s="171" t="s">
        <v>102</v>
      </c>
      <c r="Y48" s="190" t="s">
        <v>377</v>
      </c>
    </row>
    <row r="49" spans="1:25" ht="30">
      <c r="A49" s="174" t="s">
        <v>381</v>
      </c>
      <c r="B49" s="304" t="s">
        <v>103</v>
      </c>
      <c r="C49" s="199">
        <f>'2022 Projection '!D49</f>
        <v>0</v>
      </c>
      <c r="D49" s="82"/>
      <c r="E49" s="82"/>
      <c r="F49" s="82"/>
      <c r="G49" s="199">
        <f t="shared" si="12"/>
        <v>0</v>
      </c>
      <c r="J49" s="301" t="str">
        <f>IF(Reinsurers!A44="","",Reinsurers!A44)</f>
        <v/>
      </c>
      <c r="K49" s="77"/>
      <c r="L49" s="296"/>
      <c r="M49" s="296"/>
      <c r="X49" s="171" t="s">
        <v>103</v>
      </c>
      <c r="Y49" s="168"/>
    </row>
    <row r="50" spans="1:25">
      <c r="A50" s="85" t="s">
        <v>255</v>
      </c>
      <c r="B50" s="304" t="s">
        <v>104</v>
      </c>
      <c r="C50" s="156">
        <f>SUM(C45:C49)</f>
        <v>0</v>
      </c>
      <c r="D50" s="156">
        <f t="shared" ref="D50:G50" si="13">SUM(D45:D49)</f>
        <v>0</v>
      </c>
      <c r="E50" s="156">
        <f t="shared" si="13"/>
        <v>0</v>
      </c>
      <c r="F50" s="156">
        <f t="shared" si="13"/>
        <v>0</v>
      </c>
      <c r="G50" s="156">
        <f t="shared" si="13"/>
        <v>0</v>
      </c>
      <c r="J50" s="301" t="str">
        <f>IF(Reinsurers!A45="","",Reinsurers!A45)</f>
        <v/>
      </c>
      <c r="K50" s="77"/>
      <c r="L50" s="296"/>
      <c r="M50" s="296"/>
      <c r="X50" s="171" t="s">
        <v>104</v>
      </c>
    </row>
    <row r="51" spans="1:25">
      <c r="A51" s="159" t="s">
        <v>36</v>
      </c>
      <c r="B51" s="304" t="s">
        <v>105</v>
      </c>
      <c r="C51" s="199">
        <f>'2022 Projection '!D51</f>
        <v>0</v>
      </c>
      <c r="D51" s="77"/>
      <c r="E51" s="77"/>
      <c r="F51" s="77"/>
      <c r="G51" s="199">
        <f t="shared" ref="G51" si="14">SUM(C51:F51)</f>
        <v>0</v>
      </c>
      <c r="J51" s="301" t="str">
        <f>IF(Reinsurers!A46="","",Reinsurers!A46)</f>
        <v/>
      </c>
      <c r="K51" s="77"/>
      <c r="L51" s="296"/>
      <c r="M51" s="296"/>
      <c r="X51" s="171" t="s">
        <v>105</v>
      </c>
      <c r="Y51" s="185" t="s">
        <v>335</v>
      </c>
    </row>
    <row r="52" spans="1:25">
      <c r="A52" s="90" t="s">
        <v>37</v>
      </c>
      <c r="B52" s="304"/>
      <c r="C52" s="79"/>
      <c r="D52" s="79"/>
      <c r="E52" s="79"/>
      <c r="F52" s="79"/>
      <c r="G52" s="79"/>
      <c r="J52" s="301" t="str">
        <f>IF(Reinsurers!A47="","",Reinsurers!A47)</f>
        <v/>
      </c>
      <c r="K52" s="77"/>
      <c r="L52" s="296"/>
      <c r="M52" s="296"/>
      <c r="X52" s="171"/>
    </row>
    <row r="53" spans="1:25">
      <c r="A53" s="155" t="s">
        <v>42</v>
      </c>
      <c r="B53" s="304" t="s">
        <v>106</v>
      </c>
      <c r="C53" s="199">
        <f>'2022 Projection '!D53</f>
        <v>0</v>
      </c>
      <c r="D53" s="77"/>
      <c r="E53" s="77"/>
      <c r="F53" s="77"/>
      <c r="G53" s="199">
        <f t="shared" ref="G53" si="15">SUM(C53:F53)</f>
        <v>0</v>
      </c>
      <c r="J53" s="301" t="str">
        <f>IF(Reinsurers!A48="","",Reinsurers!A48)</f>
        <v/>
      </c>
      <c r="K53" s="77"/>
      <c r="L53" s="296"/>
      <c r="M53" s="296"/>
      <c r="X53" s="171" t="s">
        <v>106</v>
      </c>
      <c r="Y53" s="158" t="s">
        <v>334</v>
      </c>
    </row>
    <row r="54" spans="1:25">
      <c r="A54" s="160" t="s">
        <v>54</v>
      </c>
      <c r="B54" s="304"/>
      <c r="C54" s="79"/>
      <c r="D54" s="79"/>
      <c r="E54" s="79"/>
      <c r="F54" s="79"/>
      <c r="G54" s="79"/>
      <c r="J54" s="301" t="str">
        <f>IF(Reinsurers!A49="","",Reinsurers!A49)</f>
        <v/>
      </c>
      <c r="K54" s="77"/>
      <c r="L54" s="296"/>
      <c r="M54" s="296"/>
      <c r="X54" s="171"/>
      <c r="Y54" s="158" t="s">
        <v>336</v>
      </c>
    </row>
    <row r="55" spans="1:25">
      <c r="A55" s="161" t="s">
        <v>40</v>
      </c>
      <c r="B55" s="304" t="s">
        <v>107</v>
      </c>
      <c r="C55" s="199">
        <f>'2022 Projection '!D55</f>
        <v>0</v>
      </c>
      <c r="D55" s="77"/>
      <c r="E55" s="77"/>
      <c r="F55" s="77"/>
      <c r="G55" s="199">
        <f t="shared" ref="G55:G56" si="16">SUM(C55:F55)</f>
        <v>0</v>
      </c>
      <c r="J55" s="301" t="str">
        <f>IF(Reinsurers!A50="","",Reinsurers!A50)</f>
        <v/>
      </c>
      <c r="K55" s="77"/>
      <c r="L55" s="296"/>
      <c r="M55" s="296"/>
      <c r="X55" s="171" t="s">
        <v>107</v>
      </c>
      <c r="Y55" s="168"/>
    </row>
    <row r="56" spans="1:25">
      <c r="A56" s="161" t="s">
        <v>41</v>
      </c>
      <c r="B56" s="304" t="s">
        <v>109</v>
      </c>
      <c r="C56" s="199">
        <f>'2022 Projection '!D56</f>
        <v>0</v>
      </c>
      <c r="D56" s="77"/>
      <c r="E56" s="77"/>
      <c r="F56" s="77"/>
      <c r="G56" s="199">
        <f t="shared" si="16"/>
        <v>0</v>
      </c>
      <c r="J56" s="301" t="str">
        <f>IF(Reinsurers!A51="","",Reinsurers!A51)</f>
        <v/>
      </c>
      <c r="K56" s="77"/>
      <c r="L56" s="296"/>
      <c r="M56" s="296"/>
      <c r="X56" s="171" t="s">
        <v>109</v>
      </c>
      <c r="Y56" s="168"/>
    </row>
    <row r="57" spans="1:25">
      <c r="A57" s="85" t="s">
        <v>256</v>
      </c>
      <c r="B57" s="304" t="s">
        <v>111</v>
      </c>
      <c r="C57" s="156">
        <f>SUM(C51:C56)</f>
        <v>0</v>
      </c>
      <c r="D57" s="156">
        <f t="shared" ref="D57:G57" si="17">SUM(D51:D56)</f>
        <v>0</v>
      </c>
      <c r="E57" s="156">
        <f t="shared" si="17"/>
        <v>0</v>
      </c>
      <c r="F57" s="156">
        <f t="shared" si="17"/>
        <v>0</v>
      </c>
      <c r="G57" s="156">
        <f t="shared" si="17"/>
        <v>0</v>
      </c>
      <c r="X57" s="171" t="s">
        <v>111</v>
      </c>
      <c r="Y57" s="158"/>
    </row>
    <row r="58" spans="1:25">
      <c r="A58" s="90" t="s">
        <v>257</v>
      </c>
      <c r="B58" s="304" t="s">
        <v>112</v>
      </c>
      <c r="C58" s="157">
        <f>+C40+C44+C50+C57</f>
        <v>0</v>
      </c>
      <c r="D58" s="157">
        <f t="shared" ref="D58:G58" si="18">+D40+D44+D50+D57</f>
        <v>0</v>
      </c>
      <c r="E58" s="157">
        <f t="shared" si="18"/>
        <v>0</v>
      </c>
      <c r="F58" s="157">
        <f t="shared" si="18"/>
        <v>0</v>
      </c>
      <c r="G58" s="157">
        <f t="shared" si="18"/>
        <v>0</v>
      </c>
      <c r="X58" s="171" t="s">
        <v>112</v>
      </c>
      <c r="Y58" s="158"/>
    </row>
    <row r="59" spans="1:25">
      <c r="B59" s="305"/>
      <c r="C59" s="81"/>
      <c r="D59" s="81"/>
      <c r="E59" s="81"/>
      <c r="F59" s="81"/>
      <c r="G59" s="81"/>
      <c r="X59" s="8"/>
    </row>
    <row r="60" spans="1:25">
      <c r="A60" s="86" t="s">
        <v>258</v>
      </c>
      <c r="B60" s="307" t="s">
        <v>114</v>
      </c>
      <c r="C60" s="80">
        <f>+C58+C33</f>
        <v>0</v>
      </c>
      <c r="D60" s="80">
        <f t="shared" ref="D60:G60" si="19">+D58+D33</f>
        <v>0</v>
      </c>
      <c r="E60" s="80">
        <f t="shared" si="19"/>
        <v>0</v>
      </c>
      <c r="F60" s="80">
        <f t="shared" si="19"/>
        <v>0</v>
      </c>
      <c r="G60" s="80">
        <f t="shared" si="19"/>
        <v>0</v>
      </c>
      <c r="X60" s="187" t="s">
        <v>114</v>
      </c>
      <c r="Y60" s="158"/>
    </row>
    <row r="61" spans="1:25">
      <c r="A61" s="83"/>
      <c r="B61" s="308"/>
      <c r="C61" s="79"/>
      <c r="D61" s="79"/>
      <c r="E61" s="79"/>
      <c r="F61" s="79"/>
      <c r="G61" s="79"/>
      <c r="X61" s="83"/>
    </row>
    <row r="62" spans="1:25">
      <c r="A62" s="83" t="s">
        <v>259</v>
      </c>
      <c r="B62" s="308"/>
      <c r="C62" s="79"/>
      <c r="D62" s="79"/>
      <c r="E62" s="79"/>
      <c r="F62" s="79"/>
      <c r="G62" s="79"/>
      <c r="X62" s="83"/>
    </row>
    <row r="63" spans="1:25">
      <c r="A63" s="89" t="s">
        <v>370</v>
      </c>
      <c r="B63" s="304" t="s">
        <v>116</v>
      </c>
      <c r="C63" s="199">
        <f>'2022 Projection '!D63</f>
        <v>0</v>
      </c>
      <c r="D63" s="82"/>
      <c r="E63" s="82"/>
      <c r="F63" s="82"/>
      <c r="G63" s="199">
        <f t="shared" ref="G63:G64" si="20">SUM(C63:F63)</f>
        <v>0</v>
      </c>
      <c r="X63" s="171" t="s">
        <v>116</v>
      </c>
      <c r="Y63" s="163" t="s">
        <v>341</v>
      </c>
    </row>
    <row r="64" spans="1:25">
      <c r="A64" s="89" t="s">
        <v>382</v>
      </c>
      <c r="B64" s="304" t="s">
        <v>118</v>
      </c>
      <c r="C64" s="199">
        <f>'2022 Projection '!D64</f>
        <v>0</v>
      </c>
      <c r="D64" s="77"/>
      <c r="E64" s="77"/>
      <c r="F64" s="77"/>
      <c r="G64" s="199">
        <f t="shared" si="20"/>
        <v>0</v>
      </c>
      <c r="X64" s="171" t="s">
        <v>118</v>
      </c>
      <c r="Y64" s="168"/>
    </row>
    <row r="65" spans="1:25">
      <c r="A65" s="89" t="s">
        <v>371</v>
      </c>
      <c r="B65" s="304" t="s">
        <v>120</v>
      </c>
      <c r="C65" s="79"/>
      <c r="D65" s="79"/>
      <c r="E65" s="79"/>
      <c r="F65" s="79"/>
      <c r="G65" s="79"/>
      <c r="X65" s="171" t="s">
        <v>120</v>
      </c>
      <c r="Y65" s="158" t="s">
        <v>347</v>
      </c>
    </row>
    <row r="66" spans="1:25">
      <c r="A66" s="155" t="s">
        <v>260</v>
      </c>
      <c r="B66" s="304" t="s">
        <v>122</v>
      </c>
      <c r="C66" s="199">
        <f>'2022 Projection '!D66</f>
        <v>0</v>
      </c>
      <c r="D66" s="77"/>
      <c r="E66" s="77"/>
      <c r="F66" s="77"/>
      <c r="G66" s="199">
        <f t="shared" ref="G66:G68" si="21">SUM(C66:F66)</f>
        <v>0</v>
      </c>
      <c r="X66" s="171" t="s">
        <v>122</v>
      </c>
      <c r="Y66" s="168"/>
    </row>
    <row r="67" spans="1:25">
      <c r="A67" s="155" t="s">
        <v>261</v>
      </c>
      <c r="B67" s="304" t="s">
        <v>326</v>
      </c>
      <c r="C67" s="199">
        <f>'2022 Projection '!D67</f>
        <v>0</v>
      </c>
      <c r="D67" s="77"/>
      <c r="E67" s="77"/>
      <c r="F67" s="77"/>
      <c r="G67" s="199">
        <f t="shared" si="21"/>
        <v>0</v>
      </c>
      <c r="X67" s="171" t="s">
        <v>326</v>
      </c>
      <c r="Y67" s="168"/>
    </row>
    <row r="68" spans="1:25">
      <c r="A68" s="155" t="s">
        <v>262</v>
      </c>
      <c r="B68" s="304" t="s">
        <v>327</v>
      </c>
      <c r="C68" s="199">
        <f>'2022 Projection '!D68</f>
        <v>0</v>
      </c>
      <c r="D68" s="77"/>
      <c r="E68" s="77"/>
      <c r="F68" s="77"/>
      <c r="G68" s="199">
        <f t="shared" si="21"/>
        <v>0</v>
      </c>
      <c r="X68" s="171" t="s">
        <v>327</v>
      </c>
      <c r="Y68" s="168"/>
    </row>
    <row r="69" spans="1:25">
      <c r="A69" s="90" t="s">
        <v>263</v>
      </c>
      <c r="B69" s="304" t="s">
        <v>328</v>
      </c>
      <c r="C69" s="156">
        <f>SUM(C63:C68)</f>
        <v>0</v>
      </c>
      <c r="D69" s="156">
        <f t="shared" ref="D69:G69" si="22">SUM(D63:D68)</f>
        <v>0</v>
      </c>
      <c r="E69" s="156">
        <f t="shared" si="22"/>
        <v>0</v>
      </c>
      <c r="F69" s="156">
        <f t="shared" si="22"/>
        <v>0</v>
      </c>
      <c r="G69" s="156">
        <f t="shared" si="22"/>
        <v>0</v>
      </c>
      <c r="X69" s="171" t="s">
        <v>328</v>
      </c>
      <c r="Y69" s="158"/>
    </row>
    <row r="70" spans="1:25">
      <c r="A70" s="90" t="s">
        <v>264</v>
      </c>
      <c r="B70" s="309" t="s">
        <v>329</v>
      </c>
      <c r="C70" s="156">
        <f>+C69+C60</f>
        <v>0</v>
      </c>
      <c r="D70" s="156">
        <f t="shared" ref="D70:G70" si="23">+D69+D60</f>
        <v>0</v>
      </c>
      <c r="E70" s="156">
        <f t="shared" si="23"/>
        <v>0</v>
      </c>
      <c r="F70" s="156">
        <f t="shared" si="23"/>
        <v>0</v>
      </c>
      <c r="G70" s="156">
        <f t="shared" si="23"/>
        <v>0</v>
      </c>
      <c r="X70" s="177" t="s">
        <v>329</v>
      </c>
      <c r="Y70" s="158"/>
    </row>
    <row r="71" spans="1:25">
      <c r="A71" s="176" t="s">
        <v>265</v>
      </c>
      <c r="B71" s="309" t="s">
        <v>330</v>
      </c>
      <c r="C71" s="199">
        <f>'2022 Projection '!D71</f>
        <v>0</v>
      </c>
      <c r="D71" s="77"/>
      <c r="E71" s="77"/>
      <c r="F71" s="77"/>
      <c r="G71" s="199">
        <f t="shared" ref="G71:G73" si="24">SUM(C71:F71)</f>
        <v>0</v>
      </c>
      <c r="X71" s="177" t="s">
        <v>330</v>
      </c>
      <c r="Y71" s="178" t="s">
        <v>372</v>
      </c>
    </row>
    <row r="72" spans="1:25">
      <c r="A72" s="176" t="s">
        <v>266</v>
      </c>
      <c r="B72" s="309" t="s">
        <v>331</v>
      </c>
      <c r="C72" s="199">
        <f>'2022 Projection '!D72</f>
        <v>0</v>
      </c>
      <c r="D72" s="77"/>
      <c r="E72" s="77"/>
      <c r="F72" s="77"/>
      <c r="G72" s="199">
        <f t="shared" si="24"/>
        <v>0</v>
      </c>
      <c r="X72" s="177" t="s">
        <v>331</v>
      </c>
      <c r="Y72" s="178" t="s">
        <v>373</v>
      </c>
    </row>
    <row r="73" spans="1:25">
      <c r="A73" s="176" t="s">
        <v>267</v>
      </c>
      <c r="B73" s="304" t="s">
        <v>332</v>
      </c>
      <c r="C73" s="199">
        <f>'2022 Projection '!D73</f>
        <v>0</v>
      </c>
      <c r="D73" s="77"/>
      <c r="E73" s="77"/>
      <c r="F73" s="77"/>
      <c r="G73" s="199">
        <f t="shared" si="24"/>
        <v>0</v>
      </c>
      <c r="J73" s="111"/>
      <c r="K73" s="111"/>
      <c r="L73" s="111"/>
      <c r="X73" s="171" t="s">
        <v>332</v>
      </c>
      <c r="Y73" s="175" t="s">
        <v>374</v>
      </c>
    </row>
    <row r="74" spans="1:25">
      <c r="A74" s="90" t="s">
        <v>268</v>
      </c>
      <c r="B74" s="304" t="s">
        <v>123</v>
      </c>
      <c r="C74" s="156">
        <f>SUM(C70:C73)</f>
        <v>0</v>
      </c>
      <c r="D74" s="156">
        <f t="shared" ref="D74:G74" si="25">SUM(D70:D73)</f>
        <v>0</v>
      </c>
      <c r="E74" s="156">
        <f t="shared" si="25"/>
        <v>0</v>
      </c>
      <c r="F74" s="156">
        <f t="shared" si="25"/>
        <v>0</v>
      </c>
      <c r="G74" s="156">
        <f t="shared" si="25"/>
        <v>0</v>
      </c>
      <c r="J74" s="111"/>
      <c r="K74" s="111"/>
      <c r="L74" s="111"/>
      <c r="X74" s="171" t="s">
        <v>123</v>
      </c>
      <c r="Y74" s="158"/>
    </row>
    <row r="75" spans="1:25">
      <c r="A75" s="90" t="s">
        <v>269</v>
      </c>
      <c r="B75" s="304" t="s">
        <v>125</v>
      </c>
      <c r="C75" s="157">
        <f>'2021 balance sheet'!H28</f>
        <v>0</v>
      </c>
      <c r="D75" s="194"/>
      <c r="E75" s="194"/>
      <c r="F75" s="194"/>
      <c r="G75" s="157">
        <f>C75</f>
        <v>0</v>
      </c>
      <c r="J75" s="179"/>
      <c r="K75" s="181"/>
      <c r="L75" s="179"/>
      <c r="X75" s="171" t="s">
        <v>125</v>
      </c>
      <c r="Y75" s="158"/>
    </row>
    <row r="76" spans="1:25">
      <c r="A76" s="155" t="s">
        <v>285</v>
      </c>
      <c r="B76" s="304" t="s">
        <v>126</v>
      </c>
      <c r="C76" s="199">
        <f>'2022 Projection '!D76</f>
        <v>0</v>
      </c>
      <c r="D76" s="77"/>
      <c r="E76" s="77"/>
      <c r="F76" s="77"/>
      <c r="G76" s="199">
        <f t="shared" ref="G76:G79" si="26">SUM(C76:F76)</f>
        <v>0</v>
      </c>
      <c r="J76" s="179"/>
      <c r="K76" s="111"/>
      <c r="L76" s="179"/>
      <c r="X76" s="171" t="s">
        <v>126</v>
      </c>
      <c r="Y76" s="158" t="s">
        <v>339</v>
      </c>
    </row>
    <row r="77" spans="1:25">
      <c r="A77" s="155" t="s">
        <v>270</v>
      </c>
      <c r="B77" s="304" t="s">
        <v>127</v>
      </c>
      <c r="C77" s="199">
        <f>'2022 Projection '!D77</f>
        <v>0</v>
      </c>
      <c r="D77" s="77"/>
      <c r="E77" s="77"/>
      <c r="F77" s="77"/>
      <c r="G77" s="199">
        <f t="shared" si="26"/>
        <v>0</v>
      </c>
      <c r="J77" s="179"/>
      <c r="K77" s="182"/>
      <c r="L77" s="180"/>
      <c r="X77" s="171" t="s">
        <v>127</v>
      </c>
      <c r="Y77" s="158" t="s">
        <v>337</v>
      </c>
    </row>
    <row r="78" spans="1:25">
      <c r="A78" s="155" t="s">
        <v>271</v>
      </c>
      <c r="B78" s="304" t="s">
        <v>128</v>
      </c>
      <c r="C78" s="199">
        <f>'2022 Projection '!D78</f>
        <v>0</v>
      </c>
      <c r="D78" s="77"/>
      <c r="E78" s="77"/>
      <c r="F78" s="77"/>
      <c r="G78" s="199">
        <f t="shared" si="26"/>
        <v>0</v>
      </c>
      <c r="J78" s="111"/>
      <c r="K78" s="111"/>
      <c r="L78" s="111"/>
      <c r="X78" s="171" t="s">
        <v>128</v>
      </c>
      <c r="Y78" s="158" t="s">
        <v>338</v>
      </c>
    </row>
    <row r="79" spans="1:25" ht="30">
      <c r="A79" s="91" t="s">
        <v>272</v>
      </c>
      <c r="B79" s="304" t="s">
        <v>129</v>
      </c>
      <c r="C79" s="199">
        <f>'2022 Projection '!D79</f>
        <v>0</v>
      </c>
      <c r="D79" s="77"/>
      <c r="E79" s="77"/>
      <c r="F79" s="77"/>
      <c r="G79" s="199">
        <f t="shared" si="26"/>
        <v>0</v>
      </c>
      <c r="X79" s="171" t="s">
        <v>129</v>
      </c>
      <c r="Y79" s="158" t="s">
        <v>340</v>
      </c>
    </row>
    <row r="80" spans="1:25">
      <c r="A80" s="162" t="s">
        <v>273</v>
      </c>
      <c r="B80" s="304" t="s">
        <v>130</v>
      </c>
      <c r="C80" s="156">
        <f>SUM(C74:C79)</f>
        <v>0</v>
      </c>
      <c r="D80" s="194"/>
      <c r="E80" s="194"/>
      <c r="F80" s="194"/>
      <c r="G80" s="156">
        <f>SUM(G74:G79)</f>
        <v>0</v>
      </c>
      <c r="X80" s="171" t="s">
        <v>130</v>
      </c>
      <c r="Y80" s="158"/>
    </row>
    <row r="81" spans="1:25">
      <c r="A81" s="83" t="s">
        <v>274</v>
      </c>
      <c r="B81" s="310"/>
      <c r="C81" s="79"/>
      <c r="D81" s="79"/>
      <c r="E81" s="79"/>
      <c r="F81" s="79"/>
      <c r="G81" s="79"/>
      <c r="J81" s="111"/>
      <c r="K81" s="111"/>
      <c r="L81" s="111"/>
      <c r="M81" s="111"/>
    </row>
    <row r="82" spans="1:25">
      <c r="A82" s="86" t="s">
        <v>275</v>
      </c>
      <c r="B82" s="304" t="s">
        <v>131</v>
      </c>
      <c r="C82" s="80">
        <f>'2021 balance sheet'!H29</f>
        <v>0</v>
      </c>
      <c r="D82" s="194"/>
      <c r="E82" s="194"/>
      <c r="F82" s="194"/>
      <c r="G82" s="80">
        <f>C82</f>
        <v>0</v>
      </c>
      <c r="J82" s="111"/>
      <c r="K82" s="111"/>
      <c r="L82" s="111"/>
      <c r="X82" s="171" t="s">
        <v>131</v>
      </c>
      <c r="Y82" s="158"/>
    </row>
    <row r="83" spans="1:25">
      <c r="A83" s="87" t="s">
        <v>276</v>
      </c>
      <c r="B83" s="304" t="s">
        <v>132</v>
      </c>
      <c r="C83" s="199">
        <f>'2022 Projection '!D83</f>
        <v>0</v>
      </c>
      <c r="D83" s="77"/>
      <c r="E83" s="77"/>
      <c r="F83" s="77"/>
      <c r="G83" s="199">
        <f t="shared" ref="G83" si="27">SUM(C83:F83)</f>
        <v>0</v>
      </c>
      <c r="J83" s="179"/>
      <c r="K83" s="181"/>
      <c r="L83" s="179"/>
      <c r="M83" s="183"/>
      <c r="X83" s="171" t="s">
        <v>132</v>
      </c>
      <c r="Y83" s="163" t="s">
        <v>385</v>
      </c>
    </row>
    <row r="84" spans="1:25">
      <c r="A84" s="86" t="s">
        <v>277</v>
      </c>
      <c r="B84" s="304" t="s">
        <v>133</v>
      </c>
      <c r="C84" s="156">
        <f>SUM(C82:C83)</f>
        <v>0</v>
      </c>
      <c r="D84" s="194"/>
      <c r="E84" s="194"/>
      <c r="F84" s="194"/>
      <c r="G84" s="156">
        <f>SUM(G82:G83)</f>
        <v>0</v>
      </c>
      <c r="J84" s="179"/>
      <c r="K84" s="111"/>
      <c r="L84" s="179"/>
      <c r="X84" s="171" t="s">
        <v>133</v>
      </c>
      <c r="Y84" s="158"/>
    </row>
    <row r="85" spans="1:25">
      <c r="A85" s="84"/>
      <c r="B85" s="310"/>
      <c r="C85" s="81"/>
      <c r="D85" s="81"/>
      <c r="E85" s="81"/>
      <c r="F85" s="81"/>
      <c r="G85" s="81"/>
      <c r="J85" s="180"/>
      <c r="K85" s="182"/>
      <c r="L85" s="180"/>
      <c r="M85" s="183"/>
    </row>
    <row r="86" spans="1:25">
      <c r="A86" s="86" t="s">
        <v>278</v>
      </c>
      <c r="B86" s="304" t="s">
        <v>135</v>
      </c>
      <c r="C86" s="156">
        <f>-C80+C75</f>
        <v>0</v>
      </c>
      <c r="D86" s="156"/>
      <c r="E86" s="156"/>
      <c r="F86" s="156"/>
      <c r="G86" s="156">
        <f t="shared" ref="G86" si="28">-G80+G75</f>
        <v>0</v>
      </c>
      <c r="J86" s="111"/>
      <c r="K86" s="111"/>
      <c r="L86" s="111"/>
      <c r="X86" s="184"/>
      <c r="Y86" s="191"/>
    </row>
    <row r="87" spans="1:25">
      <c r="A87" s="83"/>
      <c r="B87" s="311"/>
      <c r="C87" s="79"/>
      <c r="D87" s="79"/>
      <c r="E87" s="79"/>
      <c r="F87" s="79"/>
      <c r="G87" s="79"/>
      <c r="X87" s="184"/>
      <c r="Y87" s="193"/>
    </row>
    <row r="88" spans="1:25">
      <c r="A88" s="11" t="s">
        <v>234</v>
      </c>
      <c r="B88" s="311"/>
      <c r="C88" s="133"/>
      <c r="D88" s="133"/>
      <c r="E88" s="133"/>
      <c r="F88" s="133"/>
      <c r="G88" s="133"/>
      <c r="X88" s="184"/>
      <c r="Y88" s="133"/>
    </row>
    <row r="89" spans="1:25">
      <c r="A89" s="65" t="s">
        <v>235</v>
      </c>
      <c r="B89" s="304" t="s">
        <v>136</v>
      </c>
      <c r="C89" s="194"/>
      <c r="D89" s="194"/>
      <c r="E89" s="194"/>
      <c r="F89" s="194"/>
      <c r="G89" s="77"/>
      <c r="X89" s="17"/>
      <c r="Y89" s="191"/>
    </row>
    <row r="90" spans="1:25">
      <c r="A90" s="65" t="s">
        <v>236</v>
      </c>
      <c r="B90" s="304" t="s">
        <v>137</v>
      </c>
      <c r="C90" s="194"/>
      <c r="D90" s="194"/>
      <c r="E90" s="194"/>
      <c r="F90" s="194"/>
      <c r="G90" s="77"/>
      <c r="X90" s="17"/>
      <c r="Y90" s="191"/>
    </row>
    <row r="91" spans="1:25">
      <c r="A91" s="66" t="s">
        <v>237</v>
      </c>
      <c r="B91" s="304" t="s">
        <v>138</v>
      </c>
      <c r="C91" s="194"/>
      <c r="D91" s="194"/>
      <c r="E91" s="194"/>
      <c r="F91" s="194"/>
      <c r="G91" s="80"/>
      <c r="X91" s="17"/>
      <c r="Y91" s="191"/>
    </row>
    <row r="92" spans="1:25">
      <c r="C92" s="17"/>
      <c r="D92" s="17"/>
      <c r="Y92" s="192"/>
    </row>
    <row r="93" spans="1:25">
      <c r="C93" s="17"/>
      <c r="D93" s="17"/>
      <c r="Y93" s="191"/>
    </row>
    <row r="94" spans="1:25">
      <c r="C94" s="17"/>
      <c r="D94" s="17"/>
      <c r="Y94" s="191"/>
    </row>
    <row r="95" spans="1:25">
      <c r="C95" s="17"/>
      <c r="D95" s="17"/>
      <c r="Y95" s="192"/>
    </row>
    <row r="96" spans="1:25">
      <c r="C96" s="17"/>
      <c r="D96" s="17"/>
      <c r="Y96" s="192"/>
    </row>
    <row r="97" spans="3:25">
      <c r="C97" s="17"/>
      <c r="D97" s="17"/>
      <c r="Y97" s="191"/>
    </row>
    <row r="98" spans="3:25">
      <c r="C98" s="17"/>
      <c r="D98" s="17"/>
      <c r="Y98" s="191"/>
    </row>
    <row r="99" spans="3:25">
      <c r="C99" s="17"/>
      <c r="D99" s="17"/>
      <c r="Y99" s="191"/>
    </row>
    <row r="100" spans="3:25">
      <c r="C100" s="17"/>
      <c r="D100" s="17"/>
      <c r="Y100" s="191"/>
    </row>
  </sheetData>
  <mergeCells count="4">
    <mergeCell ref="B6:C6"/>
    <mergeCell ref="B7:C7"/>
    <mergeCell ref="B8:C8"/>
    <mergeCell ref="A9:C12"/>
  </mergeCells>
  <dataValidations count="1">
    <dataValidation type="list" allowBlank="1" showInputMessage="1" showErrorMessage="1" sqref="B13">
      <formula1>Material_YN</formula1>
    </dataValidation>
  </dataValidations>
  <pageMargins left="0.7" right="0.7" top="0.37" bottom="0.24" header="0.3" footer="0.16"/>
  <pageSetup paperSize="9" scale="3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G57"/>
  <sheetViews>
    <sheetView showGridLines="0" zoomScale="70" zoomScaleNormal="70" workbookViewId="0">
      <selection sqref="A1:I57"/>
    </sheetView>
  </sheetViews>
  <sheetFormatPr defaultColWidth="9.140625" defaultRowHeight="15" customHeight="1"/>
  <cols>
    <col min="1" max="1" width="1.5703125" style="3" customWidth="1"/>
    <col min="2" max="2" width="52.7109375" style="3" customWidth="1"/>
    <col min="3" max="5" width="17.5703125" style="3" customWidth="1"/>
    <col min="6" max="6" width="15" style="3" customWidth="1"/>
    <col min="7" max="16384" width="9.140625" style="3"/>
  </cols>
  <sheetData>
    <row r="1" spans="2:6" ht="30" customHeight="1">
      <c r="B1" s="10"/>
      <c r="C1" s="1" t="s">
        <v>979</v>
      </c>
    </row>
    <row r="2" spans="2:6" ht="19.899999999999999" customHeight="1">
      <c r="B2" s="5" t="s">
        <v>10</v>
      </c>
    </row>
    <row r="3" spans="2:6" ht="19.899999999999999" customHeight="1">
      <c r="B3" s="5"/>
    </row>
    <row r="4" spans="2:6">
      <c r="B4" s="49" t="s">
        <v>416</v>
      </c>
      <c r="C4" s="77"/>
    </row>
    <row r="5" spans="2:6">
      <c r="B5" s="49" t="s">
        <v>522</v>
      </c>
      <c r="C5" s="77"/>
    </row>
    <row r="6" spans="2:6">
      <c r="B6" s="49" t="s">
        <v>418</v>
      </c>
      <c r="C6" s="77"/>
      <c r="D6" s="218"/>
    </row>
    <row r="7" spans="2:6">
      <c r="B7" s="49" t="s">
        <v>954</v>
      </c>
      <c r="C7" s="77"/>
      <c r="D7" s="219" t="s">
        <v>422</v>
      </c>
    </row>
    <row r="8" spans="2:6" ht="19.899999999999999" customHeight="1">
      <c r="B8" s="280" t="s">
        <v>485</v>
      </c>
      <c r="E8" s="298"/>
    </row>
    <row r="9" spans="2:6" ht="15" customHeight="1">
      <c r="E9" s="19" t="s">
        <v>546</v>
      </c>
    </row>
    <row r="10" spans="2:6">
      <c r="B10" s="315"/>
      <c r="C10" s="281" t="s">
        <v>536</v>
      </c>
      <c r="D10" s="281" t="s">
        <v>537</v>
      </c>
      <c r="E10" s="281" t="s">
        <v>6665</v>
      </c>
      <c r="F10" s="282" t="s">
        <v>2</v>
      </c>
    </row>
    <row r="11" spans="2:6" ht="15" customHeight="1">
      <c r="B11" s="315" t="s">
        <v>488</v>
      </c>
      <c r="C11" s="283"/>
      <c r="D11" s="283"/>
      <c r="E11" s="318">
        <f>'A1 Event 3 Loss Reporting'!B$35+'A1 Event 3 Loss Reporting'!B$66</f>
        <v>0</v>
      </c>
      <c r="F11" s="284">
        <f t="shared" ref="F11:F18" si="0">SUM(C11:E11)</f>
        <v>0</v>
      </c>
    </row>
    <row r="12" spans="2:6">
      <c r="B12" s="315" t="s">
        <v>489</v>
      </c>
      <c r="C12" s="283"/>
      <c r="D12" s="283"/>
      <c r="E12" s="318">
        <f>'A1 Event 3 Loss Reporting'!C$35+'A1 Event 3 Loss Reporting'!C$66</f>
        <v>0</v>
      </c>
      <c r="F12" s="284">
        <f t="shared" si="0"/>
        <v>0</v>
      </c>
    </row>
    <row r="13" spans="2:6" ht="14.25" customHeight="1">
      <c r="B13" s="351" t="s">
        <v>955</v>
      </c>
      <c r="C13" s="283"/>
      <c r="D13" s="283"/>
      <c r="E13" s="318">
        <f>'A1 Event 3 Loss Reporting'!D$35+'A1 Event 3 Loss Reporting'!D$66</f>
        <v>0</v>
      </c>
      <c r="F13" s="284">
        <f t="shared" si="0"/>
        <v>0</v>
      </c>
    </row>
    <row r="14" spans="2:6">
      <c r="B14" s="315" t="s">
        <v>490</v>
      </c>
      <c r="C14" s="283"/>
      <c r="D14" s="283"/>
      <c r="E14" s="318">
        <f>'A1 Event 3 Loss Reporting'!E$35+'A1 Event 3 Loss Reporting'!E$66</f>
        <v>0</v>
      </c>
      <c r="F14" s="284">
        <f t="shared" si="0"/>
        <v>0</v>
      </c>
    </row>
    <row r="15" spans="2:6">
      <c r="B15" s="315" t="s">
        <v>491</v>
      </c>
      <c r="C15" s="283"/>
      <c r="D15" s="283"/>
      <c r="E15" s="318">
        <f>'A1 Event 3 Loss Reporting'!F$35+'A1 Event 3 Loss Reporting'!F$66</f>
        <v>0</v>
      </c>
      <c r="F15" s="284">
        <f t="shared" si="0"/>
        <v>0</v>
      </c>
    </row>
    <row r="16" spans="2:6">
      <c r="B16" s="315" t="s">
        <v>492</v>
      </c>
      <c r="C16" s="283"/>
      <c r="D16" s="283"/>
      <c r="E16" s="318">
        <f>'A1 Event 3 Loss Reporting'!G$35+'A1 Event 3 Loss Reporting'!G$66</f>
        <v>0</v>
      </c>
      <c r="F16" s="284">
        <f t="shared" si="0"/>
        <v>0</v>
      </c>
    </row>
    <row r="17" spans="2:7">
      <c r="B17" s="315" t="s">
        <v>415</v>
      </c>
      <c r="C17" s="283"/>
      <c r="D17" s="283"/>
      <c r="E17" s="318">
        <f>'A1 Event 3 Loss Reporting'!H$35+'A1 Event 3 Loss Reporting'!H$66</f>
        <v>0</v>
      </c>
      <c r="F17" s="284">
        <f>SUM(C17:E17)</f>
        <v>0</v>
      </c>
    </row>
    <row r="18" spans="2:7">
      <c r="B18" s="315" t="s">
        <v>409</v>
      </c>
      <c r="C18" s="283"/>
      <c r="D18" s="283"/>
      <c r="E18" s="318">
        <f>'A1 Event 3 Loss Reporting'!I$35+'A1 Event 3 Loss Reporting'!I$66</f>
        <v>0</v>
      </c>
      <c r="F18" s="284">
        <f t="shared" si="0"/>
        <v>0</v>
      </c>
    </row>
    <row r="19" spans="2:7">
      <c r="B19" s="319" t="s">
        <v>493</v>
      </c>
      <c r="C19" s="286">
        <f>SUM(C11:C18)+C27+C31</f>
        <v>0</v>
      </c>
      <c r="D19" s="286">
        <f>SUM(D11:D18)+D27+D31</f>
        <v>0</v>
      </c>
      <c r="E19" s="286">
        <f>'A1 Event 3 Loss Reporting'!J$35+'A1 Event 3 Loss Reporting'!J$66</f>
        <v>0</v>
      </c>
      <c r="F19" s="320">
        <f>SUM(C19:E19)</f>
        <v>0</v>
      </c>
    </row>
    <row r="20" spans="2:7" ht="30">
      <c r="B20" s="287" t="s">
        <v>538</v>
      </c>
      <c r="C20" s="286"/>
      <c r="D20" s="286"/>
      <c r="E20" s="286"/>
      <c r="F20" s="320"/>
      <c r="G20" s="295" t="s">
        <v>6663</v>
      </c>
    </row>
    <row r="21" spans="2:7">
      <c r="B21" s="49" t="s">
        <v>495</v>
      </c>
      <c r="C21" s="286"/>
      <c r="D21" s="286"/>
      <c r="E21" s="286"/>
      <c r="F21" s="320"/>
    </row>
    <row r="22" spans="2:7">
      <c r="B22" s="353" t="s">
        <v>925</v>
      </c>
    </row>
    <row r="23" spans="2:7">
      <c r="B23" s="354" t="s">
        <v>496</v>
      </c>
    </row>
    <row r="24" spans="2:7">
      <c r="B24" s="351" t="s">
        <v>497</v>
      </c>
      <c r="C24" s="283"/>
      <c r="D24" s="283"/>
      <c r="E24" s="283"/>
      <c r="F24" s="284">
        <f>SUM(C24:E24)</f>
        <v>0</v>
      </c>
    </row>
    <row r="25" spans="2:7">
      <c r="B25" s="351" t="s">
        <v>539</v>
      </c>
      <c r="C25" s="283"/>
      <c r="D25" s="283"/>
      <c r="E25" s="283"/>
      <c r="F25" s="284">
        <f>SUM(C25:E25)</f>
        <v>0</v>
      </c>
    </row>
    <row r="26" spans="2:7">
      <c r="B26" s="351" t="s">
        <v>499</v>
      </c>
      <c r="C26" s="283"/>
      <c r="D26" s="283"/>
      <c r="E26" s="283"/>
      <c r="F26" s="284">
        <f>SUM(C26:E26)</f>
        <v>0</v>
      </c>
    </row>
    <row r="27" spans="2:7">
      <c r="B27" s="285" t="s">
        <v>500</v>
      </c>
      <c r="C27" s="286">
        <f>SUM(C24:C26)</f>
        <v>0</v>
      </c>
      <c r="D27" s="286">
        <f>SUM(D24:D26)</f>
        <v>0</v>
      </c>
      <c r="E27" s="286">
        <f>SUM(E24:E26)</f>
        <v>0</v>
      </c>
      <c r="F27" s="284">
        <f>SUM(C27:E27)</f>
        <v>0</v>
      </c>
    </row>
    <row r="28" spans="2:7">
      <c r="B28" s="49" t="s">
        <v>501</v>
      </c>
      <c r="C28" s="286"/>
      <c r="D28" s="286"/>
      <c r="E28" s="286"/>
      <c r="F28" s="284"/>
    </row>
    <row r="30" spans="2:7">
      <c r="B30" s="354" t="s">
        <v>502</v>
      </c>
    </row>
    <row r="31" spans="2:7">
      <c r="B31" s="315" t="s">
        <v>502</v>
      </c>
      <c r="C31" s="283"/>
      <c r="D31" s="283"/>
      <c r="E31" s="77"/>
      <c r="F31" s="284">
        <f>SUM(C31:E31)</f>
        <v>0</v>
      </c>
    </row>
    <row r="34" spans="2:5">
      <c r="B34" s="280" t="s">
        <v>503</v>
      </c>
    </row>
    <row r="35" spans="2:5">
      <c r="B35" s="315"/>
      <c r="C35" s="281" t="s">
        <v>536</v>
      </c>
      <c r="D35" s="281" t="s">
        <v>537</v>
      </c>
      <c r="E35" s="282" t="s">
        <v>540</v>
      </c>
    </row>
    <row r="36" spans="2:5">
      <c r="B36" s="352" t="s">
        <v>972</v>
      </c>
      <c r="C36" s="283"/>
      <c r="D36" s="283"/>
      <c r="E36" s="77"/>
    </row>
    <row r="37" spans="2:5">
      <c r="B37" s="352" t="s">
        <v>973</v>
      </c>
      <c r="C37" s="283"/>
      <c r="D37" s="283"/>
      <c r="E37" s="77"/>
    </row>
    <row r="38" spans="2:5">
      <c r="B38" s="321" t="s">
        <v>974</v>
      </c>
      <c r="C38" s="283"/>
      <c r="D38" s="283"/>
      <c r="E38" s="77"/>
    </row>
    <row r="39" spans="2:5">
      <c r="B39" s="352" t="s">
        <v>542</v>
      </c>
      <c r="C39" s="283"/>
      <c r="D39" s="283"/>
      <c r="E39" s="77"/>
    </row>
    <row r="40" spans="2:5" ht="14.65" customHeight="1">
      <c r="B40" s="353" t="s">
        <v>975</v>
      </c>
    </row>
    <row r="41" spans="2:5">
      <c r="B41" s="355" t="s">
        <v>976</v>
      </c>
    </row>
    <row r="44" spans="2:5">
      <c r="B44" s="280" t="s">
        <v>509</v>
      </c>
    </row>
    <row r="45" spans="2:5" ht="15" customHeight="1">
      <c r="B45" s="315"/>
      <c r="C45" s="281" t="s">
        <v>536</v>
      </c>
      <c r="D45" s="281" t="s">
        <v>537</v>
      </c>
      <c r="E45" s="282" t="s">
        <v>540</v>
      </c>
    </row>
    <row r="46" spans="2:5">
      <c r="B46" s="315" t="s">
        <v>511</v>
      </c>
      <c r="C46" s="283"/>
      <c r="D46" s="283"/>
      <c r="E46" s="77"/>
    </row>
    <row r="47" spans="2:5" ht="15" customHeight="1">
      <c r="B47" s="294" t="s">
        <v>512</v>
      </c>
      <c r="C47" s="283"/>
      <c r="D47" s="283"/>
      <c r="E47" s="77"/>
    </row>
    <row r="48" spans="2:5" ht="15" customHeight="1">
      <c r="B48" s="315" t="s">
        <v>543</v>
      </c>
      <c r="C48" s="283"/>
      <c r="D48" s="283"/>
      <c r="E48" s="77"/>
    </row>
    <row r="49" spans="2:6" ht="15" customHeight="1">
      <c r="B49" s="16"/>
      <c r="C49" s="293"/>
      <c r="D49" s="293"/>
      <c r="E49" s="293"/>
    </row>
    <row r="50" spans="2:6" ht="15" customHeight="1">
      <c r="D50" s="293"/>
      <c r="E50" s="293"/>
    </row>
    <row r="51" spans="2:6" ht="15" customHeight="1">
      <c r="B51" s="200" t="s">
        <v>514</v>
      </c>
      <c r="D51" s="293"/>
      <c r="E51" s="293"/>
    </row>
    <row r="52" spans="2:6" ht="15" customHeight="1">
      <c r="B52" s="315" t="s">
        <v>515</v>
      </c>
      <c r="C52" s="282" t="s">
        <v>544</v>
      </c>
      <c r="D52" s="293"/>
      <c r="E52" s="293"/>
      <c r="F52" s="295"/>
    </row>
    <row r="53" spans="2:6" ht="15" customHeight="1">
      <c r="B53" s="315" t="s">
        <v>545</v>
      </c>
      <c r="C53" s="296"/>
      <c r="D53" s="293"/>
      <c r="E53" s="293"/>
    </row>
    <row r="54" spans="2:6" ht="15" customHeight="1">
      <c r="B54" s="297" t="s">
        <v>517</v>
      </c>
      <c r="C54" s="296"/>
    </row>
    <row r="55" spans="2:6" ht="15" customHeight="1">
      <c r="B55" s="297" t="s">
        <v>518</v>
      </c>
      <c r="C55" s="296"/>
    </row>
    <row r="56" spans="2:6" ht="53.25" customHeight="1">
      <c r="B56" s="297" t="s">
        <v>519</v>
      </c>
      <c r="C56" s="296"/>
    </row>
    <row r="57" spans="2:6" ht="15" customHeight="1">
      <c r="B57" s="315" t="s">
        <v>520</v>
      </c>
      <c r="C57" s="296"/>
    </row>
  </sheetData>
  <pageMargins left="0.35" right="0.70866141732283472" top="0.43" bottom="0.56000000000000005" header="0.31496062992125984" footer="0.31496062992125984"/>
  <pageSetup paperSize="9" scale="61" orientation="portrait" r:id="rId1"/>
  <headerFooter>
    <oddFooter>&amp;R&amp;"-,Italic"Sheet "&amp;A"</oddFooter>
  </headerFooter>
  <rowBreaks count="1" manualBreakCount="1">
    <brk id="5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68"/>
  <sheetViews>
    <sheetView showGridLines="0" zoomScale="70" zoomScaleNormal="70" workbookViewId="0">
      <selection activeCell="C12" sqref="C12"/>
    </sheetView>
  </sheetViews>
  <sheetFormatPr defaultRowHeight="15"/>
  <cols>
    <col min="1" max="1" width="23.85546875" customWidth="1"/>
    <col min="2" max="10" width="17.28515625" customWidth="1"/>
    <col min="11" max="12" width="12.140625" customWidth="1"/>
    <col min="13" max="13" width="2.7109375" customWidth="1"/>
    <col min="14" max="22" width="12.140625" customWidth="1"/>
    <col min="23" max="23" width="2.7109375" customWidth="1"/>
    <col min="24" max="32" width="12.140625" customWidth="1"/>
  </cols>
  <sheetData>
    <row r="1" spans="1:10" ht="30" customHeight="1">
      <c r="A1" s="322"/>
      <c r="B1" s="3"/>
    </row>
    <row r="2" spans="1:10" ht="19.5" customHeight="1">
      <c r="A2" s="10" t="s">
        <v>482</v>
      </c>
      <c r="C2" s="335" t="s">
        <v>525</v>
      </c>
      <c r="D2" s="279"/>
      <c r="G2" s="393" t="s">
        <v>19</v>
      </c>
      <c r="H2" s="393"/>
    </row>
    <row r="3" spans="1:10" ht="19.5" customHeight="1">
      <c r="A3" s="323" t="s">
        <v>6648</v>
      </c>
      <c r="G3" s="394" t="s">
        <v>17</v>
      </c>
      <c r="H3" s="394"/>
    </row>
    <row r="4" spans="1:10" ht="19.5" customHeight="1">
      <c r="A4" s="5"/>
      <c r="G4" s="395" t="s">
        <v>18</v>
      </c>
      <c r="H4" s="395"/>
    </row>
    <row r="5" spans="1:10" ht="19.5" customHeight="1">
      <c r="A5" s="5"/>
      <c r="F5" s="96"/>
      <c r="G5" s="96"/>
      <c r="H5" s="188"/>
      <c r="I5" s="188"/>
    </row>
    <row r="6" spans="1:10" ht="14.65" customHeight="1">
      <c r="A6" s="5"/>
    </row>
    <row r="7" spans="1:10" ht="14.65" customHeight="1">
      <c r="A7" s="186" t="s">
        <v>6650</v>
      </c>
    </row>
    <row r="8" spans="1:10" ht="14.65" customHeight="1">
      <c r="A8" s="324" t="s">
        <v>547</v>
      </c>
    </row>
    <row r="9" spans="1:10" ht="14.65" customHeight="1">
      <c r="A9" s="325"/>
    </row>
    <row r="10" spans="1:10" ht="14.65" customHeight="1">
      <c r="A10" s="384" t="s">
        <v>548</v>
      </c>
      <c r="B10" s="386" t="s">
        <v>549</v>
      </c>
      <c r="C10" s="387"/>
      <c r="D10" s="387"/>
      <c r="E10" s="387"/>
      <c r="F10" s="387"/>
      <c r="G10" s="387"/>
      <c r="H10" s="387"/>
      <c r="I10" s="387"/>
      <c r="J10" s="388"/>
    </row>
    <row r="11" spans="1:10" ht="14.65" customHeight="1">
      <c r="A11" s="385"/>
      <c r="B11" s="282" t="s">
        <v>550</v>
      </c>
      <c r="C11" s="282" t="s">
        <v>551</v>
      </c>
      <c r="D11" s="282" t="s">
        <v>552</v>
      </c>
      <c r="E11" s="282" t="s">
        <v>408</v>
      </c>
      <c r="F11" s="282" t="s">
        <v>491</v>
      </c>
      <c r="G11" s="282" t="s">
        <v>553</v>
      </c>
      <c r="H11" s="282" t="s">
        <v>415</v>
      </c>
      <c r="I11" s="282" t="s">
        <v>409</v>
      </c>
      <c r="J11" s="326" t="s">
        <v>2</v>
      </c>
    </row>
    <row r="12" spans="1:10" ht="14.65" customHeight="1">
      <c r="A12" s="272" t="s">
        <v>956</v>
      </c>
      <c r="B12" s="328"/>
      <c r="C12" s="328"/>
      <c r="D12" s="328"/>
      <c r="E12" s="328"/>
      <c r="F12" s="328"/>
      <c r="G12" s="328"/>
      <c r="H12" s="328"/>
      <c r="I12" s="328"/>
      <c r="J12" s="272">
        <f>SUM(B12:I12)</f>
        <v>0</v>
      </c>
    </row>
    <row r="13" spans="1:10" ht="14.65" customHeight="1">
      <c r="A13" s="272" t="s">
        <v>957</v>
      </c>
      <c r="B13" s="328"/>
      <c r="C13" s="328"/>
      <c r="D13" s="328"/>
      <c r="E13" s="328"/>
      <c r="F13" s="328"/>
      <c r="G13" s="328"/>
      <c r="H13" s="328"/>
      <c r="I13" s="328"/>
      <c r="J13" s="272">
        <f t="shared" ref="J13:J27" si="0">SUM(B13:I13)</f>
        <v>0</v>
      </c>
    </row>
    <row r="14" spans="1:10" ht="14.65" customHeight="1">
      <c r="A14" s="272" t="s">
        <v>958</v>
      </c>
      <c r="B14" s="328"/>
      <c r="C14" s="328"/>
      <c r="D14" s="328"/>
      <c r="E14" s="328"/>
      <c r="F14" s="328"/>
      <c r="G14" s="328"/>
      <c r="H14" s="328"/>
      <c r="I14" s="328"/>
      <c r="J14" s="272">
        <f t="shared" si="0"/>
        <v>0</v>
      </c>
    </row>
    <row r="15" spans="1:10" ht="14.65" customHeight="1">
      <c r="A15" s="272" t="s">
        <v>959</v>
      </c>
      <c r="B15" s="328"/>
      <c r="C15" s="328"/>
      <c r="D15" s="328"/>
      <c r="E15" s="328"/>
      <c r="F15" s="328"/>
      <c r="G15" s="328"/>
      <c r="H15" s="328"/>
      <c r="I15" s="328"/>
      <c r="J15" s="272">
        <f t="shared" si="0"/>
        <v>0</v>
      </c>
    </row>
    <row r="16" spans="1:10" ht="14.65" customHeight="1">
      <c r="A16" s="272" t="s">
        <v>960</v>
      </c>
      <c r="B16" s="328"/>
      <c r="C16" s="328"/>
      <c r="D16" s="328"/>
      <c r="E16" s="328"/>
      <c r="F16" s="328"/>
      <c r="G16" s="328"/>
      <c r="H16" s="328"/>
      <c r="I16" s="328"/>
      <c r="J16" s="272">
        <f t="shared" si="0"/>
        <v>0</v>
      </c>
    </row>
    <row r="17" spans="1:11" ht="14.65" customHeight="1">
      <c r="A17" s="272" t="s">
        <v>961</v>
      </c>
      <c r="B17" s="328"/>
      <c r="C17" s="328"/>
      <c r="D17" s="328"/>
      <c r="E17" s="328"/>
      <c r="F17" s="328"/>
      <c r="G17" s="328"/>
      <c r="H17" s="328"/>
      <c r="I17" s="328"/>
      <c r="J17" s="272">
        <f t="shared" si="0"/>
        <v>0</v>
      </c>
    </row>
    <row r="18" spans="1:11" ht="14.65" customHeight="1">
      <c r="A18" s="272" t="s">
        <v>962</v>
      </c>
      <c r="B18" s="328"/>
      <c r="C18" s="328"/>
      <c r="D18" s="328"/>
      <c r="E18" s="328"/>
      <c r="F18" s="328"/>
      <c r="G18" s="328"/>
      <c r="H18" s="328"/>
      <c r="I18" s="328"/>
      <c r="J18" s="272">
        <f t="shared" si="0"/>
        <v>0</v>
      </c>
    </row>
    <row r="19" spans="1:11" ht="14.65" customHeight="1">
      <c r="A19" s="272" t="s">
        <v>963</v>
      </c>
      <c r="B19" s="328"/>
      <c r="C19" s="328"/>
      <c r="D19" s="328"/>
      <c r="E19" s="328"/>
      <c r="F19" s="328"/>
      <c r="G19" s="328"/>
      <c r="H19" s="328"/>
      <c r="I19" s="328"/>
      <c r="J19" s="272">
        <f t="shared" si="0"/>
        <v>0</v>
      </c>
    </row>
    <row r="20" spans="1:11" ht="14.65" customHeight="1">
      <c r="A20" s="272" t="s">
        <v>964</v>
      </c>
      <c r="B20" s="328"/>
      <c r="C20" s="328"/>
      <c r="D20" s="328"/>
      <c r="E20" s="328"/>
      <c r="F20" s="328"/>
      <c r="G20" s="328"/>
      <c r="H20" s="328"/>
      <c r="I20" s="328"/>
      <c r="J20" s="272">
        <f t="shared" si="0"/>
        <v>0</v>
      </c>
    </row>
    <row r="21" spans="1:11" ht="14.65" customHeight="1">
      <c r="A21" s="272" t="s">
        <v>965</v>
      </c>
      <c r="B21" s="328"/>
      <c r="C21" s="328"/>
      <c r="D21" s="328"/>
      <c r="E21" s="328"/>
      <c r="F21" s="328"/>
      <c r="G21" s="328"/>
      <c r="H21" s="328"/>
      <c r="I21" s="328"/>
      <c r="J21" s="272">
        <f t="shared" si="0"/>
        <v>0</v>
      </c>
    </row>
    <row r="22" spans="1:11" ht="14.65" customHeight="1">
      <c r="A22" s="272" t="s">
        <v>966</v>
      </c>
      <c r="B22" s="328"/>
      <c r="C22" s="328"/>
      <c r="D22" s="328"/>
      <c r="E22" s="328"/>
      <c r="F22" s="328"/>
      <c r="G22" s="328"/>
      <c r="H22" s="328"/>
      <c r="I22" s="328"/>
      <c r="J22" s="272">
        <f t="shared" si="0"/>
        <v>0</v>
      </c>
    </row>
    <row r="23" spans="1:11" ht="14.65" customHeight="1">
      <c r="A23" s="272" t="s">
        <v>967</v>
      </c>
      <c r="B23" s="328"/>
      <c r="C23" s="328"/>
      <c r="D23" s="328"/>
      <c r="E23" s="328"/>
      <c r="F23" s="328"/>
      <c r="G23" s="328"/>
      <c r="H23" s="328"/>
      <c r="I23" s="328"/>
      <c r="J23" s="272">
        <f t="shared" si="0"/>
        <v>0</v>
      </c>
    </row>
    <row r="24" spans="1:11" ht="14.65" customHeight="1">
      <c r="A24" s="272" t="s">
        <v>968</v>
      </c>
      <c r="B24" s="328"/>
      <c r="C24" s="328"/>
      <c r="D24" s="328"/>
      <c r="E24" s="328"/>
      <c r="F24" s="328"/>
      <c r="G24" s="328"/>
      <c r="H24" s="328"/>
      <c r="I24" s="328"/>
      <c r="J24" s="272">
        <f t="shared" si="0"/>
        <v>0</v>
      </c>
    </row>
    <row r="25" spans="1:11" ht="14.65" customHeight="1">
      <c r="A25" s="272" t="s">
        <v>969</v>
      </c>
      <c r="B25" s="328"/>
      <c r="C25" s="328"/>
      <c r="D25" s="328"/>
      <c r="E25" s="328"/>
      <c r="F25" s="328"/>
      <c r="G25" s="328"/>
      <c r="H25" s="328"/>
      <c r="I25" s="328"/>
      <c r="J25" s="272">
        <f t="shared" si="0"/>
        <v>0</v>
      </c>
    </row>
    <row r="26" spans="1:11" ht="14.65" customHeight="1">
      <c r="A26" s="272" t="s">
        <v>970</v>
      </c>
      <c r="B26" s="328"/>
      <c r="C26" s="328"/>
      <c r="D26" s="328"/>
      <c r="E26" s="328"/>
      <c r="F26" s="328"/>
      <c r="G26" s="328"/>
      <c r="H26" s="328"/>
      <c r="I26" s="328"/>
      <c r="J26" s="272">
        <f t="shared" si="0"/>
        <v>0</v>
      </c>
    </row>
    <row r="27" spans="1:11" ht="14.65" customHeight="1">
      <c r="A27" s="272" t="s">
        <v>971</v>
      </c>
      <c r="B27" s="328"/>
      <c r="C27" s="328"/>
      <c r="D27" s="328"/>
      <c r="E27" s="328"/>
      <c r="F27" s="328"/>
      <c r="G27" s="328"/>
      <c r="H27" s="328"/>
      <c r="I27" s="328"/>
      <c r="J27" s="272">
        <f t="shared" si="0"/>
        <v>0</v>
      </c>
    </row>
    <row r="28" spans="1:11" ht="14.65" customHeight="1">
      <c r="A28" s="272" t="s">
        <v>409</v>
      </c>
      <c r="B28" s="328"/>
      <c r="C28" s="328"/>
      <c r="D28" s="328"/>
      <c r="E28" s="328"/>
      <c r="F28" s="328"/>
      <c r="G28" s="328"/>
      <c r="H28" s="328"/>
      <c r="I28" s="328"/>
      <c r="J28" s="272">
        <f t="shared" ref="J28" si="1">SUM(B28:I28)</f>
        <v>0</v>
      </c>
    </row>
    <row r="29" spans="1:11" ht="14.65" customHeight="1">
      <c r="A29" s="5"/>
    </row>
    <row r="30" spans="1:11" ht="14.65" customHeight="1">
      <c r="A30" s="200" t="s">
        <v>6651</v>
      </c>
      <c r="B30" s="193"/>
      <c r="C30" s="193"/>
      <c r="D30" s="193"/>
      <c r="E30" s="193"/>
      <c r="F30" s="193"/>
      <c r="G30" s="193"/>
      <c r="H30" s="193"/>
      <c r="I30" s="193"/>
      <c r="J30" s="193"/>
      <c r="K30" s="188"/>
    </row>
    <row r="31" spans="1:11">
      <c r="A31" s="323" t="s">
        <v>554</v>
      </c>
      <c r="B31" s="193"/>
      <c r="C31" s="193"/>
      <c r="D31" s="193"/>
      <c r="E31" s="193"/>
      <c r="F31" s="193"/>
      <c r="G31" s="193"/>
      <c r="H31" s="193"/>
      <c r="I31" s="193"/>
      <c r="J31" s="193"/>
      <c r="K31" s="188"/>
    </row>
    <row r="32" spans="1:11">
      <c r="A32" s="329"/>
      <c r="B32" s="193"/>
      <c r="C32" s="193"/>
      <c r="D32" s="193"/>
      <c r="E32" s="193"/>
      <c r="F32" s="193"/>
      <c r="G32" s="193"/>
      <c r="H32" s="193"/>
      <c r="I32" s="193"/>
      <c r="J32" s="193"/>
      <c r="K32" s="188"/>
    </row>
    <row r="33" spans="1:15">
      <c r="A33" s="389"/>
      <c r="B33" s="390" t="s">
        <v>555</v>
      </c>
      <c r="C33" s="391"/>
      <c r="D33" s="391"/>
      <c r="E33" s="391"/>
      <c r="F33" s="391"/>
      <c r="G33" s="391"/>
      <c r="H33" s="391"/>
      <c r="I33" s="391"/>
      <c r="J33" s="392"/>
    </row>
    <row r="34" spans="1:15">
      <c r="A34" s="389"/>
      <c r="B34" s="282" t="s">
        <v>550</v>
      </c>
      <c r="C34" s="282" t="s">
        <v>551</v>
      </c>
      <c r="D34" s="282" t="s">
        <v>552</v>
      </c>
      <c r="E34" s="282" t="s">
        <v>408</v>
      </c>
      <c r="F34" s="282" t="s">
        <v>491</v>
      </c>
      <c r="G34" s="282" t="s">
        <v>553</v>
      </c>
      <c r="H34" s="282" t="s">
        <v>415</v>
      </c>
      <c r="I34" s="282" t="s">
        <v>409</v>
      </c>
      <c r="J34" s="330" t="s">
        <v>2</v>
      </c>
    </row>
    <row r="35" spans="1:15">
      <c r="A35" s="389"/>
      <c r="B35" s="328"/>
      <c r="C35" s="328"/>
      <c r="D35" s="328"/>
      <c r="E35" s="328"/>
      <c r="F35" s="328"/>
      <c r="G35" s="328"/>
      <c r="H35" s="328"/>
      <c r="I35" s="328"/>
      <c r="J35" s="331">
        <f>SUM(B35:I35)</f>
        <v>0</v>
      </c>
    </row>
    <row r="36" spans="1:15">
      <c r="A36" s="332"/>
      <c r="B36" s="193"/>
      <c r="C36" s="193"/>
      <c r="D36" s="193"/>
      <c r="E36" s="193"/>
      <c r="F36" s="193"/>
      <c r="G36" s="193"/>
      <c r="H36" s="193"/>
      <c r="I36" s="193"/>
      <c r="J36" s="333"/>
      <c r="K36" s="333"/>
      <c r="L36" s="188"/>
      <c r="M36" s="188"/>
      <c r="N36" s="188"/>
      <c r="O36" s="188"/>
    </row>
    <row r="37" spans="1:15">
      <c r="A37" s="329"/>
      <c r="B37" s="188"/>
      <c r="C37" s="188"/>
      <c r="D37" s="188"/>
      <c r="E37" s="188"/>
      <c r="F37" s="188"/>
      <c r="G37" s="188"/>
      <c r="H37" s="188"/>
      <c r="I37" s="188"/>
      <c r="J37" s="188"/>
      <c r="K37" s="188"/>
      <c r="L37" s="188"/>
      <c r="M37" s="188"/>
      <c r="N37" s="188"/>
      <c r="O37" s="188"/>
    </row>
    <row r="38" spans="1:15">
      <c r="A38" s="186" t="s">
        <v>6652</v>
      </c>
    </row>
    <row r="39" spans="1:15">
      <c r="A39" s="324" t="s">
        <v>556</v>
      </c>
    </row>
    <row r="40" spans="1:15">
      <c r="A40" s="325"/>
    </row>
    <row r="41" spans="1:15">
      <c r="A41" s="384" t="s">
        <v>548</v>
      </c>
      <c r="B41" s="386" t="s">
        <v>557</v>
      </c>
      <c r="C41" s="387"/>
      <c r="D41" s="387"/>
      <c r="E41" s="387"/>
      <c r="F41" s="387"/>
      <c r="G41" s="387"/>
      <c r="H41" s="387"/>
      <c r="I41" s="387"/>
      <c r="J41" s="388"/>
    </row>
    <row r="42" spans="1:15">
      <c r="A42" s="385"/>
      <c r="B42" s="282" t="s">
        <v>550</v>
      </c>
      <c r="C42" s="282" t="s">
        <v>551</v>
      </c>
      <c r="D42" s="282" t="s">
        <v>552</v>
      </c>
      <c r="E42" s="282" t="s">
        <v>408</v>
      </c>
      <c r="F42" s="282" t="s">
        <v>491</v>
      </c>
      <c r="G42" s="282" t="s">
        <v>553</v>
      </c>
      <c r="H42" s="282" t="s">
        <v>415</v>
      </c>
      <c r="I42" s="282" t="s">
        <v>409</v>
      </c>
      <c r="J42" s="326" t="s">
        <v>2</v>
      </c>
    </row>
    <row r="43" spans="1:15">
      <c r="A43" s="272" t="s">
        <v>956</v>
      </c>
      <c r="B43" s="328"/>
      <c r="C43" s="328"/>
      <c r="D43" s="328"/>
      <c r="E43" s="328"/>
      <c r="F43" s="328"/>
      <c r="G43" s="328"/>
      <c r="H43" s="328"/>
      <c r="I43" s="328"/>
      <c r="J43" s="272">
        <f>SUM(B43:I43)</f>
        <v>0</v>
      </c>
    </row>
    <row r="44" spans="1:15">
      <c r="A44" s="272" t="s">
        <v>957</v>
      </c>
      <c r="B44" s="328"/>
      <c r="C44" s="328"/>
      <c r="D44" s="328"/>
      <c r="E44" s="328"/>
      <c r="F44" s="328"/>
      <c r="G44" s="328"/>
      <c r="H44" s="328"/>
      <c r="I44" s="328"/>
      <c r="J44" s="272">
        <f t="shared" ref="J44:J58" si="2">SUM(B44:I44)</f>
        <v>0</v>
      </c>
    </row>
    <row r="45" spans="1:15">
      <c r="A45" s="272" t="s">
        <v>958</v>
      </c>
      <c r="B45" s="328"/>
      <c r="C45" s="328"/>
      <c r="D45" s="328"/>
      <c r="E45" s="328"/>
      <c r="F45" s="328"/>
      <c r="G45" s="328"/>
      <c r="H45" s="328"/>
      <c r="I45" s="328"/>
      <c r="J45" s="272">
        <f t="shared" si="2"/>
        <v>0</v>
      </c>
    </row>
    <row r="46" spans="1:15">
      <c r="A46" s="272" t="s">
        <v>959</v>
      </c>
      <c r="B46" s="328"/>
      <c r="C46" s="328"/>
      <c r="D46" s="328"/>
      <c r="E46" s="328"/>
      <c r="F46" s="328"/>
      <c r="G46" s="328"/>
      <c r="H46" s="328"/>
      <c r="I46" s="328"/>
      <c r="J46" s="272">
        <f t="shared" si="2"/>
        <v>0</v>
      </c>
    </row>
    <row r="47" spans="1:15">
      <c r="A47" s="272" t="s">
        <v>960</v>
      </c>
      <c r="B47" s="328"/>
      <c r="C47" s="328"/>
      <c r="D47" s="328"/>
      <c r="E47" s="328"/>
      <c r="F47" s="328"/>
      <c r="G47" s="328"/>
      <c r="H47" s="328"/>
      <c r="I47" s="328"/>
      <c r="J47" s="272">
        <f t="shared" si="2"/>
        <v>0</v>
      </c>
    </row>
    <row r="48" spans="1:15">
      <c r="A48" s="272" t="s">
        <v>961</v>
      </c>
      <c r="B48" s="328"/>
      <c r="C48" s="328"/>
      <c r="D48" s="328"/>
      <c r="E48" s="328"/>
      <c r="F48" s="328"/>
      <c r="G48" s="328"/>
      <c r="H48" s="328"/>
      <c r="I48" s="328"/>
      <c r="J48" s="272">
        <f t="shared" si="2"/>
        <v>0</v>
      </c>
    </row>
    <row r="49" spans="1:11">
      <c r="A49" s="272" t="s">
        <v>962</v>
      </c>
      <c r="B49" s="328"/>
      <c r="C49" s="328"/>
      <c r="D49" s="328"/>
      <c r="E49" s="328"/>
      <c r="F49" s="328"/>
      <c r="G49" s="328"/>
      <c r="H49" s="328"/>
      <c r="I49" s="328"/>
      <c r="J49" s="272">
        <f t="shared" si="2"/>
        <v>0</v>
      </c>
    </row>
    <row r="50" spans="1:11">
      <c r="A50" s="272" t="s">
        <v>963</v>
      </c>
      <c r="B50" s="328"/>
      <c r="C50" s="328"/>
      <c r="D50" s="328"/>
      <c r="E50" s="328"/>
      <c r="F50" s="328"/>
      <c r="G50" s="328"/>
      <c r="H50" s="328"/>
      <c r="I50" s="328"/>
      <c r="J50" s="272">
        <f t="shared" si="2"/>
        <v>0</v>
      </c>
    </row>
    <row r="51" spans="1:11">
      <c r="A51" s="272" t="s">
        <v>964</v>
      </c>
      <c r="B51" s="328"/>
      <c r="C51" s="328"/>
      <c r="D51" s="328"/>
      <c r="E51" s="328"/>
      <c r="F51" s="328"/>
      <c r="G51" s="328"/>
      <c r="H51" s="328"/>
      <c r="I51" s="328"/>
      <c r="J51" s="272">
        <f t="shared" si="2"/>
        <v>0</v>
      </c>
    </row>
    <row r="52" spans="1:11">
      <c r="A52" s="272" t="s">
        <v>965</v>
      </c>
      <c r="B52" s="328"/>
      <c r="C52" s="328"/>
      <c r="D52" s="328"/>
      <c r="E52" s="328"/>
      <c r="F52" s="328"/>
      <c r="G52" s="328"/>
      <c r="H52" s="328"/>
      <c r="I52" s="328"/>
      <c r="J52" s="272">
        <f t="shared" si="2"/>
        <v>0</v>
      </c>
    </row>
    <row r="53" spans="1:11">
      <c r="A53" s="272" t="s">
        <v>966</v>
      </c>
      <c r="B53" s="328"/>
      <c r="C53" s="328"/>
      <c r="D53" s="328"/>
      <c r="E53" s="328"/>
      <c r="F53" s="328"/>
      <c r="G53" s="328"/>
      <c r="H53" s="328"/>
      <c r="I53" s="328"/>
      <c r="J53" s="272">
        <f t="shared" si="2"/>
        <v>0</v>
      </c>
    </row>
    <row r="54" spans="1:11">
      <c r="A54" s="272" t="s">
        <v>967</v>
      </c>
      <c r="B54" s="328"/>
      <c r="C54" s="328"/>
      <c r="D54" s="328"/>
      <c r="E54" s="328"/>
      <c r="F54" s="328"/>
      <c r="G54" s="328"/>
      <c r="H54" s="328"/>
      <c r="I54" s="328"/>
      <c r="J54" s="272">
        <f t="shared" si="2"/>
        <v>0</v>
      </c>
    </row>
    <row r="55" spans="1:11">
      <c r="A55" s="272" t="s">
        <v>968</v>
      </c>
      <c r="B55" s="328"/>
      <c r="C55" s="328"/>
      <c r="D55" s="328"/>
      <c r="E55" s="328"/>
      <c r="F55" s="328"/>
      <c r="G55" s="328"/>
      <c r="H55" s="328"/>
      <c r="I55" s="328"/>
      <c r="J55" s="272">
        <f t="shared" si="2"/>
        <v>0</v>
      </c>
    </row>
    <row r="56" spans="1:11">
      <c r="A56" s="272" t="s">
        <v>969</v>
      </c>
      <c r="B56" s="328"/>
      <c r="C56" s="328"/>
      <c r="D56" s="328"/>
      <c r="E56" s="328"/>
      <c r="F56" s="328"/>
      <c r="G56" s="328"/>
      <c r="H56" s="328"/>
      <c r="I56" s="328"/>
      <c r="J56" s="272">
        <f t="shared" si="2"/>
        <v>0</v>
      </c>
    </row>
    <row r="57" spans="1:11">
      <c r="A57" s="272" t="s">
        <v>970</v>
      </c>
      <c r="B57" s="328"/>
      <c r="C57" s="328"/>
      <c r="D57" s="328"/>
      <c r="E57" s="328"/>
      <c r="F57" s="328"/>
      <c r="G57" s="328"/>
      <c r="H57" s="328"/>
      <c r="I57" s="328"/>
      <c r="J57" s="272">
        <f t="shared" si="2"/>
        <v>0</v>
      </c>
    </row>
    <row r="58" spans="1:11">
      <c r="A58" s="272" t="s">
        <v>971</v>
      </c>
      <c r="B58" s="328"/>
      <c r="C58" s="328"/>
      <c r="D58" s="328"/>
      <c r="E58" s="328"/>
      <c r="F58" s="328"/>
      <c r="G58" s="328"/>
      <c r="H58" s="328"/>
      <c r="I58" s="328"/>
      <c r="J58" s="272">
        <f t="shared" si="2"/>
        <v>0</v>
      </c>
    </row>
    <row r="59" spans="1:11">
      <c r="A59" s="272" t="s">
        <v>409</v>
      </c>
      <c r="B59" s="328"/>
      <c r="C59" s="328"/>
      <c r="D59" s="328"/>
      <c r="E59" s="328"/>
      <c r="F59" s="328"/>
      <c r="G59" s="328"/>
      <c r="H59" s="328"/>
      <c r="I59" s="328"/>
      <c r="J59" s="272">
        <f>SUM(B59:I59)</f>
        <v>0</v>
      </c>
    </row>
    <row r="61" spans="1:11">
      <c r="A61" s="200" t="s">
        <v>6653</v>
      </c>
      <c r="B61" s="193"/>
      <c r="C61" s="193"/>
      <c r="D61" s="193"/>
      <c r="E61" s="193"/>
      <c r="F61" s="193"/>
      <c r="G61" s="193"/>
      <c r="H61" s="193"/>
      <c r="I61" s="193"/>
      <c r="J61" s="193"/>
      <c r="K61" s="188"/>
    </row>
    <row r="62" spans="1:11">
      <c r="A62" s="323" t="s">
        <v>6654</v>
      </c>
      <c r="B62" s="193"/>
      <c r="C62" s="193"/>
      <c r="D62" s="193"/>
      <c r="E62" s="193"/>
      <c r="F62" s="193"/>
      <c r="G62" s="193"/>
      <c r="H62" s="193"/>
      <c r="I62" s="193"/>
      <c r="J62" s="193"/>
      <c r="K62" s="188"/>
    </row>
    <row r="63" spans="1:11">
      <c r="A63" s="329"/>
      <c r="B63" s="193"/>
      <c r="C63" s="193"/>
      <c r="D63" s="193"/>
      <c r="E63" s="193"/>
      <c r="F63" s="193"/>
      <c r="G63" s="193"/>
      <c r="H63" s="193"/>
      <c r="I63" s="193"/>
      <c r="J63" s="193"/>
      <c r="K63" s="188"/>
    </row>
    <row r="64" spans="1:11">
      <c r="A64" s="389"/>
      <c r="B64" s="390" t="s">
        <v>558</v>
      </c>
      <c r="C64" s="391"/>
      <c r="D64" s="391"/>
      <c r="E64" s="391"/>
      <c r="F64" s="391"/>
      <c r="G64" s="391"/>
      <c r="H64" s="391"/>
      <c r="I64" s="391"/>
      <c r="J64" s="392"/>
    </row>
    <row r="65" spans="1:10">
      <c r="A65" s="389"/>
      <c r="B65" s="282" t="s">
        <v>550</v>
      </c>
      <c r="C65" s="282" t="s">
        <v>551</v>
      </c>
      <c r="D65" s="282" t="s">
        <v>552</v>
      </c>
      <c r="E65" s="282" t="s">
        <v>408</v>
      </c>
      <c r="F65" s="282" t="s">
        <v>491</v>
      </c>
      <c r="G65" s="282" t="s">
        <v>553</v>
      </c>
      <c r="H65" s="282" t="s">
        <v>415</v>
      </c>
      <c r="I65" s="282" t="s">
        <v>409</v>
      </c>
      <c r="J65" s="330" t="s">
        <v>2</v>
      </c>
    </row>
    <row r="66" spans="1:10" ht="17.649999999999999" customHeight="1">
      <c r="A66" s="389"/>
      <c r="B66" s="328"/>
      <c r="C66" s="328"/>
      <c r="D66" s="328"/>
      <c r="E66" s="328"/>
      <c r="F66" s="328"/>
      <c r="G66" s="328"/>
      <c r="H66" s="328"/>
      <c r="I66" s="328"/>
      <c r="J66" s="331">
        <f>SUM(B66:I66)</f>
        <v>0</v>
      </c>
    </row>
    <row r="67" spans="1:10">
      <c r="A67" s="5"/>
    </row>
    <row r="68" spans="1:10">
      <c r="A68" s="5"/>
    </row>
    <row r="468" spans="31:32">
      <c r="AE468" s="334" t="e">
        <f>SUM(#REF!)</f>
        <v>#REF!</v>
      </c>
      <c r="AF468" s="334" t="e">
        <f>SUM(#REF!)</f>
        <v>#REF!</v>
      </c>
    </row>
  </sheetData>
  <mergeCells count="11">
    <mergeCell ref="A41:A42"/>
    <mergeCell ref="B41:J41"/>
    <mergeCell ref="A64:A66"/>
    <mergeCell ref="B64:J64"/>
    <mergeCell ref="G2:H2"/>
    <mergeCell ref="G3:H3"/>
    <mergeCell ref="G4:H4"/>
    <mergeCell ref="A10:A11"/>
    <mergeCell ref="B10:J10"/>
    <mergeCell ref="A33:A35"/>
    <mergeCell ref="B33:J33"/>
  </mergeCells>
  <pageMargins left="0.33" right="0.16"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10</vt:i4>
      </vt:variant>
    </vt:vector>
  </HeadingPairs>
  <TitlesOfParts>
    <vt:vector size="37" baseType="lpstr">
      <vt:lpstr>Firm Info</vt:lpstr>
      <vt:lpstr>Summary</vt:lpstr>
      <vt:lpstr>2021 balance sheet</vt:lpstr>
      <vt:lpstr>Capital</vt:lpstr>
      <vt:lpstr>Reinsurers</vt:lpstr>
      <vt:lpstr>2022 Projection </vt:lpstr>
      <vt:lpstr>Scenario A1</vt:lpstr>
      <vt:lpstr>A1 specific data</vt:lpstr>
      <vt:lpstr>A1 Event 3 Loss Reporting</vt:lpstr>
      <vt:lpstr>A1 Event 3 Hazard Information</vt:lpstr>
      <vt:lpstr>Scenario A2</vt:lpstr>
      <vt:lpstr>A2 specific data</vt:lpstr>
      <vt:lpstr>Scenario A3</vt:lpstr>
      <vt:lpstr>A3 specific data</vt:lpstr>
      <vt:lpstr>A3 Event 2 Loss Reporting</vt:lpstr>
      <vt:lpstr>A3 Event 2 Hazard Information</vt:lpstr>
      <vt:lpstr>Scenario B1</vt:lpstr>
      <vt:lpstr>B1 specific data</vt:lpstr>
      <vt:lpstr>Scenario B2</vt:lpstr>
      <vt:lpstr>B2 specific data</vt:lpstr>
      <vt:lpstr>Scenario B3</vt:lpstr>
      <vt:lpstr>B3 specific data</vt:lpstr>
      <vt:lpstr>Scenario B4</vt:lpstr>
      <vt:lpstr>B4 specific data</vt:lpstr>
      <vt:lpstr>Scenario B5</vt:lpstr>
      <vt:lpstr>B5 specific data</vt:lpstr>
      <vt:lpstr>Variables</vt:lpstr>
      <vt:lpstr>Material_YN</vt:lpstr>
      <vt:lpstr>'2022 Projection '!Print_Area</vt:lpstr>
      <vt:lpstr>'A1 Event 3 Hazard Information'!Print_Area</vt:lpstr>
      <vt:lpstr>'A1 Event 3 Loss Reporting'!Print_Area</vt:lpstr>
      <vt:lpstr>'A1 specific data'!Print_Area</vt:lpstr>
      <vt:lpstr>'A2 specific data'!Print_Area</vt:lpstr>
      <vt:lpstr>'A3 specific data'!Print_Area</vt:lpstr>
      <vt:lpstr>'B1 specific data'!Print_Area</vt:lpstr>
      <vt:lpstr>'Scenario A1'!Print_Area</vt:lpstr>
      <vt:lpstr>'Scenario B1'!Print_Area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Chalk, Richard</dc:creator>
  <cp:lastModifiedBy>Barnett, Alex</cp:lastModifiedBy>
  <cp:lastPrinted>2022-01-17T07:48:04Z</cp:lastPrinted>
  <dcterms:created xsi:type="dcterms:W3CDTF">2015-01-20T09:48:41Z</dcterms:created>
  <dcterms:modified xsi:type="dcterms:W3CDTF">2022-01-19T08:58:42Z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-1334215470</vt:i4>
  </property>
  <property fmtid="{D5CDD505-2E9C-101B-9397-08002B2CF9AE}" pid="3" name="_NewReviewCycle">
    <vt:lpwstr/>
  </property>
  <property fmtid="{D5CDD505-2E9C-101B-9397-08002B2CF9AE}" pid="4" name="_EmailSubject">
    <vt:lpwstr>For publication at 10:00 on Thursday 20 Jan pls: IST 2022 letter</vt:lpwstr>
  </property>
  <property fmtid="{D5CDD505-2E9C-101B-9397-08002B2CF9AE}" pid="5" name="_AuthorEmail">
    <vt:lpwstr>Alex.Barnett@bankofengland.co.uk</vt:lpwstr>
  </property>
  <property fmtid="{D5CDD505-2E9C-101B-9397-08002B2CF9AE}" pid="6" name="_AuthorEmailDisplayName">
    <vt:lpwstr>Barnett, Alex</vt:lpwstr>
  </property>
  <property fmtid="{D5CDD505-2E9C-101B-9397-08002B2CF9AE}" pid="7" name="_PreviousAdHocReviewCycleID">
    <vt:i4>2003616267</vt:i4>
  </property>
  <property fmtid="{D5CDD505-2E9C-101B-9397-08002B2CF9AE}" pid="8" name="{A44787D4-0540-4523-9961-78E4036D8C6D}">
    <vt:lpwstr>{97DDAE62-6A5C-4A22-BF58-09CBD8E9B33A}</vt:lpwstr>
  </property>
</Properties>
</file>