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815" windowHeight="10200" activeTab="4"/>
  </bookViews>
  <sheets>
    <sheet name="TOC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Table6" sheetId="7" r:id="rId7"/>
    <sheet name="Table7" sheetId="8" r:id="rId8"/>
    <sheet name="Table8" sheetId="9" r:id="rId9"/>
    <sheet name="Table9" sheetId="10" r:id="rId10"/>
    <sheet name="Table10" sheetId="11" r:id="rId11"/>
    <sheet name="Table11" sheetId="12" r:id="rId12"/>
    <sheet name="Table12" sheetId="13" r:id="rId13"/>
    <sheet name="Table13" sheetId="14" r:id="rId14"/>
    <sheet name="Table14" sheetId="15" r:id="rId15"/>
    <sheet name="Table15" sheetId="16" r:id="rId16"/>
    <sheet name="Table16" sheetId="17" r:id="rId17"/>
    <sheet name="Table17" sheetId="18" r:id="rId18"/>
    <sheet name="Table18" sheetId="19" r:id="rId19"/>
    <sheet name="Table19" sheetId="20" r:id="rId20"/>
  </sheets>
  <definedNames>
    <definedName name="_xlnm.Print_Area" localSheetId="0">'TOC'!$A$1:$D$23</definedName>
    <definedName name="_xlnm.Print_Titles" localSheetId="1">'Table1'!$A:$A</definedName>
    <definedName name="_xlnm.Print_Titles" localSheetId="10">'Table10'!$A:$A</definedName>
    <definedName name="_xlnm.Print_Titles" localSheetId="11">'Table11'!$A:$A</definedName>
    <definedName name="_xlnm.Print_Titles" localSheetId="12">'Table12'!$A:$A</definedName>
    <definedName name="_xlnm.Print_Titles" localSheetId="13">'Table13'!$A:$A</definedName>
    <definedName name="_xlnm.Print_Titles" localSheetId="14">'Table14'!$A:$A</definedName>
    <definedName name="_xlnm.Print_Titles" localSheetId="15">'Table15'!$A:$A</definedName>
    <definedName name="_xlnm.Print_Titles" localSheetId="16">'Table16'!$A:$A</definedName>
    <definedName name="_xlnm.Print_Titles" localSheetId="17">'Table17'!$A:$A</definedName>
    <definedName name="_xlnm.Print_Titles" localSheetId="18">'Table18'!$A:$A</definedName>
    <definedName name="_xlnm.Print_Titles" localSheetId="19">'Table19'!$A:$A</definedName>
    <definedName name="_xlnm.Print_Titles" localSheetId="2">'Table2'!$A:$A</definedName>
    <definedName name="_xlnm.Print_Titles" localSheetId="3">'Table3'!$A:$A</definedName>
    <definedName name="_xlnm.Print_Titles" localSheetId="4">'Table4'!$A:$A</definedName>
    <definedName name="_xlnm.Print_Titles" localSheetId="5">'Table5'!$A:$A</definedName>
    <definedName name="_xlnm.Print_Titles" localSheetId="6">'Table6'!$A:$A</definedName>
    <definedName name="_xlnm.Print_Titles" localSheetId="7">'Table7'!$A:$A</definedName>
    <definedName name="_xlnm.Print_Titles" localSheetId="8">'Table8'!$A:$A</definedName>
    <definedName name="_xlnm.Print_Titles" localSheetId="9">'Table9'!$A:$A</definedName>
    <definedName name="Table_1">'Table1'!$A$1</definedName>
    <definedName name="Table_10">'Table10'!$A$1</definedName>
    <definedName name="Table_11">'Table11'!$A$1</definedName>
    <definedName name="Table_12">'Table12'!$A$1</definedName>
    <definedName name="Table_13">'Table13'!$A$1</definedName>
    <definedName name="Table_14">'Table14'!$A$1</definedName>
    <definedName name="Table_15">'Table15'!$A$1</definedName>
    <definedName name="Table_16">'Table16'!$A$1</definedName>
    <definedName name="Table_17">'Table17'!$A$1</definedName>
    <definedName name="Table_18">'Table18'!$A$1</definedName>
    <definedName name="Table_19">'Table19'!$A$1</definedName>
    <definedName name="Table_2">'Table2'!$A$1</definedName>
    <definedName name="Table_3">'Table3'!$A$1</definedName>
    <definedName name="Table_4">'Table4'!$A$1</definedName>
    <definedName name="Table_5">'Table5'!$A$1</definedName>
    <definedName name="Table_6">'Table6'!$A$1</definedName>
    <definedName name="Table_7">'Table7'!$A$1</definedName>
    <definedName name="Table_8">'Table8'!$A$1</definedName>
    <definedName name="Table_9">'Table9'!$A$1</definedName>
  </definedNames>
  <calcPr fullCalcOnLoad="1"/>
</workbook>
</file>

<file path=xl/sharedStrings.xml><?xml version="1.0" encoding="utf-8"?>
<sst xmlns="http://schemas.openxmlformats.org/spreadsheetml/2006/main" count="1716" uniqueCount="172">
  <si>
    <t>Table No.</t>
  </si>
  <si>
    <t>Table Title</t>
  </si>
  <si>
    <t>Breakdown</t>
  </si>
  <si>
    <t>Base</t>
  </si>
  <si>
    <t>Q.1a Which of the options on this card best describes how prices have changed over the last twelve months?</t>
  </si>
  <si>
    <t>Table_1</t>
  </si>
  <si>
    <t>Base: All adults in UK</t>
  </si>
  <si>
    <t>GENDER</t>
  </si>
  <si>
    <t>AGE</t>
  </si>
  <si>
    <t>SOCIAL GRADE</t>
  </si>
  <si>
    <t>WORKING STATUS</t>
  </si>
  <si>
    <t>TENURE</t>
  </si>
  <si>
    <t>REGION</t>
  </si>
  <si>
    <t>INCOME</t>
  </si>
  <si>
    <t>EDUCATION LEVEL</t>
  </si>
  <si>
    <t>INFLATION</t>
  </si>
  <si>
    <t>Total</t>
  </si>
  <si>
    <t>Male</t>
  </si>
  <si>
    <t>Female</t>
  </si>
  <si>
    <t>16-24</t>
  </si>
  <si>
    <t>25-34</t>
  </si>
  <si>
    <t>35-44</t>
  </si>
  <si>
    <t>45-54</t>
  </si>
  <si>
    <t>55-64</t>
  </si>
  <si>
    <t>65+</t>
  </si>
  <si>
    <t>AB</t>
  </si>
  <si>
    <t>C1</t>
  </si>
  <si>
    <t>C2</t>
  </si>
  <si>
    <t>DE</t>
  </si>
  <si>
    <t>ABC1</t>
  </si>
  <si>
    <t>C2DE</t>
  </si>
  <si>
    <t>Full time</t>
  </si>
  <si>
    <t>Part time</t>
  </si>
  <si>
    <t>Retired</t>
  </si>
  <si>
    <t>In Education</t>
  </si>
  <si>
    <t>Not working</t>
  </si>
  <si>
    <t>Mortgage</t>
  </si>
  <si>
    <t>Owned outright</t>
  </si>
  <si>
    <t>Rent local authority</t>
  </si>
  <si>
    <t>Rent private</t>
  </si>
  <si>
    <t>Other</t>
  </si>
  <si>
    <t>All GB</t>
  </si>
  <si>
    <t>Scotland</t>
  </si>
  <si>
    <t>North &amp; NI</t>
  </si>
  <si>
    <t>Midlands</t>
  </si>
  <si>
    <t>Wales and West</t>
  </si>
  <si>
    <t>South East</t>
  </si>
  <si>
    <t>Under £9500</t>
  </si>
  <si>
    <t>£9500- £17499</t>
  </si>
  <si>
    <t>£17500- £24999</t>
  </si>
  <si>
    <t>£25000+</t>
  </si>
  <si>
    <t>£40000+</t>
  </si>
  <si>
    <t>Low</t>
  </si>
  <si>
    <t>Medium</t>
  </si>
  <si>
    <t>High</t>
  </si>
  <si>
    <t>Optimist</t>
  </si>
  <si>
    <t>Pessimist</t>
  </si>
  <si>
    <t>Unweighted Base</t>
  </si>
  <si>
    <t>Weighted Base</t>
  </si>
  <si>
    <t xml:space="preserve"> </t>
  </si>
  <si>
    <t>Gone down</t>
  </si>
  <si>
    <t xml:space="preserve">- </t>
  </si>
  <si>
    <t>Not changed</t>
  </si>
  <si>
    <t>Gone up by 1% or less</t>
  </si>
  <si>
    <t>Gone up by 1% but less than 2%</t>
  </si>
  <si>
    <t>Gone up by 2% but less than 3%</t>
  </si>
  <si>
    <t>Gone up by 3% but less than 4%</t>
  </si>
  <si>
    <t>Gone up by 4% but less than 5%</t>
  </si>
  <si>
    <t>Gone up by 5% or more</t>
  </si>
  <si>
    <t>No idea</t>
  </si>
  <si>
    <t>Inflation (QS0066 - 311631) - Fieldwork 05th Aug - 09th Aug 2016                                                          T</t>
  </si>
  <si>
    <t>Q.1Ai You say that prices have gone up by 5% or more over the last 12 months. By how much do you think they have risen?</t>
  </si>
  <si>
    <t>Table_2</t>
  </si>
  <si>
    <t>Base: All adults aged 16+ who say that prices have gone up by 5% or more in the last 12 months</t>
  </si>
  <si>
    <t>Up by 5% but less than 6%</t>
  </si>
  <si>
    <t>Up by 6% but less than 7%</t>
  </si>
  <si>
    <t>Up by 7% but less than 8%</t>
  </si>
  <si>
    <t>Up by 8% but less than 9%</t>
  </si>
  <si>
    <t>Up by 9% but less than 10%</t>
  </si>
  <si>
    <t>Up by 10% or more</t>
  </si>
  <si>
    <t>Q.1Aii You say that prices have gone down over the last 12 months. By how much do you think they have gone down?</t>
  </si>
  <si>
    <t>Table_3</t>
  </si>
  <si>
    <t>Base: All adults aged 16+ who say that prices have gone down in last 12 months</t>
  </si>
  <si>
    <t>Down by 1% or less</t>
  </si>
  <si>
    <t>Down by 1% but less than 2%</t>
  </si>
  <si>
    <t>Down by 2% but less than 3%</t>
  </si>
  <si>
    <t>Down by 3% but less than 4%</t>
  </si>
  <si>
    <t>Down by 4% but less than 5%</t>
  </si>
  <si>
    <t>Down by 5% or more</t>
  </si>
  <si>
    <t>Q.2a And how much would you expect prices in the shops generally to change over the next twelve months?</t>
  </si>
  <si>
    <t>Table_4</t>
  </si>
  <si>
    <t>Go down</t>
  </si>
  <si>
    <t>Not change</t>
  </si>
  <si>
    <t>Go up by 1% or less</t>
  </si>
  <si>
    <t>Go up by 1% but less than 2%</t>
  </si>
  <si>
    <t>Go up by 2% but less than 3%</t>
  </si>
  <si>
    <t>Go up by 3% but less than 4%</t>
  </si>
  <si>
    <t>Go up by 4% but less than 5%</t>
  </si>
  <si>
    <t>Go up by 5% or more</t>
  </si>
  <si>
    <t>Q.2Ai You say you expect prices will rise by 5% or more over the next 12 months. By how much do you think they will rise?</t>
  </si>
  <si>
    <t>Table_5</t>
  </si>
  <si>
    <t>Base: All adults aged 16+ who say that prices will go up by 5% or more in the next 12 months</t>
  </si>
  <si>
    <t>Q.2Aii You say that prices will go down over the next 12 months. By how much do you think they will go down?</t>
  </si>
  <si>
    <t>Table_6</t>
  </si>
  <si>
    <t>Base: All adults aged 16+ who say that prices will go down in the next 12 months</t>
  </si>
  <si>
    <t>Q.2b And how about the 12 months after that?</t>
  </si>
  <si>
    <t>Table_7</t>
  </si>
  <si>
    <t>Q.2Bi You say that prices will go up by 5% or more in the year after next. By how much do you think they will rise?</t>
  </si>
  <si>
    <t>Table_8</t>
  </si>
  <si>
    <t>Base: All adults aged 16+ who say that prices will go up by 5% or more in the year after next</t>
  </si>
  <si>
    <t>Q.2Bii You say that prices will go down over the year after next. By how much do you think they will go down?</t>
  </si>
  <si>
    <t>Table_9</t>
  </si>
  <si>
    <t>Base: All adults aged 16+ who say that prices will go down in the year after next</t>
  </si>
  <si>
    <t>Q.2C And how about the longer term, say in five years time? How much would you expect prices in the shops generally to change over a year then?</t>
  </si>
  <si>
    <t>Table_10</t>
  </si>
  <si>
    <t>Q.2Ci You say that prices will go up by 5% or more over a year in the longer term. By how much do you think they will rise?</t>
  </si>
  <si>
    <t>Table_11</t>
  </si>
  <si>
    <t>Base: All adults aged 16+ who say that prices will go up by 5% or more in the next 5 years</t>
  </si>
  <si>
    <t>Q.2Cii You say that prices will go down over a year in the longer term. By how much do you think they will go down?</t>
  </si>
  <si>
    <t>Table_12</t>
  </si>
  <si>
    <t>Base: All adults aged 16+ who say that prices will go down over the next 5 years</t>
  </si>
  <si>
    <t>Q.3 If prices started to rise faster than they are now, do you think Britain's economy would end up stronger,or weaker, or would it make little difference?</t>
  </si>
  <si>
    <t>Table_13</t>
  </si>
  <si>
    <t>Stronger</t>
  </si>
  <si>
    <t>Little difference</t>
  </si>
  <si>
    <t>Weaker</t>
  </si>
  <si>
    <t>Don't Know</t>
  </si>
  <si>
    <t>Q.4 The government has set an inflation target of 2%. That means that prices generally should rise by around 2% a year. Do you think this target of 2% is too high,</t>
  </si>
  <si>
    <t>Table_14</t>
  </si>
  <si>
    <t>and that inflation should be less than 2%, or too low, and it wouldn't matter if inflation was higher than 2%, or is 2% about right?</t>
  </si>
  <si>
    <t>Too high</t>
  </si>
  <si>
    <t>Too low</t>
  </si>
  <si>
    <t>About right</t>
  </si>
  <si>
    <t>Q.5 I would now like to ask about interest rates. How would you say interest rates on things such as mortgages,bank</t>
  </si>
  <si>
    <t>Table_15</t>
  </si>
  <si>
    <t>loans and savings have changed over the last twelve months? Have they ..?</t>
  </si>
  <si>
    <t>Risen a lot (2)</t>
  </si>
  <si>
    <t>Risen a little (1)</t>
  </si>
  <si>
    <t>Stayed about (0) the same</t>
  </si>
  <si>
    <t>Fallen a little (--1)</t>
  </si>
  <si>
    <t>Or Fallen a lot (--2)</t>
  </si>
  <si>
    <t xml:space="preserve">SUMMARY CODES </t>
  </si>
  <si>
    <t>RISEN</t>
  </si>
  <si>
    <t>FALLEN</t>
  </si>
  <si>
    <t>Mean Score</t>
  </si>
  <si>
    <t>Standard Deviation</t>
  </si>
  <si>
    <t>Error Variance</t>
  </si>
  <si>
    <t>Q.6 And how do you expect interest rates to change over the next twelve months? Do you think they will ...?</t>
  </si>
  <si>
    <t>Table_16</t>
  </si>
  <si>
    <t>Rise a lot (2)</t>
  </si>
  <si>
    <t>Rise a little (1)</t>
  </si>
  <si>
    <t>Stay about the same (0)</t>
  </si>
  <si>
    <t>Fall a little (--1)</t>
  </si>
  <si>
    <t>Or Fall a lot (--2)</t>
  </si>
  <si>
    <t>Q.7 What do you think would be best for the British economy - for interest rates to go up over the next few months,</t>
  </si>
  <si>
    <t>Table_17</t>
  </si>
  <si>
    <t>or to go down, or to stay where they are now, or would it make no difference either way?</t>
  </si>
  <si>
    <t>Go up</t>
  </si>
  <si>
    <t>Stay where they are</t>
  </si>
  <si>
    <t>Make no difference</t>
  </si>
  <si>
    <t>Q.8 And which would be best for you personally - for interest rates to go up over the next few months,or to go down,</t>
  </si>
  <si>
    <t>Table_18</t>
  </si>
  <si>
    <t>or to stay where they are now, or would it make no difference either way?</t>
  </si>
  <si>
    <t>Q.14 Overall, how satisfied or dissatisfied are you with the way the Bank of England is doing its job to set interest rates in order to control inflation?</t>
  </si>
  <si>
    <t>Table_19</t>
  </si>
  <si>
    <t>Very satisfied (2)</t>
  </si>
  <si>
    <t>Fairly satisfied (1)</t>
  </si>
  <si>
    <t>Neither satisfied (0) nor dissatisfied</t>
  </si>
  <si>
    <t>Fairly dissatisfied (--1)</t>
  </si>
  <si>
    <t>Very dissatisfied (--2)</t>
  </si>
  <si>
    <t>SATISFIED</t>
  </si>
  <si>
    <t>DISSATISFIED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</si>
</sst>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 horizontal="left"/>
    </xf>
    <xf numFmtId="9" fontId="0" fillId="0" borderId="0" xfId="0" applyNumberFormat="1" applyAlignment="1">
      <alignment/>
    </xf>
    <xf numFmtId="0" fontId="29" fillId="33" borderId="11" xfId="52" applyFill="1" applyBorder="1" applyAlignment="1" applyProtection="1">
      <alignment horizontal="left"/>
      <protection/>
    </xf>
    <xf numFmtId="0" fontId="29" fillId="33" borderId="10" xfId="52" applyFill="1" applyBorder="1" applyAlignment="1" applyProtection="1">
      <alignment horizontal="left"/>
      <protection/>
    </xf>
    <xf numFmtId="0" fontId="0" fillId="33" borderId="11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37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1.7109375" style="6" customWidth="1"/>
    <col min="2" max="2" width="146.57421875" style="1" bestFit="1" customWidth="1"/>
    <col min="3" max="3" width="11.00390625" style="1" bestFit="1" customWidth="1"/>
    <col min="4" max="4" width="86.421875" style="1" bestFit="1" customWidth="1"/>
    <col min="5" max="16384" width="9.140625" style="1" customWidth="1"/>
  </cols>
  <sheetData>
    <row r="1" spans="1:4" ht="15">
      <c r="A1" s="15" t="s">
        <v>70</v>
      </c>
      <c r="B1" s="16"/>
      <c r="C1" s="16"/>
      <c r="D1" s="16"/>
    </row>
    <row r="2" ht="21" customHeight="1"/>
    <row r="3" spans="1:4" ht="15">
      <c r="A3" s="10" t="s">
        <v>0</v>
      </c>
      <c r="B3" s="5" t="s">
        <v>1</v>
      </c>
      <c r="C3" s="14" t="s">
        <v>2</v>
      </c>
      <c r="D3" s="5" t="s">
        <v>3</v>
      </c>
    </row>
    <row r="4" spans="1:4" ht="15">
      <c r="A4" s="8" t="s">
        <v>5</v>
      </c>
      <c r="B4" s="3" t="s">
        <v>4</v>
      </c>
      <c r="C4" s="3"/>
      <c r="D4" s="5" t="s">
        <v>6</v>
      </c>
    </row>
    <row r="5" spans="1:4" ht="15">
      <c r="A5" s="9" t="s">
        <v>72</v>
      </c>
      <c r="B5" s="2" t="s">
        <v>71</v>
      </c>
      <c r="C5" s="2"/>
      <c r="D5" s="4" t="s">
        <v>73</v>
      </c>
    </row>
    <row r="6" spans="1:4" ht="15">
      <c r="A6" s="9" t="s">
        <v>81</v>
      </c>
      <c r="B6" s="2" t="s">
        <v>80</v>
      </c>
      <c r="C6" s="2"/>
      <c r="D6" s="4" t="s">
        <v>82</v>
      </c>
    </row>
    <row r="7" spans="1:4" ht="15">
      <c r="A7" s="9" t="s">
        <v>90</v>
      </c>
      <c r="B7" s="2" t="s">
        <v>89</v>
      </c>
      <c r="C7" s="2"/>
      <c r="D7" s="4" t="s">
        <v>6</v>
      </c>
    </row>
    <row r="8" spans="1:4" ht="15">
      <c r="A8" s="9" t="s">
        <v>100</v>
      </c>
      <c r="B8" s="2" t="s">
        <v>99</v>
      </c>
      <c r="C8" s="2"/>
      <c r="D8" s="4" t="s">
        <v>101</v>
      </c>
    </row>
    <row r="9" spans="1:4" ht="15">
      <c r="A9" s="9" t="s">
        <v>103</v>
      </c>
      <c r="B9" s="2" t="s">
        <v>102</v>
      </c>
      <c r="C9" s="2"/>
      <c r="D9" s="4" t="s">
        <v>104</v>
      </c>
    </row>
    <row r="10" spans="1:4" ht="15">
      <c r="A10" s="9" t="s">
        <v>106</v>
      </c>
      <c r="B10" s="2" t="s">
        <v>105</v>
      </c>
      <c r="C10" s="2"/>
      <c r="D10" s="4" t="s">
        <v>6</v>
      </c>
    </row>
    <row r="11" spans="1:4" ht="15">
      <c r="A11" s="9" t="s">
        <v>108</v>
      </c>
      <c r="B11" s="2" t="s">
        <v>107</v>
      </c>
      <c r="C11" s="2"/>
      <c r="D11" s="4" t="s">
        <v>109</v>
      </c>
    </row>
    <row r="12" spans="1:4" ht="15">
      <c r="A12" s="9" t="s">
        <v>111</v>
      </c>
      <c r="B12" s="2" t="s">
        <v>110</v>
      </c>
      <c r="C12" s="2"/>
      <c r="D12" s="4" t="s">
        <v>112</v>
      </c>
    </row>
    <row r="13" spans="1:4" ht="15">
      <c r="A13" s="9" t="s">
        <v>114</v>
      </c>
      <c r="B13" s="2" t="s">
        <v>113</v>
      </c>
      <c r="C13" s="2"/>
      <c r="D13" s="4" t="s">
        <v>6</v>
      </c>
    </row>
    <row r="14" spans="1:4" ht="15">
      <c r="A14" s="9" t="s">
        <v>116</v>
      </c>
      <c r="B14" s="2" t="s">
        <v>115</v>
      </c>
      <c r="C14" s="2"/>
      <c r="D14" s="4" t="s">
        <v>117</v>
      </c>
    </row>
    <row r="15" spans="1:4" ht="15">
      <c r="A15" s="9" t="s">
        <v>119</v>
      </c>
      <c r="B15" s="2" t="s">
        <v>118</v>
      </c>
      <c r="C15" s="2"/>
      <c r="D15" s="4" t="s">
        <v>120</v>
      </c>
    </row>
    <row r="16" spans="1:4" ht="15">
      <c r="A16" s="9" t="s">
        <v>122</v>
      </c>
      <c r="B16" s="2" t="s">
        <v>121</v>
      </c>
      <c r="C16" s="2"/>
      <c r="D16" s="4" t="s">
        <v>6</v>
      </c>
    </row>
    <row r="17" spans="1:4" ht="15">
      <c r="A17" s="9" t="s">
        <v>128</v>
      </c>
      <c r="B17" s="2" t="s">
        <v>127</v>
      </c>
      <c r="C17" s="2"/>
      <c r="D17" s="4" t="s">
        <v>6</v>
      </c>
    </row>
    <row r="18" spans="1:4" ht="15">
      <c r="A18" s="9" t="s">
        <v>134</v>
      </c>
      <c r="B18" s="2" t="s">
        <v>133</v>
      </c>
      <c r="C18" s="2"/>
      <c r="D18" s="4" t="s">
        <v>6</v>
      </c>
    </row>
    <row r="19" spans="1:4" ht="15">
      <c r="A19" s="9" t="s">
        <v>148</v>
      </c>
      <c r="B19" s="2" t="s">
        <v>147</v>
      </c>
      <c r="C19" s="2"/>
      <c r="D19" s="4" t="s">
        <v>6</v>
      </c>
    </row>
    <row r="20" spans="1:4" ht="15">
      <c r="A20" s="9" t="s">
        <v>155</v>
      </c>
      <c r="B20" s="2" t="s">
        <v>154</v>
      </c>
      <c r="C20" s="2"/>
      <c r="D20" s="4" t="s">
        <v>6</v>
      </c>
    </row>
    <row r="21" spans="1:4" ht="15">
      <c r="A21" s="9" t="s">
        <v>161</v>
      </c>
      <c r="B21" s="2" t="s">
        <v>160</v>
      </c>
      <c r="C21" s="2"/>
      <c r="D21" s="4" t="s">
        <v>6</v>
      </c>
    </row>
    <row r="22" spans="1:4" ht="15">
      <c r="A22" s="9" t="s">
        <v>164</v>
      </c>
      <c r="B22" s="2" t="s">
        <v>163</v>
      </c>
      <c r="C22" s="2"/>
      <c r="D22" s="4" t="s">
        <v>6</v>
      </c>
    </row>
    <row r="23" spans="1:4" ht="15">
      <c r="A23" s="11"/>
      <c r="B23" s="12"/>
      <c r="C23" s="12"/>
      <c r="D23" s="13"/>
    </row>
  </sheetData>
  <sheetProtection/>
  <mergeCells count="1">
    <mergeCell ref="A1:D1"/>
  </mergeCells>
  <hyperlinks>
    <hyperlink ref="A4" location="Table_1" display="Table_1"/>
    <hyperlink ref="A5" location="Table_2" display="Table_2"/>
    <hyperlink ref="A6" location="Table_3" display="Table_3"/>
    <hyperlink ref="A7" location="Table_4" display="Table_4"/>
    <hyperlink ref="A8" location="Table_5" display="Table_5"/>
    <hyperlink ref="A9" location="Table_6" display="Table_6"/>
    <hyperlink ref="A10" location="Table_7" display="Table_7"/>
    <hyperlink ref="A11" location="Table_8" display="Table_8"/>
    <hyperlink ref="A12" location="Table_9" display="Table_9"/>
    <hyperlink ref="A13" location="Table_10" display="Table_10"/>
    <hyperlink ref="A14" location="Table_11" display="Table_11"/>
    <hyperlink ref="A15" location="Table_12" display="Table_12"/>
    <hyperlink ref="A16" location="Table_13" display="Table_13"/>
    <hyperlink ref="A17" location="Table_14" display="Table_14"/>
    <hyperlink ref="A18" location="Table_15" display="Table_15"/>
    <hyperlink ref="A19" location="Table_16" display="Table_16"/>
    <hyperlink ref="A20" location="Table_17" display="Table_17"/>
    <hyperlink ref="A21" location="Table_18" display="Table_18"/>
    <hyperlink ref="A22" location="Table_19" display="Table_19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110</v>
      </c>
    </row>
    <row r="2" ht="15">
      <c r="A2" t="s">
        <v>112</v>
      </c>
    </row>
    <row r="4" spans="3:41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</row>
    <row r="6" spans="2:42" ht="15"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  <c r="AA6" t="s">
        <v>41</v>
      </c>
      <c r="AB6" t="s">
        <v>42</v>
      </c>
      <c r="AC6" t="s">
        <v>43</v>
      </c>
      <c r="AD6" t="s">
        <v>44</v>
      </c>
      <c r="AE6" t="s">
        <v>45</v>
      </c>
      <c r="AF6" t="s">
        <v>46</v>
      </c>
      <c r="AG6" t="s">
        <v>47</v>
      </c>
      <c r="AH6" t="s">
        <v>48</v>
      </c>
      <c r="AI6" t="s">
        <v>49</v>
      </c>
      <c r="AJ6" t="s">
        <v>50</v>
      </c>
      <c r="AK6" t="s">
        <v>51</v>
      </c>
      <c r="AL6" t="s">
        <v>52</v>
      </c>
      <c r="AM6" t="s">
        <v>53</v>
      </c>
      <c r="AN6" t="s">
        <v>54</v>
      </c>
      <c r="AO6" t="s">
        <v>55</v>
      </c>
      <c r="AP6" t="s">
        <v>56</v>
      </c>
    </row>
    <row r="8" spans="1:42" ht="15">
      <c r="A8" t="s">
        <v>57</v>
      </c>
      <c r="B8">
        <v>37</v>
      </c>
      <c r="C8">
        <v>19</v>
      </c>
      <c r="D8">
        <v>18</v>
      </c>
      <c r="E8">
        <v>6</v>
      </c>
      <c r="F8">
        <v>5</v>
      </c>
      <c r="G8">
        <v>7</v>
      </c>
      <c r="H8">
        <v>7</v>
      </c>
      <c r="I8">
        <v>2</v>
      </c>
      <c r="J8">
        <v>10</v>
      </c>
      <c r="K8">
        <v>7</v>
      </c>
      <c r="L8">
        <v>10</v>
      </c>
      <c r="M8">
        <v>6</v>
      </c>
      <c r="N8">
        <v>14</v>
      </c>
      <c r="O8">
        <v>17</v>
      </c>
      <c r="P8">
        <v>20</v>
      </c>
      <c r="Q8">
        <v>11</v>
      </c>
      <c r="R8">
        <v>7</v>
      </c>
      <c r="S8">
        <v>11</v>
      </c>
      <c r="T8">
        <v>0</v>
      </c>
      <c r="U8">
        <v>8</v>
      </c>
      <c r="V8">
        <v>9</v>
      </c>
      <c r="W8">
        <v>12</v>
      </c>
      <c r="X8">
        <v>12</v>
      </c>
      <c r="Y8">
        <v>4</v>
      </c>
      <c r="Z8">
        <v>0</v>
      </c>
      <c r="AA8">
        <v>37</v>
      </c>
      <c r="AB8">
        <v>4</v>
      </c>
      <c r="AC8">
        <v>8</v>
      </c>
      <c r="AD8">
        <v>8</v>
      </c>
      <c r="AE8">
        <v>6</v>
      </c>
      <c r="AF8">
        <v>11</v>
      </c>
      <c r="AG8">
        <v>4</v>
      </c>
      <c r="AH8">
        <v>5</v>
      </c>
      <c r="AI8">
        <v>4</v>
      </c>
      <c r="AJ8">
        <v>11</v>
      </c>
      <c r="AK8">
        <v>2</v>
      </c>
      <c r="AL8">
        <v>6</v>
      </c>
      <c r="AM8">
        <v>20</v>
      </c>
      <c r="AN8">
        <v>10</v>
      </c>
      <c r="AO8">
        <v>18</v>
      </c>
      <c r="AP8">
        <v>10</v>
      </c>
    </row>
    <row r="9" spans="1:42" ht="15">
      <c r="A9" t="s">
        <v>58</v>
      </c>
      <c r="B9">
        <v>39</v>
      </c>
      <c r="C9">
        <v>21</v>
      </c>
      <c r="D9">
        <v>18</v>
      </c>
      <c r="E9">
        <v>8</v>
      </c>
      <c r="F9">
        <v>5</v>
      </c>
      <c r="G9">
        <v>8</v>
      </c>
      <c r="H9">
        <v>10</v>
      </c>
      <c r="I9">
        <v>1</v>
      </c>
      <c r="J9">
        <v>6</v>
      </c>
      <c r="K9">
        <v>9</v>
      </c>
      <c r="L9">
        <v>12</v>
      </c>
      <c r="M9">
        <v>7</v>
      </c>
      <c r="N9">
        <v>11</v>
      </c>
      <c r="O9">
        <v>21</v>
      </c>
      <c r="P9">
        <v>18</v>
      </c>
      <c r="Q9">
        <v>16</v>
      </c>
      <c r="R9">
        <v>10</v>
      </c>
      <c r="S9">
        <v>7</v>
      </c>
      <c r="T9">
        <v>0</v>
      </c>
      <c r="U9">
        <v>6</v>
      </c>
      <c r="V9">
        <v>11</v>
      </c>
      <c r="W9">
        <v>11</v>
      </c>
      <c r="X9">
        <v>11</v>
      </c>
      <c r="Y9">
        <v>5</v>
      </c>
      <c r="Z9">
        <v>0</v>
      </c>
      <c r="AA9">
        <v>39</v>
      </c>
      <c r="AB9">
        <v>3</v>
      </c>
      <c r="AC9">
        <v>9</v>
      </c>
      <c r="AD9">
        <v>10</v>
      </c>
      <c r="AE9">
        <v>7</v>
      </c>
      <c r="AF9">
        <v>10</v>
      </c>
      <c r="AG9">
        <v>4</v>
      </c>
      <c r="AH9">
        <v>4</v>
      </c>
      <c r="AI9">
        <v>4</v>
      </c>
      <c r="AJ9">
        <v>13</v>
      </c>
      <c r="AK9">
        <v>2</v>
      </c>
      <c r="AL9">
        <v>4</v>
      </c>
      <c r="AM9">
        <v>22</v>
      </c>
      <c r="AN9">
        <v>12</v>
      </c>
      <c r="AO9">
        <v>18</v>
      </c>
      <c r="AP9">
        <v>13</v>
      </c>
    </row>
    <row r="10" ht="15">
      <c r="A10" t="s">
        <v>59</v>
      </c>
    </row>
    <row r="11" spans="1:42" ht="15">
      <c r="A11" t="s">
        <v>83</v>
      </c>
      <c r="B11">
        <v>12</v>
      </c>
      <c r="C11">
        <v>4</v>
      </c>
      <c r="D11">
        <v>8</v>
      </c>
      <c r="E11">
        <v>1</v>
      </c>
      <c r="F11">
        <v>1</v>
      </c>
      <c r="G11">
        <v>3</v>
      </c>
      <c r="H11">
        <v>4</v>
      </c>
      <c r="I11">
        <v>1</v>
      </c>
      <c r="J11">
        <v>3</v>
      </c>
      <c r="K11">
        <v>2</v>
      </c>
      <c r="L11">
        <v>7</v>
      </c>
      <c r="M11">
        <v>1</v>
      </c>
      <c r="N11">
        <v>3</v>
      </c>
      <c r="O11">
        <v>8</v>
      </c>
      <c r="P11">
        <v>4</v>
      </c>
      <c r="Q11">
        <v>3</v>
      </c>
      <c r="R11">
        <v>4</v>
      </c>
      <c r="S11">
        <v>4</v>
      </c>
      <c r="T11">
        <v>0</v>
      </c>
      <c r="U11">
        <v>2</v>
      </c>
      <c r="V11">
        <v>5</v>
      </c>
      <c r="W11">
        <v>5</v>
      </c>
      <c r="X11">
        <v>3</v>
      </c>
      <c r="Y11">
        <v>0</v>
      </c>
      <c r="Z11">
        <v>0</v>
      </c>
      <c r="AA11">
        <v>12</v>
      </c>
      <c r="AB11">
        <v>1</v>
      </c>
      <c r="AC11">
        <v>3</v>
      </c>
      <c r="AD11">
        <v>1</v>
      </c>
      <c r="AE11">
        <v>2</v>
      </c>
      <c r="AF11">
        <v>7</v>
      </c>
      <c r="AG11">
        <v>1</v>
      </c>
      <c r="AH11">
        <v>2</v>
      </c>
      <c r="AI11">
        <v>2</v>
      </c>
      <c r="AJ11">
        <v>7</v>
      </c>
      <c r="AK11">
        <v>2</v>
      </c>
      <c r="AL11">
        <v>1</v>
      </c>
      <c r="AM11">
        <v>6</v>
      </c>
      <c r="AN11">
        <v>4</v>
      </c>
      <c r="AO11">
        <v>10</v>
      </c>
      <c r="AP11">
        <v>1</v>
      </c>
    </row>
    <row r="12" spans="2:42" ht="15">
      <c r="B12" s="7">
        <v>0.32</v>
      </c>
      <c r="C12" s="7">
        <v>0.22</v>
      </c>
      <c r="D12" s="7">
        <v>0.44</v>
      </c>
      <c r="E12" s="7">
        <v>0.12</v>
      </c>
      <c r="F12" s="7">
        <v>0.18</v>
      </c>
      <c r="G12" s="7">
        <v>0.32</v>
      </c>
      <c r="H12" s="7">
        <v>0.37</v>
      </c>
      <c r="I12" s="7">
        <v>1</v>
      </c>
      <c r="J12" s="7">
        <v>0.45</v>
      </c>
      <c r="K12" s="7">
        <v>0.17</v>
      </c>
      <c r="L12" s="7">
        <v>0.56</v>
      </c>
      <c r="M12" s="7">
        <v>0.17</v>
      </c>
      <c r="N12" s="7">
        <v>0.28</v>
      </c>
      <c r="O12" s="7">
        <v>0.39</v>
      </c>
      <c r="P12" s="7">
        <v>0.24</v>
      </c>
      <c r="Q12" s="7">
        <v>0.22</v>
      </c>
      <c r="R12" s="7">
        <v>0.4</v>
      </c>
      <c r="S12" s="7">
        <v>0.51</v>
      </c>
      <c r="T12" t="s">
        <v>61</v>
      </c>
      <c r="U12" s="7">
        <v>0.26</v>
      </c>
      <c r="V12" s="7">
        <v>0.4</v>
      </c>
      <c r="W12" s="7">
        <v>0.45</v>
      </c>
      <c r="X12" s="7">
        <v>0.26</v>
      </c>
      <c r="Y12" t="s">
        <v>61</v>
      </c>
      <c r="Z12" t="s">
        <v>61</v>
      </c>
      <c r="AA12" s="7">
        <v>0.32</v>
      </c>
      <c r="AB12" s="7">
        <v>0.31</v>
      </c>
      <c r="AC12" s="7">
        <v>0.28</v>
      </c>
      <c r="AD12" s="7">
        <v>0.06</v>
      </c>
      <c r="AE12" s="7">
        <v>0.25</v>
      </c>
      <c r="AF12" s="7">
        <v>0.67</v>
      </c>
      <c r="AG12" s="7">
        <v>0.24</v>
      </c>
      <c r="AH12" s="7">
        <v>0.46</v>
      </c>
      <c r="AI12" s="7">
        <v>0.58</v>
      </c>
      <c r="AJ12" s="7">
        <v>0.52</v>
      </c>
      <c r="AK12" s="7">
        <v>1</v>
      </c>
      <c r="AL12" s="7">
        <v>0.34</v>
      </c>
      <c r="AM12" s="7">
        <v>0.27</v>
      </c>
      <c r="AN12" s="7">
        <v>0.37</v>
      </c>
      <c r="AO12" s="7">
        <v>0.55</v>
      </c>
      <c r="AP12" s="7">
        <v>0.07</v>
      </c>
    </row>
    <row r="13" spans="1:42" ht="15">
      <c r="A13" t="s">
        <v>84</v>
      </c>
      <c r="B13">
        <v>7</v>
      </c>
      <c r="C13">
        <v>5</v>
      </c>
      <c r="D13">
        <v>2</v>
      </c>
      <c r="E13">
        <v>2</v>
      </c>
      <c r="F13">
        <v>2</v>
      </c>
      <c r="G13">
        <v>2</v>
      </c>
      <c r="H13">
        <v>0</v>
      </c>
      <c r="I13">
        <v>0</v>
      </c>
      <c r="J13">
        <v>1</v>
      </c>
      <c r="K13">
        <v>0</v>
      </c>
      <c r="L13">
        <v>0</v>
      </c>
      <c r="M13">
        <v>5</v>
      </c>
      <c r="N13">
        <v>3</v>
      </c>
      <c r="O13">
        <v>0</v>
      </c>
      <c r="P13">
        <v>7</v>
      </c>
      <c r="Q13">
        <v>4</v>
      </c>
      <c r="R13">
        <v>2</v>
      </c>
      <c r="S13">
        <v>1</v>
      </c>
      <c r="T13">
        <v>0</v>
      </c>
      <c r="U13">
        <v>0</v>
      </c>
      <c r="V13">
        <v>1</v>
      </c>
      <c r="W13">
        <v>1</v>
      </c>
      <c r="X13">
        <v>4</v>
      </c>
      <c r="Y13">
        <v>1</v>
      </c>
      <c r="Z13">
        <v>0</v>
      </c>
      <c r="AA13">
        <v>7</v>
      </c>
      <c r="AB13">
        <v>0</v>
      </c>
      <c r="AC13">
        <v>3</v>
      </c>
      <c r="AD13">
        <v>1</v>
      </c>
      <c r="AE13">
        <v>1</v>
      </c>
      <c r="AF13">
        <v>2</v>
      </c>
      <c r="AG13">
        <v>1</v>
      </c>
      <c r="AH13">
        <v>1</v>
      </c>
      <c r="AI13">
        <v>1</v>
      </c>
      <c r="AJ13">
        <v>2</v>
      </c>
      <c r="AK13">
        <v>0</v>
      </c>
      <c r="AL13">
        <v>0</v>
      </c>
      <c r="AM13">
        <v>7</v>
      </c>
      <c r="AN13">
        <v>0</v>
      </c>
      <c r="AO13">
        <v>3</v>
      </c>
      <c r="AP13">
        <v>2</v>
      </c>
    </row>
    <row r="14" spans="2:42" ht="15">
      <c r="B14" s="7">
        <v>0.19</v>
      </c>
      <c r="C14" s="7">
        <v>0.27</v>
      </c>
      <c r="D14" s="7">
        <v>0.1</v>
      </c>
      <c r="E14" s="7">
        <v>0.28</v>
      </c>
      <c r="F14" s="7">
        <v>0.34</v>
      </c>
      <c r="G14" s="7">
        <v>0.3</v>
      </c>
      <c r="H14" t="s">
        <v>61</v>
      </c>
      <c r="I14" t="s">
        <v>61</v>
      </c>
      <c r="J14" s="7">
        <v>0.16</v>
      </c>
      <c r="K14" t="s">
        <v>61</v>
      </c>
      <c r="L14" t="s">
        <v>61</v>
      </c>
      <c r="M14" s="7">
        <v>0.68</v>
      </c>
      <c r="N14" s="7">
        <v>0.23</v>
      </c>
      <c r="O14" t="s">
        <v>61</v>
      </c>
      <c r="P14" s="7">
        <v>0.4</v>
      </c>
      <c r="Q14" s="7">
        <v>0.23</v>
      </c>
      <c r="R14" s="7">
        <v>0.23</v>
      </c>
      <c r="S14" s="7">
        <v>0.14</v>
      </c>
      <c r="T14" t="s">
        <v>61</v>
      </c>
      <c r="U14" s="7">
        <v>0.07</v>
      </c>
      <c r="V14" s="7">
        <v>0.11</v>
      </c>
      <c r="W14" s="7">
        <v>0.11</v>
      </c>
      <c r="X14" s="7">
        <v>0.31</v>
      </c>
      <c r="Y14" s="7">
        <v>0.25</v>
      </c>
      <c r="Z14" t="s">
        <v>61</v>
      </c>
      <c r="AA14" s="7">
        <v>0.19</v>
      </c>
      <c r="AB14" t="s">
        <v>61</v>
      </c>
      <c r="AC14" s="7">
        <v>0.32</v>
      </c>
      <c r="AD14" s="7">
        <v>0.13</v>
      </c>
      <c r="AE14" s="7">
        <v>0.21</v>
      </c>
      <c r="AF14" s="7">
        <v>0.15</v>
      </c>
      <c r="AG14" s="7">
        <v>0.28</v>
      </c>
      <c r="AH14" s="7">
        <v>0.33</v>
      </c>
      <c r="AI14" s="7">
        <v>0.28</v>
      </c>
      <c r="AJ14" s="7">
        <v>0.13</v>
      </c>
      <c r="AK14" t="s">
        <v>61</v>
      </c>
      <c r="AL14" t="s">
        <v>61</v>
      </c>
      <c r="AM14" s="7">
        <v>0.31</v>
      </c>
      <c r="AN14" s="7">
        <v>0.04</v>
      </c>
      <c r="AO14" s="7">
        <v>0.14</v>
      </c>
      <c r="AP14" s="7">
        <v>0.14</v>
      </c>
    </row>
    <row r="15" spans="1:42" ht="15">
      <c r="A15" t="s">
        <v>85</v>
      </c>
      <c r="B15">
        <v>15</v>
      </c>
      <c r="C15">
        <v>9</v>
      </c>
      <c r="D15">
        <v>6</v>
      </c>
      <c r="E15">
        <v>3</v>
      </c>
      <c r="F15">
        <v>2</v>
      </c>
      <c r="G15">
        <v>1</v>
      </c>
      <c r="H15">
        <v>7</v>
      </c>
      <c r="I15">
        <v>0</v>
      </c>
      <c r="J15">
        <v>1</v>
      </c>
      <c r="K15">
        <v>6</v>
      </c>
      <c r="L15">
        <v>4</v>
      </c>
      <c r="M15">
        <v>0</v>
      </c>
      <c r="N15">
        <v>4</v>
      </c>
      <c r="O15">
        <v>10</v>
      </c>
      <c r="P15">
        <v>4</v>
      </c>
      <c r="Q15">
        <v>9</v>
      </c>
      <c r="R15">
        <v>2</v>
      </c>
      <c r="S15">
        <v>1</v>
      </c>
      <c r="T15">
        <v>0</v>
      </c>
      <c r="U15">
        <v>2</v>
      </c>
      <c r="V15">
        <v>4</v>
      </c>
      <c r="W15">
        <v>4</v>
      </c>
      <c r="X15">
        <v>3</v>
      </c>
      <c r="Y15">
        <v>4</v>
      </c>
      <c r="Z15">
        <v>0</v>
      </c>
      <c r="AA15">
        <v>15</v>
      </c>
      <c r="AB15">
        <v>2</v>
      </c>
      <c r="AC15">
        <v>4</v>
      </c>
      <c r="AD15">
        <v>5</v>
      </c>
      <c r="AE15">
        <v>3</v>
      </c>
      <c r="AF15">
        <v>1</v>
      </c>
      <c r="AG15">
        <v>1</v>
      </c>
      <c r="AH15">
        <v>1</v>
      </c>
      <c r="AI15">
        <v>1</v>
      </c>
      <c r="AJ15">
        <v>3</v>
      </c>
      <c r="AK15">
        <v>0</v>
      </c>
      <c r="AL15">
        <v>2</v>
      </c>
      <c r="AM15">
        <v>7</v>
      </c>
      <c r="AN15">
        <v>5</v>
      </c>
      <c r="AO15">
        <v>5</v>
      </c>
      <c r="AP15">
        <v>7</v>
      </c>
    </row>
    <row r="16" spans="2:42" ht="15">
      <c r="B16" s="7">
        <v>0.38</v>
      </c>
      <c r="C16" s="7">
        <v>0.43</v>
      </c>
      <c r="D16" s="7">
        <v>0.31</v>
      </c>
      <c r="E16" s="7">
        <v>0.45</v>
      </c>
      <c r="F16" s="7">
        <v>0.48</v>
      </c>
      <c r="G16" s="7">
        <v>0.1</v>
      </c>
      <c r="H16" s="7">
        <v>0.63</v>
      </c>
      <c r="I16" t="s">
        <v>61</v>
      </c>
      <c r="J16" s="7">
        <v>0.2</v>
      </c>
      <c r="K16" s="7">
        <v>0.66</v>
      </c>
      <c r="L16" s="7">
        <v>0.38</v>
      </c>
      <c r="M16" t="s">
        <v>61</v>
      </c>
      <c r="N16" s="7">
        <v>0.37</v>
      </c>
      <c r="O16" s="7">
        <v>0.5</v>
      </c>
      <c r="P16" s="7">
        <v>0.23</v>
      </c>
      <c r="Q16" s="7">
        <v>0.55</v>
      </c>
      <c r="R16" s="7">
        <v>0.22</v>
      </c>
      <c r="S16" s="7">
        <v>0.18</v>
      </c>
      <c r="T16" t="s">
        <v>61</v>
      </c>
      <c r="U16" s="7">
        <v>0.38</v>
      </c>
      <c r="V16" s="7">
        <v>0.36</v>
      </c>
      <c r="W16" s="7">
        <v>0.33</v>
      </c>
      <c r="X16" s="7">
        <v>0.26</v>
      </c>
      <c r="Y16" s="7">
        <v>0.75</v>
      </c>
      <c r="Z16" t="s">
        <v>61</v>
      </c>
      <c r="AA16" s="7">
        <v>0.38</v>
      </c>
      <c r="AB16" s="7">
        <v>0.52</v>
      </c>
      <c r="AC16" s="7">
        <v>0.4</v>
      </c>
      <c r="AD16" s="7">
        <v>0.54</v>
      </c>
      <c r="AE16" s="7">
        <v>0.44</v>
      </c>
      <c r="AF16" s="7">
        <v>0.11</v>
      </c>
      <c r="AG16" s="7">
        <v>0.29</v>
      </c>
      <c r="AH16" s="7">
        <v>0.21</v>
      </c>
      <c r="AI16" s="7">
        <v>0.14</v>
      </c>
      <c r="AJ16" s="7">
        <v>0.23</v>
      </c>
      <c r="AK16" t="s">
        <v>61</v>
      </c>
      <c r="AL16" s="7">
        <v>0.54</v>
      </c>
      <c r="AM16" s="7">
        <v>0.31</v>
      </c>
      <c r="AN16" s="7">
        <v>0.46</v>
      </c>
      <c r="AO16" s="7">
        <v>0.26</v>
      </c>
      <c r="AP16" s="7">
        <v>0.55</v>
      </c>
    </row>
    <row r="17" spans="1:42" ht="15">
      <c r="A17" t="s">
        <v>86</v>
      </c>
      <c r="B17">
        <v>2</v>
      </c>
      <c r="C17">
        <v>2</v>
      </c>
      <c r="D17">
        <v>0</v>
      </c>
      <c r="E17">
        <v>1</v>
      </c>
      <c r="F17">
        <v>0</v>
      </c>
      <c r="G17">
        <v>0</v>
      </c>
      <c r="H17">
        <v>0</v>
      </c>
      <c r="I17">
        <v>0</v>
      </c>
      <c r="J17">
        <v>1</v>
      </c>
      <c r="K17">
        <v>0</v>
      </c>
      <c r="L17">
        <v>1</v>
      </c>
      <c r="M17">
        <v>1</v>
      </c>
      <c r="N17">
        <v>0</v>
      </c>
      <c r="O17">
        <v>1</v>
      </c>
      <c r="P17">
        <v>1</v>
      </c>
      <c r="Q17">
        <v>0</v>
      </c>
      <c r="R17">
        <v>0</v>
      </c>
      <c r="S17">
        <v>1</v>
      </c>
      <c r="T17">
        <v>0</v>
      </c>
      <c r="U17">
        <v>1</v>
      </c>
      <c r="V17">
        <v>0</v>
      </c>
      <c r="W17">
        <v>1</v>
      </c>
      <c r="X17">
        <v>1</v>
      </c>
      <c r="Y17">
        <v>0</v>
      </c>
      <c r="Z17">
        <v>0</v>
      </c>
      <c r="AA17">
        <v>2</v>
      </c>
      <c r="AB17">
        <v>0</v>
      </c>
      <c r="AC17">
        <v>0</v>
      </c>
      <c r="AD17">
        <v>1</v>
      </c>
      <c r="AE17">
        <v>1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2</v>
      </c>
      <c r="AN17">
        <v>0</v>
      </c>
      <c r="AO17">
        <v>0</v>
      </c>
      <c r="AP17">
        <v>1</v>
      </c>
    </row>
    <row r="18" spans="2:42" ht="15">
      <c r="B18" s="7">
        <v>0.05</v>
      </c>
      <c r="C18" s="7">
        <v>0.09</v>
      </c>
      <c r="D18" t="s">
        <v>61</v>
      </c>
      <c r="E18" s="7">
        <v>0.14</v>
      </c>
      <c r="F18" t="s">
        <v>61</v>
      </c>
      <c r="G18" t="s">
        <v>61</v>
      </c>
      <c r="H18" t="s">
        <v>61</v>
      </c>
      <c r="I18" t="s">
        <v>61</v>
      </c>
      <c r="J18" s="7">
        <v>0.11</v>
      </c>
      <c r="K18" t="s">
        <v>61</v>
      </c>
      <c r="L18" s="7">
        <v>0.06</v>
      </c>
      <c r="M18" s="7">
        <v>0.16</v>
      </c>
      <c r="N18" t="s">
        <v>61</v>
      </c>
      <c r="O18" s="7">
        <v>0.03</v>
      </c>
      <c r="P18" s="7">
        <v>0.06</v>
      </c>
      <c r="Q18" t="s">
        <v>61</v>
      </c>
      <c r="R18" t="s">
        <v>61</v>
      </c>
      <c r="S18" s="7">
        <v>0.1</v>
      </c>
      <c r="T18" t="s">
        <v>61</v>
      </c>
      <c r="U18" s="7">
        <v>0.17</v>
      </c>
      <c r="V18" t="s">
        <v>61</v>
      </c>
      <c r="W18" s="7">
        <v>0.06</v>
      </c>
      <c r="X18" s="7">
        <v>0.1</v>
      </c>
      <c r="Y18" t="s">
        <v>61</v>
      </c>
      <c r="Z18" t="s">
        <v>61</v>
      </c>
      <c r="AA18" s="7">
        <v>0.05</v>
      </c>
      <c r="AB18" t="s">
        <v>61</v>
      </c>
      <c r="AC18" t="s">
        <v>61</v>
      </c>
      <c r="AD18" s="7">
        <v>0.11</v>
      </c>
      <c r="AE18" s="7">
        <v>0.1</v>
      </c>
      <c r="AF18" t="s">
        <v>61</v>
      </c>
      <c r="AG18" t="s">
        <v>61</v>
      </c>
      <c r="AH18" t="s">
        <v>61</v>
      </c>
      <c r="AI18" t="s">
        <v>61</v>
      </c>
      <c r="AJ18" t="s">
        <v>61</v>
      </c>
      <c r="AK18" t="s">
        <v>61</v>
      </c>
      <c r="AL18" t="s">
        <v>61</v>
      </c>
      <c r="AM18" s="7">
        <v>0.08</v>
      </c>
      <c r="AN18" t="s">
        <v>61</v>
      </c>
      <c r="AO18" t="s">
        <v>61</v>
      </c>
      <c r="AP18" s="7">
        <v>0.08</v>
      </c>
    </row>
    <row r="19" spans="1:42" ht="15">
      <c r="A19" t="s">
        <v>87</v>
      </c>
      <c r="B19">
        <v>1</v>
      </c>
      <c r="C19">
        <v>0</v>
      </c>
      <c r="D19">
        <v>1</v>
      </c>
      <c r="E19">
        <v>0</v>
      </c>
      <c r="F19">
        <v>0</v>
      </c>
      <c r="G19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1</v>
      </c>
      <c r="O19">
        <v>0</v>
      </c>
      <c r="P19">
        <v>1</v>
      </c>
      <c r="Q19">
        <v>0</v>
      </c>
      <c r="R19">
        <v>0</v>
      </c>
      <c r="S19">
        <v>0</v>
      </c>
      <c r="T19">
        <v>0</v>
      </c>
      <c r="U19">
        <v>1</v>
      </c>
      <c r="V19">
        <v>0</v>
      </c>
      <c r="W19">
        <v>0</v>
      </c>
      <c r="X19">
        <v>1</v>
      </c>
      <c r="Y19">
        <v>0</v>
      </c>
      <c r="Z19">
        <v>0</v>
      </c>
      <c r="AA19">
        <v>1</v>
      </c>
      <c r="AB19">
        <v>0</v>
      </c>
      <c r="AC19">
        <v>0</v>
      </c>
      <c r="AD19">
        <v>0</v>
      </c>
      <c r="AE19">
        <v>0</v>
      </c>
      <c r="AF19">
        <v>1</v>
      </c>
      <c r="AG19">
        <v>1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1</v>
      </c>
      <c r="AN19">
        <v>0</v>
      </c>
      <c r="AO19">
        <v>1</v>
      </c>
      <c r="AP19">
        <v>0</v>
      </c>
    </row>
    <row r="20" spans="2:42" ht="15">
      <c r="B20" s="7">
        <v>0.03</v>
      </c>
      <c r="C20" t="s">
        <v>61</v>
      </c>
      <c r="D20" s="7">
        <v>0.07</v>
      </c>
      <c r="E20" t="s">
        <v>61</v>
      </c>
      <c r="F20" t="s">
        <v>61</v>
      </c>
      <c r="G20" s="7">
        <v>0.09</v>
      </c>
      <c r="H20" t="s">
        <v>61</v>
      </c>
      <c r="I20" t="s">
        <v>61</v>
      </c>
      <c r="J20" s="7">
        <v>0.08</v>
      </c>
      <c r="K20" t="s">
        <v>61</v>
      </c>
      <c r="L20" t="s">
        <v>61</v>
      </c>
      <c r="M20" t="s">
        <v>61</v>
      </c>
      <c r="N20" s="7">
        <v>0.11</v>
      </c>
      <c r="O20" t="s">
        <v>61</v>
      </c>
      <c r="P20" s="7">
        <v>0.07</v>
      </c>
      <c r="Q20" t="s">
        <v>61</v>
      </c>
      <c r="R20" t="s">
        <v>61</v>
      </c>
      <c r="S20" s="7">
        <v>0.07</v>
      </c>
      <c r="T20" t="s">
        <v>61</v>
      </c>
      <c r="U20" s="7">
        <v>0.12</v>
      </c>
      <c r="V20" t="s">
        <v>61</v>
      </c>
      <c r="W20" s="7">
        <v>0.05</v>
      </c>
      <c r="X20" s="7">
        <v>0.06</v>
      </c>
      <c r="Y20" t="s">
        <v>61</v>
      </c>
      <c r="Z20" t="s">
        <v>61</v>
      </c>
      <c r="AA20" s="7">
        <v>0.03</v>
      </c>
      <c r="AB20" s="7">
        <v>0.17</v>
      </c>
      <c r="AC20" t="s">
        <v>61</v>
      </c>
      <c r="AD20" t="s">
        <v>61</v>
      </c>
      <c r="AE20" t="s">
        <v>61</v>
      </c>
      <c r="AF20" s="7">
        <v>0.07</v>
      </c>
      <c r="AG20" s="7">
        <v>0.19</v>
      </c>
      <c r="AH20" t="s">
        <v>61</v>
      </c>
      <c r="AI20" t="s">
        <v>61</v>
      </c>
      <c r="AJ20" t="s">
        <v>61</v>
      </c>
      <c r="AK20" t="s">
        <v>61</v>
      </c>
      <c r="AL20" s="7">
        <v>0.12</v>
      </c>
      <c r="AM20" s="7">
        <v>0.03</v>
      </c>
      <c r="AN20" t="s">
        <v>61</v>
      </c>
      <c r="AO20" s="7">
        <v>0.04</v>
      </c>
      <c r="AP20" s="7">
        <v>0.04</v>
      </c>
    </row>
    <row r="21" spans="1:42" ht="15">
      <c r="A21" t="s">
        <v>88</v>
      </c>
      <c r="B21">
        <v>2</v>
      </c>
      <c r="C21">
        <v>0</v>
      </c>
      <c r="D21">
        <v>2</v>
      </c>
      <c r="E21">
        <v>0</v>
      </c>
      <c r="F21">
        <v>0</v>
      </c>
      <c r="G21">
        <v>2</v>
      </c>
      <c r="H21">
        <v>0</v>
      </c>
      <c r="I21">
        <v>0</v>
      </c>
      <c r="J21">
        <v>0</v>
      </c>
      <c r="K21">
        <v>2</v>
      </c>
      <c r="L21">
        <v>0</v>
      </c>
      <c r="M21">
        <v>0</v>
      </c>
      <c r="N21">
        <v>0</v>
      </c>
      <c r="O21">
        <v>2</v>
      </c>
      <c r="P21">
        <v>0</v>
      </c>
      <c r="Q21">
        <v>0</v>
      </c>
      <c r="R21">
        <v>2</v>
      </c>
      <c r="S21">
        <v>0</v>
      </c>
      <c r="T21">
        <v>0</v>
      </c>
      <c r="U21">
        <v>0</v>
      </c>
      <c r="V21">
        <v>2</v>
      </c>
      <c r="W21">
        <v>0</v>
      </c>
      <c r="X21">
        <v>0</v>
      </c>
      <c r="Y21">
        <v>0</v>
      </c>
      <c r="Z21">
        <v>0</v>
      </c>
      <c r="AA21">
        <v>2</v>
      </c>
      <c r="AB21">
        <v>0</v>
      </c>
      <c r="AC21">
        <v>0</v>
      </c>
      <c r="AD21">
        <v>2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2</v>
      </c>
      <c r="AK21">
        <v>0</v>
      </c>
      <c r="AL21">
        <v>0</v>
      </c>
      <c r="AM21">
        <v>0</v>
      </c>
      <c r="AN21">
        <v>2</v>
      </c>
      <c r="AO21">
        <v>0</v>
      </c>
      <c r="AP21">
        <v>2</v>
      </c>
    </row>
    <row r="22" spans="2:42" ht="15">
      <c r="B22" s="7">
        <v>0.04</v>
      </c>
      <c r="C22" t="s">
        <v>61</v>
      </c>
      <c r="D22" s="7">
        <v>0.08</v>
      </c>
      <c r="E22" t="s">
        <v>61</v>
      </c>
      <c r="F22" t="s">
        <v>61</v>
      </c>
      <c r="G22" s="7">
        <v>0.19</v>
      </c>
      <c r="H22" t="s">
        <v>61</v>
      </c>
      <c r="I22" t="s">
        <v>61</v>
      </c>
      <c r="J22" t="s">
        <v>61</v>
      </c>
      <c r="K22" s="7">
        <v>0.17</v>
      </c>
      <c r="L22" t="s">
        <v>61</v>
      </c>
      <c r="M22" t="s">
        <v>61</v>
      </c>
      <c r="N22" t="s">
        <v>61</v>
      </c>
      <c r="O22" s="7">
        <v>0.07</v>
      </c>
      <c r="P22" t="s">
        <v>61</v>
      </c>
      <c r="Q22" t="s">
        <v>61</v>
      </c>
      <c r="R22" s="7">
        <v>0.16</v>
      </c>
      <c r="S22" t="s">
        <v>61</v>
      </c>
      <c r="T22" t="s">
        <v>61</v>
      </c>
      <c r="U22" t="s">
        <v>61</v>
      </c>
      <c r="V22" s="7">
        <v>0.13</v>
      </c>
      <c r="W22" t="s">
        <v>61</v>
      </c>
      <c r="X22" t="s">
        <v>61</v>
      </c>
      <c r="Y22" t="s">
        <v>61</v>
      </c>
      <c r="Z22" t="s">
        <v>61</v>
      </c>
      <c r="AA22" s="7">
        <v>0.04</v>
      </c>
      <c r="AB22" t="s">
        <v>61</v>
      </c>
      <c r="AC22" t="s">
        <v>61</v>
      </c>
      <c r="AD22" s="7">
        <v>0.16</v>
      </c>
      <c r="AE22" t="s">
        <v>61</v>
      </c>
      <c r="AF22" t="s">
        <v>61</v>
      </c>
      <c r="AG22" t="s">
        <v>61</v>
      </c>
      <c r="AH22" t="s">
        <v>61</v>
      </c>
      <c r="AI22" t="s">
        <v>61</v>
      </c>
      <c r="AJ22" s="7">
        <v>0.12</v>
      </c>
      <c r="AK22" t="s">
        <v>61</v>
      </c>
      <c r="AL22" t="s">
        <v>61</v>
      </c>
      <c r="AM22" t="s">
        <v>61</v>
      </c>
      <c r="AN22" s="7">
        <v>0.13</v>
      </c>
      <c r="AO22" t="s">
        <v>61</v>
      </c>
      <c r="AP22" s="7">
        <v>0.12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P2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113</v>
      </c>
    </row>
    <row r="2" ht="15">
      <c r="A2" t="s">
        <v>6</v>
      </c>
    </row>
    <row r="4" spans="3:41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</row>
    <row r="6" spans="2:42" ht="15"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  <c r="AA6" t="s">
        <v>41</v>
      </c>
      <c r="AB6" t="s">
        <v>42</v>
      </c>
      <c r="AC6" t="s">
        <v>43</v>
      </c>
      <c r="AD6" t="s">
        <v>44</v>
      </c>
      <c r="AE6" t="s">
        <v>45</v>
      </c>
      <c r="AF6" t="s">
        <v>46</v>
      </c>
      <c r="AG6" t="s">
        <v>47</v>
      </c>
      <c r="AH6" t="s">
        <v>48</v>
      </c>
      <c r="AI6" t="s">
        <v>49</v>
      </c>
      <c r="AJ6" t="s">
        <v>50</v>
      </c>
      <c r="AK6" t="s">
        <v>51</v>
      </c>
      <c r="AL6" t="s">
        <v>52</v>
      </c>
      <c r="AM6" t="s">
        <v>53</v>
      </c>
      <c r="AN6" t="s">
        <v>54</v>
      </c>
      <c r="AO6" t="s">
        <v>55</v>
      </c>
      <c r="AP6" t="s">
        <v>56</v>
      </c>
    </row>
    <row r="8" spans="1:42" ht="15">
      <c r="A8" t="s">
        <v>57</v>
      </c>
      <c r="B8">
        <v>2117</v>
      </c>
      <c r="C8">
        <v>1018</v>
      </c>
      <c r="D8">
        <v>1099</v>
      </c>
      <c r="E8">
        <v>236</v>
      </c>
      <c r="F8">
        <v>332</v>
      </c>
      <c r="G8">
        <v>273</v>
      </c>
      <c r="H8">
        <v>302</v>
      </c>
      <c r="I8">
        <v>329</v>
      </c>
      <c r="J8">
        <v>645</v>
      </c>
      <c r="K8">
        <v>392</v>
      </c>
      <c r="L8">
        <v>524</v>
      </c>
      <c r="M8">
        <v>422</v>
      </c>
      <c r="N8">
        <v>779</v>
      </c>
      <c r="O8">
        <v>916</v>
      </c>
      <c r="P8">
        <v>1201</v>
      </c>
      <c r="Q8">
        <v>701</v>
      </c>
      <c r="R8">
        <v>261</v>
      </c>
      <c r="S8">
        <v>720</v>
      </c>
      <c r="T8">
        <v>88</v>
      </c>
      <c r="U8">
        <v>347</v>
      </c>
      <c r="V8">
        <v>480</v>
      </c>
      <c r="W8">
        <v>767</v>
      </c>
      <c r="X8">
        <v>478</v>
      </c>
      <c r="Y8">
        <v>332</v>
      </c>
      <c r="Z8">
        <v>60</v>
      </c>
      <c r="AA8">
        <v>2049</v>
      </c>
      <c r="AB8">
        <v>182</v>
      </c>
      <c r="AC8">
        <v>576</v>
      </c>
      <c r="AD8">
        <v>552</v>
      </c>
      <c r="AE8">
        <v>274</v>
      </c>
      <c r="AF8">
        <v>533</v>
      </c>
      <c r="AG8">
        <v>282</v>
      </c>
      <c r="AH8">
        <v>376</v>
      </c>
      <c r="AI8">
        <v>198</v>
      </c>
      <c r="AJ8">
        <v>504</v>
      </c>
      <c r="AK8">
        <v>68</v>
      </c>
      <c r="AL8">
        <v>600</v>
      </c>
      <c r="AM8">
        <v>938</v>
      </c>
      <c r="AN8">
        <v>549</v>
      </c>
      <c r="AO8">
        <v>429</v>
      </c>
      <c r="AP8">
        <v>335</v>
      </c>
    </row>
    <row r="9" spans="1:42" ht="15">
      <c r="A9" t="s">
        <v>58</v>
      </c>
      <c r="B9">
        <v>2117</v>
      </c>
      <c r="C9">
        <v>1037</v>
      </c>
      <c r="D9">
        <v>1080</v>
      </c>
      <c r="E9">
        <v>303</v>
      </c>
      <c r="F9">
        <v>354</v>
      </c>
      <c r="G9">
        <v>343</v>
      </c>
      <c r="H9">
        <v>368</v>
      </c>
      <c r="I9">
        <v>296</v>
      </c>
      <c r="J9">
        <v>453</v>
      </c>
      <c r="K9">
        <v>474</v>
      </c>
      <c r="L9">
        <v>576</v>
      </c>
      <c r="M9">
        <v>460</v>
      </c>
      <c r="N9">
        <v>607</v>
      </c>
      <c r="O9">
        <v>1050</v>
      </c>
      <c r="P9">
        <v>1067</v>
      </c>
      <c r="Q9">
        <v>958</v>
      </c>
      <c r="R9">
        <v>303</v>
      </c>
      <c r="S9">
        <v>498</v>
      </c>
      <c r="T9">
        <v>88</v>
      </c>
      <c r="U9">
        <v>270</v>
      </c>
      <c r="V9">
        <v>620</v>
      </c>
      <c r="W9">
        <v>654</v>
      </c>
      <c r="X9">
        <v>422</v>
      </c>
      <c r="Y9">
        <v>354</v>
      </c>
      <c r="Z9">
        <v>67</v>
      </c>
      <c r="AA9">
        <v>2056</v>
      </c>
      <c r="AB9">
        <v>188</v>
      </c>
      <c r="AC9">
        <v>573</v>
      </c>
      <c r="AD9">
        <v>525</v>
      </c>
      <c r="AE9">
        <v>280</v>
      </c>
      <c r="AF9">
        <v>551</v>
      </c>
      <c r="AG9">
        <v>231</v>
      </c>
      <c r="AH9">
        <v>332</v>
      </c>
      <c r="AI9">
        <v>193</v>
      </c>
      <c r="AJ9">
        <v>616</v>
      </c>
      <c r="AK9">
        <v>81</v>
      </c>
      <c r="AL9">
        <v>484</v>
      </c>
      <c r="AM9">
        <v>980</v>
      </c>
      <c r="AN9">
        <v>628</v>
      </c>
      <c r="AO9">
        <v>421</v>
      </c>
      <c r="AP9">
        <v>341</v>
      </c>
    </row>
    <row r="10" ht="15">
      <c r="A10" t="s">
        <v>59</v>
      </c>
    </row>
    <row r="11" spans="1:42" ht="15">
      <c r="A11" t="s">
        <v>91</v>
      </c>
      <c r="B11">
        <v>57</v>
      </c>
      <c r="C11">
        <v>33</v>
      </c>
      <c r="D11">
        <v>24</v>
      </c>
      <c r="E11">
        <v>17</v>
      </c>
      <c r="F11">
        <v>12</v>
      </c>
      <c r="G11">
        <v>7</v>
      </c>
      <c r="H11">
        <v>8</v>
      </c>
      <c r="I11">
        <v>5</v>
      </c>
      <c r="J11">
        <v>8</v>
      </c>
      <c r="K11">
        <v>12</v>
      </c>
      <c r="L11">
        <v>19</v>
      </c>
      <c r="M11">
        <v>12</v>
      </c>
      <c r="N11">
        <v>15</v>
      </c>
      <c r="O11">
        <v>31</v>
      </c>
      <c r="P11">
        <v>26</v>
      </c>
      <c r="Q11">
        <v>29</v>
      </c>
      <c r="R11">
        <v>11</v>
      </c>
      <c r="S11">
        <v>8</v>
      </c>
      <c r="T11">
        <v>2</v>
      </c>
      <c r="U11">
        <v>8</v>
      </c>
      <c r="V11">
        <v>14</v>
      </c>
      <c r="W11">
        <v>13</v>
      </c>
      <c r="X11">
        <v>17</v>
      </c>
      <c r="Y11">
        <v>11</v>
      </c>
      <c r="Z11">
        <v>3</v>
      </c>
      <c r="AA11">
        <v>57</v>
      </c>
      <c r="AB11">
        <v>2</v>
      </c>
      <c r="AC11">
        <v>12</v>
      </c>
      <c r="AD11">
        <v>16</v>
      </c>
      <c r="AE11">
        <v>6</v>
      </c>
      <c r="AF11">
        <v>21</v>
      </c>
      <c r="AG11">
        <v>4</v>
      </c>
      <c r="AH11">
        <v>10</v>
      </c>
      <c r="AI11">
        <v>4</v>
      </c>
      <c r="AJ11">
        <v>19</v>
      </c>
      <c r="AK11">
        <v>3</v>
      </c>
      <c r="AL11">
        <v>10</v>
      </c>
      <c r="AM11">
        <v>33</v>
      </c>
      <c r="AN11">
        <v>14</v>
      </c>
      <c r="AO11">
        <v>22</v>
      </c>
      <c r="AP11">
        <v>12</v>
      </c>
    </row>
    <row r="12" spans="2:42" ht="15">
      <c r="B12" s="7">
        <v>0.03</v>
      </c>
      <c r="C12" s="7">
        <v>0.03</v>
      </c>
      <c r="D12" s="7">
        <v>0.02</v>
      </c>
      <c r="E12" s="7">
        <v>0.06</v>
      </c>
      <c r="F12" s="7">
        <v>0.03</v>
      </c>
      <c r="G12" s="7">
        <v>0.02</v>
      </c>
      <c r="H12" s="7">
        <v>0.02</v>
      </c>
      <c r="I12" s="7">
        <v>0.02</v>
      </c>
      <c r="J12" s="7">
        <v>0.02</v>
      </c>
      <c r="K12" s="7">
        <v>0.03</v>
      </c>
      <c r="L12" s="7">
        <v>0.03</v>
      </c>
      <c r="M12" s="7">
        <v>0.03</v>
      </c>
      <c r="N12" s="7">
        <v>0.02</v>
      </c>
      <c r="O12" s="7">
        <v>0.03</v>
      </c>
      <c r="P12" s="7">
        <v>0.02</v>
      </c>
      <c r="Q12" s="7">
        <v>0.03</v>
      </c>
      <c r="R12" s="7">
        <v>0.04</v>
      </c>
      <c r="S12" s="7">
        <v>0.02</v>
      </c>
      <c r="T12" s="7">
        <v>0.02</v>
      </c>
      <c r="U12" s="7">
        <v>0.03</v>
      </c>
      <c r="V12" s="7">
        <v>0.02</v>
      </c>
      <c r="W12" s="7">
        <v>0.02</v>
      </c>
      <c r="X12" s="7">
        <v>0.04</v>
      </c>
      <c r="Y12" s="7">
        <v>0.03</v>
      </c>
      <c r="Z12" s="7">
        <v>0.05</v>
      </c>
      <c r="AA12" s="7">
        <v>0.03</v>
      </c>
      <c r="AB12" s="7">
        <v>0.01</v>
      </c>
      <c r="AC12" s="7">
        <v>0.02</v>
      </c>
      <c r="AD12" s="7">
        <v>0.03</v>
      </c>
      <c r="AE12" s="7">
        <v>0.02</v>
      </c>
      <c r="AF12" s="7">
        <v>0.04</v>
      </c>
      <c r="AG12" s="7">
        <v>0.02</v>
      </c>
      <c r="AH12" s="7">
        <v>0.03</v>
      </c>
      <c r="AI12" s="7">
        <v>0.02</v>
      </c>
      <c r="AJ12" s="7">
        <v>0.03</v>
      </c>
      <c r="AK12" s="7">
        <v>0.04</v>
      </c>
      <c r="AL12" s="7">
        <v>0.02</v>
      </c>
      <c r="AM12" s="7">
        <v>0.03</v>
      </c>
      <c r="AN12" s="7">
        <v>0.02</v>
      </c>
      <c r="AO12" s="7">
        <v>0.05</v>
      </c>
      <c r="AP12" s="7">
        <v>0.03</v>
      </c>
    </row>
    <row r="13" spans="1:42" ht="15">
      <c r="A13" t="s">
        <v>92</v>
      </c>
      <c r="B13">
        <v>94</v>
      </c>
      <c r="C13">
        <v>47</v>
      </c>
      <c r="D13">
        <v>47</v>
      </c>
      <c r="E13">
        <v>20</v>
      </c>
      <c r="F13">
        <v>11</v>
      </c>
      <c r="G13">
        <v>10</v>
      </c>
      <c r="H13">
        <v>21</v>
      </c>
      <c r="I13">
        <v>10</v>
      </c>
      <c r="J13">
        <v>23</v>
      </c>
      <c r="K13">
        <v>24</v>
      </c>
      <c r="L13">
        <v>15</v>
      </c>
      <c r="M13">
        <v>31</v>
      </c>
      <c r="N13">
        <v>25</v>
      </c>
      <c r="O13">
        <v>39</v>
      </c>
      <c r="P13">
        <v>55</v>
      </c>
      <c r="Q13">
        <v>41</v>
      </c>
      <c r="R13">
        <v>15</v>
      </c>
      <c r="S13">
        <v>27</v>
      </c>
      <c r="T13">
        <v>4</v>
      </c>
      <c r="U13">
        <v>8</v>
      </c>
      <c r="V13">
        <v>25</v>
      </c>
      <c r="W13">
        <v>32</v>
      </c>
      <c r="X13">
        <v>15</v>
      </c>
      <c r="Y13">
        <v>18</v>
      </c>
      <c r="Z13">
        <v>4</v>
      </c>
      <c r="AA13">
        <v>91</v>
      </c>
      <c r="AB13">
        <v>8</v>
      </c>
      <c r="AC13">
        <v>22</v>
      </c>
      <c r="AD13">
        <v>20</v>
      </c>
      <c r="AE13">
        <v>25</v>
      </c>
      <c r="AF13">
        <v>20</v>
      </c>
      <c r="AG13">
        <v>5</v>
      </c>
      <c r="AH13">
        <v>12</v>
      </c>
      <c r="AI13">
        <v>7</v>
      </c>
      <c r="AJ13">
        <v>30</v>
      </c>
      <c r="AK13">
        <v>2</v>
      </c>
      <c r="AL13">
        <v>18</v>
      </c>
      <c r="AM13">
        <v>43</v>
      </c>
      <c r="AN13">
        <v>31</v>
      </c>
      <c r="AO13">
        <v>44</v>
      </c>
      <c r="AP13">
        <v>18</v>
      </c>
    </row>
    <row r="14" spans="2:42" ht="15">
      <c r="B14" s="7">
        <v>0.04</v>
      </c>
      <c r="C14" s="7">
        <v>0.05</v>
      </c>
      <c r="D14" s="7">
        <v>0.04</v>
      </c>
      <c r="E14" s="7">
        <v>0.07</v>
      </c>
      <c r="F14" s="7">
        <v>0.03</v>
      </c>
      <c r="G14" s="7">
        <v>0.03</v>
      </c>
      <c r="H14" s="7">
        <v>0.06</v>
      </c>
      <c r="I14" s="7">
        <v>0.03</v>
      </c>
      <c r="J14" s="7">
        <v>0.05</v>
      </c>
      <c r="K14" s="7">
        <v>0.05</v>
      </c>
      <c r="L14" s="7">
        <v>0.03</v>
      </c>
      <c r="M14" s="7">
        <v>0.07</v>
      </c>
      <c r="N14" s="7">
        <v>0.04</v>
      </c>
      <c r="O14" s="7">
        <v>0.04</v>
      </c>
      <c r="P14" s="7">
        <v>0.05</v>
      </c>
      <c r="Q14" s="7">
        <v>0.04</v>
      </c>
      <c r="R14" s="7">
        <v>0.05</v>
      </c>
      <c r="S14" s="7">
        <v>0.05</v>
      </c>
      <c r="T14" s="7">
        <v>0.04</v>
      </c>
      <c r="U14" s="7">
        <v>0.03</v>
      </c>
      <c r="V14" s="7">
        <v>0.04</v>
      </c>
      <c r="W14" s="7">
        <v>0.05</v>
      </c>
      <c r="X14" s="7">
        <v>0.03</v>
      </c>
      <c r="Y14" s="7">
        <v>0.05</v>
      </c>
      <c r="Z14" s="7">
        <v>0.06</v>
      </c>
      <c r="AA14" s="7">
        <v>0.04</v>
      </c>
      <c r="AB14" s="7">
        <v>0.04</v>
      </c>
      <c r="AC14" s="7">
        <v>0.04</v>
      </c>
      <c r="AD14" s="7">
        <v>0.04</v>
      </c>
      <c r="AE14" s="7">
        <v>0.09</v>
      </c>
      <c r="AF14" s="7">
        <v>0.04</v>
      </c>
      <c r="AG14" s="7">
        <v>0.02</v>
      </c>
      <c r="AH14" s="7">
        <v>0.04</v>
      </c>
      <c r="AI14" s="7">
        <v>0.03</v>
      </c>
      <c r="AJ14" s="7">
        <v>0.05</v>
      </c>
      <c r="AK14" s="7">
        <v>0.03</v>
      </c>
      <c r="AL14" s="7">
        <v>0.04</v>
      </c>
      <c r="AM14" s="7">
        <v>0.04</v>
      </c>
      <c r="AN14" s="7">
        <v>0.05</v>
      </c>
      <c r="AO14" s="7">
        <v>0.1</v>
      </c>
      <c r="AP14" s="7">
        <v>0.05</v>
      </c>
    </row>
    <row r="15" spans="1:42" ht="15">
      <c r="A15" t="s">
        <v>93</v>
      </c>
      <c r="B15">
        <v>73</v>
      </c>
      <c r="C15">
        <v>36</v>
      </c>
      <c r="D15">
        <v>37</v>
      </c>
      <c r="E15">
        <v>8</v>
      </c>
      <c r="F15">
        <v>12</v>
      </c>
      <c r="G15">
        <v>11</v>
      </c>
      <c r="H15">
        <v>12</v>
      </c>
      <c r="I15">
        <v>13</v>
      </c>
      <c r="J15">
        <v>18</v>
      </c>
      <c r="K15">
        <v>22</v>
      </c>
      <c r="L15">
        <v>18</v>
      </c>
      <c r="M15">
        <v>12</v>
      </c>
      <c r="N15">
        <v>21</v>
      </c>
      <c r="O15">
        <v>40</v>
      </c>
      <c r="P15">
        <v>33</v>
      </c>
      <c r="Q15">
        <v>28</v>
      </c>
      <c r="R15">
        <v>14</v>
      </c>
      <c r="S15">
        <v>19</v>
      </c>
      <c r="T15">
        <v>4</v>
      </c>
      <c r="U15">
        <v>9</v>
      </c>
      <c r="V15">
        <v>30</v>
      </c>
      <c r="W15">
        <v>21</v>
      </c>
      <c r="X15">
        <v>7</v>
      </c>
      <c r="Y15">
        <v>16</v>
      </c>
      <c r="Z15">
        <v>0</v>
      </c>
      <c r="AA15">
        <v>73</v>
      </c>
      <c r="AB15">
        <v>4</v>
      </c>
      <c r="AC15">
        <v>20</v>
      </c>
      <c r="AD15">
        <v>20</v>
      </c>
      <c r="AE15">
        <v>11</v>
      </c>
      <c r="AF15">
        <v>18</v>
      </c>
      <c r="AG15">
        <v>7</v>
      </c>
      <c r="AH15">
        <v>11</v>
      </c>
      <c r="AI15">
        <v>9</v>
      </c>
      <c r="AJ15">
        <v>29</v>
      </c>
      <c r="AK15">
        <v>4</v>
      </c>
      <c r="AL15">
        <v>14</v>
      </c>
      <c r="AM15">
        <v>38</v>
      </c>
      <c r="AN15">
        <v>20</v>
      </c>
      <c r="AO15">
        <v>51</v>
      </c>
      <c r="AP15">
        <v>2</v>
      </c>
    </row>
    <row r="16" spans="2:42" ht="15">
      <c r="B16" s="7">
        <v>0.03</v>
      </c>
      <c r="C16" s="7">
        <v>0.03</v>
      </c>
      <c r="D16" s="7">
        <v>0.03</v>
      </c>
      <c r="E16" s="7">
        <v>0.03</v>
      </c>
      <c r="F16" s="7">
        <v>0.03</v>
      </c>
      <c r="G16" s="7">
        <v>0.03</v>
      </c>
      <c r="H16" s="7">
        <v>0.03</v>
      </c>
      <c r="I16" s="7">
        <v>0.04</v>
      </c>
      <c r="J16" s="7">
        <v>0.04</v>
      </c>
      <c r="K16" s="7">
        <v>0.05</v>
      </c>
      <c r="L16" s="7">
        <v>0.03</v>
      </c>
      <c r="M16" s="7">
        <v>0.03</v>
      </c>
      <c r="N16" s="7">
        <v>0.03</v>
      </c>
      <c r="O16" s="7">
        <v>0.04</v>
      </c>
      <c r="P16" s="7">
        <v>0.03</v>
      </c>
      <c r="Q16" s="7">
        <v>0.03</v>
      </c>
      <c r="R16" s="7">
        <v>0.05</v>
      </c>
      <c r="S16" s="7">
        <v>0.04</v>
      </c>
      <c r="T16" s="7">
        <v>0.04</v>
      </c>
      <c r="U16" s="7">
        <v>0.03</v>
      </c>
      <c r="V16" s="7">
        <v>0.05</v>
      </c>
      <c r="W16" s="7">
        <v>0.03</v>
      </c>
      <c r="X16" s="7">
        <v>0.02</v>
      </c>
      <c r="Y16" s="7">
        <v>0.04</v>
      </c>
      <c r="Z16" t="s">
        <v>61</v>
      </c>
      <c r="AA16" s="7">
        <v>0.04</v>
      </c>
      <c r="AB16" s="7">
        <v>0.02</v>
      </c>
      <c r="AC16" s="7">
        <v>0.03</v>
      </c>
      <c r="AD16" s="7">
        <v>0.04</v>
      </c>
      <c r="AE16" s="7">
        <v>0.04</v>
      </c>
      <c r="AF16" s="7">
        <v>0.03</v>
      </c>
      <c r="AG16" s="7">
        <v>0.03</v>
      </c>
      <c r="AH16" s="7">
        <v>0.03</v>
      </c>
      <c r="AI16" s="7">
        <v>0.04</v>
      </c>
      <c r="AJ16" s="7">
        <v>0.05</v>
      </c>
      <c r="AK16" s="7">
        <v>0.05</v>
      </c>
      <c r="AL16" s="7">
        <v>0.03</v>
      </c>
      <c r="AM16" s="7">
        <v>0.04</v>
      </c>
      <c r="AN16" s="7">
        <v>0.03</v>
      </c>
      <c r="AO16" s="7">
        <v>0.12</v>
      </c>
      <c r="AP16">
        <v>0</v>
      </c>
    </row>
    <row r="17" spans="1:42" ht="15">
      <c r="A17" t="s">
        <v>94</v>
      </c>
      <c r="B17">
        <v>185</v>
      </c>
      <c r="C17">
        <v>102</v>
      </c>
      <c r="D17">
        <v>82</v>
      </c>
      <c r="E17">
        <v>21</v>
      </c>
      <c r="F17">
        <v>26</v>
      </c>
      <c r="G17">
        <v>38</v>
      </c>
      <c r="H17">
        <v>40</v>
      </c>
      <c r="I17">
        <v>31</v>
      </c>
      <c r="J17">
        <v>29</v>
      </c>
      <c r="K17">
        <v>65</v>
      </c>
      <c r="L17">
        <v>45</v>
      </c>
      <c r="M17">
        <v>39</v>
      </c>
      <c r="N17">
        <v>35</v>
      </c>
      <c r="O17">
        <v>111</v>
      </c>
      <c r="P17">
        <v>74</v>
      </c>
      <c r="Q17">
        <v>103</v>
      </c>
      <c r="R17">
        <v>21</v>
      </c>
      <c r="S17">
        <v>36</v>
      </c>
      <c r="T17">
        <v>10</v>
      </c>
      <c r="U17">
        <v>14</v>
      </c>
      <c r="V17">
        <v>73</v>
      </c>
      <c r="W17">
        <v>53</v>
      </c>
      <c r="X17">
        <v>27</v>
      </c>
      <c r="Y17">
        <v>29</v>
      </c>
      <c r="Z17">
        <v>3</v>
      </c>
      <c r="AA17">
        <v>183</v>
      </c>
      <c r="AB17">
        <v>18</v>
      </c>
      <c r="AC17">
        <v>31</v>
      </c>
      <c r="AD17">
        <v>50</v>
      </c>
      <c r="AE17">
        <v>23</v>
      </c>
      <c r="AF17">
        <v>62</v>
      </c>
      <c r="AG17">
        <v>13</v>
      </c>
      <c r="AH17">
        <v>23</v>
      </c>
      <c r="AI17">
        <v>22</v>
      </c>
      <c r="AJ17">
        <v>83</v>
      </c>
      <c r="AK17">
        <v>15</v>
      </c>
      <c r="AL17">
        <v>29</v>
      </c>
      <c r="AM17">
        <v>78</v>
      </c>
      <c r="AN17">
        <v>74</v>
      </c>
      <c r="AO17">
        <v>54</v>
      </c>
      <c r="AP17">
        <v>9</v>
      </c>
    </row>
    <row r="18" spans="2:42" ht="15">
      <c r="B18" s="7">
        <v>0.09</v>
      </c>
      <c r="C18" s="7">
        <v>0.1</v>
      </c>
      <c r="D18" s="7">
        <v>0.08</v>
      </c>
      <c r="E18" s="7">
        <v>0.07</v>
      </c>
      <c r="F18" s="7">
        <v>0.07</v>
      </c>
      <c r="G18" s="7">
        <v>0.11</v>
      </c>
      <c r="H18" s="7">
        <v>0.11</v>
      </c>
      <c r="I18" s="7">
        <v>0.1</v>
      </c>
      <c r="J18" s="7">
        <v>0.06</v>
      </c>
      <c r="K18" s="7">
        <v>0.14</v>
      </c>
      <c r="L18" s="7">
        <v>0.08</v>
      </c>
      <c r="M18" s="7">
        <v>0.08</v>
      </c>
      <c r="N18" s="7">
        <v>0.06</v>
      </c>
      <c r="O18" s="7">
        <v>0.11</v>
      </c>
      <c r="P18" s="7">
        <v>0.07</v>
      </c>
      <c r="Q18" s="7">
        <v>0.11</v>
      </c>
      <c r="R18" s="7">
        <v>0.07</v>
      </c>
      <c r="S18" s="7">
        <v>0.07</v>
      </c>
      <c r="T18" s="7">
        <v>0.11</v>
      </c>
      <c r="U18" s="7">
        <v>0.05</v>
      </c>
      <c r="V18" s="7">
        <v>0.12</v>
      </c>
      <c r="W18" s="7">
        <v>0.08</v>
      </c>
      <c r="X18" s="7">
        <v>0.06</v>
      </c>
      <c r="Y18" s="7">
        <v>0.08</v>
      </c>
      <c r="Z18" s="7">
        <v>0.04</v>
      </c>
      <c r="AA18" s="7">
        <v>0.09</v>
      </c>
      <c r="AB18" s="7">
        <v>0.1</v>
      </c>
      <c r="AC18" s="7">
        <v>0.05</v>
      </c>
      <c r="AD18" s="7">
        <v>0.1</v>
      </c>
      <c r="AE18" s="7">
        <v>0.08</v>
      </c>
      <c r="AF18" s="7">
        <v>0.11</v>
      </c>
      <c r="AG18" s="7">
        <v>0.06</v>
      </c>
      <c r="AH18" s="7">
        <v>0.07</v>
      </c>
      <c r="AI18" s="7">
        <v>0.11</v>
      </c>
      <c r="AJ18" s="7">
        <v>0.14</v>
      </c>
      <c r="AK18" s="7">
        <v>0.19</v>
      </c>
      <c r="AL18" s="7">
        <v>0.06</v>
      </c>
      <c r="AM18" s="7">
        <v>0.08</v>
      </c>
      <c r="AN18" s="7">
        <v>0.12</v>
      </c>
      <c r="AO18" s="7">
        <v>0.13</v>
      </c>
      <c r="AP18" s="7">
        <v>0.03</v>
      </c>
    </row>
    <row r="19" spans="1:42" ht="15">
      <c r="A19" t="s">
        <v>95</v>
      </c>
      <c r="B19">
        <v>246</v>
      </c>
      <c r="C19">
        <v>117</v>
      </c>
      <c r="D19">
        <v>129</v>
      </c>
      <c r="E19">
        <v>26</v>
      </c>
      <c r="F19">
        <v>38</v>
      </c>
      <c r="G19">
        <v>55</v>
      </c>
      <c r="H19">
        <v>39</v>
      </c>
      <c r="I19">
        <v>37</v>
      </c>
      <c r="J19">
        <v>49</v>
      </c>
      <c r="K19">
        <v>54</v>
      </c>
      <c r="L19">
        <v>74</v>
      </c>
      <c r="M19">
        <v>55</v>
      </c>
      <c r="N19">
        <v>63</v>
      </c>
      <c r="O19">
        <v>127</v>
      </c>
      <c r="P19">
        <v>118</v>
      </c>
      <c r="Q19">
        <v>117</v>
      </c>
      <c r="R19">
        <v>33</v>
      </c>
      <c r="S19">
        <v>57</v>
      </c>
      <c r="T19">
        <v>8</v>
      </c>
      <c r="U19">
        <v>30</v>
      </c>
      <c r="V19">
        <v>77</v>
      </c>
      <c r="W19">
        <v>90</v>
      </c>
      <c r="X19">
        <v>44</v>
      </c>
      <c r="Y19">
        <v>27</v>
      </c>
      <c r="Z19">
        <v>8</v>
      </c>
      <c r="AA19">
        <v>238</v>
      </c>
      <c r="AB19">
        <v>19</v>
      </c>
      <c r="AC19">
        <v>64</v>
      </c>
      <c r="AD19">
        <v>65</v>
      </c>
      <c r="AE19">
        <v>33</v>
      </c>
      <c r="AF19">
        <v>65</v>
      </c>
      <c r="AG19">
        <v>22</v>
      </c>
      <c r="AH19">
        <v>36</v>
      </c>
      <c r="AI19">
        <v>27</v>
      </c>
      <c r="AJ19">
        <v>76</v>
      </c>
      <c r="AK19">
        <v>11</v>
      </c>
      <c r="AL19">
        <v>54</v>
      </c>
      <c r="AM19">
        <v>120</v>
      </c>
      <c r="AN19">
        <v>71</v>
      </c>
      <c r="AO19">
        <v>52</v>
      </c>
      <c r="AP19">
        <v>33</v>
      </c>
    </row>
    <row r="20" spans="2:42" ht="15">
      <c r="B20" s="7">
        <v>0.12</v>
      </c>
      <c r="C20" s="7">
        <v>0.11</v>
      </c>
      <c r="D20" s="7">
        <v>0.12</v>
      </c>
      <c r="E20" s="7">
        <v>0.09</v>
      </c>
      <c r="F20" s="7">
        <v>0.11</v>
      </c>
      <c r="G20" s="7">
        <v>0.16</v>
      </c>
      <c r="H20" s="7">
        <v>0.11</v>
      </c>
      <c r="I20" s="7">
        <v>0.13</v>
      </c>
      <c r="J20" s="7">
        <v>0.11</v>
      </c>
      <c r="K20" s="7">
        <v>0.11</v>
      </c>
      <c r="L20" s="7">
        <v>0.13</v>
      </c>
      <c r="M20" s="7">
        <v>0.12</v>
      </c>
      <c r="N20" s="7">
        <v>0.1</v>
      </c>
      <c r="O20" s="7">
        <v>0.12</v>
      </c>
      <c r="P20" s="7">
        <v>0.11</v>
      </c>
      <c r="Q20" s="7">
        <v>0.12</v>
      </c>
      <c r="R20" s="7">
        <v>0.11</v>
      </c>
      <c r="S20" s="7">
        <v>0.12</v>
      </c>
      <c r="T20" s="7">
        <v>0.1</v>
      </c>
      <c r="U20" s="7">
        <v>0.11</v>
      </c>
      <c r="V20" s="7">
        <v>0.12</v>
      </c>
      <c r="W20" s="7">
        <v>0.14</v>
      </c>
      <c r="X20" s="7">
        <v>0.1</v>
      </c>
      <c r="Y20" s="7">
        <v>0.08</v>
      </c>
      <c r="Z20" s="7">
        <v>0.12</v>
      </c>
      <c r="AA20" s="7">
        <v>0.12</v>
      </c>
      <c r="AB20" s="7">
        <v>0.1</v>
      </c>
      <c r="AC20" s="7">
        <v>0.11</v>
      </c>
      <c r="AD20" s="7">
        <v>0.12</v>
      </c>
      <c r="AE20" s="7">
        <v>0.12</v>
      </c>
      <c r="AF20" s="7">
        <v>0.12</v>
      </c>
      <c r="AG20" s="7">
        <v>0.1</v>
      </c>
      <c r="AH20" s="7">
        <v>0.11</v>
      </c>
      <c r="AI20" s="7">
        <v>0.14</v>
      </c>
      <c r="AJ20" s="7">
        <v>0.12</v>
      </c>
      <c r="AK20" s="7">
        <v>0.14</v>
      </c>
      <c r="AL20" s="7">
        <v>0.11</v>
      </c>
      <c r="AM20" s="7">
        <v>0.12</v>
      </c>
      <c r="AN20" s="7">
        <v>0.11</v>
      </c>
      <c r="AO20" s="7">
        <v>0.12</v>
      </c>
      <c r="AP20" s="7">
        <v>0.1</v>
      </c>
    </row>
    <row r="21" spans="1:42" ht="15">
      <c r="A21" t="s">
        <v>96</v>
      </c>
      <c r="B21">
        <v>217</v>
      </c>
      <c r="C21">
        <v>118</v>
      </c>
      <c r="D21">
        <v>100</v>
      </c>
      <c r="E21">
        <v>23</v>
      </c>
      <c r="F21">
        <v>37</v>
      </c>
      <c r="G21">
        <v>39</v>
      </c>
      <c r="H21">
        <v>48</v>
      </c>
      <c r="I21">
        <v>41</v>
      </c>
      <c r="J21">
        <v>29</v>
      </c>
      <c r="K21">
        <v>53</v>
      </c>
      <c r="L21">
        <v>66</v>
      </c>
      <c r="M21">
        <v>56</v>
      </c>
      <c r="N21">
        <v>42</v>
      </c>
      <c r="O21">
        <v>119</v>
      </c>
      <c r="P21">
        <v>98</v>
      </c>
      <c r="Q21">
        <v>104</v>
      </c>
      <c r="R21">
        <v>41</v>
      </c>
      <c r="S21">
        <v>38</v>
      </c>
      <c r="T21">
        <v>9</v>
      </c>
      <c r="U21">
        <v>26</v>
      </c>
      <c r="V21">
        <v>80</v>
      </c>
      <c r="W21">
        <v>63</v>
      </c>
      <c r="X21">
        <v>34</v>
      </c>
      <c r="Y21">
        <v>39</v>
      </c>
      <c r="Z21">
        <v>2</v>
      </c>
      <c r="AA21">
        <v>213</v>
      </c>
      <c r="AB21">
        <v>25</v>
      </c>
      <c r="AC21">
        <v>61</v>
      </c>
      <c r="AD21">
        <v>59</v>
      </c>
      <c r="AE21">
        <v>19</v>
      </c>
      <c r="AF21">
        <v>53</v>
      </c>
      <c r="AG21">
        <v>18</v>
      </c>
      <c r="AH21">
        <v>48</v>
      </c>
      <c r="AI21">
        <v>19</v>
      </c>
      <c r="AJ21">
        <v>75</v>
      </c>
      <c r="AK21">
        <v>12</v>
      </c>
      <c r="AL21">
        <v>43</v>
      </c>
      <c r="AM21">
        <v>110</v>
      </c>
      <c r="AN21">
        <v>64</v>
      </c>
      <c r="AO21">
        <v>35</v>
      </c>
      <c r="AP21">
        <v>24</v>
      </c>
    </row>
    <row r="22" spans="2:42" ht="15">
      <c r="B22" s="7">
        <v>0.1</v>
      </c>
      <c r="C22" s="7">
        <v>0.11</v>
      </c>
      <c r="D22" s="7">
        <v>0.09</v>
      </c>
      <c r="E22" s="7">
        <v>0.08</v>
      </c>
      <c r="F22" s="7">
        <v>0.1</v>
      </c>
      <c r="G22" s="7">
        <v>0.11</v>
      </c>
      <c r="H22" s="7">
        <v>0.13</v>
      </c>
      <c r="I22" s="7">
        <v>0.14</v>
      </c>
      <c r="J22" s="7">
        <v>0.06</v>
      </c>
      <c r="K22" s="7">
        <v>0.11</v>
      </c>
      <c r="L22" s="7">
        <v>0.12</v>
      </c>
      <c r="M22" s="7">
        <v>0.12</v>
      </c>
      <c r="N22" s="7">
        <v>0.07</v>
      </c>
      <c r="O22" s="7">
        <v>0.11</v>
      </c>
      <c r="P22" s="7">
        <v>0.09</v>
      </c>
      <c r="Q22" s="7">
        <v>0.11</v>
      </c>
      <c r="R22" s="7">
        <v>0.13</v>
      </c>
      <c r="S22" s="7">
        <v>0.08</v>
      </c>
      <c r="T22" s="7">
        <v>0.11</v>
      </c>
      <c r="U22" s="7">
        <v>0.1</v>
      </c>
      <c r="V22" s="7">
        <v>0.13</v>
      </c>
      <c r="W22" s="7">
        <v>0.1</v>
      </c>
      <c r="X22" s="7">
        <v>0.08</v>
      </c>
      <c r="Y22" s="7">
        <v>0.11</v>
      </c>
      <c r="Z22" s="7">
        <v>0.03</v>
      </c>
      <c r="AA22" s="7">
        <v>0.1</v>
      </c>
      <c r="AB22" s="7">
        <v>0.13</v>
      </c>
      <c r="AC22" s="7">
        <v>0.11</v>
      </c>
      <c r="AD22" s="7">
        <v>0.11</v>
      </c>
      <c r="AE22" s="7">
        <v>0.07</v>
      </c>
      <c r="AF22" s="7">
        <v>0.1</v>
      </c>
      <c r="AG22" s="7">
        <v>0.08</v>
      </c>
      <c r="AH22" s="7">
        <v>0.15</v>
      </c>
      <c r="AI22" s="7">
        <v>0.1</v>
      </c>
      <c r="AJ22" s="7">
        <v>0.12</v>
      </c>
      <c r="AK22" s="7">
        <v>0.15</v>
      </c>
      <c r="AL22" s="7">
        <v>0.09</v>
      </c>
      <c r="AM22" s="7">
        <v>0.11</v>
      </c>
      <c r="AN22" s="7">
        <v>0.1</v>
      </c>
      <c r="AO22" s="7">
        <v>0.08</v>
      </c>
      <c r="AP22" s="7">
        <v>0.07</v>
      </c>
    </row>
    <row r="23" spans="1:42" ht="15">
      <c r="A23" t="s">
        <v>97</v>
      </c>
      <c r="B23">
        <v>180</v>
      </c>
      <c r="C23">
        <v>96</v>
      </c>
      <c r="D23">
        <v>83</v>
      </c>
      <c r="E23">
        <v>30</v>
      </c>
      <c r="F23">
        <v>35</v>
      </c>
      <c r="G23">
        <v>30</v>
      </c>
      <c r="H23">
        <v>29</v>
      </c>
      <c r="I23">
        <v>24</v>
      </c>
      <c r="J23">
        <v>33</v>
      </c>
      <c r="K23">
        <v>35</v>
      </c>
      <c r="L23">
        <v>44</v>
      </c>
      <c r="M23">
        <v>46</v>
      </c>
      <c r="N23">
        <v>54</v>
      </c>
      <c r="O23">
        <v>79</v>
      </c>
      <c r="P23">
        <v>100</v>
      </c>
      <c r="Q23">
        <v>82</v>
      </c>
      <c r="R23">
        <v>28</v>
      </c>
      <c r="S23">
        <v>37</v>
      </c>
      <c r="T23">
        <v>10</v>
      </c>
      <c r="U23">
        <v>22</v>
      </c>
      <c r="V23">
        <v>54</v>
      </c>
      <c r="W23">
        <v>48</v>
      </c>
      <c r="X23">
        <v>42</v>
      </c>
      <c r="Y23">
        <v>31</v>
      </c>
      <c r="Z23">
        <v>5</v>
      </c>
      <c r="AA23">
        <v>176</v>
      </c>
      <c r="AB23">
        <v>18</v>
      </c>
      <c r="AC23">
        <v>52</v>
      </c>
      <c r="AD23">
        <v>40</v>
      </c>
      <c r="AE23">
        <v>21</v>
      </c>
      <c r="AF23">
        <v>48</v>
      </c>
      <c r="AG23">
        <v>24</v>
      </c>
      <c r="AH23">
        <v>31</v>
      </c>
      <c r="AI23">
        <v>17</v>
      </c>
      <c r="AJ23">
        <v>53</v>
      </c>
      <c r="AK23">
        <v>6</v>
      </c>
      <c r="AL23">
        <v>34</v>
      </c>
      <c r="AM23">
        <v>79</v>
      </c>
      <c r="AN23">
        <v>64</v>
      </c>
      <c r="AO23">
        <v>18</v>
      </c>
      <c r="AP23">
        <v>48</v>
      </c>
    </row>
    <row r="24" spans="2:42" ht="15">
      <c r="B24" s="7">
        <v>0.08</v>
      </c>
      <c r="C24" s="7">
        <v>0.09</v>
      </c>
      <c r="D24" s="7">
        <v>0.08</v>
      </c>
      <c r="E24" s="7">
        <v>0.1</v>
      </c>
      <c r="F24" s="7">
        <v>0.1</v>
      </c>
      <c r="G24" s="7">
        <v>0.09</v>
      </c>
      <c r="H24" s="7">
        <v>0.08</v>
      </c>
      <c r="I24" s="7">
        <v>0.08</v>
      </c>
      <c r="J24" s="7">
        <v>0.07</v>
      </c>
      <c r="K24" s="7">
        <v>0.07</v>
      </c>
      <c r="L24" s="7">
        <v>0.08</v>
      </c>
      <c r="M24" s="7">
        <v>0.1</v>
      </c>
      <c r="N24" s="7">
        <v>0.09</v>
      </c>
      <c r="O24" s="7">
        <v>0.08</v>
      </c>
      <c r="P24" s="7">
        <v>0.09</v>
      </c>
      <c r="Q24" s="7">
        <v>0.09</v>
      </c>
      <c r="R24" s="7">
        <v>0.09</v>
      </c>
      <c r="S24" s="7">
        <v>0.07</v>
      </c>
      <c r="T24" s="7">
        <v>0.12</v>
      </c>
      <c r="U24" s="7">
        <v>0.08</v>
      </c>
      <c r="V24" s="7">
        <v>0.09</v>
      </c>
      <c r="W24" s="7">
        <v>0.07</v>
      </c>
      <c r="X24" s="7">
        <v>0.1</v>
      </c>
      <c r="Y24" s="7">
        <v>0.09</v>
      </c>
      <c r="Z24" s="7">
        <v>0.07</v>
      </c>
      <c r="AA24" s="7">
        <v>0.09</v>
      </c>
      <c r="AB24" s="7">
        <v>0.1</v>
      </c>
      <c r="AC24" s="7">
        <v>0.09</v>
      </c>
      <c r="AD24" s="7">
        <v>0.08</v>
      </c>
      <c r="AE24" s="7">
        <v>0.08</v>
      </c>
      <c r="AF24" s="7">
        <v>0.09</v>
      </c>
      <c r="AG24" s="7">
        <v>0.1</v>
      </c>
      <c r="AH24" s="7">
        <v>0.09</v>
      </c>
      <c r="AI24" s="7">
        <v>0.09</v>
      </c>
      <c r="AJ24" s="7">
        <v>0.09</v>
      </c>
      <c r="AK24" s="7">
        <v>0.07</v>
      </c>
      <c r="AL24" s="7">
        <v>0.07</v>
      </c>
      <c r="AM24" s="7">
        <v>0.08</v>
      </c>
      <c r="AN24" s="7">
        <v>0.1</v>
      </c>
      <c r="AO24" s="7">
        <v>0.04</v>
      </c>
      <c r="AP24" s="7">
        <v>0.14</v>
      </c>
    </row>
    <row r="25" spans="1:42" ht="15">
      <c r="A25" t="s">
        <v>98</v>
      </c>
      <c r="B25">
        <v>246</v>
      </c>
      <c r="C25">
        <v>125</v>
      </c>
      <c r="D25">
        <v>121</v>
      </c>
      <c r="E25">
        <v>34</v>
      </c>
      <c r="F25">
        <v>58</v>
      </c>
      <c r="G25">
        <v>44</v>
      </c>
      <c r="H25">
        <v>45</v>
      </c>
      <c r="I25">
        <v>34</v>
      </c>
      <c r="J25">
        <v>31</v>
      </c>
      <c r="K25">
        <v>60</v>
      </c>
      <c r="L25">
        <v>75</v>
      </c>
      <c r="M25">
        <v>40</v>
      </c>
      <c r="N25">
        <v>72</v>
      </c>
      <c r="O25">
        <v>134</v>
      </c>
      <c r="P25">
        <v>112</v>
      </c>
      <c r="Q25">
        <v>129</v>
      </c>
      <c r="R25">
        <v>31</v>
      </c>
      <c r="S25">
        <v>31</v>
      </c>
      <c r="T25">
        <v>9</v>
      </c>
      <c r="U25">
        <v>45</v>
      </c>
      <c r="V25">
        <v>69</v>
      </c>
      <c r="W25">
        <v>59</v>
      </c>
      <c r="X25">
        <v>57</v>
      </c>
      <c r="Y25">
        <v>57</v>
      </c>
      <c r="Z25">
        <v>6</v>
      </c>
      <c r="AA25">
        <v>240</v>
      </c>
      <c r="AB25">
        <v>26</v>
      </c>
      <c r="AC25">
        <v>77</v>
      </c>
      <c r="AD25">
        <v>63</v>
      </c>
      <c r="AE25">
        <v>21</v>
      </c>
      <c r="AF25">
        <v>58</v>
      </c>
      <c r="AG25">
        <v>33</v>
      </c>
      <c r="AH25">
        <v>36</v>
      </c>
      <c r="AI25">
        <v>30</v>
      </c>
      <c r="AJ25">
        <v>75</v>
      </c>
      <c r="AK25">
        <v>12</v>
      </c>
      <c r="AL25">
        <v>43</v>
      </c>
      <c r="AM25">
        <v>117</v>
      </c>
      <c r="AN25">
        <v>84</v>
      </c>
      <c r="AO25">
        <v>26</v>
      </c>
      <c r="AP25">
        <v>91</v>
      </c>
    </row>
    <row r="26" spans="2:42" ht="15">
      <c r="B26" s="7">
        <v>0.12</v>
      </c>
      <c r="C26" s="7">
        <v>0.12</v>
      </c>
      <c r="D26" s="7">
        <v>0.11</v>
      </c>
      <c r="E26" s="7">
        <v>0.11</v>
      </c>
      <c r="F26" s="7">
        <v>0.16</v>
      </c>
      <c r="G26" s="7">
        <v>0.13</v>
      </c>
      <c r="H26" s="7">
        <v>0.12</v>
      </c>
      <c r="I26" s="7">
        <v>0.11</v>
      </c>
      <c r="J26" s="7">
        <v>0.07</v>
      </c>
      <c r="K26" s="7">
        <v>0.13</v>
      </c>
      <c r="L26" s="7">
        <v>0.13</v>
      </c>
      <c r="M26" s="7">
        <v>0.09</v>
      </c>
      <c r="N26" s="7">
        <v>0.12</v>
      </c>
      <c r="O26" s="7">
        <v>0.13</v>
      </c>
      <c r="P26" s="7">
        <v>0.1</v>
      </c>
      <c r="Q26" s="7">
        <v>0.14</v>
      </c>
      <c r="R26" s="7">
        <v>0.1</v>
      </c>
      <c r="S26" s="7">
        <v>0.06</v>
      </c>
      <c r="T26" s="7">
        <v>0.1</v>
      </c>
      <c r="U26" s="7">
        <v>0.17</v>
      </c>
      <c r="V26" s="7">
        <v>0.11</v>
      </c>
      <c r="W26" s="7">
        <v>0.09</v>
      </c>
      <c r="X26" s="7">
        <v>0.13</v>
      </c>
      <c r="Y26" s="7">
        <v>0.16</v>
      </c>
      <c r="Z26" s="7">
        <v>0.08</v>
      </c>
      <c r="AA26" s="7">
        <v>0.12</v>
      </c>
      <c r="AB26" s="7">
        <v>0.14</v>
      </c>
      <c r="AC26" s="7">
        <v>0.14</v>
      </c>
      <c r="AD26" s="7">
        <v>0.12</v>
      </c>
      <c r="AE26" s="7">
        <v>0.07</v>
      </c>
      <c r="AF26" s="7">
        <v>0.11</v>
      </c>
      <c r="AG26" s="7">
        <v>0.14</v>
      </c>
      <c r="AH26" s="7">
        <v>0.11</v>
      </c>
      <c r="AI26" s="7">
        <v>0.15</v>
      </c>
      <c r="AJ26" s="7">
        <v>0.12</v>
      </c>
      <c r="AK26" s="7">
        <v>0.15</v>
      </c>
      <c r="AL26" s="7">
        <v>0.09</v>
      </c>
      <c r="AM26" s="7">
        <v>0.12</v>
      </c>
      <c r="AN26" s="7">
        <v>0.13</v>
      </c>
      <c r="AO26" s="7">
        <v>0.06</v>
      </c>
      <c r="AP26" s="7">
        <v>0.27</v>
      </c>
    </row>
    <row r="27" spans="1:42" ht="15">
      <c r="A27" t="s">
        <v>69</v>
      </c>
      <c r="B27">
        <v>819</v>
      </c>
      <c r="C27">
        <v>362</v>
      </c>
      <c r="D27">
        <v>457</v>
      </c>
      <c r="E27">
        <v>124</v>
      </c>
      <c r="F27">
        <v>126</v>
      </c>
      <c r="G27">
        <v>109</v>
      </c>
      <c r="H27">
        <v>126</v>
      </c>
      <c r="I27">
        <v>102</v>
      </c>
      <c r="J27">
        <v>233</v>
      </c>
      <c r="K27">
        <v>150</v>
      </c>
      <c r="L27">
        <v>219</v>
      </c>
      <c r="M27">
        <v>170</v>
      </c>
      <c r="N27">
        <v>280</v>
      </c>
      <c r="O27">
        <v>369</v>
      </c>
      <c r="P27">
        <v>450</v>
      </c>
      <c r="Q27">
        <v>326</v>
      </c>
      <c r="R27">
        <v>109</v>
      </c>
      <c r="S27">
        <v>244</v>
      </c>
      <c r="T27">
        <v>31</v>
      </c>
      <c r="U27">
        <v>108</v>
      </c>
      <c r="V27">
        <v>199</v>
      </c>
      <c r="W27">
        <v>277</v>
      </c>
      <c r="X27">
        <v>180</v>
      </c>
      <c r="Y27">
        <v>127</v>
      </c>
      <c r="Z27">
        <v>36</v>
      </c>
      <c r="AA27">
        <v>785</v>
      </c>
      <c r="AB27">
        <v>68</v>
      </c>
      <c r="AC27">
        <v>233</v>
      </c>
      <c r="AD27">
        <v>191</v>
      </c>
      <c r="AE27">
        <v>120</v>
      </c>
      <c r="AF27">
        <v>207</v>
      </c>
      <c r="AG27">
        <v>104</v>
      </c>
      <c r="AH27">
        <v>125</v>
      </c>
      <c r="AI27">
        <v>58</v>
      </c>
      <c r="AJ27">
        <v>177</v>
      </c>
      <c r="AK27">
        <v>14</v>
      </c>
      <c r="AL27">
        <v>239</v>
      </c>
      <c r="AM27">
        <v>361</v>
      </c>
      <c r="AN27">
        <v>205</v>
      </c>
      <c r="AO27">
        <v>119</v>
      </c>
      <c r="AP27">
        <v>104</v>
      </c>
    </row>
    <row r="28" spans="2:42" ht="15">
      <c r="B28" s="7">
        <v>0.39</v>
      </c>
      <c r="C28" s="7">
        <v>0.35</v>
      </c>
      <c r="D28" s="7">
        <v>0.42</v>
      </c>
      <c r="E28" s="7">
        <v>0.41</v>
      </c>
      <c r="F28" s="7">
        <v>0.35</v>
      </c>
      <c r="G28" s="7">
        <v>0.32</v>
      </c>
      <c r="H28" s="7">
        <v>0.34</v>
      </c>
      <c r="I28" s="7">
        <v>0.34</v>
      </c>
      <c r="J28" s="7">
        <v>0.51</v>
      </c>
      <c r="K28" s="7">
        <v>0.32</v>
      </c>
      <c r="L28" s="7">
        <v>0.38</v>
      </c>
      <c r="M28" s="7">
        <v>0.37</v>
      </c>
      <c r="N28" s="7">
        <v>0.46</v>
      </c>
      <c r="O28" s="7">
        <v>0.35</v>
      </c>
      <c r="P28" s="7">
        <v>0.42</v>
      </c>
      <c r="Q28" s="7">
        <v>0.34</v>
      </c>
      <c r="R28" s="7">
        <v>0.36</v>
      </c>
      <c r="S28" s="7">
        <v>0.49</v>
      </c>
      <c r="T28" s="7">
        <v>0.36</v>
      </c>
      <c r="U28" s="7">
        <v>0.4</v>
      </c>
      <c r="V28" s="7">
        <v>0.32</v>
      </c>
      <c r="W28" s="7">
        <v>0.42</v>
      </c>
      <c r="X28" s="7">
        <v>0.43</v>
      </c>
      <c r="Y28" s="7">
        <v>0.36</v>
      </c>
      <c r="Z28" s="7">
        <v>0.54</v>
      </c>
      <c r="AA28" s="7">
        <v>0.38</v>
      </c>
      <c r="AB28" s="7">
        <v>0.36</v>
      </c>
      <c r="AC28" s="7">
        <v>0.41</v>
      </c>
      <c r="AD28" s="7">
        <v>0.36</v>
      </c>
      <c r="AE28" s="7">
        <v>0.43</v>
      </c>
      <c r="AF28" s="7">
        <v>0.38</v>
      </c>
      <c r="AG28" s="7">
        <v>0.45</v>
      </c>
      <c r="AH28" s="7">
        <v>0.38</v>
      </c>
      <c r="AI28" s="7">
        <v>0.3</v>
      </c>
      <c r="AJ28" s="7">
        <v>0.29</v>
      </c>
      <c r="AK28" s="7">
        <v>0.18</v>
      </c>
      <c r="AL28" s="7">
        <v>0.49</v>
      </c>
      <c r="AM28" s="7">
        <v>0.37</v>
      </c>
      <c r="AN28" s="7">
        <v>0.33</v>
      </c>
      <c r="AO28" s="7">
        <v>0.28</v>
      </c>
      <c r="AP28" s="7">
        <v>0.31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P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115</v>
      </c>
    </row>
    <row r="2" ht="15">
      <c r="A2" t="s">
        <v>117</v>
      </c>
    </row>
    <row r="4" spans="3:41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</row>
    <row r="6" spans="2:42" ht="15"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  <c r="AA6" t="s">
        <v>41</v>
      </c>
      <c r="AB6" t="s">
        <v>42</v>
      </c>
      <c r="AC6" t="s">
        <v>43</v>
      </c>
      <c r="AD6" t="s">
        <v>44</v>
      </c>
      <c r="AE6" t="s">
        <v>45</v>
      </c>
      <c r="AF6" t="s">
        <v>46</v>
      </c>
      <c r="AG6" t="s">
        <v>47</v>
      </c>
      <c r="AH6" t="s">
        <v>48</v>
      </c>
      <c r="AI6" t="s">
        <v>49</v>
      </c>
      <c r="AJ6" t="s">
        <v>50</v>
      </c>
      <c r="AK6" t="s">
        <v>51</v>
      </c>
      <c r="AL6" t="s">
        <v>52</v>
      </c>
      <c r="AM6" t="s">
        <v>53</v>
      </c>
      <c r="AN6" t="s">
        <v>54</v>
      </c>
      <c r="AO6" t="s">
        <v>55</v>
      </c>
      <c r="AP6" t="s">
        <v>56</v>
      </c>
    </row>
    <row r="8" spans="1:42" ht="15">
      <c r="A8" t="s">
        <v>57</v>
      </c>
      <c r="B8">
        <v>238</v>
      </c>
      <c r="C8">
        <v>120</v>
      </c>
      <c r="D8">
        <v>118</v>
      </c>
      <c r="E8">
        <v>28</v>
      </c>
      <c r="F8">
        <v>55</v>
      </c>
      <c r="G8">
        <v>38</v>
      </c>
      <c r="H8">
        <v>37</v>
      </c>
      <c r="I8">
        <v>35</v>
      </c>
      <c r="J8">
        <v>45</v>
      </c>
      <c r="K8">
        <v>44</v>
      </c>
      <c r="L8">
        <v>68</v>
      </c>
      <c r="M8">
        <v>35</v>
      </c>
      <c r="N8">
        <v>91</v>
      </c>
      <c r="O8">
        <v>112</v>
      </c>
      <c r="P8">
        <v>126</v>
      </c>
      <c r="Q8">
        <v>95</v>
      </c>
      <c r="R8">
        <v>30</v>
      </c>
      <c r="S8">
        <v>47</v>
      </c>
      <c r="T8">
        <v>9</v>
      </c>
      <c r="U8">
        <v>57</v>
      </c>
      <c r="V8">
        <v>52</v>
      </c>
      <c r="W8">
        <v>62</v>
      </c>
      <c r="X8">
        <v>65</v>
      </c>
      <c r="Y8">
        <v>54</v>
      </c>
      <c r="Z8">
        <v>5</v>
      </c>
      <c r="AA8">
        <v>232</v>
      </c>
      <c r="AB8">
        <v>23</v>
      </c>
      <c r="AC8">
        <v>77</v>
      </c>
      <c r="AD8">
        <v>66</v>
      </c>
      <c r="AE8">
        <v>20</v>
      </c>
      <c r="AF8">
        <v>52</v>
      </c>
      <c r="AG8">
        <v>40</v>
      </c>
      <c r="AH8">
        <v>38</v>
      </c>
      <c r="AI8">
        <v>29</v>
      </c>
      <c r="AJ8">
        <v>63</v>
      </c>
      <c r="AK8">
        <v>11</v>
      </c>
      <c r="AL8">
        <v>52</v>
      </c>
      <c r="AM8">
        <v>112</v>
      </c>
      <c r="AN8">
        <v>71</v>
      </c>
      <c r="AO8">
        <v>24</v>
      </c>
      <c r="AP8">
        <v>90</v>
      </c>
    </row>
    <row r="9" spans="1:42" ht="15">
      <c r="A9" t="s">
        <v>58</v>
      </c>
      <c r="B9">
        <v>246</v>
      </c>
      <c r="C9">
        <v>125</v>
      </c>
      <c r="D9">
        <v>121</v>
      </c>
      <c r="E9">
        <v>34</v>
      </c>
      <c r="F9">
        <v>58</v>
      </c>
      <c r="G9">
        <v>44</v>
      </c>
      <c r="H9">
        <v>45</v>
      </c>
      <c r="I9">
        <v>34</v>
      </c>
      <c r="J9">
        <v>31</v>
      </c>
      <c r="K9">
        <v>60</v>
      </c>
      <c r="L9">
        <v>75</v>
      </c>
      <c r="M9">
        <v>40</v>
      </c>
      <c r="N9">
        <v>72</v>
      </c>
      <c r="O9">
        <v>134</v>
      </c>
      <c r="P9">
        <v>112</v>
      </c>
      <c r="Q9">
        <v>129</v>
      </c>
      <c r="R9">
        <v>31</v>
      </c>
      <c r="S9">
        <v>31</v>
      </c>
      <c r="T9">
        <v>9</v>
      </c>
      <c r="U9">
        <v>45</v>
      </c>
      <c r="V9">
        <v>69</v>
      </c>
      <c r="W9">
        <v>59</v>
      </c>
      <c r="X9">
        <v>57</v>
      </c>
      <c r="Y9">
        <v>57</v>
      </c>
      <c r="Z9">
        <v>6</v>
      </c>
      <c r="AA9">
        <v>240</v>
      </c>
      <c r="AB9">
        <v>26</v>
      </c>
      <c r="AC9">
        <v>77</v>
      </c>
      <c r="AD9">
        <v>63</v>
      </c>
      <c r="AE9">
        <v>21</v>
      </c>
      <c r="AF9">
        <v>58</v>
      </c>
      <c r="AG9">
        <v>33</v>
      </c>
      <c r="AH9">
        <v>36</v>
      </c>
      <c r="AI9">
        <v>30</v>
      </c>
      <c r="AJ9">
        <v>75</v>
      </c>
      <c r="AK9">
        <v>12</v>
      </c>
      <c r="AL9">
        <v>43</v>
      </c>
      <c r="AM9">
        <v>117</v>
      </c>
      <c r="AN9">
        <v>84</v>
      </c>
      <c r="AO9">
        <v>26</v>
      </c>
      <c r="AP9">
        <v>91</v>
      </c>
    </row>
    <row r="10" ht="15">
      <c r="A10" t="s">
        <v>59</v>
      </c>
    </row>
    <row r="11" spans="1:42" ht="15">
      <c r="A11" t="s">
        <v>74</v>
      </c>
      <c r="B11">
        <v>120</v>
      </c>
      <c r="C11">
        <v>60</v>
      </c>
      <c r="D11">
        <v>60</v>
      </c>
      <c r="E11">
        <v>16</v>
      </c>
      <c r="F11">
        <v>34</v>
      </c>
      <c r="G11">
        <v>15</v>
      </c>
      <c r="H11">
        <v>28</v>
      </c>
      <c r="I11">
        <v>14</v>
      </c>
      <c r="J11">
        <v>13</v>
      </c>
      <c r="K11">
        <v>27</v>
      </c>
      <c r="L11">
        <v>41</v>
      </c>
      <c r="M11">
        <v>18</v>
      </c>
      <c r="N11">
        <v>34</v>
      </c>
      <c r="O11">
        <v>68</v>
      </c>
      <c r="P11">
        <v>52</v>
      </c>
      <c r="Q11">
        <v>69</v>
      </c>
      <c r="R11">
        <v>14</v>
      </c>
      <c r="S11">
        <v>12</v>
      </c>
      <c r="T11">
        <v>8</v>
      </c>
      <c r="U11">
        <v>17</v>
      </c>
      <c r="V11">
        <v>36</v>
      </c>
      <c r="W11">
        <v>26</v>
      </c>
      <c r="X11">
        <v>24</v>
      </c>
      <c r="Y11">
        <v>31</v>
      </c>
      <c r="Z11">
        <v>3</v>
      </c>
      <c r="AA11">
        <v>118</v>
      </c>
      <c r="AB11">
        <v>15</v>
      </c>
      <c r="AC11">
        <v>40</v>
      </c>
      <c r="AD11">
        <v>29</v>
      </c>
      <c r="AE11">
        <v>12</v>
      </c>
      <c r="AF11">
        <v>24</v>
      </c>
      <c r="AG11">
        <v>13</v>
      </c>
      <c r="AH11">
        <v>20</v>
      </c>
      <c r="AI11">
        <v>15</v>
      </c>
      <c r="AJ11">
        <v>38</v>
      </c>
      <c r="AK11">
        <v>7</v>
      </c>
      <c r="AL11">
        <v>17</v>
      </c>
      <c r="AM11">
        <v>56</v>
      </c>
      <c r="AN11">
        <v>45</v>
      </c>
      <c r="AO11">
        <v>14</v>
      </c>
      <c r="AP11">
        <v>44</v>
      </c>
    </row>
    <row r="12" spans="2:42" ht="15">
      <c r="B12" s="7">
        <v>0.49</v>
      </c>
      <c r="C12" s="7">
        <v>0.48</v>
      </c>
      <c r="D12" s="7">
        <v>0.49</v>
      </c>
      <c r="E12" s="7">
        <v>0.47</v>
      </c>
      <c r="F12" s="7">
        <v>0.58</v>
      </c>
      <c r="G12" s="7">
        <v>0.35</v>
      </c>
      <c r="H12" s="7">
        <v>0.61</v>
      </c>
      <c r="I12" s="7">
        <v>0.41</v>
      </c>
      <c r="J12" s="7">
        <v>0.42</v>
      </c>
      <c r="K12" s="7">
        <v>0.45</v>
      </c>
      <c r="L12" s="7">
        <v>0.55</v>
      </c>
      <c r="M12" s="7">
        <v>0.46</v>
      </c>
      <c r="N12" s="7">
        <v>0.47</v>
      </c>
      <c r="O12" s="7">
        <v>0.5</v>
      </c>
      <c r="P12" s="7">
        <v>0.46</v>
      </c>
      <c r="Q12" s="7">
        <v>0.54</v>
      </c>
      <c r="R12" s="7">
        <v>0.43</v>
      </c>
      <c r="S12" s="7">
        <v>0.38</v>
      </c>
      <c r="T12" s="7">
        <v>0.89</v>
      </c>
      <c r="U12" s="7">
        <v>0.37</v>
      </c>
      <c r="V12" s="7">
        <v>0.52</v>
      </c>
      <c r="W12" s="7">
        <v>0.44</v>
      </c>
      <c r="X12" s="7">
        <v>0.41</v>
      </c>
      <c r="Y12" s="7">
        <v>0.56</v>
      </c>
      <c r="Z12" s="7">
        <v>0.5</v>
      </c>
      <c r="AA12" s="7">
        <v>0.49</v>
      </c>
      <c r="AB12" s="7">
        <v>0.56</v>
      </c>
      <c r="AC12" s="7">
        <v>0.51</v>
      </c>
      <c r="AD12" s="7">
        <v>0.46</v>
      </c>
      <c r="AE12" s="7">
        <v>0.56</v>
      </c>
      <c r="AF12" s="7">
        <v>0.41</v>
      </c>
      <c r="AG12" s="7">
        <v>0.38</v>
      </c>
      <c r="AH12" s="7">
        <v>0.55</v>
      </c>
      <c r="AI12" s="7">
        <v>0.5</v>
      </c>
      <c r="AJ12" s="7">
        <v>0.5</v>
      </c>
      <c r="AK12" s="7">
        <v>0.6</v>
      </c>
      <c r="AL12" s="7">
        <v>0.41</v>
      </c>
      <c r="AM12" s="7">
        <v>0.48</v>
      </c>
      <c r="AN12" s="7">
        <v>0.53</v>
      </c>
      <c r="AO12" s="7">
        <v>0.52</v>
      </c>
      <c r="AP12" s="7">
        <v>0.48</v>
      </c>
    </row>
    <row r="13" spans="1:42" ht="15">
      <c r="A13" t="s">
        <v>75</v>
      </c>
      <c r="B13">
        <v>22</v>
      </c>
      <c r="C13">
        <v>12</v>
      </c>
      <c r="D13">
        <v>10</v>
      </c>
      <c r="E13">
        <v>5</v>
      </c>
      <c r="F13">
        <v>4</v>
      </c>
      <c r="G13">
        <v>4</v>
      </c>
      <c r="H13">
        <v>2</v>
      </c>
      <c r="I13">
        <v>1</v>
      </c>
      <c r="J13">
        <v>6</v>
      </c>
      <c r="K13">
        <v>7</v>
      </c>
      <c r="L13">
        <v>6</v>
      </c>
      <c r="M13">
        <v>1</v>
      </c>
      <c r="N13">
        <v>9</v>
      </c>
      <c r="O13">
        <v>13</v>
      </c>
      <c r="P13">
        <v>9</v>
      </c>
      <c r="Q13">
        <v>9</v>
      </c>
      <c r="R13">
        <v>1</v>
      </c>
      <c r="S13">
        <v>5</v>
      </c>
      <c r="T13">
        <v>0</v>
      </c>
      <c r="U13">
        <v>8</v>
      </c>
      <c r="V13">
        <v>2</v>
      </c>
      <c r="W13">
        <v>9</v>
      </c>
      <c r="X13">
        <v>5</v>
      </c>
      <c r="Y13">
        <v>3</v>
      </c>
      <c r="Z13">
        <v>3</v>
      </c>
      <c r="AA13">
        <v>21</v>
      </c>
      <c r="AB13">
        <v>2</v>
      </c>
      <c r="AC13">
        <v>10</v>
      </c>
      <c r="AD13">
        <v>8</v>
      </c>
      <c r="AE13">
        <v>0</v>
      </c>
      <c r="AF13">
        <v>2</v>
      </c>
      <c r="AG13">
        <v>4</v>
      </c>
      <c r="AH13">
        <v>3</v>
      </c>
      <c r="AI13">
        <v>6</v>
      </c>
      <c r="AJ13">
        <v>4</v>
      </c>
      <c r="AK13">
        <v>0</v>
      </c>
      <c r="AL13">
        <v>6</v>
      </c>
      <c r="AM13">
        <v>8</v>
      </c>
      <c r="AN13">
        <v>8</v>
      </c>
      <c r="AO13">
        <v>2</v>
      </c>
      <c r="AP13">
        <v>5</v>
      </c>
    </row>
    <row r="14" spans="2:42" ht="15">
      <c r="B14" s="7">
        <v>0.09</v>
      </c>
      <c r="C14" s="7">
        <v>0.1</v>
      </c>
      <c r="D14" s="7">
        <v>0.08</v>
      </c>
      <c r="E14" s="7">
        <v>0.16</v>
      </c>
      <c r="F14" s="7">
        <v>0.07</v>
      </c>
      <c r="G14" s="7">
        <v>0.09</v>
      </c>
      <c r="H14" s="7">
        <v>0.04</v>
      </c>
      <c r="I14" s="7">
        <v>0.02</v>
      </c>
      <c r="J14" s="7">
        <v>0.19</v>
      </c>
      <c r="K14" s="7">
        <v>0.11</v>
      </c>
      <c r="L14" s="7">
        <v>0.08</v>
      </c>
      <c r="M14" s="7">
        <v>0.02</v>
      </c>
      <c r="N14" s="7">
        <v>0.12</v>
      </c>
      <c r="O14" s="7">
        <v>0.1</v>
      </c>
      <c r="P14" s="7">
        <v>0.08</v>
      </c>
      <c r="Q14" s="7">
        <v>0.07</v>
      </c>
      <c r="R14" s="7">
        <v>0.03</v>
      </c>
      <c r="S14" s="7">
        <v>0.15</v>
      </c>
      <c r="T14" t="s">
        <v>61</v>
      </c>
      <c r="U14" s="7">
        <v>0.17</v>
      </c>
      <c r="V14" s="7">
        <v>0.04</v>
      </c>
      <c r="W14" s="7">
        <v>0.15</v>
      </c>
      <c r="X14" s="7">
        <v>0.09</v>
      </c>
      <c r="Y14" s="7">
        <v>0.05</v>
      </c>
      <c r="Z14" s="7">
        <v>0.5</v>
      </c>
      <c r="AA14" s="7">
        <v>0.09</v>
      </c>
      <c r="AB14" s="7">
        <v>0.08</v>
      </c>
      <c r="AC14" s="7">
        <v>0.13</v>
      </c>
      <c r="AD14" s="7">
        <v>0.12</v>
      </c>
      <c r="AE14" t="s">
        <v>61</v>
      </c>
      <c r="AF14" s="7">
        <v>0.03</v>
      </c>
      <c r="AG14" s="7">
        <v>0.13</v>
      </c>
      <c r="AH14" s="7">
        <v>0.07</v>
      </c>
      <c r="AI14" s="7">
        <v>0.19</v>
      </c>
      <c r="AJ14" s="7">
        <v>0.05</v>
      </c>
      <c r="AK14" t="s">
        <v>61</v>
      </c>
      <c r="AL14" s="7">
        <v>0.14</v>
      </c>
      <c r="AM14" s="7">
        <v>0.07</v>
      </c>
      <c r="AN14" s="7">
        <v>0.09</v>
      </c>
      <c r="AO14" s="7">
        <v>0.07</v>
      </c>
      <c r="AP14" s="7">
        <v>0.06</v>
      </c>
    </row>
    <row r="15" spans="1:42" ht="15">
      <c r="A15" t="s">
        <v>76</v>
      </c>
      <c r="B15">
        <v>27</v>
      </c>
      <c r="C15">
        <v>12</v>
      </c>
      <c r="D15">
        <v>14</v>
      </c>
      <c r="E15">
        <v>4</v>
      </c>
      <c r="F15">
        <v>5</v>
      </c>
      <c r="G15">
        <v>5</v>
      </c>
      <c r="H15">
        <v>5</v>
      </c>
      <c r="I15">
        <v>4</v>
      </c>
      <c r="J15">
        <v>4</v>
      </c>
      <c r="K15">
        <v>9</v>
      </c>
      <c r="L15">
        <v>8</v>
      </c>
      <c r="M15">
        <v>6</v>
      </c>
      <c r="N15">
        <v>3</v>
      </c>
      <c r="O15">
        <v>18</v>
      </c>
      <c r="P15">
        <v>9</v>
      </c>
      <c r="Q15">
        <v>17</v>
      </c>
      <c r="R15">
        <v>4</v>
      </c>
      <c r="S15">
        <v>5</v>
      </c>
      <c r="T15">
        <v>0</v>
      </c>
      <c r="U15">
        <v>2</v>
      </c>
      <c r="V15">
        <v>14</v>
      </c>
      <c r="W15">
        <v>7</v>
      </c>
      <c r="X15">
        <v>1</v>
      </c>
      <c r="Y15">
        <v>5</v>
      </c>
      <c r="Z15">
        <v>0</v>
      </c>
      <c r="AA15">
        <v>26</v>
      </c>
      <c r="AB15">
        <v>5</v>
      </c>
      <c r="AC15">
        <v>6</v>
      </c>
      <c r="AD15">
        <v>4</v>
      </c>
      <c r="AE15">
        <v>2</v>
      </c>
      <c r="AF15">
        <v>10</v>
      </c>
      <c r="AG15">
        <v>3</v>
      </c>
      <c r="AH15">
        <v>1</v>
      </c>
      <c r="AI15">
        <v>1</v>
      </c>
      <c r="AJ15">
        <v>14</v>
      </c>
      <c r="AK15">
        <v>1</v>
      </c>
      <c r="AL15">
        <v>2</v>
      </c>
      <c r="AM15">
        <v>14</v>
      </c>
      <c r="AN15">
        <v>11</v>
      </c>
      <c r="AO15">
        <v>3</v>
      </c>
      <c r="AP15">
        <v>9</v>
      </c>
    </row>
    <row r="16" spans="2:42" ht="15">
      <c r="B16" s="7">
        <v>0.11</v>
      </c>
      <c r="C16" s="7">
        <v>0.1</v>
      </c>
      <c r="D16" s="7">
        <v>0.12</v>
      </c>
      <c r="E16" s="7">
        <v>0.12</v>
      </c>
      <c r="F16" s="7">
        <v>0.09</v>
      </c>
      <c r="G16" s="7">
        <v>0.12</v>
      </c>
      <c r="H16" s="7">
        <v>0.11</v>
      </c>
      <c r="I16" s="7">
        <v>0.11</v>
      </c>
      <c r="J16" s="7">
        <v>0.12</v>
      </c>
      <c r="K16" s="7">
        <v>0.16</v>
      </c>
      <c r="L16" s="7">
        <v>0.11</v>
      </c>
      <c r="M16" s="7">
        <v>0.15</v>
      </c>
      <c r="N16" s="7">
        <v>0.04</v>
      </c>
      <c r="O16" s="7">
        <v>0.13</v>
      </c>
      <c r="P16" s="7">
        <v>0.08</v>
      </c>
      <c r="Q16" s="7">
        <v>0.13</v>
      </c>
      <c r="R16" s="7">
        <v>0.11</v>
      </c>
      <c r="S16" s="7">
        <v>0.14</v>
      </c>
      <c r="T16" t="s">
        <v>61</v>
      </c>
      <c r="U16" s="7">
        <v>0.04</v>
      </c>
      <c r="V16" s="7">
        <v>0.21</v>
      </c>
      <c r="W16" s="7">
        <v>0.12</v>
      </c>
      <c r="X16" s="7">
        <v>0.02</v>
      </c>
      <c r="Y16" s="7">
        <v>0.09</v>
      </c>
      <c r="Z16" t="s">
        <v>61</v>
      </c>
      <c r="AA16" s="7">
        <v>0.11</v>
      </c>
      <c r="AB16" s="7">
        <v>0.19</v>
      </c>
      <c r="AC16" s="7">
        <v>0.07</v>
      </c>
      <c r="AD16" s="7">
        <v>0.07</v>
      </c>
      <c r="AE16" s="7">
        <v>0.1</v>
      </c>
      <c r="AF16" s="7">
        <v>0.17</v>
      </c>
      <c r="AG16" s="7">
        <v>0.1</v>
      </c>
      <c r="AH16" s="7">
        <v>0.02</v>
      </c>
      <c r="AI16" s="7">
        <v>0.04</v>
      </c>
      <c r="AJ16" s="7">
        <v>0.19</v>
      </c>
      <c r="AK16" s="7">
        <v>0.06</v>
      </c>
      <c r="AL16" s="7">
        <v>0.05</v>
      </c>
      <c r="AM16" s="7">
        <v>0.12</v>
      </c>
      <c r="AN16" s="7">
        <v>0.13</v>
      </c>
      <c r="AO16" s="7">
        <v>0.1</v>
      </c>
      <c r="AP16" s="7">
        <v>0.1</v>
      </c>
    </row>
    <row r="17" spans="1:42" ht="15">
      <c r="A17" t="s">
        <v>77</v>
      </c>
      <c r="B17">
        <v>16</v>
      </c>
      <c r="C17">
        <v>6</v>
      </c>
      <c r="D17">
        <v>9</v>
      </c>
      <c r="E17">
        <v>2</v>
      </c>
      <c r="F17">
        <v>7</v>
      </c>
      <c r="G17">
        <v>3</v>
      </c>
      <c r="H17">
        <v>2</v>
      </c>
      <c r="I17">
        <v>1</v>
      </c>
      <c r="J17">
        <v>1</v>
      </c>
      <c r="K17">
        <v>2</v>
      </c>
      <c r="L17">
        <v>4</v>
      </c>
      <c r="M17">
        <v>4</v>
      </c>
      <c r="N17">
        <v>6</v>
      </c>
      <c r="O17">
        <v>6</v>
      </c>
      <c r="P17">
        <v>10</v>
      </c>
      <c r="Q17">
        <v>7</v>
      </c>
      <c r="R17">
        <v>2</v>
      </c>
      <c r="S17">
        <v>1</v>
      </c>
      <c r="T17">
        <v>1</v>
      </c>
      <c r="U17">
        <v>4</v>
      </c>
      <c r="V17">
        <v>2</v>
      </c>
      <c r="W17">
        <v>1</v>
      </c>
      <c r="X17">
        <v>6</v>
      </c>
      <c r="Y17">
        <v>7</v>
      </c>
      <c r="Z17">
        <v>0</v>
      </c>
      <c r="AA17">
        <v>16</v>
      </c>
      <c r="AB17">
        <v>0</v>
      </c>
      <c r="AC17">
        <v>1</v>
      </c>
      <c r="AD17">
        <v>12</v>
      </c>
      <c r="AE17">
        <v>1</v>
      </c>
      <c r="AF17">
        <v>1</v>
      </c>
      <c r="AG17">
        <v>3</v>
      </c>
      <c r="AH17">
        <v>4</v>
      </c>
      <c r="AI17">
        <v>3</v>
      </c>
      <c r="AJ17">
        <v>3</v>
      </c>
      <c r="AK17">
        <v>0</v>
      </c>
      <c r="AL17">
        <v>5</v>
      </c>
      <c r="AM17">
        <v>8</v>
      </c>
      <c r="AN17">
        <v>2</v>
      </c>
      <c r="AO17">
        <v>1</v>
      </c>
      <c r="AP17">
        <v>5</v>
      </c>
    </row>
    <row r="18" spans="2:42" ht="15">
      <c r="B18" s="7">
        <v>0.06</v>
      </c>
      <c r="C18" s="7">
        <v>0.05</v>
      </c>
      <c r="D18" s="7">
        <v>0.08</v>
      </c>
      <c r="E18" s="7">
        <v>0.06</v>
      </c>
      <c r="F18" s="7">
        <v>0.13</v>
      </c>
      <c r="G18" s="7">
        <v>0.08</v>
      </c>
      <c r="H18" s="7">
        <v>0.03</v>
      </c>
      <c r="I18" s="7">
        <v>0.02</v>
      </c>
      <c r="J18" s="7">
        <v>0.02</v>
      </c>
      <c r="K18" s="7">
        <v>0.03</v>
      </c>
      <c r="L18" s="7">
        <v>0.05</v>
      </c>
      <c r="M18" s="7">
        <v>0.1</v>
      </c>
      <c r="N18" s="7">
        <v>0.08</v>
      </c>
      <c r="O18" s="7">
        <v>0.04</v>
      </c>
      <c r="P18" s="7">
        <v>0.09</v>
      </c>
      <c r="Q18" s="7">
        <v>0.05</v>
      </c>
      <c r="R18" s="7">
        <v>0.08</v>
      </c>
      <c r="S18" s="7">
        <v>0.02</v>
      </c>
      <c r="T18" s="7">
        <v>0.11</v>
      </c>
      <c r="U18" s="7">
        <v>0.1</v>
      </c>
      <c r="V18" s="7">
        <v>0.03</v>
      </c>
      <c r="W18" s="7">
        <v>0.01</v>
      </c>
      <c r="X18" s="7">
        <v>0.1</v>
      </c>
      <c r="Y18" s="7">
        <v>0.12</v>
      </c>
      <c r="Z18" t="s">
        <v>61</v>
      </c>
      <c r="AA18" s="7">
        <v>0.06</v>
      </c>
      <c r="AB18" t="s">
        <v>61</v>
      </c>
      <c r="AC18" s="7">
        <v>0.01</v>
      </c>
      <c r="AD18" s="7">
        <v>0.2</v>
      </c>
      <c r="AE18" s="7">
        <v>0.06</v>
      </c>
      <c r="AF18" s="7">
        <v>0.01</v>
      </c>
      <c r="AG18" s="7">
        <v>0.11</v>
      </c>
      <c r="AH18" s="7">
        <v>0.1</v>
      </c>
      <c r="AI18" s="7">
        <v>0.11</v>
      </c>
      <c r="AJ18" s="7">
        <v>0.05</v>
      </c>
      <c r="AK18" t="s">
        <v>61</v>
      </c>
      <c r="AL18" s="7">
        <v>0.12</v>
      </c>
      <c r="AM18" s="7">
        <v>0.07</v>
      </c>
      <c r="AN18" s="7">
        <v>0.03</v>
      </c>
      <c r="AO18" s="7">
        <v>0.03</v>
      </c>
      <c r="AP18" s="7">
        <v>0.06</v>
      </c>
    </row>
    <row r="19" spans="1:42" ht="15">
      <c r="A19" t="s">
        <v>78</v>
      </c>
      <c r="B19">
        <v>20</v>
      </c>
      <c r="C19">
        <v>13</v>
      </c>
      <c r="D19">
        <v>7</v>
      </c>
      <c r="E19">
        <v>2</v>
      </c>
      <c r="F19">
        <v>1</v>
      </c>
      <c r="G19">
        <v>6</v>
      </c>
      <c r="H19">
        <v>4</v>
      </c>
      <c r="I19">
        <v>4</v>
      </c>
      <c r="J19">
        <v>3</v>
      </c>
      <c r="K19">
        <v>5</v>
      </c>
      <c r="L19">
        <v>5</v>
      </c>
      <c r="M19">
        <v>4</v>
      </c>
      <c r="N19">
        <v>5</v>
      </c>
      <c r="O19">
        <v>10</v>
      </c>
      <c r="P19">
        <v>10</v>
      </c>
      <c r="Q19">
        <v>8</v>
      </c>
      <c r="R19">
        <v>2</v>
      </c>
      <c r="S19">
        <v>5</v>
      </c>
      <c r="T19">
        <v>0</v>
      </c>
      <c r="U19">
        <v>5</v>
      </c>
      <c r="V19">
        <v>3</v>
      </c>
      <c r="W19">
        <v>8</v>
      </c>
      <c r="X19">
        <v>9</v>
      </c>
      <c r="Y19">
        <v>0</v>
      </c>
      <c r="Z19">
        <v>0</v>
      </c>
      <c r="AA19">
        <v>20</v>
      </c>
      <c r="AB19">
        <v>2</v>
      </c>
      <c r="AC19">
        <v>4</v>
      </c>
      <c r="AD19">
        <v>3</v>
      </c>
      <c r="AE19">
        <v>2</v>
      </c>
      <c r="AF19">
        <v>9</v>
      </c>
      <c r="AG19">
        <v>4</v>
      </c>
      <c r="AH19">
        <v>1</v>
      </c>
      <c r="AI19">
        <v>2</v>
      </c>
      <c r="AJ19">
        <v>3</v>
      </c>
      <c r="AK19">
        <v>1</v>
      </c>
      <c r="AL19">
        <v>4</v>
      </c>
      <c r="AM19">
        <v>6</v>
      </c>
      <c r="AN19">
        <v>9</v>
      </c>
      <c r="AO19">
        <v>4</v>
      </c>
      <c r="AP19">
        <v>7</v>
      </c>
    </row>
    <row r="20" spans="2:42" ht="15">
      <c r="B20" s="7">
        <v>0.08</v>
      </c>
      <c r="C20" s="7">
        <v>0.11</v>
      </c>
      <c r="D20" s="7">
        <v>0.06</v>
      </c>
      <c r="E20" s="7">
        <v>0.05</v>
      </c>
      <c r="F20" s="7">
        <v>0.02</v>
      </c>
      <c r="G20" s="7">
        <v>0.14</v>
      </c>
      <c r="H20" s="7">
        <v>0.09</v>
      </c>
      <c r="I20" s="7">
        <v>0.1</v>
      </c>
      <c r="J20" s="7">
        <v>0.1</v>
      </c>
      <c r="K20" s="7">
        <v>0.09</v>
      </c>
      <c r="L20" s="7">
        <v>0.07</v>
      </c>
      <c r="M20" s="7">
        <v>0.11</v>
      </c>
      <c r="N20" s="7">
        <v>0.08</v>
      </c>
      <c r="O20" s="7">
        <v>0.08</v>
      </c>
      <c r="P20" s="7">
        <v>0.09</v>
      </c>
      <c r="Q20" s="7">
        <v>0.06</v>
      </c>
      <c r="R20" s="7">
        <v>0.07</v>
      </c>
      <c r="S20" s="7">
        <v>0.15</v>
      </c>
      <c r="T20" t="s">
        <v>61</v>
      </c>
      <c r="U20" s="7">
        <v>0.11</v>
      </c>
      <c r="V20" s="7">
        <v>0.04</v>
      </c>
      <c r="W20" s="7">
        <v>0.14</v>
      </c>
      <c r="X20" s="7">
        <v>0.16</v>
      </c>
      <c r="Y20" t="s">
        <v>61</v>
      </c>
      <c r="Z20" t="s">
        <v>61</v>
      </c>
      <c r="AA20" s="7">
        <v>0.08</v>
      </c>
      <c r="AB20" s="7">
        <v>0.07</v>
      </c>
      <c r="AC20" s="7">
        <v>0.05</v>
      </c>
      <c r="AD20" s="7">
        <v>0.05</v>
      </c>
      <c r="AE20" s="7">
        <v>0.12</v>
      </c>
      <c r="AF20" s="7">
        <v>0.15</v>
      </c>
      <c r="AG20" s="7">
        <v>0.11</v>
      </c>
      <c r="AH20" s="7">
        <v>0.04</v>
      </c>
      <c r="AI20" s="7">
        <v>0.08</v>
      </c>
      <c r="AJ20" s="7">
        <v>0.04</v>
      </c>
      <c r="AK20" s="7">
        <v>0.06</v>
      </c>
      <c r="AL20" s="7">
        <v>0.11</v>
      </c>
      <c r="AM20" s="7">
        <v>0.06</v>
      </c>
      <c r="AN20" s="7">
        <v>0.11</v>
      </c>
      <c r="AO20" s="7">
        <v>0.15</v>
      </c>
      <c r="AP20" s="7">
        <v>0.07</v>
      </c>
    </row>
    <row r="21" spans="1:42" ht="15">
      <c r="A21" t="s">
        <v>79</v>
      </c>
      <c r="B21">
        <v>42</v>
      </c>
      <c r="C21">
        <v>21</v>
      </c>
      <c r="D21">
        <v>21</v>
      </c>
      <c r="E21">
        <v>5</v>
      </c>
      <c r="F21">
        <v>6</v>
      </c>
      <c r="G21">
        <v>10</v>
      </c>
      <c r="H21">
        <v>5</v>
      </c>
      <c r="I21">
        <v>11</v>
      </c>
      <c r="J21">
        <v>5</v>
      </c>
      <c r="K21">
        <v>10</v>
      </c>
      <c r="L21">
        <v>10</v>
      </c>
      <c r="M21">
        <v>7</v>
      </c>
      <c r="N21">
        <v>15</v>
      </c>
      <c r="O21">
        <v>20</v>
      </c>
      <c r="P21">
        <v>22</v>
      </c>
      <c r="Q21">
        <v>18</v>
      </c>
      <c r="R21">
        <v>9</v>
      </c>
      <c r="S21">
        <v>5</v>
      </c>
      <c r="T21">
        <v>0</v>
      </c>
      <c r="U21">
        <v>10</v>
      </c>
      <c r="V21">
        <v>11</v>
      </c>
      <c r="W21">
        <v>8</v>
      </c>
      <c r="X21">
        <v>13</v>
      </c>
      <c r="Y21">
        <v>10</v>
      </c>
      <c r="Z21">
        <v>0</v>
      </c>
      <c r="AA21">
        <v>40</v>
      </c>
      <c r="AB21">
        <v>3</v>
      </c>
      <c r="AC21">
        <v>17</v>
      </c>
      <c r="AD21">
        <v>6</v>
      </c>
      <c r="AE21">
        <v>3</v>
      </c>
      <c r="AF21">
        <v>13</v>
      </c>
      <c r="AG21">
        <v>6</v>
      </c>
      <c r="AH21">
        <v>8</v>
      </c>
      <c r="AI21">
        <v>2</v>
      </c>
      <c r="AJ21">
        <v>13</v>
      </c>
      <c r="AK21">
        <v>3</v>
      </c>
      <c r="AL21">
        <v>7</v>
      </c>
      <c r="AM21">
        <v>25</v>
      </c>
      <c r="AN21">
        <v>9</v>
      </c>
      <c r="AO21">
        <v>3</v>
      </c>
      <c r="AP21">
        <v>22</v>
      </c>
    </row>
    <row r="22" spans="2:42" ht="15">
      <c r="B22" s="7">
        <v>0.17</v>
      </c>
      <c r="C22" s="7">
        <v>0.17</v>
      </c>
      <c r="D22" s="7">
        <v>0.17</v>
      </c>
      <c r="E22" s="7">
        <v>0.15</v>
      </c>
      <c r="F22" s="7">
        <v>0.11</v>
      </c>
      <c r="G22" s="7">
        <v>0.22</v>
      </c>
      <c r="H22" s="7">
        <v>0.11</v>
      </c>
      <c r="I22" s="7">
        <v>0.34</v>
      </c>
      <c r="J22" s="7">
        <v>0.15</v>
      </c>
      <c r="K22" s="7">
        <v>0.16</v>
      </c>
      <c r="L22" s="7">
        <v>0.14</v>
      </c>
      <c r="M22" s="7">
        <v>0.17</v>
      </c>
      <c r="N22" s="7">
        <v>0.21</v>
      </c>
      <c r="O22" s="7">
        <v>0.15</v>
      </c>
      <c r="P22" s="7">
        <v>0.2</v>
      </c>
      <c r="Q22" s="7">
        <v>0.14</v>
      </c>
      <c r="R22" s="7">
        <v>0.27</v>
      </c>
      <c r="S22" s="7">
        <v>0.17</v>
      </c>
      <c r="T22" t="s">
        <v>61</v>
      </c>
      <c r="U22" s="7">
        <v>0.22</v>
      </c>
      <c r="V22" s="7">
        <v>0.16</v>
      </c>
      <c r="W22" s="7">
        <v>0.13</v>
      </c>
      <c r="X22" s="7">
        <v>0.22</v>
      </c>
      <c r="Y22" s="7">
        <v>0.19</v>
      </c>
      <c r="Z22" t="s">
        <v>61</v>
      </c>
      <c r="AA22" s="7">
        <v>0.17</v>
      </c>
      <c r="AB22" s="7">
        <v>0.1</v>
      </c>
      <c r="AC22" s="7">
        <v>0.21</v>
      </c>
      <c r="AD22" s="7">
        <v>0.1</v>
      </c>
      <c r="AE22" s="7">
        <v>0.16</v>
      </c>
      <c r="AF22" s="7">
        <v>0.23</v>
      </c>
      <c r="AG22" s="7">
        <v>0.17</v>
      </c>
      <c r="AH22" s="7">
        <v>0.22</v>
      </c>
      <c r="AI22" s="7">
        <v>0.08</v>
      </c>
      <c r="AJ22" s="7">
        <v>0.17</v>
      </c>
      <c r="AK22" s="7">
        <v>0.28</v>
      </c>
      <c r="AL22" s="7">
        <v>0.17</v>
      </c>
      <c r="AM22" s="7">
        <v>0.21</v>
      </c>
      <c r="AN22" s="7">
        <v>0.1</v>
      </c>
      <c r="AO22" s="7">
        <v>0.13</v>
      </c>
      <c r="AP22" s="7">
        <v>0.24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118</v>
      </c>
    </row>
    <row r="2" ht="15">
      <c r="A2" t="s">
        <v>120</v>
      </c>
    </row>
    <row r="4" spans="3:41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</row>
    <row r="6" spans="2:42" ht="15"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  <c r="AA6" t="s">
        <v>41</v>
      </c>
      <c r="AB6" t="s">
        <v>42</v>
      </c>
      <c r="AC6" t="s">
        <v>43</v>
      </c>
      <c r="AD6" t="s">
        <v>44</v>
      </c>
      <c r="AE6" t="s">
        <v>45</v>
      </c>
      <c r="AF6" t="s">
        <v>46</v>
      </c>
      <c r="AG6" t="s">
        <v>47</v>
      </c>
      <c r="AH6" t="s">
        <v>48</v>
      </c>
      <c r="AI6" t="s">
        <v>49</v>
      </c>
      <c r="AJ6" t="s">
        <v>50</v>
      </c>
      <c r="AK6" t="s">
        <v>51</v>
      </c>
      <c r="AL6" t="s">
        <v>52</v>
      </c>
      <c r="AM6" t="s">
        <v>53</v>
      </c>
      <c r="AN6" t="s">
        <v>54</v>
      </c>
      <c r="AO6" t="s">
        <v>55</v>
      </c>
      <c r="AP6" t="s">
        <v>56</v>
      </c>
    </row>
    <row r="8" spans="1:42" ht="15">
      <c r="A8" t="s">
        <v>57</v>
      </c>
      <c r="B8">
        <v>54</v>
      </c>
      <c r="C8">
        <v>31</v>
      </c>
      <c r="D8">
        <v>23</v>
      </c>
      <c r="E8">
        <v>12</v>
      </c>
      <c r="F8">
        <v>9</v>
      </c>
      <c r="G8">
        <v>6</v>
      </c>
      <c r="H8">
        <v>8</v>
      </c>
      <c r="I8">
        <v>7</v>
      </c>
      <c r="J8">
        <v>12</v>
      </c>
      <c r="K8">
        <v>10</v>
      </c>
      <c r="L8">
        <v>16</v>
      </c>
      <c r="M8">
        <v>11</v>
      </c>
      <c r="N8">
        <v>17</v>
      </c>
      <c r="O8">
        <v>26</v>
      </c>
      <c r="P8">
        <v>28</v>
      </c>
      <c r="Q8">
        <v>21</v>
      </c>
      <c r="R8">
        <v>8</v>
      </c>
      <c r="S8">
        <v>13</v>
      </c>
      <c r="T8">
        <v>2</v>
      </c>
      <c r="U8">
        <v>10</v>
      </c>
      <c r="V8">
        <v>11</v>
      </c>
      <c r="W8">
        <v>15</v>
      </c>
      <c r="X8">
        <v>15</v>
      </c>
      <c r="Y8">
        <v>10</v>
      </c>
      <c r="Z8">
        <v>3</v>
      </c>
      <c r="AA8">
        <v>53</v>
      </c>
      <c r="AB8">
        <v>2</v>
      </c>
      <c r="AC8">
        <v>12</v>
      </c>
      <c r="AD8">
        <v>15</v>
      </c>
      <c r="AE8">
        <v>7</v>
      </c>
      <c r="AF8">
        <v>18</v>
      </c>
      <c r="AG8">
        <v>5</v>
      </c>
      <c r="AH8">
        <v>10</v>
      </c>
      <c r="AI8">
        <v>4</v>
      </c>
      <c r="AJ8">
        <v>17</v>
      </c>
      <c r="AK8">
        <v>3</v>
      </c>
      <c r="AL8">
        <v>13</v>
      </c>
      <c r="AM8">
        <v>30</v>
      </c>
      <c r="AN8">
        <v>11</v>
      </c>
      <c r="AO8">
        <v>20</v>
      </c>
      <c r="AP8">
        <v>11</v>
      </c>
    </row>
    <row r="9" spans="1:42" ht="15">
      <c r="A9" t="s">
        <v>58</v>
      </c>
      <c r="B9">
        <v>57</v>
      </c>
      <c r="C9">
        <v>33</v>
      </c>
      <c r="D9">
        <v>24</v>
      </c>
      <c r="E9">
        <v>17</v>
      </c>
      <c r="F9">
        <v>12</v>
      </c>
      <c r="G9">
        <v>7</v>
      </c>
      <c r="H9">
        <v>8</v>
      </c>
      <c r="I9">
        <v>5</v>
      </c>
      <c r="J9">
        <v>8</v>
      </c>
      <c r="K9">
        <v>12</v>
      </c>
      <c r="L9">
        <v>19</v>
      </c>
      <c r="M9">
        <v>12</v>
      </c>
      <c r="N9">
        <v>15</v>
      </c>
      <c r="O9">
        <v>31</v>
      </c>
      <c r="P9">
        <v>26</v>
      </c>
      <c r="Q9">
        <v>29</v>
      </c>
      <c r="R9">
        <v>11</v>
      </c>
      <c r="S9">
        <v>8</v>
      </c>
      <c r="T9">
        <v>2</v>
      </c>
      <c r="U9">
        <v>8</v>
      </c>
      <c r="V9">
        <v>14</v>
      </c>
      <c r="W9">
        <v>13</v>
      </c>
      <c r="X9">
        <v>17</v>
      </c>
      <c r="Y9">
        <v>11</v>
      </c>
      <c r="Z9">
        <v>3</v>
      </c>
      <c r="AA9">
        <v>57</v>
      </c>
      <c r="AB9">
        <v>2</v>
      </c>
      <c r="AC9">
        <v>12</v>
      </c>
      <c r="AD9">
        <v>16</v>
      </c>
      <c r="AE9">
        <v>6</v>
      </c>
      <c r="AF9">
        <v>21</v>
      </c>
      <c r="AG9">
        <v>4</v>
      </c>
      <c r="AH9">
        <v>10</v>
      </c>
      <c r="AI9">
        <v>4</v>
      </c>
      <c r="AJ9">
        <v>19</v>
      </c>
      <c r="AK9">
        <v>3</v>
      </c>
      <c r="AL9">
        <v>10</v>
      </c>
      <c r="AM9">
        <v>33</v>
      </c>
      <c r="AN9">
        <v>14</v>
      </c>
      <c r="AO9">
        <v>22</v>
      </c>
      <c r="AP9">
        <v>12</v>
      </c>
    </row>
    <row r="10" ht="15">
      <c r="A10" t="s">
        <v>59</v>
      </c>
    </row>
    <row r="11" spans="1:42" ht="15">
      <c r="A11" t="s">
        <v>83</v>
      </c>
      <c r="B11">
        <v>15</v>
      </c>
      <c r="C11">
        <v>10</v>
      </c>
      <c r="D11">
        <v>5</v>
      </c>
      <c r="E11">
        <v>3</v>
      </c>
      <c r="F11">
        <v>3</v>
      </c>
      <c r="G11">
        <v>0</v>
      </c>
      <c r="H11">
        <v>5</v>
      </c>
      <c r="I11">
        <v>1</v>
      </c>
      <c r="J11">
        <v>4</v>
      </c>
      <c r="K11">
        <v>5</v>
      </c>
      <c r="L11">
        <v>6</v>
      </c>
      <c r="M11">
        <v>2</v>
      </c>
      <c r="N11">
        <v>2</v>
      </c>
      <c r="O11">
        <v>11</v>
      </c>
      <c r="P11">
        <v>4</v>
      </c>
      <c r="Q11">
        <v>7</v>
      </c>
      <c r="R11">
        <v>2</v>
      </c>
      <c r="S11">
        <v>5</v>
      </c>
      <c r="T11">
        <v>1</v>
      </c>
      <c r="U11">
        <v>1</v>
      </c>
      <c r="V11">
        <v>4</v>
      </c>
      <c r="W11">
        <v>4</v>
      </c>
      <c r="X11">
        <v>4</v>
      </c>
      <c r="Y11">
        <v>1</v>
      </c>
      <c r="Z11">
        <v>2</v>
      </c>
      <c r="AA11">
        <v>15</v>
      </c>
      <c r="AB11">
        <v>0</v>
      </c>
      <c r="AC11">
        <v>4</v>
      </c>
      <c r="AD11">
        <v>4</v>
      </c>
      <c r="AE11">
        <v>3</v>
      </c>
      <c r="AF11">
        <v>5</v>
      </c>
      <c r="AG11">
        <v>3</v>
      </c>
      <c r="AH11">
        <v>1</v>
      </c>
      <c r="AI11">
        <v>1</v>
      </c>
      <c r="AJ11">
        <v>7</v>
      </c>
      <c r="AK11">
        <v>3</v>
      </c>
      <c r="AL11">
        <v>1</v>
      </c>
      <c r="AM11">
        <v>10</v>
      </c>
      <c r="AN11">
        <v>4</v>
      </c>
      <c r="AO11">
        <v>9</v>
      </c>
      <c r="AP11">
        <v>1</v>
      </c>
    </row>
    <row r="12" spans="2:42" ht="15">
      <c r="B12" s="7">
        <v>0.27</v>
      </c>
      <c r="C12" s="7">
        <v>0.3</v>
      </c>
      <c r="D12" s="7">
        <v>0.22</v>
      </c>
      <c r="E12" s="7">
        <v>0.18</v>
      </c>
      <c r="F12" s="7">
        <v>0.25</v>
      </c>
      <c r="G12" t="s">
        <v>61</v>
      </c>
      <c r="H12" s="7">
        <v>0.55</v>
      </c>
      <c r="I12" s="7">
        <v>0.22</v>
      </c>
      <c r="J12" s="7">
        <v>0.45</v>
      </c>
      <c r="K12" s="7">
        <v>0.38</v>
      </c>
      <c r="L12" s="7">
        <v>0.34</v>
      </c>
      <c r="M12" s="7">
        <v>0.2</v>
      </c>
      <c r="N12" s="7">
        <v>0.13</v>
      </c>
      <c r="O12" s="7">
        <v>0.36</v>
      </c>
      <c r="P12" s="7">
        <v>0.16</v>
      </c>
      <c r="Q12" s="7">
        <v>0.23</v>
      </c>
      <c r="R12" s="7">
        <v>0.23</v>
      </c>
      <c r="S12" s="7">
        <v>0.6</v>
      </c>
      <c r="T12" s="7">
        <v>0.35</v>
      </c>
      <c r="U12" s="7">
        <v>0.09</v>
      </c>
      <c r="V12" s="7">
        <v>0.29</v>
      </c>
      <c r="W12" s="7">
        <v>0.35</v>
      </c>
      <c r="X12" s="7">
        <v>0.22</v>
      </c>
      <c r="Y12" s="7">
        <v>0.12</v>
      </c>
      <c r="Z12" s="7">
        <v>0.6</v>
      </c>
      <c r="AA12" s="7">
        <v>0.27</v>
      </c>
      <c r="AB12" t="s">
        <v>61</v>
      </c>
      <c r="AC12" s="7">
        <v>0.3</v>
      </c>
      <c r="AD12" s="7">
        <v>0.22</v>
      </c>
      <c r="AE12" s="7">
        <v>0.44</v>
      </c>
      <c r="AF12" s="7">
        <v>0.25</v>
      </c>
      <c r="AG12" s="7">
        <v>0.64</v>
      </c>
      <c r="AH12" s="7">
        <v>0.15</v>
      </c>
      <c r="AI12" s="7">
        <v>0.31</v>
      </c>
      <c r="AJ12" s="7">
        <v>0.35</v>
      </c>
      <c r="AK12" s="7">
        <v>0.8</v>
      </c>
      <c r="AL12" s="7">
        <v>0.14</v>
      </c>
      <c r="AM12" s="7">
        <v>0.29</v>
      </c>
      <c r="AN12" s="7">
        <v>0.31</v>
      </c>
      <c r="AO12" s="7">
        <v>0.42</v>
      </c>
      <c r="AP12" s="7">
        <v>0.11</v>
      </c>
    </row>
    <row r="13" spans="1:42" ht="15">
      <c r="A13" t="s">
        <v>84</v>
      </c>
      <c r="B13">
        <v>17</v>
      </c>
      <c r="C13">
        <v>12</v>
      </c>
      <c r="D13">
        <v>5</v>
      </c>
      <c r="E13">
        <v>6</v>
      </c>
      <c r="F13">
        <v>0</v>
      </c>
      <c r="G13">
        <v>4</v>
      </c>
      <c r="H13">
        <v>0</v>
      </c>
      <c r="I13">
        <v>4</v>
      </c>
      <c r="J13">
        <v>3</v>
      </c>
      <c r="K13">
        <v>1</v>
      </c>
      <c r="L13">
        <v>5</v>
      </c>
      <c r="M13">
        <v>6</v>
      </c>
      <c r="N13">
        <v>6</v>
      </c>
      <c r="O13">
        <v>6</v>
      </c>
      <c r="P13">
        <v>11</v>
      </c>
      <c r="Q13">
        <v>7</v>
      </c>
      <c r="R13">
        <v>5</v>
      </c>
      <c r="S13">
        <v>2</v>
      </c>
      <c r="T13">
        <v>1</v>
      </c>
      <c r="U13">
        <v>1</v>
      </c>
      <c r="V13">
        <v>4</v>
      </c>
      <c r="W13">
        <v>3</v>
      </c>
      <c r="X13">
        <v>7</v>
      </c>
      <c r="Y13">
        <v>2</v>
      </c>
      <c r="Z13">
        <v>0</v>
      </c>
      <c r="AA13">
        <v>17</v>
      </c>
      <c r="AB13">
        <v>0</v>
      </c>
      <c r="AC13">
        <v>3</v>
      </c>
      <c r="AD13">
        <v>3</v>
      </c>
      <c r="AE13">
        <v>1</v>
      </c>
      <c r="AF13">
        <v>9</v>
      </c>
      <c r="AG13">
        <v>0</v>
      </c>
      <c r="AH13">
        <v>5</v>
      </c>
      <c r="AI13">
        <v>2</v>
      </c>
      <c r="AJ13">
        <v>7</v>
      </c>
      <c r="AK13">
        <v>1</v>
      </c>
      <c r="AL13">
        <v>5</v>
      </c>
      <c r="AM13">
        <v>9</v>
      </c>
      <c r="AN13">
        <v>3</v>
      </c>
      <c r="AO13">
        <v>9</v>
      </c>
      <c r="AP13">
        <v>3</v>
      </c>
    </row>
    <row r="14" spans="2:42" ht="15">
      <c r="B14" s="7">
        <v>0.29</v>
      </c>
      <c r="C14" s="7">
        <v>0.36</v>
      </c>
      <c r="D14" s="7">
        <v>0.19</v>
      </c>
      <c r="E14" s="7">
        <v>0.34</v>
      </c>
      <c r="F14" t="s">
        <v>61</v>
      </c>
      <c r="G14" s="7">
        <v>0.56</v>
      </c>
      <c r="H14" t="s">
        <v>61</v>
      </c>
      <c r="I14" s="7">
        <v>0.71</v>
      </c>
      <c r="J14" s="7">
        <v>0.4</v>
      </c>
      <c r="K14" s="7">
        <v>0.06</v>
      </c>
      <c r="L14" s="7">
        <v>0.26</v>
      </c>
      <c r="M14" s="7">
        <v>0.48</v>
      </c>
      <c r="N14" s="7">
        <v>0.37</v>
      </c>
      <c r="O14" s="7">
        <v>0.18</v>
      </c>
      <c r="P14" s="7">
        <v>0.42</v>
      </c>
      <c r="Q14" s="7">
        <v>0.26</v>
      </c>
      <c r="R14" s="7">
        <v>0.46</v>
      </c>
      <c r="S14" s="7">
        <v>0.3</v>
      </c>
      <c r="T14" s="7">
        <v>0.65</v>
      </c>
      <c r="U14" s="7">
        <v>0.09</v>
      </c>
      <c r="V14" s="7">
        <v>0.31</v>
      </c>
      <c r="W14" s="7">
        <v>0.23</v>
      </c>
      <c r="X14" s="7">
        <v>0.42</v>
      </c>
      <c r="Y14" s="7">
        <v>0.23</v>
      </c>
      <c r="Z14" t="s">
        <v>61</v>
      </c>
      <c r="AA14" s="7">
        <v>0.3</v>
      </c>
      <c r="AB14" t="s">
        <v>61</v>
      </c>
      <c r="AC14" s="7">
        <v>0.25</v>
      </c>
      <c r="AD14" s="7">
        <v>0.21</v>
      </c>
      <c r="AE14" s="7">
        <v>0.19</v>
      </c>
      <c r="AF14" s="7">
        <v>0.44</v>
      </c>
      <c r="AG14" t="s">
        <v>61</v>
      </c>
      <c r="AH14" s="7">
        <v>0.47</v>
      </c>
      <c r="AI14" s="7">
        <v>0.41</v>
      </c>
      <c r="AJ14" s="7">
        <v>0.38</v>
      </c>
      <c r="AK14" s="7">
        <v>0.2</v>
      </c>
      <c r="AL14" s="7">
        <v>0.49</v>
      </c>
      <c r="AM14" s="7">
        <v>0.27</v>
      </c>
      <c r="AN14" s="7">
        <v>0.2</v>
      </c>
      <c r="AO14" s="7">
        <v>0.42</v>
      </c>
      <c r="AP14" s="7">
        <v>0.22</v>
      </c>
    </row>
    <row r="15" spans="1:42" ht="15">
      <c r="A15" t="s">
        <v>85</v>
      </c>
      <c r="B15">
        <v>11</v>
      </c>
      <c r="C15">
        <v>5</v>
      </c>
      <c r="D15">
        <v>6</v>
      </c>
      <c r="E15">
        <v>4</v>
      </c>
      <c r="F15">
        <v>4</v>
      </c>
      <c r="G15">
        <v>0</v>
      </c>
      <c r="H15">
        <v>2</v>
      </c>
      <c r="I15">
        <v>0</v>
      </c>
      <c r="J15">
        <v>1</v>
      </c>
      <c r="K15">
        <v>1</v>
      </c>
      <c r="L15">
        <v>4</v>
      </c>
      <c r="M15">
        <v>2</v>
      </c>
      <c r="N15">
        <v>4</v>
      </c>
      <c r="O15">
        <v>6</v>
      </c>
      <c r="P15">
        <v>6</v>
      </c>
      <c r="Q15">
        <v>7</v>
      </c>
      <c r="R15">
        <v>1</v>
      </c>
      <c r="S15">
        <v>0</v>
      </c>
      <c r="T15">
        <v>0</v>
      </c>
      <c r="U15">
        <v>3</v>
      </c>
      <c r="V15">
        <v>1</v>
      </c>
      <c r="W15">
        <v>5</v>
      </c>
      <c r="X15">
        <v>3</v>
      </c>
      <c r="Y15">
        <v>2</v>
      </c>
      <c r="Z15">
        <v>0</v>
      </c>
      <c r="AA15">
        <v>11</v>
      </c>
      <c r="AB15">
        <v>2</v>
      </c>
      <c r="AC15">
        <v>2</v>
      </c>
      <c r="AD15">
        <v>2</v>
      </c>
      <c r="AE15">
        <v>2</v>
      </c>
      <c r="AF15">
        <v>3</v>
      </c>
      <c r="AG15">
        <v>0</v>
      </c>
      <c r="AH15">
        <v>3</v>
      </c>
      <c r="AI15">
        <v>1</v>
      </c>
      <c r="AJ15">
        <v>2</v>
      </c>
      <c r="AK15">
        <v>0</v>
      </c>
      <c r="AL15">
        <v>3</v>
      </c>
      <c r="AM15">
        <v>6</v>
      </c>
      <c r="AN15">
        <v>3</v>
      </c>
      <c r="AO15">
        <v>1</v>
      </c>
      <c r="AP15">
        <v>3</v>
      </c>
    </row>
    <row r="16" spans="2:42" ht="15">
      <c r="B16" s="7">
        <v>0.2</v>
      </c>
      <c r="C16" s="7">
        <v>0.15</v>
      </c>
      <c r="D16" s="7">
        <v>0.27</v>
      </c>
      <c r="E16" s="7">
        <v>0.22</v>
      </c>
      <c r="F16" s="7">
        <v>0.37</v>
      </c>
      <c r="G16" t="s">
        <v>61</v>
      </c>
      <c r="H16" s="7">
        <v>0.26</v>
      </c>
      <c r="I16" s="7">
        <v>0.07</v>
      </c>
      <c r="J16" s="7">
        <v>0.09</v>
      </c>
      <c r="K16" s="7">
        <v>0.11</v>
      </c>
      <c r="L16" s="7">
        <v>0.23</v>
      </c>
      <c r="M16" s="7">
        <v>0.16</v>
      </c>
      <c r="N16" s="7">
        <v>0.25</v>
      </c>
      <c r="O16" s="7">
        <v>0.18</v>
      </c>
      <c r="P16" s="7">
        <v>0.22</v>
      </c>
      <c r="Q16" s="7">
        <v>0.25</v>
      </c>
      <c r="R16" s="7">
        <v>0.12</v>
      </c>
      <c r="S16" s="7">
        <v>0.04</v>
      </c>
      <c r="T16" t="s">
        <v>61</v>
      </c>
      <c r="U16" s="7">
        <v>0.32</v>
      </c>
      <c r="V16" s="7">
        <v>0.09</v>
      </c>
      <c r="W16" s="7">
        <v>0.39</v>
      </c>
      <c r="X16" s="7">
        <v>0.18</v>
      </c>
      <c r="Y16" s="7">
        <v>0.21</v>
      </c>
      <c r="Z16" t="s">
        <v>61</v>
      </c>
      <c r="AA16" s="7">
        <v>0.2</v>
      </c>
      <c r="AB16" s="7">
        <v>1</v>
      </c>
      <c r="AC16" s="7">
        <v>0.2</v>
      </c>
      <c r="AD16" s="7">
        <v>0.14</v>
      </c>
      <c r="AE16" s="7">
        <v>0.29</v>
      </c>
      <c r="AF16" s="7">
        <v>0.12</v>
      </c>
      <c r="AG16" s="7">
        <v>0.09</v>
      </c>
      <c r="AH16" s="7">
        <v>0.28</v>
      </c>
      <c r="AI16" s="7">
        <v>0.28</v>
      </c>
      <c r="AJ16" s="7">
        <v>0.11</v>
      </c>
      <c r="AK16" t="s">
        <v>61</v>
      </c>
      <c r="AL16" s="7">
        <v>0.32</v>
      </c>
      <c r="AM16" s="7">
        <v>0.17</v>
      </c>
      <c r="AN16" s="7">
        <v>0.18</v>
      </c>
      <c r="AO16" s="7">
        <v>0.04</v>
      </c>
      <c r="AP16" s="7">
        <v>0.27</v>
      </c>
    </row>
    <row r="17" spans="1:42" ht="15">
      <c r="A17" t="s">
        <v>86</v>
      </c>
      <c r="B17">
        <v>6</v>
      </c>
      <c r="C17">
        <v>4</v>
      </c>
      <c r="D17">
        <v>1</v>
      </c>
      <c r="E17">
        <v>1</v>
      </c>
      <c r="F17">
        <v>3</v>
      </c>
      <c r="G17">
        <v>1</v>
      </c>
      <c r="H17">
        <v>0</v>
      </c>
      <c r="I17">
        <v>0</v>
      </c>
      <c r="J17">
        <v>0</v>
      </c>
      <c r="K17">
        <v>3</v>
      </c>
      <c r="L17">
        <v>3</v>
      </c>
      <c r="M17">
        <v>0</v>
      </c>
      <c r="N17">
        <v>0</v>
      </c>
      <c r="O17">
        <v>6</v>
      </c>
      <c r="P17">
        <v>0</v>
      </c>
      <c r="Q17">
        <v>5</v>
      </c>
      <c r="R17">
        <v>0</v>
      </c>
      <c r="S17">
        <v>0</v>
      </c>
      <c r="T17">
        <v>0</v>
      </c>
      <c r="U17">
        <v>1</v>
      </c>
      <c r="V17">
        <v>3</v>
      </c>
      <c r="W17">
        <v>0</v>
      </c>
      <c r="X17">
        <v>0</v>
      </c>
      <c r="Y17">
        <v>3</v>
      </c>
      <c r="Z17">
        <v>0</v>
      </c>
      <c r="AA17">
        <v>6</v>
      </c>
      <c r="AB17">
        <v>0</v>
      </c>
      <c r="AC17">
        <v>0</v>
      </c>
      <c r="AD17">
        <v>4</v>
      </c>
      <c r="AE17">
        <v>0</v>
      </c>
      <c r="AF17">
        <v>1</v>
      </c>
      <c r="AG17">
        <v>1</v>
      </c>
      <c r="AH17">
        <v>0</v>
      </c>
      <c r="AI17">
        <v>0</v>
      </c>
      <c r="AJ17">
        <v>3</v>
      </c>
      <c r="AK17">
        <v>0</v>
      </c>
      <c r="AL17">
        <v>0</v>
      </c>
      <c r="AM17">
        <v>3</v>
      </c>
      <c r="AN17">
        <v>3</v>
      </c>
      <c r="AO17">
        <v>2</v>
      </c>
      <c r="AP17">
        <v>3</v>
      </c>
    </row>
    <row r="18" spans="2:42" ht="15">
      <c r="B18" s="7">
        <v>0.1</v>
      </c>
      <c r="C18" s="7">
        <v>0.13</v>
      </c>
      <c r="D18" s="7">
        <v>0.06</v>
      </c>
      <c r="E18" s="7">
        <v>0.07</v>
      </c>
      <c r="F18" s="7">
        <v>0.27</v>
      </c>
      <c r="G18" s="7">
        <v>0.22</v>
      </c>
      <c r="H18" t="s">
        <v>61</v>
      </c>
      <c r="I18" t="s">
        <v>61</v>
      </c>
      <c r="J18" t="s">
        <v>61</v>
      </c>
      <c r="K18" s="7">
        <v>0.22</v>
      </c>
      <c r="L18" s="7">
        <v>0.16</v>
      </c>
      <c r="M18" t="s">
        <v>61</v>
      </c>
      <c r="N18" t="s">
        <v>61</v>
      </c>
      <c r="O18" s="7">
        <v>0.18</v>
      </c>
      <c r="P18" t="s">
        <v>61</v>
      </c>
      <c r="Q18" s="7">
        <v>0.16</v>
      </c>
      <c r="R18" t="s">
        <v>61</v>
      </c>
      <c r="S18" t="s">
        <v>61</v>
      </c>
      <c r="T18" t="s">
        <v>61</v>
      </c>
      <c r="U18" s="7">
        <v>0.15</v>
      </c>
      <c r="V18" s="7">
        <v>0.2</v>
      </c>
      <c r="W18" t="s">
        <v>61</v>
      </c>
      <c r="X18" t="s">
        <v>61</v>
      </c>
      <c r="Y18" s="7">
        <v>0.28</v>
      </c>
      <c r="Z18" t="s">
        <v>61</v>
      </c>
      <c r="AA18" s="7">
        <v>0.1</v>
      </c>
      <c r="AB18" t="s">
        <v>61</v>
      </c>
      <c r="AC18" t="s">
        <v>61</v>
      </c>
      <c r="AD18" s="7">
        <v>0.27</v>
      </c>
      <c r="AE18" t="s">
        <v>61</v>
      </c>
      <c r="AF18" s="7">
        <v>0.07</v>
      </c>
      <c r="AG18" s="7">
        <v>0.27</v>
      </c>
      <c r="AH18" t="s">
        <v>61</v>
      </c>
      <c r="AI18" t="s">
        <v>61</v>
      </c>
      <c r="AJ18" s="7">
        <v>0.16</v>
      </c>
      <c r="AK18" t="s">
        <v>61</v>
      </c>
      <c r="AL18" t="s">
        <v>61</v>
      </c>
      <c r="AM18" s="7">
        <v>0.09</v>
      </c>
      <c r="AN18" s="7">
        <v>0.19</v>
      </c>
      <c r="AO18" s="7">
        <v>0.07</v>
      </c>
      <c r="AP18" s="7">
        <v>0.25</v>
      </c>
    </row>
    <row r="19" spans="1:42" ht="15">
      <c r="A19" t="s">
        <v>87</v>
      </c>
      <c r="B19">
        <v>7</v>
      </c>
      <c r="C19">
        <v>1</v>
      </c>
      <c r="D19">
        <v>6</v>
      </c>
      <c r="E19">
        <v>3</v>
      </c>
      <c r="F19">
        <v>1</v>
      </c>
      <c r="G19">
        <v>0</v>
      </c>
      <c r="H19">
        <v>2</v>
      </c>
      <c r="I19">
        <v>0</v>
      </c>
      <c r="J19">
        <v>1</v>
      </c>
      <c r="K19">
        <v>3</v>
      </c>
      <c r="L19">
        <v>0</v>
      </c>
      <c r="M19">
        <v>2</v>
      </c>
      <c r="N19">
        <v>2</v>
      </c>
      <c r="O19">
        <v>3</v>
      </c>
      <c r="P19">
        <v>4</v>
      </c>
      <c r="Q19">
        <v>3</v>
      </c>
      <c r="R19">
        <v>2</v>
      </c>
      <c r="S19">
        <v>1</v>
      </c>
      <c r="T19">
        <v>0</v>
      </c>
      <c r="U19">
        <v>1</v>
      </c>
      <c r="V19">
        <v>2</v>
      </c>
      <c r="W19">
        <v>1</v>
      </c>
      <c r="X19">
        <v>2</v>
      </c>
      <c r="Y19">
        <v>1</v>
      </c>
      <c r="Z19">
        <v>1</v>
      </c>
      <c r="AA19">
        <v>7</v>
      </c>
      <c r="AB19">
        <v>0</v>
      </c>
      <c r="AC19">
        <v>2</v>
      </c>
      <c r="AD19">
        <v>3</v>
      </c>
      <c r="AE19">
        <v>1</v>
      </c>
      <c r="AF19">
        <v>2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1</v>
      </c>
      <c r="AM19">
        <v>5</v>
      </c>
      <c r="AN19">
        <v>2</v>
      </c>
      <c r="AO19">
        <v>0</v>
      </c>
      <c r="AP19">
        <v>2</v>
      </c>
    </row>
    <row r="20" spans="2:42" ht="15">
      <c r="B20" s="7">
        <v>0.12</v>
      </c>
      <c r="C20" s="7">
        <v>0.04</v>
      </c>
      <c r="D20" s="7">
        <v>0.23</v>
      </c>
      <c r="E20" s="7">
        <v>0.2</v>
      </c>
      <c r="F20" s="7">
        <v>0.11</v>
      </c>
      <c r="G20" t="s">
        <v>61</v>
      </c>
      <c r="H20" s="7">
        <v>0.19</v>
      </c>
      <c r="I20" t="s">
        <v>61</v>
      </c>
      <c r="J20" s="7">
        <v>0.06</v>
      </c>
      <c r="K20" s="7">
        <v>0.23</v>
      </c>
      <c r="L20" t="s">
        <v>61</v>
      </c>
      <c r="M20" s="7">
        <v>0.15</v>
      </c>
      <c r="N20" s="7">
        <v>0.14</v>
      </c>
      <c r="O20" s="7">
        <v>0.09</v>
      </c>
      <c r="P20" s="7">
        <v>0.15</v>
      </c>
      <c r="Q20" s="7">
        <v>0.1</v>
      </c>
      <c r="R20" s="7">
        <v>0.2</v>
      </c>
      <c r="S20" s="7">
        <v>0.06</v>
      </c>
      <c r="T20" t="s">
        <v>61</v>
      </c>
      <c r="U20" s="7">
        <v>0.15</v>
      </c>
      <c r="V20" s="7">
        <v>0.12</v>
      </c>
      <c r="W20" s="7">
        <v>0.04</v>
      </c>
      <c r="X20" s="7">
        <v>0.12</v>
      </c>
      <c r="Y20" s="7">
        <v>0.12</v>
      </c>
      <c r="Z20" s="7">
        <v>0.4</v>
      </c>
      <c r="AA20" s="7">
        <v>0.12</v>
      </c>
      <c r="AB20" t="s">
        <v>61</v>
      </c>
      <c r="AC20" s="7">
        <v>0.17</v>
      </c>
      <c r="AD20" s="7">
        <v>0.16</v>
      </c>
      <c r="AE20" s="7">
        <v>0.08</v>
      </c>
      <c r="AF20" s="7">
        <v>0.08</v>
      </c>
      <c r="AG20" t="s">
        <v>61</v>
      </c>
      <c r="AH20" t="s">
        <v>61</v>
      </c>
      <c r="AI20" t="s">
        <v>61</v>
      </c>
      <c r="AJ20" t="s">
        <v>61</v>
      </c>
      <c r="AK20" t="s">
        <v>61</v>
      </c>
      <c r="AL20" s="7">
        <v>0.05</v>
      </c>
      <c r="AM20" s="7">
        <v>0.14</v>
      </c>
      <c r="AN20" s="7">
        <v>0.11</v>
      </c>
      <c r="AO20" t="s">
        <v>61</v>
      </c>
      <c r="AP20" s="7">
        <v>0.15</v>
      </c>
    </row>
    <row r="21" spans="1:42" ht="15">
      <c r="A21" t="s">
        <v>88</v>
      </c>
      <c r="B21">
        <v>2</v>
      </c>
      <c r="C21">
        <v>1</v>
      </c>
      <c r="D21">
        <v>1</v>
      </c>
      <c r="E21">
        <v>0</v>
      </c>
      <c r="F21">
        <v>0</v>
      </c>
      <c r="G21">
        <v>2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2</v>
      </c>
      <c r="O21">
        <v>0</v>
      </c>
      <c r="P21">
        <v>2</v>
      </c>
      <c r="Q21">
        <v>0</v>
      </c>
      <c r="R21">
        <v>0</v>
      </c>
      <c r="S21">
        <v>0</v>
      </c>
      <c r="T21">
        <v>0</v>
      </c>
      <c r="U21">
        <v>2</v>
      </c>
      <c r="V21">
        <v>0</v>
      </c>
      <c r="W21">
        <v>0</v>
      </c>
      <c r="X21">
        <v>1</v>
      </c>
      <c r="Y21">
        <v>1</v>
      </c>
      <c r="Z21">
        <v>0</v>
      </c>
      <c r="AA21">
        <v>1</v>
      </c>
      <c r="AB21">
        <v>0</v>
      </c>
      <c r="AC21">
        <v>1</v>
      </c>
      <c r="AD21">
        <v>0</v>
      </c>
      <c r="AE21">
        <v>0</v>
      </c>
      <c r="AF21">
        <v>1</v>
      </c>
      <c r="AG21">
        <v>0</v>
      </c>
      <c r="AH21">
        <v>1</v>
      </c>
      <c r="AI21">
        <v>0</v>
      </c>
      <c r="AJ21">
        <v>0</v>
      </c>
      <c r="AK21">
        <v>0</v>
      </c>
      <c r="AL21">
        <v>0</v>
      </c>
      <c r="AM21">
        <v>2</v>
      </c>
      <c r="AN21">
        <v>0</v>
      </c>
      <c r="AO21">
        <v>1</v>
      </c>
      <c r="AP21">
        <v>0</v>
      </c>
    </row>
    <row r="22" spans="2:42" ht="15">
      <c r="B22" s="7">
        <v>0.03</v>
      </c>
      <c r="C22" s="7">
        <v>0.03</v>
      </c>
      <c r="D22" s="7">
        <v>0.02</v>
      </c>
      <c r="E22" t="s">
        <v>61</v>
      </c>
      <c r="F22" t="s">
        <v>61</v>
      </c>
      <c r="G22" s="7">
        <v>0.23</v>
      </c>
      <c r="H22" t="s">
        <v>61</v>
      </c>
      <c r="I22" t="s">
        <v>61</v>
      </c>
      <c r="J22" t="s">
        <v>61</v>
      </c>
      <c r="K22" t="s">
        <v>61</v>
      </c>
      <c r="L22" t="s">
        <v>61</v>
      </c>
      <c r="M22" t="s">
        <v>61</v>
      </c>
      <c r="N22" s="7">
        <v>0.1</v>
      </c>
      <c r="O22" t="s">
        <v>61</v>
      </c>
      <c r="P22" s="7">
        <v>0.06</v>
      </c>
      <c r="Q22" t="s">
        <v>61</v>
      </c>
      <c r="R22" t="s">
        <v>61</v>
      </c>
      <c r="S22" t="s">
        <v>61</v>
      </c>
      <c r="T22" t="s">
        <v>61</v>
      </c>
      <c r="U22" s="7">
        <v>0.19</v>
      </c>
      <c r="V22" t="s">
        <v>61</v>
      </c>
      <c r="W22" t="s">
        <v>61</v>
      </c>
      <c r="X22" s="7">
        <v>0.06</v>
      </c>
      <c r="Y22" s="7">
        <v>0.05</v>
      </c>
      <c r="Z22" t="s">
        <v>61</v>
      </c>
      <c r="AA22" s="7">
        <v>0.01</v>
      </c>
      <c r="AB22" t="s">
        <v>61</v>
      </c>
      <c r="AC22" s="7">
        <v>0.08</v>
      </c>
      <c r="AD22" t="s">
        <v>61</v>
      </c>
      <c r="AE22" t="s">
        <v>61</v>
      </c>
      <c r="AF22" s="7">
        <v>0.03</v>
      </c>
      <c r="AG22" t="s">
        <v>61</v>
      </c>
      <c r="AH22" s="7">
        <v>0.1</v>
      </c>
      <c r="AI22" t="s">
        <v>61</v>
      </c>
      <c r="AJ22" t="s">
        <v>61</v>
      </c>
      <c r="AK22" t="s">
        <v>61</v>
      </c>
      <c r="AL22" t="s">
        <v>61</v>
      </c>
      <c r="AM22" s="7">
        <v>0.05</v>
      </c>
      <c r="AN22" t="s">
        <v>61</v>
      </c>
      <c r="AO22" s="7">
        <v>0.04</v>
      </c>
      <c r="AP22" t="s">
        <v>61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P1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121</v>
      </c>
    </row>
    <row r="2" ht="15">
      <c r="A2" t="s">
        <v>6</v>
      </c>
    </row>
    <row r="4" spans="3:41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</row>
    <row r="6" spans="2:42" ht="15"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  <c r="AA6" t="s">
        <v>41</v>
      </c>
      <c r="AB6" t="s">
        <v>42</v>
      </c>
      <c r="AC6" t="s">
        <v>43</v>
      </c>
      <c r="AD6" t="s">
        <v>44</v>
      </c>
      <c r="AE6" t="s">
        <v>45</v>
      </c>
      <c r="AF6" t="s">
        <v>46</v>
      </c>
      <c r="AG6" t="s">
        <v>47</v>
      </c>
      <c r="AH6" t="s">
        <v>48</v>
      </c>
      <c r="AI6" t="s">
        <v>49</v>
      </c>
      <c r="AJ6" t="s">
        <v>50</v>
      </c>
      <c r="AK6" t="s">
        <v>51</v>
      </c>
      <c r="AL6" t="s">
        <v>52</v>
      </c>
      <c r="AM6" t="s">
        <v>53</v>
      </c>
      <c r="AN6" t="s">
        <v>54</v>
      </c>
      <c r="AO6" t="s">
        <v>55</v>
      </c>
      <c r="AP6" t="s">
        <v>56</v>
      </c>
    </row>
    <row r="8" spans="1:42" ht="15">
      <c r="A8" t="s">
        <v>57</v>
      </c>
      <c r="B8">
        <v>2117</v>
      </c>
      <c r="C8">
        <v>1018</v>
      </c>
      <c r="D8">
        <v>1099</v>
      </c>
      <c r="E8">
        <v>236</v>
      </c>
      <c r="F8">
        <v>332</v>
      </c>
      <c r="G8">
        <v>273</v>
      </c>
      <c r="H8">
        <v>302</v>
      </c>
      <c r="I8">
        <v>329</v>
      </c>
      <c r="J8">
        <v>645</v>
      </c>
      <c r="K8">
        <v>392</v>
      </c>
      <c r="L8">
        <v>524</v>
      </c>
      <c r="M8">
        <v>422</v>
      </c>
      <c r="N8">
        <v>779</v>
      </c>
      <c r="O8">
        <v>916</v>
      </c>
      <c r="P8">
        <v>1201</v>
      </c>
      <c r="Q8">
        <v>701</v>
      </c>
      <c r="R8">
        <v>261</v>
      </c>
      <c r="S8">
        <v>720</v>
      </c>
      <c r="T8">
        <v>88</v>
      </c>
      <c r="U8">
        <v>347</v>
      </c>
      <c r="V8">
        <v>480</v>
      </c>
      <c r="W8">
        <v>767</v>
      </c>
      <c r="X8">
        <v>478</v>
      </c>
      <c r="Y8">
        <v>332</v>
      </c>
      <c r="Z8">
        <v>60</v>
      </c>
      <c r="AA8">
        <v>2049</v>
      </c>
      <c r="AB8">
        <v>182</v>
      </c>
      <c r="AC8">
        <v>576</v>
      </c>
      <c r="AD8">
        <v>552</v>
      </c>
      <c r="AE8">
        <v>274</v>
      </c>
      <c r="AF8">
        <v>533</v>
      </c>
      <c r="AG8">
        <v>282</v>
      </c>
      <c r="AH8">
        <v>376</v>
      </c>
      <c r="AI8">
        <v>198</v>
      </c>
      <c r="AJ8">
        <v>504</v>
      </c>
      <c r="AK8">
        <v>68</v>
      </c>
      <c r="AL8">
        <v>600</v>
      </c>
      <c r="AM8">
        <v>938</v>
      </c>
      <c r="AN8">
        <v>549</v>
      </c>
      <c r="AO8">
        <v>429</v>
      </c>
      <c r="AP8">
        <v>335</v>
      </c>
    </row>
    <row r="9" spans="1:42" ht="15">
      <c r="A9" t="s">
        <v>58</v>
      </c>
      <c r="B9">
        <v>2117</v>
      </c>
      <c r="C9">
        <v>1037</v>
      </c>
      <c r="D9">
        <v>1080</v>
      </c>
      <c r="E9">
        <v>303</v>
      </c>
      <c r="F9">
        <v>354</v>
      </c>
      <c r="G9">
        <v>343</v>
      </c>
      <c r="H9">
        <v>368</v>
      </c>
      <c r="I9">
        <v>296</v>
      </c>
      <c r="J9">
        <v>453</v>
      </c>
      <c r="K9">
        <v>474</v>
      </c>
      <c r="L9">
        <v>576</v>
      </c>
      <c r="M9">
        <v>460</v>
      </c>
      <c r="N9">
        <v>607</v>
      </c>
      <c r="O9">
        <v>1050</v>
      </c>
      <c r="P9">
        <v>1067</v>
      </c>
      <c r="Q9">
        <v>958</v>
      </c>
      <c r="R9">
        <v>303</v>
      </c>
      <c r="S9">
        <v>498</v>
      </c>
      <c r="T9">
        <v>88</v>
      </c>
      <c r="U9">
        <v>270</v>
      </c>
      <c r="V9">
        <v>620</v>
      </c>
      <c r="W9">
        <v>654</v>
      </c>
      <c r="X9">
        <v>422</v>
      </c>
      <c r="Y9">
        <v>354</v>
      </c>
      <c r="Z9">
        <v>67</v>
      </c>
      <c r="AA9">
        <v>2056</v>
      </c>
      <c r="AB9">
        <v>188</v>
      </c>
      <c r="AC9">
        <v>573</v>
      </c>
      <c r="AD9">
        <v>525</v>
      </c>
      <c r="AE9">
        <v>280</v>
      </c>
      <c r="AF9">
        <v>551</v>
      </c>
      <c r="AG9">
        <v>231</v>
      </c>
      <c r="AH9">
        <v>332</v>
      </c>
      <c r="AI9">
        <v>193</v>
      </c>
      <c r="AJ9">
        <v>616</v>
      </c>
      <c r="AK9">
        <v>81</v>
      </c>
      <c r="AL9">
        <v>484</v>
      </c>
      <c r="AM9">
        <v>980</v>
      </c>
      <c r="AN9">
        <v>628</v>
      </c>
      <c r="AO9">
        <v>421</v>
      </c>
      <c r="AP9">
        <v>341</v>
      </c>
    </row>
    <row r="10" ht="15">
      <c r="A10" t="s">
        <v>59</v>
      </c>
    </row>
    <row r="11" spans="1:42" ht="15">
      <c r="A11" t="s">
        <v>123</v>
      </c>
      <c r="B11">
        <v>211</v>
      </c>
      <c r="C11">
        <v>124</v>
      </c>
      <c r="D11">
        <v>87</v>
      </c>
      <c r="E11">
        <v>21</v>
      </c>
      <c r="F11">
        <v>40</v>
      </c>
      <c r="G11">
        <v>21</v>
      </c>
      <c r="H11">
        <v>41</v>
      </c>
      <c r="I11">
        <v>30</v>
      </c>
      <c r="J11">
        <v>59</v>
      </c>
      <c r="K11">
        <v>52</v>
      </c>
      <c r="L11">
        <v>53</v>
      </c>
      <c r="M11">
        <v>52</v>
      </c>
      <c r="N11">
        <v>54</v>
      </c>
      <c r="O11">
        <v>105</v>
      </c>
      <c r="P11">
        <v>106</v>
      </c>
      <c r="Q11">
        <v>98</v>
      </c>
      <c r="R11">
        <v>22</v>
      </c>
      <c r="S11">
        <v>65</v>
      </c>
      <c r="T11">
        <v>5</v>
      </c>
      <c r="U11">
        <v>21</v>
      </c>
      <c r="V11">
        <v>53</v>
      </c>
      <c r="W11">
        <v>84</v>
      </c>
      <c r="X11">
        <v>29</v>
      </c>
      <c r="Y11">
        <v>37</v>
      </c>
      <c r="Z11">
        <v>7</v>
      </c>
      <c r="AA11">
        <v>205</v>
      </c>
      <c r="AB11">
        <v>17</v>
      </c>
      <c r="AC11">
        <v>52</v>
      </c>
      <c r="AD11">
        <v>65</v>
      </c>
      <c r="AE11">
        <v>18</v>
      </c>
      <c r="AF11">
        <v>58</v>
      </c>
      <c r="AG11">
        <v>23</v>
      </c>
      <c r="AH11">
        <v>37</v>
      </c>
      <c r="AI11">
        <v>19</v>
      </c>
      <c r="AJ11">
        <v>59</v>
      </c>
      <c r="AK11">
        <v>8</v>
      </c>
      <c r="AL11">
        <v>55</v>
      </c>
      <c r="AM11">
        <v>104</v>
      </c>
      <c r="AN11">
        <v>51</v>
      </c>
      <c r="AO11">
        <v>51</v>
      </c>
      <c r="AP11">
        <v>27</v>
      </c>
    </row>
    <row r="12" spans="2:42" ht="15">
      <c r="B12" s="7">
        <v>0.1</v>
      </c>
      <c r="C12" s="7">
        <v>0.12</v>
      </c>
      <c r="D12" s="7">
        <v>0.08</v>
      </c>
      <c r="E12" s="7">
        <v>0.07</v>
      </c>
      <c r="F12" s="7">
        <v>0.11</v>
      </c>
      <c r="G12" s="7">
        <v>0.06</v>
      </c>
      <c r="H12" s="7">
        <v>0.11</v>
      </c>
      <c r="I12" s="7">
        <v>0.1</v>
      </c>
      <c r="J12" s="7">
        <v>0.13</v>
      </c>
      <c r="K12" s="7">
        <v>0.11</v>
      </c>
      <c r="L12" s="7">
        <v>0.09</v>
      </c>
      <c r="M12" s="7">
        <v>0.11</v>
      </c>
      <c r="N12" s="7">
        <v>0.09</v>
      </c>
      <c r="O12" s="7">
        <v>0.1</v>
      </c>
      <c r="P12" s="7">
        <v>0.1</v>
      </c>
      <c r="Q12" s="7">
        <v>0.1</v>
      </c>
      <c r="R12" s="7">
        <v>0.07</v>
      </c>
      <c r="S12" s="7">
        <v>0.13</v>
      </c>
      <c r="T12" s="7">
        <v>0.06</v>
      </c>
      <c r="U12" s="7">
        <v>0.08</v>
      </c>
      <c r="V12" s="7">
        <v>0.09</v>
      </c>
      <c r="W12" s="7">
        <v>0.13</v>
      </c>
      <c r="X12" s="7">
        <v>0.07</v>
      </c>
      <c r="Y12" s="7">
        <v>0.1</v>
      </c>
      <c r="Z12" s="7">
        <v>0.11</v>
      </c>
      <c r="AA12" s="7">
        <v>0.1</v>
      </c>
      <c r="AB12" s="7">
        <v>0.09</v>
      </c>
      <c r="AC12" s="7">
        <v>0.09</v>
      </c>
      <c r="AD12" s="7">
        <v>0.12</v>
      </c>
      <c r="AE12" s="7">
        <v>0.07</v>
      </c>
      <c r="AF12" s="7">
        <v>0.11</v>
      </c>
      <c r="AG12" s="7">
        <v>0.1</v>
      </c>
      <c r="AH12" s="7">
        <v>0.11</v>
      </c>
      <c r="AI12" s="7">
        <v>0.1</v>
      </c>
      <c r="AJ12" s="7">
        <v>0.1</v>
      </c>
      <c r="AK12" s="7">
        <v>0.1</v>
      </c>
      <c r="AL12" s="7">
        <v>0.11</v>
      </c>
      <c r="AM12" s="7">
        <v>0.11</v>
      </c>
      <c r="AN12" s="7">
        <v>0.08</v>
      </c>
      <c r="AO12" s="7">
        <v>0.12</v>
      </c>
      <c r="AP12" s="7">
        <v>0.08</v>
      </c>
    </row>
    <row r="13" spans="1:42" ht="15">
      <c r="A13" t="s">
        <v>124</v>
      </c>
      <c r="B13">
        <v>557</v>
      </c>
      <c r="C13">
        <v>300</v>
      </c>
      <c r="D13">
        <v>258</v>
      </c>
      <c r="E13">
        <v>70</v>
      </c>
      <c r="F13">
        <v>74</v>
      </c>
      <c r="G13">
        <v>70</v>
      </c>
      <c r="H13">
        <v>103</v>
      </c>
      <c r="I13">
        <v>96</v>
      </c>
      <c r="J13">
        <v>144</v>
      </c>
      <c r="K13">
        <v>108</v>
      </c>
      <c r="L13">
        <v>162</v>
      </c>
      <c r="M13">
        <v>124</v>
      </c>
      <c r="N13">
        <v>163</v>
      </c>
      <c r="O13">
        <v>270</v>
      </c>
      <c r="P13">
        <v>287</v>
      </c>
      <c r="Q13">
        <v>256</v>
      </c>
      <c r="R13">
        <v>69</v>
      </c>
      <c r="S13">
        <v>159</v>
      </c>
      <c r="T13">
        <v>15</v>
      </c>
      <c r="U13">
        <v>59</v>
      </c>
      <c r="V13">
        <v>169</v>
      </c>
      <c r="W13">
        <v>200</v>
      </c>
      <c r="X13">
        <v>103</v>
      </c>
      <c r="Y13">
        <v>74</v>
      </c>
      <c r="Z13">
        <v>12</v>
      </c>
      <c r="AA13">
        <v>545</v>
      </c>
      <c r="AB13">
        <v>51</v>
      </c>
      <c r="AC13">
        <v>164</v>
      </c>
      <c r="AD13">
        <v>137</v>
      </c>
      <c r="AE13">
        <v>75</v>
      </c>
      <c r="AF13">
        <v>130</v>
      </c>
      <c r="AG13">
        <v>51</v>
      </c>
      <c r="AH13">
        <v>84</v>
      </c>
      <c r="AI13">
        <v>56</v>
      </c>
      <c r="AJ13">
        <v>168</v>
      </c>
      <c r="AK13">
        <v>21</v>
      </c>
      <c r="AL13">
        <v>145</v>
      </c>
      <c r="AM13">
        <v>263</v>
      </c>
      <c r="AN13">
        <v>142</v>
      </c>
      <c r="AO13">
        <v>145</v>
      </c>
      <c r="AP13">
        <v>70</v>
      </c>
    </row>
    <row r="14" spans="2:42" ht="15">
      <c r="B14" s="7">
        <v>0.26</v>
      </c>
      <c r="C14" s="7">
        <v>0.29</v>
      </c>
      <c r="D14" s="7">
        <v>0.24</v>
      </c>
      <c r="E14" s="7">
        <v>0.23</v>
      </c>
      <c r="F14" s="7">
        <v>0.21</v>
      </c>
      <c r="G14" s="7">
        <v>0.2</v>
      </c>
      <c r="H14" s="7">
        <v>0.28</v>
      </c>
      <c r="I14" s="7">
        <v>0.33</v>
      </c>
      <c r="J14" s="7">
        <v>0.32</v>
      </c>
      <c r="K14" s="7">
        <v>0.23</v>
      </c>
      <c r="L14" s="7">
        <v>0.28</v>
      </c>
      <c r="M14" s="7">
        <v>0.27</v>
      </c>
      <c r="N14" s="7">
        <v>0.27</v>
      </c>
      <c r="O14" s="7">
        <v>0.26</v>
      </c>
      <c r="P14" s="7">
        <v>0.27</v>
      </c>
      <c r="Q14" s="7">
        <v>0.27</v>
      </c>
      <c r="R14" s="7">
        <v>0.23</v>
      </c>
      <c r="S14" s="7">
        <v>0.32</v>
      </c>
      <c r="T14" s="7">
        <v>0.17</v>
      </c>
      <c r="U14" s="7">
        <v>0.22</v>
      </c>
      <c r="V14" s="7">
        <v>0.27</v>
      </c>
      <c r="W14" s="7">
        <v>0.31</v>
      </c>
      <c r="X14" s="7">
        <v>0.24</v>
      </c>
      <c r="Y14" s="7">
        <v>0.21</v>
      </c>
      <c r="Z14" s="7">
        <v>0.18</v>
      </c>
      <c r="AA14" s="7">
        <v>0.27</v>
      </c>
      <c r="AB14" s="7">
        <v>0.27</v>
      </c>
      <c r="AC14" s="7">
        <v>0.29</v>
      </c>
      <c r="AD14" s="7">
        <v>0.26</v>
      </c>
      <c r="AE14" s="7">
        <v>0.27</v>
      </c>
      <c r="AF14" s="7">
        <v>0.24</v>
      </c>
      <c r="AG14" s="7">
        <v>0.22</v>
      </c>
      <c r="AH14" s="7">
        <v>0.25</v>
      </c>
      <c r="AI14" s="7">
        <v>0.29</v>
      </c>
      <c r="AJ14" s="7">
        <v>0.27</v>
      </c>
      <c r="AK14" s="7">
        <v>0.26</v>
      </c>
      <c r="AL14" s="7">
        <v>0.3</v>
      </c>
      <c r="AM14" s="7">
        <v>0.27</v>
      </c>
      <c r="AN14" s="7">
        <v>0.23</v>
      </c>
      <c r="AO14" s="7">
        <v>0.34</v>
      </c>
      <c r="AP14" s="7">
        <v>0.2</v>
      </c>
    </row>
    <row r="15" spans="1:42" ht="15">
      <c r="A15" t="s">
        <v>125</v>
      </c>
      <c r="B15">
        <v>933</v>
      </c>
      <c r="C15">
        <v>451</v>
      </c>
      <c r="D15">
        <v>482</v>
      </c>
      <c r="E15">
        <v>138</v>
      </c>
      <c r="F15">
        <v>168</v>
      </c>
      <c r="G15">
        <v>179</v>
      </c>
      <c r="H15">
        <v>167</v>
      </c>
      <c r="I15">
        <v>124</v>
      </c>
      <c r="J15">
        <v>157</v>
      </c>
      <c r="K15">
        <v>252</v>
      </c>
      <c r="L15">
        <v>257</v>
      </c>
      <c r="M15">
        <v>181</v>
      </c>
      <c r="N15">
        <v>243</v>
      </c>
      <c r="O15">
        <v>510</v>
      </c>
      <c r="P15">
        <v>424</v>
      </c>
      <c r="Q15">
        <v>440</v>
      </c>
      <c r="R15">
        <v>142</v>
      </c>
      <c r="S15">
        <v>175</v>
      </c>
      <c r="T15">
        <v>48</v>
      </c>
      <c r="U15">
        <v>129</v>
      </c>
      <c r="V15">
        <v>300</v>
      </c>
      <c r="W15">
        <v>257</v>
      </c>
      <c r="X15">
        <v>193</v>
      </c>
      <c r="Y15">
        <v>156</v>
      </c>
      <c r="Z15">
        <v>28</v>
      </c>
      <c r="AA15">
        <v>899</v>
      </c>
      <c r="AB15">
        <v>92</v>
      </c>
      <c r="AC15">
        <v>244</v>
      </c>
      <c r="AD15">
        <v>208</v>
      </c>
      <c r="AE15">
        <v>134</v>
      </c>
      <c r="AF15">
        <v>255</v>
      </c>
      <c r="AG15">
        <v>103</v>
      </c>
      <c r="AH15">
        <v>138</v>
      </c>
      <c r="AI15">
        <v>79</v>
      </c>
      <c r="AJ15">
        <v>320</v>
      </c>
      <c r="AK15">
        <v>43</v>
      </c>
      <c r="AL15">
        <v>166</v>
      </c>
      <c r="AM15">
        <v>409</v>
      </c>
      <c r="AN15">
        <v>346</v>
      </c>
      <c r="AO15">
        <v>158</v>
      </c>
      <c r="AP15">
        <v>210</v>
      </c>
    </row>
    <row r="16" spans="2:42" ht="15">
      <c r="B16" s="7">
        <v>0.44</v>
      </c>
      <c r="C16" s="7">
        <v>0.43</v>
      </c>
      <c r="D16" s="7">
        <v>0.45</v>
      </c>
      <c r="E16" s="7">
        <v>0.46</v>
      </c>
      <c r="F16" s="7">
        <v>0.48</v>
      </c>
      <c r="G16" s="7">
        <v>0.52</v>
      </c>
      <c r="H16" s="7">
        <v>0.45</v>
      </c>
      <c r="I16" s="7">
        <v>0.42</v>
      </c>
      <c r="J16" s="7">
        <v>0.35</v>
      </c>
      <c r="K16" s="7">
        <v>0.53</v>
      </c>
      <c r="L16" s="7">
        <v>0.45</v>
      </c>
      <c r="M16" s="7">
        <v>0.39</v>
      </c>
      <c r="N16" s="7">
        <v>0.4</v>
      </c>
      <c r="O16" s="7">
        <v>0.49</v>
      </c>
      <c r="P16" s="7">
        <v>0.4</v>
      </c>
      <c r="Q16" s="7">
        <v>0.46</v>
      </c>
      <c r="R16" s="7">
        <v>0.47</v>
      </c>
      <c r="S16" s="7">
        <v>0.35</v>
      </c>
      <c r="T16" s="7">
        <v>0.54</v>
      </c>
      <c r="U16" s="7">
        <v>0.48</v>
      </c>
      <c r="V16" s="7">
        <v>0.48</v>
      </c>
      <c r="W16" s="7">
        <v>0.39</v>
      </c>
      <c r="X16" s="7">
        <v>0.46</v>
      </c>
      <c r="Y16" s="7">
        <v>0.44</v>
      </c>
      <c r="Z16" s="7">
        <v>0.42</v>
      </c>
      <c r="AA16" s="7">
        <v>0.44</v>
      </c>
      <c r="AB16" s="7">
        <v>0.49</v>
      </c>
      <c r="AC16" s="7">
        <v>0.43</v>
      </c>
      <c r="AD16" s="7">
        <v>0.4</v>
      </c>
      <c r="AE16" s="7">
        <v>0.48</v>
      </c>
      <c r="AF16" s="7">
        <v>0.46</v>
      </c>
      <c r="AG16" s="7">
        <v>0.44</v>
      </c>
      <c r="AH16" s="7">
        <v>0.41</v>
      </c>
      <c r="AI16" s="7">
        <v>0.41</v>
      </c>
      <c r="AJ16" s="7">
        <v>0.52</v>
      </c>
      <c r="AK16" s="7">
        <v>0.53</v>
      </c>
      <c r="AL16" s="7">
        <v>0.34</v>
      </c>
      <c r="AM16" s="7">
        <v>0.42</v>
      </c>
      <c r="AN16" s="7">
        <v>0.55</v>
      </c>
      <c r="AO16" s="7">
        <v>0.38</v>
      </c>
      <c r="AP16" s="7">
        <v>0.62</v>
      </c>
    </row>
    <row r="17" spans="1:42" ht="15">
      <c r="A17" t="s">
        <v>126</v>
      </c>
      <c r="B17">
        <v>415</v>
      </c>
      <c r="C17">
        <v>163</v>
      </c>
      <c r="D17">
        <v>253</v>
      </c>
      <c r="E17">
        <v>74</v>
      </c>
      <c r="F17">
        <v>71</v>
      </c>
      <c r="G17">
        <v>73</v>
      </c>
      <c r="H17">
        <v>57</v>
      </c>
      <c r="I17">
        <v>46</v>
      </c>
      <c r="J17">
        <v>94</v>
      </c>
      <c r="K17">
        <v>63</v>
      </c>
      <c r="L17">
        <v>103</v>
      </c>
      <c r="M17">
        <v>103</v>
      </c>
      <c r="N17">
        <v>147</v>
      </c>
      <c r="O17">
        <v>165</v>
      </c>
      <c r="P17">
        <v>250</v>
      </c>
      <c r="Q17">
        <v>164</v>
      </c>
      <c r="R17">
        <v>70</v>
      </c>
      <c r="S17">
        <v>99</v>
      </c>
      <c r="T17">
        <v>20</v>
      </c>
      <c r="U17">
        <v>62</v>
      </c>
      <c r="V17">
        <v>98</v>
      </c>
      <c r="W17">
        <v>113</v>
      </c>
      <c r="X17">
        <v>97</v>
      </c>
      <c r="Y17">
        <v>88</v>
      </c>
      <c r="Z17">
        <v>20</v>
      </c>
      <c r="AA17">
        <v>407</v>
      </c>
      <c r="AB17">
        <v>28</v>
      </c>
      <c r="AC17">
        <v>113</v>
      </c>
      <c r="AD17">
        <v>113</v>
      </c>
      <c r="AE17">
        <v>52</v>
      </c>
      <c r="AF17">
        <v>109</v>
      </c>
      <c r="AG17">
        <v>54</v>
      </c>
      <c r="AH17">
        <v>73</v>
      </c>
      <c r="AI17">
        <v>39</v>
      </c>
      <c r="AJ17">
        <v>69</v>
      </c>
      <c r="AK17">
        <v>9</v>
      </c>
      <c r="AL17">
        <v>119</v>
      </c>
      <c r="AM17">
        <v>204</v>
      </c>
      <c r="AN17">
        <v>88</v>
      </c>
      <c r="AO17">
        <v>67</v>
      </c>
      <c r="AP17">
        <v>34</v>
      </c>
    </row>
    <row r="18" spans="2:42" ht="15">
      <c r="B18" s="7">
        <v>0.2</v>
      </c>
      <c r="C18" s="7">
        <v>0.16</v>
      </c>
      <c r="D18" s="7">
        <v>0.23</v>
      </c>
      <c r="E18" s="7">
        <v>0.24</v>
      </c>
      <c r="F18" s="7">
        <v>0.2</v>
      </c>
      <c r="G18" s="7">
        <v>0.21</v>
      </c>
      <c r="H18" s="7">
        <v>0.16</v>
      </c>
      <c r="I18" s="7">
        <v>0.15</v>
      </c>
      <c r="J18" s="7">
        <v>0.21</v>
      </c>
      <c r="K18" s="7">
        <v>0.13</v>
      </c>
      <c r="L18" s="7">
        <v>0.18</v>
      </c>
      <c r="M18" s="7">
        <v>0.22</v>
      </c>
      <c r="N18" s="7">
        <v>0.24</v>
      </c>
      <c r="O18" s="7">
        <v>0.16</v>
      </c>
      <c r="P18" s="7">
        <v>0.23</v>
      </c>
      <c r="Q18" s="7">
        <v>0.17</v>
      </c>
      <c r="R18" s="7">
        <v>0.23</v>
      </c>
      <c r="S18" s="7">
        <v>0.2</v>
      </c>
      <c r="T18" s="7">
        <v>0.23</v>
      </c>
      <c r="U18" s="7">
        <v>0.23</v>
      </c>
      <c r="V18" s="7">
        <v>0.16</v>
      </c>
      <c r="W18" s="7">
        <v>0.17</v>
      </c>
      <c r="X18" s="7">
        <v>0.23</v>
      </c>
      <c r="Y18" s="7">
        <v>0.25</v>
      </c>
      <c r="Z18" s="7">
        <v>0.3</v>
      </c>
      <c r="AA18" s="7">
        <v>0.2</v>
      </c>
      <c r="AB18" s="7">
        <v>0.15</v>
      </c>
      <c r="AC18" s="7">
        <v>0.2</v>
      </c>
      <c r="AD18" s="7">
        <v>0.22</v>
      </c>
      <c r="AE18" s="7">
        <v>0.19</v>
      </c>
      <c r="AF18" s="7">
        <v>0.2</v>
      </c>
      <c r="AG18" s="7">
        <v>0.23</v>
      </c>
      <c r="AH18" s="7">
        <v>0.22</v>
      </c>
      <c r="AI18" s="7">
        <v>0.2</v>
      </c>
      <c r="AJ18" s="7">
        <v>0.11</v>
      </c>
      <c r="AK18" s="7">
        <v>0.11</v>
      </c>
      <c r="AL18" s="7">
        <v>0.25</v>
      </c>
      <c r="AM18" s="7">
        <v>0.21</v>
      </c>
      <c r="AN18" s="7">
        <v>0.14</v>
      </c>
      <c r="AO18" s="7">
        <v>0.16</v>
      </c>
      <c r="AP18" s="7">
        <v>0.1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P19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5"/>
  <sheetData>
    <row r="1" ht="15">
      <c r="A1" t="s">
        <v>127</v>
      </c>
    </row>
    <row r="2" ht="15">
      <c r="A2" t="s">
        <v>129</v>
      </c>
    </row>
    <row r="3" ht="15">
      <c r="A3" t="s">
        <v>6</v>
      </c>
    </row>
    <row r="5" spans="3:41" ht="15">
      <c r="C5" t="s">
        <v>7</v>
      </c>
      <c r="E5" t="s">
        <v>8</v>
      </c>
      <c r="K5" t="s">
        <v>9</v>
      </c>
      <c r="Q5" t="s">
        <v>10</v>
      </c>
      <c r="V5" t="s">
        <v>11</v>
      </c>
      <c r="AA5" t="s">
        <v>12</v>
      </c>
      <c r="AG5" t="s">
        <v>13</v>
      </c>
      <c r="AL5" t="s">
        <v>14</v>
      </c>
      <c r="AO5" t="s">
        <v>15</v>
      </c>
    </row>
    <row r="7" spans="2:42" ht="15"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  <c r="AB7" t="s">
        <v>42</v>
      </c>
      <c r="AC7" t="s">
        <v>43</v>
      </c>
      <c r="AD7" t="s">
        <v>44</v>
      </c>
      <c r="AE7" t="s">
        <v>45</v>
      </c>
      <c r="AF7" t="s">
        <v>46</v>
      </c>
      <c r="AG7" t="s">
        <v>47</v>
      </c>
      <c r="AH7" t="s">
        <v>48</v>
      </c>
      <c r="AI7" t="s">
        <v>49</v>
      </c>
      <c r="AJ7" t="s">
        <v>50</v>
      </c>
      <c r="AK7" t="s">
        <v>51</v>
      </c>
      <c r="AL7" t="s">
        <v>52</v>
      </c>
      <c r="AM7" t="s">
        <v>53</v>
      </c>
      <c r="AN7" t="s">
        <v>54</v>
      </c>
      <c r="AO7" t="s">
        <v>55</v>
      </c>
      <c r="AP7" t="s">
        <v>56</v>
      </c>
    </row>
    <row r="9" spans="1:42" ht="15">
      <c r="A9" t="s">
        <v>57</v>
      </c>
      <c r="B9">
        <v>2117</v>
      </c>
      <c r="C9">
        <v>1018</v>
      </c>
      <c r="D9">
        <v>1099</v>
      </c>
      <c r="E9">
        <v>236</v>
      </c>
      <c r="F9">
        <v>332</v>
      </c>
      <c r="G9">
        <v>273</v>
      </c>
      <c r="H9">
        <v>302</v>
      </c>
      <c r="I9">
        <v>329</v>
      </c>
      <c r="J9">
        <v>645</v>
      </c>
      <c r="K9">
        <v>392</v>
      </c>
      <c r="L9">
        <v>524</v>
      </c>
      <c r="M9">
        <v>422</v>
      </c>
      <c r="N9">
        <v>779</v>
      </c>
      <c r="O9">
        <v>916</v>
      </c>
      <c r="P9">
        <v>1201</v>
      </c>
      <c r="Q9">
        <v>701</v>
      </c>
      <c r="R9">
        <v>261</v>
      </c>
      <c r="S9">
        <v>720</v>
      </c>
      <c r="T9">
        <v>88</v>
      </c>
      <c r="U9">
        <v>347</v>
      </c>
      <c r="V9">
        <v>480</v>
      </c>
      <c r="W9">
        <v>767</v>
      </c>
      <c r="X9">
        <v>478</v>
      </c>
      <c r="Y9">
        <v>332</v>
      </c>
      <c r="Z9">
        <v>60</v>
      </c>
      <c r="AA9">
        <v>2049</v>
      </c>
      <c r="AB9">
        <v>182</v>
      </c>
      <c r="AC9">
        <v>576</v>
      </c>
      <c r="AD9">
        <v>552</v>
      </c>
      <c r="AE9">
        <v>274</v>
      </c>
      <c r="AF9">
        <v>533</v>
      </c>
      <c r="AG9">
        <v>282</v>
      </c>
      <c r="AH9">
        <v>376</v>
      </c>
      <c r="AI9">
        <v>198</v>
      </c>
      <c r="AJ9">
        <v>504</v>
      </c>
      <c r="AK9">
        <v>68</v>
      </c>
      <c r="AL9">
        <v>600</v>
      </c>
      <c r="AM9">
        <v>938</v>
      </c>
      <c r="AN9">
        <v>549</v>
      </c>
      <c r="AO9">
        <v>429</v>
      </c>
      <c r="AP9">
        <v>335</v>
      </c>
    </row>
    <row r="10" spans="1:42" ht="15">
      <c r="A10" t="s">
        <v>58</v>
      </c>
      <c r="B10">
        <v>2117</v>
      </c>
      <c r="C10">
        <v>1037</v>
      </c>
      <c r="D10">
        <v>1080</v>
      </c>
      <c r="E10">
        <v>303</v>
      </c>
      <c r="F10">
        <v>354</v>
      </c>
      <c r="G10">
        <v>343</v>
      </c>
      <c r="H10">
        <v>368</v>
      </c>
      <c r="I10">
        <v>296</v>
      </c>
      <c r="J10">
        <v>453</v>
      </c>
      <c r="K10">
        <v>474</v>
      </c>
      <c r="L10">
        <v>576</v>
      </c>
      <c r="M10">
        <v>460</v>
      </c>
      <c r="N10">
        <v>607</v>
      </c>
      <c r="O10">
        <v>1050</v>
      </c>
      <c r="P10">
        <v>1067</v>
      </c>
      <c r="Q10">
        <v>958</v>
      </c>
      <c r="R10">
        <v>303</v>
      </c>
      <c r="S10">
        <v>498</v>
      </c>
      <c r="T10">
        <v>88</v>
      </c>
      <c r="U10">
        <v>270</v>
      </c>
      <c r="V10">
        <v>620</v>
      </c>
      <c r="W10">
        <v>654</v>
      </c>
      <c r="X10">
        <v>422</v>
      </c>
      <c r="Y10">
        <v>354</v>
      </c>
      <c r="Z10">
        <v>67</v>
      </c>
      <c r="AA10">
        <v>2056</v>
      </c>
      <c r="AB10">
        <v>188</v>
      </c>
      <c r="AC10">
        <v>573</v>
      </c>
      <c r="AD10">
        <v>525</v>
      </c>
      <c r="AE10">
        <v>280</v>
      </c>
      <c r="AF10">
        <v>551</v>
      </c>
      <c r="AG10">
        <v>231</v>
      </c>
      <c r="AH10">
        <v>332</v>
      </c>
      <c r="AI10">
        <v>193</v>
      </c>
      <c r="AJ10">
        <v>616</v>
      </c>
      <c r="AK10">
        <v>81</v>
      </c>
      <c r="AL10">
        <v>484</v>
      </c>
      <c r="AM10">
        <v>980</v>
      </c>
      <c r="AN10">
        <v>628</v>
      </c>
      <c r="AO10">
        <v>421</v>
      </c>
      <c r="AP10">
        <v>341</v>
      </c>
    </row>
    <row r="11" ht="15">
      <c r="A11" t="s">
        <v>59</v>
      </c>
    </row>
    <row r="12" spans="1:42" ht="15">
      <c r="A12" t="s">
        <v>130</v>
      </c>
      <c r="B12">
        <v>386</v>
      </c>
      <c r="C12">
        <v>172</v>
      </c>
      <c r="D12">
        <v>214</v>
      </c>
      <c r="E12">
        <v>44</v>
      </c>
      <c r="F12">
        <v>89</v>
      </c>
      <c r="G12">
        <v>68</v>
      </c>
      <c r="H12">
        <v>78</v>
      </c>
      <c r="I12">
        <v>52</v>
      </c>
      <c r="J12">
        <v>56</v>
      </c>
      <c r="K12">
        <v>79</v>
      </c>
      <c r="L12">
        <v>100</v>
      </c>
      <c r="M12">
        <v>90</v>
      </c>
      <c r="N12">
        <v>117</v>
      </c>
      <c r="O12">
        <v>179</v>
      </c>
      <c r="P12">
        <v>207</v>
      </c>
      <c r="Q12">
        <v>195</v>
      </c>
      <c r="R12">
        <v>59</v>
      </c>
      <c r="S12">
        <v>59</v>
      </c>
      <c r="T12">
        <v>14</v>
      </c>
      <c r="U12">
        <v>60</v>
      </c>
      <c r="V12">
        <v>112</v>
      </c>
      <c r="W12">
        <v>97</v>
      </c>
      <c r="X12">
        <v>93</v>
      </c>
      <c r="Y12">
        <v>75</v>
      </c>
      <c r="Z12">
        <v>10</v>
      </c>
      <c r="AA12">
        <v>372</v>
      </c>
      <c r="AB12">
        <v>40</v>
      </c>
      <c r="AC12">
        <v>100</v>
      </c>
      <c r="AD12">
        <v>75</v>
      </c>
      <c r="AE12">
        <v>61</v>
      </c>
      <c r="AF12">
        <v>109</v>
      </c>
      <c r="AG12">
        <v>50</v>
      </c>
      <c r="AH12">
        <v>57</v>
      </c>
      <c r="AI12">
        <v>44</v>
      </c>
      <c r="AJ12">
        <v>112</v>
      </c>
      <c r="AK12">
        <v>7</v>
      </c>
      <c r="AL12">
        <v>86</v>
      </c>
      <c r="AM12">
        <v>177</v>
      </c>
      <c r="AN12">
        <v>118</v>
      </c>
      <c r="AO12">
        <v>90</v>
      </c>
      <c r="AP12">
        <v>81</v>
      </c>
    </row>
    <row r="13" spans="2:42" ht="15">
      <c r="B13" s="7">
        <v>0.18</v>
      </c>
      <c r="C13" s="7">
        <v>0.17</v>
      </c>
      <c r="D13" s="7">
        <v>0.2</v>
      </c>
      <c r="E13" s="7">
        <v>0.14</v>
      </c>
      <c r="F13" s="7">
        <v>0.25</v>
      </c>
      <c r="G13" s="7">
        <v>0.2</v>
      </c>
      <c r="H13" s="7">
        <v>0.21</v>
      </c>
      <c r="I13" s="7">
        <v>0.18</v>
      </c>
      <c r="J13" s="7">
        <v>0.12</v>
      </c>
      <c r="K13" s="7">
        <v>0.17</v>
      </c>
      <c r="L13" s="7">
        <v>0.17</v>
      </c>
      <c r="M13" s="7">
        <v>0.2</v>
      </c>
      <c r="N13" s="7">
        <v>0.19</v>
      </c>
      <c r="O13" s="7">
        <v>0.17</v>
      </c>
      <c r="P13" s="7">
        <v>0.19</v>
      </c>
      <c r="Q13" s="7">
        <v>0.2</v>
      </c>
      <c r="R13" s="7">
        <v>0.19</v>
      </c>
      <c r="S13" s="7">
        <v>0.12</v>
      </c>
      <c r="T13" s="7">
        <v>0.16</v>
      </c>
      <c r="U13" s="7">
        <v>0.22</v>
      </c>
      <c r="V13" s="7">
        <v>0.18</v>
      </c>
      <c r="W13" s="7">
        <v>0.15</v>
      </c>
      <c r="X13" s="7">
        <v>0.22</v>
      </c>
      <c r="Y13" s="7">
        <v>0.21</v>
      </c>
      <c r="Z13" s="7">
        <v>0.14</v>
      </c>
      <c r="AA13" s="7">
        <v>0.18</v>
      </c>
      <c r="AB13" s="7">
        <v>0.21</v>
      </c>
      <c r="AC13" s="7">
        <v>0.18</v>
      </c>
      <c r="AD13" s="7">
        <v>0.14</v>
      </c>
      <c r="AE13" s="7">
        <v>0.22</v>
      </c>
      <c r="AF13" s="7">
        <v>0.2</v>
      </c>
      <c r="AG13" s="7">
        <v>0.22</v>
      </c>
      <c r="AH13" s="7">
        <v>0.17</v>
      </c>
      <c r="AI13" s="7">
        <v>0.23</v>
      </c>
      <c r="AJ13" s="7">
        <v>0.18</v>
      </c>
      <c r="AK13" s="7">
        <v>0.09</v>
      </c>
      <c r="AL13" s="7">
        <v>0.18</v>
      </c>
      <c r="AM13" s="7">
        <v>0.18</v>
      </c>
      <c r="AN13" s="7">
        <v>0.19</v>
      </c>
      <c r="AO13" s="7">
        <v>0.21</v>
      </c>
      <c r="AP13" s="7">
        <v>0.24</v>
      </c>
    </row>
    <row r="14" spans="1:42" ht="15">
      <c r="A14" t="s">
        <v>131</v>
      </c>
      <c r="B14">
        <v>139</v>
      </c>
      <c r="C14">
        <v>86</v>
      </c>
      <c r="D14">
        <v>52</v>
      </c>
      <c r="E14">
        <v>11</v>
      </c>
      <c r="F14">
        <v>10</v>
      </c>
      <c r="G14">
        <v>20</v>
      </c>
      <c r="H14">
        <v>18</v>
      </c>
      <c r="I14">
        <v>35</v>
      </c>
      <c r="J14">
        <v>45</v>
      </c>
      <c r="K14">
        <v>30</v>
      </c>
      <c r="L14">
        <v>39</v>
      </c>
      <c r="M14">
        <v>31</v>
      </c>
      <c r="N14">
        <v>39</v>
      </c>
      <c r="O14">
        <v>69</v>
      </c>
      <c r="P14">
        <v>70</v>
      </c>
      <c r="Q14">
        <v>49</v>
      </c>
      <c r="R14">
        <v>16</v>
      </c>
      <c r="S14">
        <v>56</v>
      </c>
      <c r="T14">
        <v>2</v>
      </c>
      <c r="U14">
        <v>16</v>
      </c>
      <c r="V14">
        <v>32</v>
      </c>
      <c r="W14">
        <v>56</v>
      </c>
      <c r="X14">
        <v>30</v>
      </c>
      <c r="Y14">
        <v>20</v>
      </c>
      <c r="Z14">
        <v>1</v>
      </c>
      <c r="AA14">
        <v>135</v>
      </c>
      <c r="AB14">
        <v>16</v>
      </c>
      <c r="AC14">
        <v>31</v>
      </c>
      <c r="AD14">
        <v>38</v>
      </c>
      <c r="AE14">
        <v>16</v>
      </c>
      <c r="AF14">
        <v>38</v>
      </c>
      <c r="AG14">
        <v>19</v>
      </c>
      <c r="AH14">
        <v>23</v>
      </c>
      <c r="AI14">
        <v>12</v>
      </c>
      <c r="AJ14">
        <v>42</v>
      </c>
      <c r="AK14">
        <v>9</v>
      </c>
      <c r="AL14">
        <v>30</v>
      </c>
      <c r="AM14">
        <v>52</v>
      </c>
      <c r="AN14">
        <v>54</v>
      </c>
      <c r="AO14">
        <v>20</v>
      </c>
      <c r="AP14">
        <v>52</v>
      </c>
    </row>
    <row r="15" spans="2:42" ht="15">
      <c r="B15" s="7">
        <v>0.07</v>
      </c>
      <c r="C15" s="7">
        <v>0.08</v>
      </c>
      <c r="D15" s="7">
        <v>0.05</v>
      </c>
      <c r="E15" s="7">
        <v>0.04</v>
      </c>
      <c r="F15" s="7">
        <v>0.03</v>
      </c>
      <c r="G15" s="7">
        <v>0.06</v>
      </c>
      <c r="H15" s="7">
        <v>0.05</v>
      </c>
      <c r="I15" s="7">
        <v>0.12</v>
      </c>
      <c r="J15" s="7">
        <v>0.1</v>
      </c>
      <c r="K15" s="7">
        <v>0.06</v>
      </c>
      <c r="L15" s="7">
        <v>0.07</v>
      </c>
      <c r="M15" s="7">
        <v>0.07</v>
      </c>
      <c r="N15" s="7">
        <v>0.06</v>
      </c>
      <c r="O15" s="7">
        <v>0.07</v>
      </c>
      <c r="P15" s="7">
        <v>0.07</v>
      </c>
      <c r="Q15" s="7">
        <v>0.05</v>
      </c>
      <c r="R15" s="7">
        <v>0.05</v>
      </c>
      <c r="S15" s="7">
        <v>0.11</v>
      </c>
      <c r="T15" s="7">
        <v>0.02</v>
      </c>
      <c r="U15" s="7">
        <v>0.06</v>
      </c>
      <c r="V15" s="7">
        <v>0.05</v>
      </c>
      <c r="W15" s="7">
        <v>0.09</v>
      </c>
      <c r="X15" s="7">
        <v>0.07</v>
      </c>
      <c r="Y15" s="7">
        <v>0.06</v>
      </c>
      <c r="Z15" s="7">
        <v>0.02</v>
      </c>
      <c r="AA15" s="7">
        <v>0.07</v>
      </c>
      <c r="AB15" s="7">
        <v>0.08</v>
      </c>
      <c r="AC15" s="7">
        <v>0.05</v>
      </c>
      <c r="AD15" s="7">
        <v>0.07</v>
      </c>
      <c r="AE15" s="7">
        <v>0.06</v>
      </c>
      <c r="AF15" s="7">
        <v>0.07</v>
      </c>
      <c r="AG15" s="7">
        <v>0.08</v>
      </c>
      <c r="AH15" s="7">
        <v>0.07</v>
      </c>
      <c r="AI15" s="7">
        <v>0.06</v>
      </c>
      <c r="AJ15" s="7">
        <v>0.07</v>
      </c>
      <c r="AK15" s="7">
        <v>0.11</v>
      </c>
      <c r="AL15" s="7">
        <v>0.06</v>
      </c>
      <c r="AM15" s="7">
        <v>0.05</v>
      </c>
      <c r="AN15" s="7">
        <v>0.09</v>
      </c>
      <c r="AO15" s="7">
        <v>0.05</v>
      </c>
      <c r="AP15" s="7">
        <v>0.15</v>
      </c>
    </row>
    <row r="16" spans="1:42" ht="15">
      <c r="A16" t="s">
        <v>132</v>
      </c>
      <c r="B16">
        <v>1167</v>
      </c>
      <c r="C16">
        <v>611</v>
      </c>
      <c r="D16">
        <v>556</v>
      </c>
      <c r="E16">
        <v>157</v>
      </c>
      <c r="F16">
        <v>171</v>
      </c>
      <c r="G16">
        <v>181</v>
      </c>
      <c r="H16">
        <v>228</v>
      </c>
      <c r="I16">
        <v>160</v>
      </c>
      <c r="J16">
        <v>269</v>
      </c>
      <c r="K16">
        <v>298</v>
      </c>
      <c r="L16">
        <v>329</v>
      </c>
      <c r="M16">
        <v>247</v>
      </c>
      <c r="N16">
        <v>293</v>
      </c>
      <c r="O16">
        <v>627</v>
      </c>
      <c r="P16">
        <v>540</v>
      </c>
      <c r="Q16">
        <v>564</v>
      </c>
      <c r="R16">
        <v>146</v>
      </c>
      <c r="S16">
        <v>292</v>
      </c>
      <c r="T16">
        <v>53</v>
      </c>
      <c r="U16">
        <v>113</v>
      </c>
      <c r="V16">
        <v>378</v>
      </c>
      <c r="W16">
        <v>397</v>
      </c>
      <c r="X16">
        <v>183</v>
      </c>
      <c r="Y16">
        <v>175</v>
      </c>
      <c r="Z16">
        <v>33</v>
      </c>
      <c r="AA16">
        <v>1132</v>
      </c>
      <c r="AB16">
        <v>86</v>
      </c>
      <c r="AC16">
        <v>316</v>
      </c>
      <c r="AD16">
        <v>316</v>
      </c>
      <c r="AE16">
        <v>149</v>
      </c>
      <c r="AF16">
        <v>300</v>
      </c>
      <c r="AG16">
        <v>109</v>
      </c>
      <c r="AH16">
        <v>175</v>
      </c>
      <c r="AI16">
        <v>110</v>
      </c>
      <c r="AJ16">
        <v>388</v>
      </c>
      <c r="AK16">
        <v>54</v>
      </c>
      <c r="AL16">
        <v>246</v>
      </c>
      <c r="AM16">
        <v>556</v>
      </c>
      <c r="AN16">
        <v>360</v>
      </c>
      <c r="AO16">
        <v>255</v>
      </c>
      <c r="AP16">
        <v>162</v>
      </c>
    </row>
    <row r="17" spans="2:42" ht="15">
      <c r="B17" s="7">
        <v>0.55</v>
      </c>
      <c r="C17" s="7">
        <v>0.59</v>
      </c>
      <c r="D17" s="7">
        <v>0.51</v>
      </c>
      <c r="E17" s="7">
        <v>0.52</v>
      </c>
      <c r="F17" s="7">
        <v>0.48</v>
      </c>
      <c r="G17" s="7">
        <v>0.53</v>
      </c>
      <c r="H17" s="7">
        <v>0.62</v>
      </c>
      <c r="I17" s="7">
        <v>0.54</v>
      </c>
      <c r="J17" s="7">
        <v>0.59</v>
      </c>
      <c r="K17" s="7">
        <v>0.63</v>
      </c>
      <c r="L17" s="7">
        <v>0.57</v>
      </c>
      <c r="M17" s="7">
        <v>0.54</v>
      </c>
      <c r="N17" s="7">
        <v>0.48</v>
      </c>
      <c r="O17" s="7">
        <v>0.6</v>
      </c>
      <c r="P17" s="7">
        <v>0.51</v>
      </c>
      <c r="Q17" s="7">
        <v>0.59</v>
      </c>
      <c r="R17" s="7">
        <v>0.48</v>
      </c>
      <c r="S17" s="7">
        <v>0.59</v>
      </c>
      <c r="T17" s="7">
        <v>0.6</v>
      </c>
      <c r="U17" s="7">
        <v>0.42</v>
      </c>
      <c r="V17" s="7">
        <v>0.61</v>
      </c>
      <c r="W17" s="7">
        <v>0.61</v>
      </c>
      <c r="X17" s="7">
        <v>0.43</v>
      </c>
      <c r="Y17" s="7">
        <v>0.49</v>
      </c>
      <c r="Z17" s="7">
        <v>0.5</v>
      </c>
      <c r="AA17" s="7">
        <v>0.55</v>
      </c>
      <c r="AB17" s="7">
        <v>0.46</v>
      </c>
      <c r="AC17" s="7">
        <v>0.55</v>
      </c>
      <c r="AD17" s="7">
        <v>0.6</v>
      </c>
      <c r="AE17" s="7">
        <v>0.53</v>
      </c>
      <c r="AF17" s="7">
        <v>0.54</v>
      </c>
      <c r="AG17" s="7">
        <v>0.47</v>
      </c>
      <c r="AH17" s="7">
        <v>0.53</v>
      </c>
      <c r="AI17" s="7">
        <v>0.57</v>
      </c>
      <c r="AJ17" s="7">
        <v>0.63</v>
      </c>
      <c r="AK17" s="7">
        <v>0.67</v>
      </c>
      <c r="AL17" s="7">
        <v>0.51</v>
      </c>
      <c r="AM17" s="7">
        <v>0.57</v>
      </c>
      <c r="AN17" s="7">
        <v>0.57</v>
      </c>
      <c r="AO17" s="7">
        <v>0.6</v>
      </c>
      <c r="AP17" s="7">
        <v>0.47</v>
      </c>
    </row>
    <row r="18" spans="1:42" ht="15">
      <c r="A18" t="s">
        <v>69</v>
      </c>
      <c r="B18">
        <v>425</v>
      </c>
      <c r="C18">
        <v>167</v>
      </c>
      <c r="D18">
        <v>258</v>
      </c>
      <c r="E18">
        <v>91</v>
      </c>
      <c r="F18">
        <v>84</v>
      </c>
      <c r="G18">
        <v>74</v>
      </c>
      <c r="H18">
        <v>44</v>
      </c>
      <c r="I18">
        <v>49</v>
      </c>
      <c r="J18">
        <v>83</v>
      </c>
      <c r="K18">
        <v>67</v>
      </c>
      <c r="L18">
        <v>107</v>
      </c>
      <c r="M18">
        <v>92</v>
      </c>
      <c r="N18">
        <v>158</v>
      </c>
      <c r="O18">
        <v>175</v>
      </c>
      <c r="P18">
        <v>250</v>
      </c>
      <c r="Q18">
        <v>151</v>
      </c>
      <c r="R18">
        <v>82</v>
      </c>
      <c r="S18">
        <v>92</v>
      </c>
      <c r="T18">
        <v>19</v>
      </c>
      <c r="U18">
        <v>81</v>
      </c>
      <c r="V18">
        <v>98</v>
      </c>
      <c r="W18">
        <v>104</v>
      </c>
      <c r="X18">
        <v>116</v>
      </c>
      <c r="Y18">
        <v>84</v>
      </c>
      <c r="Z18">
        <v>23</v>
      </c>
      <c r="AA18">
        <v>417</v>
      </c>
      <c r="AB18">
        <v>46</v>
      </c>
      <c r="AC18">
        <v>124</v>
      </c>
      <c r="AD18">
        <v>95</v>
      </c>
      <c r="AE18">
        <v>55</v>
      </c>
      <c r="AF18">
        <v>105</v>
      </c>
      <c r="AG18">
        <v>53</v>
      </c>
      <c r="AH18">
        <v>78</v>
      </c>
      <c r="AI18">
        <v>27</v>
      </c>
      <c r="AJ18">
        <v>74</v>
      </c>
      <c r="AK18">
        <v>11</v>
      </c>
      <c r="AL18">
        <v>123</v>
      </c>
      <c r="AM18">
        <v>195</v>
      </c>
      <c r="AN18">
        <v>95</v>
      </c>
      <c r="AO18">
        <v>57</v>
      </c>
      <c r="AP18">
        <v>46</v>
      </c>
    </row>
    <row r="19" spans="2:42" ht="15">
      <c r="B19" s="7">
        <v>0.2</v>
      </c>
      <c r="C19" s="7">
        <v>0.16</v>
      </c>
      <c r="D19" s="7">
        <v>0.24</v>
      </c>
      <c r="E19" s="7">
        <v>0.3</v>
      </c>
      <c r="F19" s="7">
        <v>0.24</v>
      </c>
      <c r="G19" s="7">
        <v>0.21</v>
      </c>
      <c r="H19" s="7">
        <v>0.12</v>
      </c>
      <c r="I19" s="7">
        <v>0.17</v>
      </c>
      <c r="J19" s="7">
        <v>0.18</v>
      </c>
      <c r="K19" s="7">
        <v>0.14</v>
      </c>
      <c r="L19" s="7">
        <v>0.19</v>
      </c>
      <c r="M19" s="7">
        <v>0.2</v>
      </c>
      <c r="N19" s="7">
        <v>0.26</v>
      </c>
      <c r="O19" s="7">
        <v>0.17</v>
      </c>
      <c r="P19" s="7">
        <v>0.23</v>
      </c>
      <c r="Q19" s="7">
        <v>0.16</v>
      </c>
      <c r="R19" s="7">
        <v>0.27</v>
      </c>
      <c r="S19" s="7">
        <v>0.18</v>
      </c>
      <c r="T19" s="7">
        <v>0.22</v>
      </c>
      <c r="U19" s="7">
        <v>0.3</v>
      </c>
      <c r="V19" s="7">
        <v>0.16</v>
      </c>
      <c r="W19" s="7">
        <v>0.16</v>
      </c>
      <c r="X19" s="7">
        <v>0.28</v>
      </c>
      <c r="Y19" s="7">
        <v>0.24</v>
      </c>
      <c r="Z19" s="7">
        <v>0.34</v>
      </c>
      <c r="AA19" s="7">
        <v>0.2</v>
      </c>
      <c r="AB19" s="7">
        <v>0.25</v>
      </c>
      <c r="AC19" s="7">
        <v>0.22</v>
      </c>
      <c r="AD19" s="7">
        <v>0.18</v>
      </c>
      <c r="AE19" s="7">
        <v>0.2</v>
      </c>
      <c r="AF19" s="7">
        <v>0.19</v>
      </c>
      <c r="AG19" s="7">
        <v>0.23</v>
      </c>
      <c r="AH19" s="7">
        <v>0.23</v>
      </c>
      <c r="AI19" s="7">
        <v>0.14</v>
      </c>
      <c r="AJ19" s="7">
        <v>0.12</v>
      </c>
      <c r="AK19" s="7">
        <v>0.14</v>
      </c>
      <c r="AL19" s="7">
        <v>0.25</v>
      </c>
      <c r="AM19" s="7">
        <v>0.2</v>
      </c>
      <c r="AN19" s="7">
        <v>0.15</v>
      </c>
      <c r="AO19" s="7">
        <v>0.13</v>
      </c>
      <c r="AP19" s="7">
        <v>0.14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P32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5"/>
  <sheetData>
    <row r="1" ht="15">
      <c r="A1" t="s">
        <v>133</v>
      </c>
    </row>
    <row r="2" ht="15">
      <c r="A2" t="s">
        <v>135</v>
      </c>
    </row>
    <row r="3" ht="15">
      <c r="A3" t="s">
        <v>6</v>
      </c>
    </row>
    <row r="5" spans="3:41" ht="15">
      <c r="C5" t="s">
        <v>7</v>
      </c>
      <c r="E5" t="s">
        <v>8</v>
      </c>
      <c r="K5" t="s">
        <v>9</v>
      </c>
      <c r="Q5" t="s">
        <v>10</v>
      </c>
      <c r="V5" t="s">
        <v>11</v>
      </c>
      <c r="AA5" t="s">
        <v>12</v>
      </c>
      <c r="AG5" t="s">
        <v>13</v>
      </c>
      <c r="AL5" t="s">
        <v>14</v>
      </c>
      <c r="AO5" t="s">
        <v>15</v>
      </c>
    </row>
    <row r="7" spans="2:42" ht="15"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  <c r="AB7" t="s">
        <v>42</v>
      </c>
      <c r="AC7" t="s">
        <v>43</v>
      </c>
      <c r="AD7" t="s">
        <v>44</v>
      </c>
      <c r="AE7" t="s">
        <v>45</v>
      </c>
      <c r="AF7" t="s">
        <v>46</v>
      </c>
      <c r="AG7" t="s">
        <v>47</v>
      </c>
      <c r="AH7" t="s">
        <v>48</v>
      </c>
      <c r="AI7" t="s">
        <v>49</v>
      </c>
      <c r="AJ7" t="s">
        <v>50</v>
      </c>
      <c r="AK7" t="s">
        <v>51</v>
      </c>
      <c r="AL7" t="s">
        <v>52</v>
      </c>
      <c r="AM7" t="s">
        <v>53</v>
      </c>
      <c r="AN7" t="s">
        <v>54</v>
      </c>
      <c r="AO7" t="s">
        <v>55</v>
      </c>
      <c r="AP7" t="s">
        <v>56</v>
      </c>
    </row>
    <row r="9" spans="1:42" ht="15">
      <c r="A9" t="s">
        <v>57</v>
      </c>
      <c r="B9">
        <v>2117</v>
      </c>
      <c r="C9">
        <v>1018</v>
      </c>
      <c r="D9">
        <v>1099</v>
      </c>
      <c r="E9">
        <v>236</v>
      </c>
      <c r="F9">
        <v>332</v>
      </c>
      <c r="G9">
        <v>273</v>
      </c>
      <c r="H9">
        <v>302</v>
      </c>
      <c r="I9">
        <v>329</v>
      </c>
      <c r="J9">
        <v>645</v>
      </c>
      <c r="K9">
        <v>392</v>
      </c>
      <c r="L9">
        <v>524</v>
      </c>
      <c r="M9">
        <v>422</v>
      </c>
      <c r="N9">
        <v>779</v>
      </c>
      <c r="O9">
        <v>916</v>
      </c>
      <c r="P9">
        <v>1201</v>
      </c>
      <c r="Q9">
        <v>701</v>
      </c>
      <c r="R9">
        <v>261</v>
      </c>
      <c r="S9">
        <v>720</v>
      </c>
      <c r="T9">
        <v>88</v>
      </c>
      <c r="U9">
        <v>347</v>
      </c>
      <c r="V9">
        <v>480</v>
      </c>
      <c r="W9">
        <v>767</v>
      </c>
      <c r="X9">
        <v>478</v>
      </c>
      <c r="Y9">
        <v>332</v>
      </c>
      <c r="Z9">
        <v>60</v>
      </c>
      <c r="AA9">
        <v>2049</v>
      </c>
      <c r="AB9">
        <v>182</v>
      </c>
      <c r="AC9">
        <v>576</v>
      </c>
      <c r="AD9">
        <v>552</v>
      </c>
      <c r="AE9">
        <v>274</v>
      </c>
      <c r="AF9">
        <v>533</v>
      </c>
      <c r="AG9">
        <v>282</v>
      </c>
      <c r="AH9">
        <v>376</v>
      </c>
      <c r="AI9">
        <v>198</v>
      </c>
      <c r="AJ9">
        <v>504</v>
      </c>
      <c r="AK9">
        <v>68</v>
      </c>
      <c r="AL9">
        <v>600</v>
      </c>
      <c r="AM9">
        <v>938</v>
      </c>
      <c r="AN9">
        <v>549</v>
      </c>
      <c r="AO9">
        <v>429</v>
      </c>
      <c r="AP9">
        <v>335</v>
      </c>
    </row>
    <row r="10" spans="1:42" ht="15">
      <c r="A10" t="s">
        <v>58</v>
      </c>
      <c r="B10">
        <v>2117</v>
      </c>
      <c r="C10">
        <v>1037</v>
      </c>
      <c r="D10">
        <v>1080</v>
      </c>
      <c r="E10">
        <v>303</v>
      </c>
      <c r="F10">
        <v>354</v>
      </c>
      <c r="G10">
        <v>343</v>
      </c>
      <c r="H10">
        <v>368</v>
      </c>
      <c r="I10">
        <v>296</v>
      </c>
      <c r="J10">
        <v>453</v>
      </c>
      <c r="K10">
        <v>474</v>
      </c>
      <c r="L10">
        <v>576</v>
      </c>
      <c r="M10">
        <v>460</v>
      </c>
      <c r="N10">
        <v>607</v>
      </c>
      <c r="O10">
        <v>1050</v>
      </c>
      <c r="P10">
        <v>1067</v>
      </c>
      <c r="Q10">
        <v>958</v>
      </c>
      <c r="R10">
        <v>303</v>
      </c>
      <c r="S10">
        <v>498</v>
      </c>
      <c r="T10">
        <v>88</v>
      </c>
      <c r="U10">
        <v>270</v>
      </c>
      <c r="V10">
        <v>620</v>
      </c>
      <c r="W10">
        <v>654</v>
      </c>
      <c r="X10">
        <v>422</v>
      </c>
      <c r="Y10">
        <v>354</v>
      </c>
      <c r="Z10">
        <v>67</v>
      </c>
      <c r="AA10">
        <v>2056</v>
      </c>
      <c r="AB10">
        <v>188</v>
      </c>
      <c r="AC10">
        <v>573</v>
      </c>
      <c r="AD10">
        <v>525</v>
      </c>
      <c r="AE10">
        <v>280</v>
      </c>
      <c r="AF10">
        <v>551</v>
      </c>
      <c r="AG10">
        <v>231</v>
      </c>
      <c r="AH10">
        <v>332</v>
      </c>
      <c r="AI10">
        <v>193</v>
      </c>
      <c r="AJ10">
        <v>616</v>
      </c>
      <c r="AK10">
        <v>81</v>
      </c>
      <c r="AL10">
        <v>484</v>
      </c>
      <c r="AM10">
        <v>980</v>
      </c>
      <c r="AN10">
        <v>628</v>
      </c>
      <c r="AO10">
        <v>421</v>
      </c>
      <c r="AP10">
        <v>341</v>
      </c>
    </row>
    <row r="11" ht="15">
      <c r="A11" t="s">
        <v>59</v>
      </c>
    </row>
    <row r="12" spans="1:42" ht="15">
      <c r="A12" t="s">
        <v>136</v>
      </c>
      <c r="B12">
        <v>90</v>
      </c>
      <c r="C12">
        <v>37</v>
      </c>
      <c r="D12">
        <v>53</v>
      </c>
      <c r="E12">
        <v>18</v>
      </c>
      <c r="F12">
        <v>29</v>
      </c>
      <c r="G12">
        <v>11</v>
      </c>
      <c r="H12">
        <v>13</v>
      </c>
      <c r="I12">
        <v>11</v>
      </c>
      <c r="J12">
        <v>8</v>
      </c>
      <c r="K12">
        <v>12</v>
      </c>
      <c r="L12">
        <v>17</v>
      </c>
      <c r="M12">
        <v>28</v>
      </c>
      <c r="N12">
        <v>33</v>
      </c>
      <c r="O12">
        <v>29</v>
      </c>
      <c r="P12">
        <v>61</v>
      </c>
      <c r="Q12">
        <v>35</v>
      </c>
      <c r="R12">
        <v>19</v>
      </c>
      <c r="S12">
        <v>10</v>
      </c>
      <c r="T12">
        <v>3</v>
      </c>
      <c r="U12">
        <v>24</v>
      </c>
      <c r="V12">
        <v>16</v>
      </c>
      <c r="W12">
        <v>18</v>
      </c>
      <c r="X12">
        <v>36</v>
      </c>
      <c r="Y12">
        <v>18</v>
      </c>
      <c r="Z12">
        <v>3</v>
      </c>
      <c r="AA12">
        <v>89</v>
      </c>
      <c r="AB12">
        <v>6</v>
      </c>
      <c r="AC12">
        <v>20</v>
      </c>
      <c r="AD12">
        <v>25</v>
      </c>
      <c r="AE12">
        <v>5</v>
      </c>
      <c r="AF12">
        <v>34</v>
      </c>
      <c r="AG12">
        <v>19</v>
      </c>
      <c r="AH12">
        <v>14</v>
      </c>
      <c r="AI12">
        <v>11</v>
      </c>
      <c r="AJ12">
        <v>17</v>
      </c>
      <c r="AK12">
        <v>1</v>
      </c>
      <c r="AL12">
        <v>27</v>
      </c>
      <c r="AM12">
        <v>47</v>
      </c>
      <c r="AN12">
        <v>16</v>
      </c>
      <c r="AO12">
        <v>13</v>
      </c>
      <c r="AP12">
        <v>32</v>
      </c>
    </row>
    <row r="13" spans="2:42" ht="15">
      <c r="B13" s="7">
        <v>0.04</v>
      </c>
      <c r="C13" s="7">
        <v>0.04</v>
      </c>
      <c r="D13" s="7">
        <v>0.05</v>
      </c>
      <c r="E13" s="7">
        <v>0.06</v>
      </c>
      <c r="F13" s="7">
        <v>0.08</v>
      </c>
      <c r="G13" s="7">
        <v>0.03</v>
      </c>
      <c r="H13" s="7">
        <v>0.03</v>
      </c>
      <c r="I13" s="7">
        <v>0.04</v>
      </c>
      <c r="J13" s="7">
        <v>0.02</v>
      </c>
      <c r="K13" s="7">
        <v>0.03</v>
      </c>
      <c r="L13" s="7">
        <v>0.03</v>
      </c>
      <c r="M13" s="7">
        <v>0.06</v>
      </c>
      <c r="N13" s="7">
        <v>0.05</v>
      </c>
      <c r="O13" s="7">
        <v>0.03</v>
      </c>
      <c r="P13" s="7">
        <v>0.06</v>
      </c>
      <c r="Q13" s="7">
        <v>0.04</v>
      </c>
      <c r="R13" s="7">
        <v>0.06</v>
      </c>
      <c r="S13" s="7">
        <v>0.02</v>
      </c>
      <c r="T13" s="7">
        <v>0.04</v>
      </c>
      <c r="U13" s="7">
        <v>0.09</v>
      </c>
      <c r="V13" s="7">
        <v>0.03</v>
      </c>
      <c r="W13" s="7">
        <v>0.03</v>
      </c>
      <c r="X13" s="7">
        <v>0.08</v>
      </c>
      <c r="Y13" s="7">
        <v>0.05</v>
      </c>
      <c r="Z13" s="7">
        <v>0.04</v>
      </c>
      <c r="AA13" s="7">
        <v>0.04</v>
      </c>
      <c r="AB13" s="7">
        <v>0.03</v>
      </c>
      <c r="AC13" s="7">
        <v>0.03</v>
      </c>
      <c r="AD13" s="7">
        <v>0.05</v>
      </c>
      <c r="AE13" s="7">
        <v>0.02</v>
      </c>
      <c r="AF13" s="7">
        <v>0.06</v>
      </c>
      <c r="AG13" s="7">
        <v>0.08</v>
      </c>
      <c r="AH13" s="7">
        <v>0.04</v>
      </c>
      <c r="AI13" s="7">
        <v>0.05</v>
      </c>
      <c r="AJ13" s="7">
        <v>0.03</v>
      </c>
      <c r="AK13" s="7">
        <v>0.01</v>
      </c>
      <c r="AL13" s="7">
        <v>0.06</v>
      </c>
      <c r="AM13" s="7">
        <v>0.05</v>
      </c>
      <c r="AN13" s="7">
        <v>0.03</v>
      </c>
      <c r="AO13" s="7">
        <v>0.03</v>
      </c>
      <c r="AP13" s="7">
        <v>0.09</v>
      </c>
    </row>
    <row r="14" spans="1:42" ht="15">
      <c r="A14" t="s">
        <v>137</v>
      </c>
      <c r="B14">
        <v>199</v>
      </c>
      <c r="C14">
        <v>90</v>
      </c>
      <c r="D14">
        <v>109</v>
      </c>
      <c r="E14">
        <v>47</v>
      </c>
      <c r="F14">
        <v>48</v>
      </c>
      <c r="G14">
        <v>38</v>
      </c>
      <c r="H14">
        <v>27</v>
      </c>
      <c r="I14">
        <v>11</v>
      </c>
      <c r="J14">
        <v>27</v>
      </c>
      <c r="K14">
        <v>32</v>
      </c>
      <c r="L14">
        <v>61</v>
      </c>
      <c r="M14">
        <v>40</v>
      </c>
      <c r="N14">
        <v>65</v>
      </c>
      <c r="O14">
        <v>94</v>
      </c>
      <c r="P14">
        <v>105</v>
      </c>
      <c r="Q14">
        <v>93</v>
      </c>
      <c r="R14">
        <v>31</v>
      </c>
      <c r="S14">
        <v>27</v>
      </c>
      <c r="T14">
        <v>10</v>
      </c>
      <c r="U14">
        <v>38</v>
      </c>
      <c r="V14">
        <v>56</v>
      </c>
      <c r="W14">
        <v>35</v>
      </c>
      <c r="X14">
        <v>55</v>
      </c>
      <c r="Y14">
        <v>44</v>
      </c>
      <c r="Z14">
        <v>9</v>
      </c>
      <c r="AA14">
        <v>188</v>
      </c>
      <c r="AB14">
        <v>17</v>
      </c>
      <c r="AC14">
        <v>64</v>
      </c>
      <c r="AD14">
        <v>54</v>
      </c>
      <c r="AE14">
        <v>13</v>
      </c>
      <c r="AF14">
        <v>51</v>
      </c>
      <c r="AG14">
        <v>33</v>
      </c>
      <c r="AH14">
        <v>28</v>
      </c>
      <c r="AI14">
        <v>22</v>
      </c>
      <c r="AJ14">
        <v>67</v>
      </c>
      <c r="AK14">
        <v>8</v>
      </c>
      <c r="AL14">
        <v>39</v>
      </c>
      <c r="AM14">
        <v>100</v>
      </c>
      <c r="AN14">
        <v>57</v>
      </c>
      <c r="AO14">
        <v>27</v>
      </c>
      <c r="AP14">
        <v>46</v>
      </c>
    </row>
    <row r="15" spans="2:42" ht="15">
      <c r="B15" s="7">
        <v>0.09</v>
      </c>
      <c r="C15" s="7">
        <v>0.09</v>
      </c>
      <c r="D15" s="7">
        <v>0.1</v>
      </c>
      <c r="E15" s="7">
        <v>0.15</v>
      </c>
      <c r="F15" s="7">
        <v>0.14</v>
      </c>
      <c r="G15" s="7">
        <v>0.11</v>
      </c>
      <c r="H15" s="7">
        <v>0.07</v>
      </c>
      <c r="I15" s="7">
        <v>0.04</v>
      </c>
      <c r="J15" s="7">
        <v>0.06</v>
      </c>
      <c r="K15" s="7">
        <v>0.07</v>
      </c>
      <c r="L15" s="7">
        <v>0.11</v>
      </c>
      <c r="M15" s="7">
        <v>0.09</v>
      </c>
      <c r="N15" s="7">
        <v>0.11</v>
      </c>
      <c r="O15" s="7">
        <v>0.09</v>
      </c>
      <c r="P15" s="7">
        <v>0.1</v>
      </c>
      <c r="Q15" s="7">
        <v>0.1</v>
      </c>
      <c r="R15" s="7">
        <v>0.1</v>
      </c>
      <c r="S15" s="7">
        <v>0.05</v>
      </c>
      <c r="T15" s="7">
        <v>0.11</v>
      </c>
      <c r="U15" s="7">
        <v>0.14</v>
      </c>
      <c r="V15" s="7">
        <v>0.09</v>
      </c>
      <c r="W15" s="7">
        <v>0.05</v>
      </c>
      <c r="X15" s="7">
        <v>0.13</v>
      </c>
      <c r="Y15" s="7">
        <v>0.13</v>
      </c>
      <c r="Z15" s="7">
        <v>0.13</v>
      </c>
      <c r="AA15" s="7">
        <v>0.09</v>
      </c>
      <c r="AB15" s="7">
        <v>0.09</v>
      </c>
      <c r="AC15" s="7">
        <v>0.11</v>
      </c>
      <c r="AD15" s="7">
        <v>0.1</v>
      </c>
      <c r="AE15" s="7">
        <v>0.05</v>
      </c>
      <c r="AF15" s="7">
        <v>0.09</v>
      </c>
      <c r="AG15" s="7">
        <v>0.14</v>
      </c>
      <c r="AH15" s="7">
        <v>0.09</v>
      </c>
      <c r="AI15" s="7">
        <v>0.12</v>
      </c>
      <c r="AJ15" s="7">
        <v>0.11</v>
      </c>
      <c r="AK15" s="7">
        <v>0.1</v>
      </c>
      <c r="AL15" s="7">
        <v>0.08</v>
      </c>
      <c r="AM15" s="7">
        <v>0.1</v>
      </c>
      <c r="AN15" s="7">
        <v>0.09</v>
      </c>
      <c r="AO15" s="7">
        <v>0.06</v>
      </c>
      <c r="AP15" s="7">
        <v>0.13</v>
      </c>
    </row>
    <row r="16" spans="1:42" ht="15">
      <c r="A16" t="s">
        <v>138</v>
      </c>
      <c r="B16">
        <v>545</v>
      </c>
      <c r="C16">
        <v>272</v>
      </c>
      <c r="D16">
        <v>273</v>
      </c>
      <c r="E16">
        <v>49</v>
      </c>
      <c r="F16">
        <v>66</v>
      </c>
      <c r="G16">
        <v>82</v>
      </c>
      <c r="H16">
        <v>144</v>
      </c>
      <c r="I16">
        <v>83</v>
      </c>
      <c r="J16">
        <v>121</v>
      </c>
      <c r="K16">
        <v>132</v>
      </c>
      <c r="L16">
        <v>156</v>
      </c>
      <c r="M16">
        <v>124</v>
      </c>
      <c r="N16">
        <v>133</v>
      </c>
      <c r="O16">
        <v>288</v>
      </c>
      <c r="P16">
        <v>257</v>
      </c>
      <c r="Q16">
        <v>274</v>
      </c>
      <c r="R16">
        <v>85</v>
      </c>
      <c r="S16">
        <v>133</v>
      </c>
      <c r="T16">
        <v>12</v>
      </c>
      <c r="U16">
        <v>42</v>
      </c>
      <c r="V16">
        <v>198</v>
      </c>
      <c r="W16">
        <v>178</v>
      </c>
      <c r="X16">
        <v>83</v>
      </c>
      <c r="Y16">
        <v>73</v>
      </c>
      <c r="Z16">
        <v>14</v>
      </c>
      <c r="AA16">
        <v>506</v>
      </c>
      <c r="AB16">
        <v>55</v>
      </c>
      <c r="AC16">
        <v>137</v>
      </c>
      <c r="AD16">
        <v>145</v>
      </c>
      <c r="AE16">
        <v>88</v>
      </c>
      <c r="AF16">
        <v>121</v>
      </c>
      <c r="AG16">
        <v>36</v>
      </c>
      <c r="AH16">
        <v>93</v>
      </c>
      <c r="AI16">
        <v>50</v>
      </c>
      <c r="AJ16">
        <v>192</v>
      </c>
      <c r="AK16">
        <v>22</v>
      </c>
      <c r="AL16">
        <v>134</v>
      </c>
      <c r="AM16">
        <v>248</v>
      </c>
      <c r="AN16">
        <v>156</v>
      </c>
      <c r="AO16">
        <v>123</v>
      </c>
      <c r="AP16">
        <v>74</v>
      </c>
    </row>
    <row r="17" spans="2:42" ht="15">
      <c r="B17" s="7">
        <v>0.26</v>
      </c>
      <c r="C17" s="7">
        <v>0.26</v>
      </c>
      <c r="D17" s="7">
        <v>0.25</v>
      </c>
      <c r="E17" s="7">
        <v>0.16</v>
      </c>
      <c r="F17" s="7">
        <v>0.19</v>
      </c>
      <c r="G17" s="7">
        <v>0.24</v>
      </c>
      <c r="H17" s="7">
        <v>0.39</v>
      </c>
      <c r="I17" s="7">
        <v>0.28</v>
      </c>
      <c r="J17" s="7">
        <v>0.27</v>
      </c>
      <c r="K17" s="7">
        <v>0.28</v>
      </c>
      <c r="L17" s="7">
        <v>0.27</v>
      </c>
      <c r="M17" s="7">
        <v>0.27</v>
      </c>
      <c r="N17" s="7">
        <v>0.22</v>
      </c>
      <c r="O17" s="7">
        <v>0.27</v>
      </c>
      <c r="P17" s="7">
        <v>0.24</v>
      </c>
      <c r="Q17" s="7">
        <v>0.29</v>
      </c>
      <c r="R17" s="7">
        <v>0.28</v>
      </c>
      <c r="S17" s="7">
        <v>0.27</v>
      </c>
      <c r="T17" s="7">
        <v>0.13</v>
      </c>
      <c r="U17" s="7">
        <v>0.16</v>
      </c>
      <c r="V17" s="7">
        <v>0.32</v>
      </c>
      <c r="W17" s="7">
        <v>0.27</v>
      </c>
      <c r="X17" s="7">
        <v>0.2</v>
      </c>
      <c r="Y17" s="7">
        <v>0.2</v>
      </c>
      <c r="Z17" s="7">
        <v>0.21</v>
      </c>
      <c r="AA17" s="7">
        <v>0.25</v>
      </c>
      <c r="AB17" s="7">
        <v>0.29</v>
      </c>
      <c r="AC17" s="7">
        <v>0.24</v>
      </c>
      <c r="AD17" s="7">
        <v>0.28</v>
      </c>
      <c r="AE17" s="7">
        <v>0.31</v>
      </c>
      <c r="AF17" s="7">
        <v>0.22</v>
      </c>
      <c r="AG17" s="7">
        <v>0.15</v>
      </c>
      <c r="AH17" s="7">
        <v>0.28</v>
      </c>
      <c r="AI17" s="7">
        <v>0.26</v>
      </c>
      <c r="AJ17" s="7">
        <v>0.31</v>
      </c>
      <c r="AK17" s="7">
        <v>0.28</v>
      </c>
      <c r="AL17" s="7">
        <v>0.28</v>
      </c>
      <c r="AM17" s="7">
        <v>0.25</v>
      </c>
      <c r="AN17" s="7">
        <v>0.25</v>
      </c>
      <c r="AO17" s="7">
        <v>0.29</v>
      </c>
      <c r="AP17" s="7">
        <v>0.22</v>
      </c>
    </row>
    <row r="18" spans="1:42" ht="15">
      <c r="A18" t="s">
        <v>139</v>
      </c>
      <c r="B18">
        <v>631</v>
      </c>
      <c r="C18">
        <v>346</v>
      </c>
      <c r="D18">
        <v>284</v>
      </c>
      <c r="E18">
        <v>43</v>
      </c>
      <c r="F18">
        <v>88</v>
      </c>
      <c r="G18">
        <v>113</v>
      </c>
      <c r="H18">
        <v>114</v>
      </c>
      <c r="I18">
        <v>116</v>
      </c>
      <c r="J18">
        <v>157</v>
      </c>
      <c r="K18">
        <v>203</v>
      </c>
      <c r="L18">
        <v>173</v>
      </c>
      <c r="M18">
        <v>127</v>
      </c>
      <c r="N18">
        <v>128</v>
      </c>
      <c r="O18">
        <v>375</v>
      </c>
      <c r="P18">
        <v>255</v>
      </c>
      <c r="Q18">
        <v>320</v>
      </c>
      <c r="R18">
        <v>74</v>
      </c>
      <c r="S18">
        <v>176</v>
      </c>
      <c r="T18">
        <v>12</v>
      </c>
      <c r="U18">
        <v>48</v>
      </c>
      <c r="V18">
        <v>224</v>
      </c>
      <c r="W18">
        <v>255</v>
      </c>
      <c r="X18">
        <v>56</v>
      </c>
      <c r="Y18">
        <v>79</v>
      </c>
      <c r="Z18">
        <v>17</v>
      </c>
      <c r="AA18">
        <v>626</v>
      </c>
      <c r="AB18">
        <v>35</v>
      </c>
      <c r="AC18">
        <v>182</v>
      </c>
      <c r="AD18">
        <v>165</v>
      </c>
      <c r="AE18">
        <v>85</v>
      </c>
      <c r="AF18">
        <v>165</v>
      </c>
      <c r="AG18">
        <v>44</v>
      </c>
      <c r="AH18">
        <v>80</v>
      </c>
      <c r="AI18">
        <v>71</v>
      </c>
      <c r="AJ18">
        <v>218</v>
      </c>
      <c r="AK18">
        <v>37</v>
      </c>
      <c r="AL18">
        <v>97</v>
      </c>
      <c r="AM18">
        <v>263</v>
      </c>
      <c r="AN18">
        <v>265</v>
      </c>
      <c r="AO18">
        <v>157</v>
      </c>
      <c r="AP18">
        <v>93</v>
      </c>
    </row>
    <row r="19" spans="2:42" ht="15">
      <c r="B19" s="7">
        <v>0.3</v>
      </c>
      <c r="C19" s="7">
        <v>0.33</v>
      </c>
      <c r="D19" s="7">
        <v>0.26</v>
      </c>
      <c r="E19" s="7">
        <v>0.14</v>
      </c>
      <c r="F19" s="7">
        <v>0.25</v>
      </c>
      <c r="G19" s="7">
        <v>0.33</v>
      </c>
      <c r="H19" s="7">
        <v>0.31</v>
      </c>
      <c r="I19" s="7">
        <v>0.39</v>
      </c>
      <c r="J19" s="7">
        <v>0.35</v>
      </c>
      <c r="K19" s="7">
        <v>0.43</v>
      </c>
      <c r="L19" s="7">
        <v>0.3</v>
      </c>
      <c r="M19" s="7">
        <v>0.28</v>
      </c>
      <c r="N19" s="7">
        <v>0.21</v>
      </c>
      <c r="O19" s="7">
        <v>0.36</v>
      </c>
      <c r="P19" s="7">
        <v>0.24</v>
      </c>
      <c r="Q19" s="7">
        <v>0.33</v>
      </c>
      <c r="R19" s="7">
        <v>0.25</v>
      </c>
      <c r="S19" s="7">
        <v>0.35</v>
      </c>
      <c r="T19" s="7">
        <v>0.14</v>
      </c>
      <c r="U19" s="7">
        <v>0.18</v>
      </c>
      <c r="V19" s="7">
        <v>0.36</v>
      </c>
      <c r="W19" s="7">
        <v>0.39</v>
      </c>
      <c r="X19" s="7">
        <v>0.13</v>
      </c>
      <c r="Y19" s="7">
        <v>0.22</v>
      </c>
      <c r="Z19" s="7">
        <v>0.26</v>
      </c>
      <c r="AA19" s="7">
        <v>0.3</v>
      </c>
      <c r="AB19" s="7">
        <v>0.18</v>
      </c>
      <c r="AC19" s="7">
        <v>0.32</v>
      </c>
      <c r="AD19" s="7">
        <v>0.31</v>
      </c>
      <c r="AE19" s="7">
        <v>0.3</v>
      </c>
      <c r="AF19" s="7">
        <v>0.3</v>
      </c>
      <c r="AG19" s="7">
        <v>0.19</v>
      </c>
      <c r="AH19" s="7">
        <v>0.24</v>
      </c>
      <c r="AI19" s="7">
        <v>0.37</v>
      </c>
      <c r="AJ19" s="7">
        <v>0.35</v>
      </c>
      <c r="AK19" s="7">
        <v>0.45</v>
      </c>
      <c r="AL19" s="7">
        <v>0.2</v>
      </c>
      <c r="AM19" s="7">
        <v>0.27</v>
      </c>
      <c r="AN19" s="7">
        <v>0.42</v>
      </c>
      <c r="AO19" s="7">
        <v>0.37</v>
      </c>
      <c r="AP19" s="7">
        <v>0.27</v>
      </c>
    </row>
    <row r="20" spans="1:42" ht="15">
      <c r="A20" t="s">
        <v>140</v>
      </c>
      <c r="B20">
        <v>133</v>
      </c>
      <c r="C20">
        <v>72</v>
      </c>
      <c r="D20">
        <v>60</v>
      </c>
      <c r="E20">
        <v>6</v>
      </c>
      <c r="F20">
        <v>20</v>
      </c>
      <c r="G20">
        <v>15</v>
      </c>
      <c r="H20">
        <v>14</v>
      </c>
      <c r="I20">
        <v>29</v>
      </c>
      <c r="J20">
        <v>48</v>
      </c>
      <c r="K20">
        <v>39</v>
      </c>
      <c r="L20">
        <v>33</v>
      </c>
      <c r="M20">
        <v>30</v>
      </c>
      <c r="N20">
        <v>31</v>
      </c>
      <c r="O20">
        <v>72</v>
      </c>
      <c r="P20">
        <v>60</v>
      </c>
      <c r="Q20">
        <v>51</v>
      </c>
      <c r="R20">
        <v>9</v>
      </c>
      <c r="S20">
        <v>55</v>
      </c>
      <c r="T20">
        <v>3</v>
      </c>
      <c r="U20">
        <v>15</v>
      </c>
      <c r="V20">
        <v>23</v>
      </c>
      <c r="W20">
        <v>73</v>
      </c>
      <c r="X20">
        <v>17</v>
      </c>
      <c r="Y20">
        <v>17</v>
      </c>
      <c r="Z20">
        <v>3</v>
      </c>
      <c r="AA20">
        <v>133</v>
      </c>
      <c r="AB20">
        <v>21</v>
      </c>
      <c r="AC20">
        <v>24</v>
      </c>
      <c r="AD20">
        <v>32</v>
      </c>
      <c r="AE20">
        <v>18</v>
      </c>
      <c r="AF20">
        <v>38</v>
      </c>
      <c r="AG20">
        <v>15</v>
      </c>
      <c r="AH20">
        <v>18</v>
      </c>
      <c r="AI20">
        <v>14</v>
      </c>
      <c r="AJ20">
        <v>48</v>
      </c>
      <c r="AK20">
        <v>8</v>
      </c>
      <c r="AL20">
        <v>31</v>
      </c>
      <c r="AM20">
        <v>59</v>
      </c>
      <c r="AN20">
        <v>41</v>
      </c>
      <c r="AO20">
        <v>22</v>
      </c>
      <c r="AP20">
        <v>26</v>
      </c>
    </row>
    <row r="21" spans="2:42" ht="15">
      <c r="B21" s="7">
        <v>0.06</v>
      </c>
      <c r="C21" s="7">
        <v>0.07</v>
      </c>
      <c r="D21" s="7">
        <v>0.06</v>
      </c>
      <c r="E21" s="7">
        <v>0.02</v>
      </c>
      <c r="F21" s="7">
        <v>0.06</v>
      </c>
      <c r="G21" s="7">
        <v>0.04</v>
      </c>
      <c r="H21" s="7">
        <v>0.04</v>
      </c>
      <c r="I21" s="7">
        <v>0.1</v>
      </c>
      <c r="J21" s="7">
        <v>0.11</v>
      </c>
      <c r="K21" s="7">
        <v>0.08</v>
      </c>
      <c r="L21" s="7">
        <v>0.06</v>
      </c>
      <c r="M21" s="7">
        <v>0.06</v>
      </c>
      <c r="N21" s="7">
        <v>0.05</v>
      </c>
      <c r="O21" s="7">
        <v>0.07</v>
      </c>
      <c r="P21" s="7">
        <v>0.06</v>
      </c>
      <c r="Q21" s="7">
        <v>0.05</v>
      </c>
      <c r="R21" s="7">
        <v>0.03</v>
      </c>
      <c r="S21" s="7">
        <v>0.11</v>
      </c>
      <c r="T21" s="7">
        <v>0.03</v>
      </c>
      <c r="U21" s="7">
        <v>0.05</v>
      </c>
      <c r="V21" s="7">
        <v>0.04</v>
      </c>
      <c r="W21" s="7">
        <v>0.11</v>
      </c>
      <c r="X21" s="7">
        <v>0.04</v>
      </c>
      <c r="Y21" s="7">
        <v>0.05</v>
      </c>
      <c r="Z21" s="7">
        <v>0.04</v>
      </c>
      <c r="AA21" s="7">
        <v>0.06</v>
      </c>
      <c r="AB21" s="7">
        <v>0.11</v>
      </c>
      <c r="AC21" s="7">
        <v>0.04</v>
      </c>
      <c r="AD21" s="7">
        <v>0.06</v>
      </c>
      <c r="AE21" s="7">
        <v>0.07</v>
      </c>
      <c r="AF21" s="7">
        <v>0.07</v>
      </c>
      <c r="AG21" s="7">
        <v>0.06</v>
      </c>
      <c r="AH21" s="7">
        <v>0.06</v>
      </c>
      <c r="AI21" s="7">
        <v>0.07</v>
      </c>
      <c r="AJ21" s="7">
        <v>0.08</v>
      </c>
      <c r="AK21" s="7">
        <v>0.1</v>
      </c>
      <c r="AL21" s="7">
        <v>0.06</v>
      </c>
      <c r="AM21" s="7">
        <v>0.06</v>
      </c>
      <c r="AN21" s="7">
        <v>0.07</v>
      </c>
      <c r="AO21" s="7">
        <v>0.05</v>
      </c>
      <c r="AP21" s="7">
        <v>0.08</v>
      </c>
    </row>
    <row r="22" spans="1:42" ht="15">
      <c r="A22" t="s">
        <v>69</v>
      </c>
      <c r="B22">
        <v>520</v>
      </c>
      <c r="C22">
        <v>220</v>
      </c>
      <c r="D22">
        <v>300</v>
      </c>
      <c r="E22">
        <v>141</v>
      </c>
      <c r="F22">
        <v>103</v>
      </c>
      <c r="G22">
        <v>84</v>
      </c>
      <c r="H22">
        <v>56</v>
      </c>
      <c r="I22">
        <v>46</v>
      </c>
      <c r="J22">
        <v>90</v>
      </c>
      <c r="K22">
        <v>56</v>
      </c>
      <c r="L22">
        <v>135</v>
      </c>
      <c r="M22">
        <v>110</v>
      </c>
      <c r="N22">
        <v>218</v>
      </c>
      <c r="O22">
        <v>191</v>
      </c>
      <c r="P22">
        <v>329</v>
      </c>
      <c r="Q22">
        <v>185</v>
      </c>
      <c r="R22">
        <v>86</v>
      </c>
      <c r="S22">
        <v>97</v>
      </c>
      <c r="T22">
        <v>48</v>
      </c>
      <c r="U22">
        <v>104</v>
      </c>
      <c r="V22">
        <v>103</v>
      </c>
      <c r="W22">
        <v>95</v>
      </c>
      <c r="X22">
        <v>176</v>
      </c>
      <c r="Y22">
        <v>124</v>
      </c>
      <c r="Z22">
        <v>21</v>
      </c>
      <c r="AA22">
        <v>513</v>
      </c>
      <c r="AB22">
        <v>56</v>
      </c>
      <c r="AC22">
        <v>147</v>
      </c>
      <c r="AD22">
        <v>104</v>
      </c>
      <c r="AE22">
        <v>71</v>
      </c>
      <c r="AF22">
        <v>142</v>
      </c>
      <c r="AG22">
        <v>84</v>
      </c>
      <c r="AH22">
        <v>99</v>
      </c>
      <c r="AI22">
        <v>24</v>
      </c>
      <c r="AJ22">
        <v>74</v>
      </c>
      <c r="AK22">
        <v>5</v>
      </c>
      <c r="AL22">
        <v>156</v>
      </c>
      <c r="AM22">
        <v>262</v>
      </c>
      <c r="AN22">
        <v>93</v>
      </c>
      <c r="AO22">
        <v>80</v>
      </c>
      <c r="AP22">
        <v>70</v>
      </c>
    </row>
    <row r="23" spans="2:42" ht="15">
      <c r="B23" s="7">
        <v>0.25</v>
      </c>
      <c r="C23" s="7">
        <v>0.21</v>
      </c>
      <c r="D23" s="7">
        <v>0.28</v>
      </c>
      <c r="E23" s="7">
        <v>0.47</v>
      </c>
      <c r="F23" s="7">
        <v>0.29</v>
      </c>
      <c r="G23" s="7">
        <v>0.25</v>
      </c>
      <c r="H23" s="7">
        <v>0.15</v>
      </c>
      <c r="I23" s="7">
        <v>0.15</v>
      </c>
      <c r="J23" s="7">
        <v>0.2</v>
      </c>
      <c r="K23" s="7">
        <v>0.12</v>
      </c>
      <c r="L23" s="7">
        <v>0.23</v>
      </c>
      <c r="M23" s="7">
        <v>0.24</v>
      </c>
      <c r="N23" s="7">
        <v>0.36</v>
      </c>
      <c r="O23" s="7">
        <v>0.18</v>
      </c>
      <c r="P23" s="7">
        <v>0.31</v>
      </c>
      <c r="Q23" s="7">
        <v>0.19</v>
      </c>
      <c r="R23" s="7">
        <v>0.28</v>
      </c>
      <c r="S23" s="7">
        <v>0.2</v>
      </c>
      <c r="T23" s="7">
        <v>0.55</v>
      </c>
      <c r="U23" s="7">
        <v>0.38</v>
      </c>
      <c r="V23" s="7">
        <v>0.17</v>
      </c>
      <c r="W23" s="7">
        <v>0.15</v>
      </c>
      <c r="X23" s="7">
        <v>0.42</v>
      </c>
      <c r="Y23" s="7">
        <v>0.35</v>
      </c>
      <c r="Z23" s="7">
        <v>0.32</v>
      </c>
      <c r="AA23" s="7">
        <v>0.25</v>
      </c>
      <c r="AB23" s="7">
        <v>0.3</v>
      </c>
      <c r="AC23" s="7">
        <v>0.26</v>
      </c>
      <c r="AD23" s="7">
        <v>0.2</v>
      </c>
      <c r="AE23" s="7">
        <v>0.25</v>
      </c>
      <c r="AF23" s="7">
        <v>0.26</v>
      </c>
      <c r="AG23" s="7">
        <v>0.36</v>
      </c>
      <c r="AH23" s="7">
        <v>0.3</v>
      </c>
      <c r="AI23" s="7">
        <v>0.13</v>
      </c>
      <c r="AJ23" s="7">
        <v>0.12</v>
      </c>
      <c r="AK23" s="7">
        <v>0.06</v>
      </c>
      <c r="AL23" s="7">
        <v>0.32</v>
      </c>
      <c r="AM23" s="7">
        <v>0.27</v>
      </c>
      <c r="AN23" s="7">
        <v>0.15</v>
      </c>
      <c r="AO23" s="7">
        <v>0.19</v>
      </c>
      <c r="AP23" s="7">
        <v>0.21</v>
      </c>
    </row>
    <row r="24" ht="15">
      <c r="A24" t="s">
        <v>141</v>
      </c>
    </row>
    <row r="25" ht="15">
      <c r="A25" t="s">
        <v>59</v>
      </c>
    </row>
    <row r="26" spans="1:42" ht="15">
      <c r="A26" t="s">
        <v>142</v>
      </c>
      <c r="B26">
        <v>289</v>
      </c>
      <c r="C26">
        <v>127</v>
      </c>
      <c r="D26">
        <v>162</v>
      </c>
      <c r="E26">
        <v>64</v>
      </c>
      <c r="F26">
        <v>77</v>
      </c>
      <c r="G26">
        <v>49</v>
      </c>
      <c r="H26">
        <v>40</v>
      </c>
      <c r="I26">
        <v>23</v>
      </c>
      <c r="J26">
        <v>36</v>
      </c>
      <c r="K26">
        <v>44</v>
      </c>
      <c r="L26">
        <v>79</v>
      </c>
      <c r="M26">
        <v>68</v>
      </c>
      <c r="N26">
        <v>98</v>
      </c>
      <c r="O26">
        <v>123</v>
      </c>
      <c r="P26">
        <v>166</v>
      </c>
      <c r="Q26">
        <v>128</v>
      </c>
      <c r="R26">
        <v>49</v>
      </c>
      <c r="S26">
        <v>36</v>
      </c>
      <c r="T26">
        <v>13</v>
      </c>
      <c r="U26">
        <v>62</v>
      </c>
      <c r="V26">
        <v>72</v>
      </c>
      <c r="W26">
        <v>52</v>
      </c>
      <c r="X26">
        <v>91</v>
      </c>
      <c r="Y26">
        <v>63</v>
      </c>
      <c r="Z26">
        <v>12</v>
      </c>
      <c r="AA26">
        <v>277</v>
      </c>
      <c r="AB26">
        <v>22</v>
      </c>
      <c r="AC26">
        <v>84</v>
      </c>
      <c r="AD26">
        <v>79</v>
      </c>
      <c r="AE26">
        <v>19</v>
      </c>
      <c r="AF26">
        <v>85</v>
      </c>
      <c r="AG26">
        <v>52</v>
      </c>
      <c r="AH26">
        <v>42</v>
      </c>
      <c r="AI26">
        <v>33</v>
      </c>
      <c r="AJ26">
        <v>84</v>
      </c>
      <c r="AK26">
        <v>9</v>
      </c>
      <c r="AL26">
        <v>66</v>
      </c>
      <c r="AM26">
        <v>147</v>
      </c>
      <c r="AN26">
        <v>72</v>
      </c>
      <c r="AO26">
        <v>39</v>
      </c>
      <c r="AP26">
        <v>78</v>
      </c>
    </row>
    <row r="27" spans="2:42" ht="15">
      <c r="B27" s="7">
        <v>0.14</v>
      </c>
      <c r="C27" s="7">
        <v>0.12</v>
      </c>
      <c r="D27" s="7">
        <v>0.15</v>
      </c>
      <c r="E27" s="7">
        <v>0.21</v>
      </c>
      <c r="F27" s="7">
        <v>0.22</v>
      </c>
      <c r="G27" s="7">
        <v>0.14</v>
      </c>
      <c r="H27" s="7">
        <v>0.11</v>
      </c>
      <c r="I27" s="7">
        <v>0.08</v>
      </c>
      <c r="J27" s="7">
        <v>0.08</v>
      </c>
      <c r="K27" s="7">
        <v>0.09</v>
      </c>
      <c r="L27" s="7">
        <v>0.14</v>
      </c>
      <c r="M27" s="7">
        <v>0.15</v>
      </c>
      <c r="N27" s="7">
        <v>0.16</v>
      </c>
      <c r="O27" s="7">
        <v>0.12</v>
      </c>
      <c r="P27" s="7">
        <v>0.16</v>
      </c>
      <c r="Q27" s="7">
        <v>0.13</v>
      </c>
      <c r="R27" s="7">
        <v>0.16</v>
      </c>
      <c r="S27" s="7">
        <v>0.07</v>
      </c>
      <c r="T27" s="7">
        <v>0.15</v>
      </c>
      <c r="U27" s="7">
        <v>0.23</v>
      </c>
      <c r="V27" s="7">
        <v>0.12</v>
      </c>
      <c r="W27" s="7">
        <v>0.08</v>
      </c>
      <c r="X27" s="7">
        <v>0.21</v>
      </c>
      <c r="Y27" s="7">
        <v>0.18</v>
      </c>
      <c r="Z27" s="7">
        <v>0.17</v>
      </c>
      <c r="AA27" s="7">
        <v>0.13</v>
      </c>
      <c r="AB27" s="7">
        <v>0.12</v>
      </c>
      <c r="AC27" s="7">
        <v>0.15</v>
      </c>
      <c r="AD27" s="7">
        <v>0.15</v>
      </c>
      <c r="AE27" s="7">
        <v>0.07</v>
      </c>
      <c r="AF27" s="7">
        <v>0.15</v>
      </c>
      <c r="AG27" s="7">
        <v>0.23</v>
      </c>
      <c r="AH27" s="7">
        <v>0.13</v>
      </c>
      <c r="AI27" s="7">
        <v>0.17</v>
      </c>
      <c r="AJ27" s="7">
        <v>0.14</v>
      </c>
      <c r="AK27" s="7">
        <v>0.11</v>
      </c>
      <c r="AL27" s="7">
        <v>0.14</v>
      </c>
      <c r="AM27" s="7">
        <v>0.15</v>
      </c>
      <c r="AN27" s="7">
        <v>0.12</v>
      </c>
      <c r="AO27" s="7">
        <v>0.09</v>
      </c>
      <c r="AP27" s="7">
        <v>0.23</v>
      </c>
    </row>
    <row r="28" spans="1:42" ht="15">
      <c r="A28" t="s">
        <v>143</v>
      </c>
      <c r="B28">
        <v>763</v>
      </c>
      <c r="C28">
        <v>418</v>
      </c>
      <c r="D28">
        <v>345</v>
      </c>
      <c r="E28">
        <v>48</v>
      </c>
      <c r="F28">
        <v>109</v>
      </c>
      <c r="G28">
        <v>127</v>
      </c>
      <c r="H28">
        <v>129</v>
      </c>
      <c r="I28">
        <v>145</v>
      </c>
      <c r="J28">
        <v>205</v>
      </c>
      <c r="K28">
        <v>242</v>
      </c>
      <c r="L28">
        <v>206</v>
      </c>
      <c r="M28">
        <v>157</v>
      </c>
      <c r="N28">
        <v>159</v>
      </c>
      <c r="O28">
        <v>448</v>
      </c>
      <c r="P28">
        <v>316</v>
      </c>
      <c r="Q28">
        <v>372</v>
      </c>
      <c r="R28">
        <v>83</v>
      </c>
      <c r="S28">
        <v>231</v>
      </c>
      <c r="T28">
        <v>15</v>
      </c>
      <c r="U28">
        <v>63</v>
      </c>
      <c r="V28">
        <v>247</v>
      </c>
      <c r="W28">
        <v>328</v>
      </c>
      <c r="X28">
        <v>73</v>
      </c>
      <c r="Y28">
        <v>95</v>
      </c>
      <c r="Z28">
        <v>20</v>
      </c>
      <c r="AA28">
        <v>759</v>
      </c>
      <c r="AB28">
        <v>55</v>
      </c>
      <c r="AC28">
        <v>205</v>
      </c>
      <c r="AD28">
        <v>197</v>
      </c>
      <c r="AE28">
        <v>103</v>
      </c>
      <c r="AF28">
        <v>203</v>
      </c>
      <c r="AG28">
        <v>59</v>
      </c>
      <c r="AH28">
        <v>98</v>
      </c>
      <c r="AI28">
        <v>86</v>
      </c>
      <c r="AJ28">
        <v>266</v>
      </c>
      <c r="AK28">
        <v>44</v>
      </c>
      <c r="AL28">
        <v>128</v>
      </c>
      <c r="AM28">
        <v>322</v>
      </c>
      <c r="AN28">
        <v>306</v>
      </c>
      <c r="AO28">
        <v>179</v>
      </c>
      <c r="AP28">
        <v>119</v>
      </c>
    </row>
    <row r="29" spans="2:42" ht="15">
      <c r="B29" s="7">
        <v>0.36</v>
      </c>
      <c r="C29" s="7">
        <v>0.4</v>
      </c>
      <c r="D29" s="7">
        <v>0.32</v>
      </c>
      <c r="E29" s="7">
        <v>0.16</v>
      </c>
      <c r="F29" s="7">
        <v>0.31</v>
      </c>
      <c r="G29" s="7">
        <v>0.37</v>
      </c>
      <c r="H29" s="7">
        <v>0.35</v>
      </c>
      <c r="I29" s="7">
        <v>0.49</v>
      </c>
      <c r="J29" s="7">
        <v>0.45</v>
      </c>
      <c r="K29" s="7">
        <v>0.51</v>
      </c>
      <c r="L29" s="7">
        <v>0.36</v>
      </c>
      <c r="M29" s="7">
        <v>0.34</v>
      </c>
      <c r="N29" s="7">
        <v>0.26</v>
      </c>
      <c r="O29" s="7">
        <v>0.43</v>
      </c>
      <c r="P29" s="7">
        <v>0.3</v>
      </c>
      <c r="Q29" s="7">
        <v>0.39</v>
      </c>
      <c r="R29" s="7">
        <v>0.27</v>
      </c>
      <c r="S29" s="7">
        <v>0.46</v>
      </c>
      <c r="T29" s="7">
        <v>0.17</v>
      </c>
      <c r="U29" s="7">
        <v>0.23</v>
      </c>
      <c r="V29" s="7">
        <v>0.4</v>
      </c>
      <c r="W29" s="7">
        <v>0.5</v>
      </c>
      <c r="X29" s="7">
        <v>0.17</v>
      </c>
      <c r="Y29" s="7">
        <v>0.27</v>
      </c>
      <c r="Z29" s="7">
        <v>0.3</v>
      </c>
      <c r="AA29" s="7">
        <v>0.37</v>
      </c>
      <c r="AB29" s="7">
        <v>0.29</v>
      </c>
      <c r="AC29" s="7">
        <v>0.36</v>
      </c>
      <c r="AD29" s="7">
        <v>0.37</v>
      </c>
      <c r="AE29" s="7">
        <v>0.37</v>
      </c>
      <c r="AF29" s="7">
        <v>0.37</v>
      </c>
      <c r="AG29" s="7">
        <v>0.26</v>
      </c>
      <c r="AH29" s="7">
        <v>0.3</v>
      </c>
      <c r="AI29" s="7">
        <v>0.44</v>
      </c>
      <c r="AJ29" s="7">
        <v>0.43</v>
      </c>
      <c r="AK29" s="7">
        <v>0.55</v>
      </c>
      <c r="AL29" s="7">
        <v>0.27</v>
      </c>
      <c r="AM29" s="7">
        <v>0.33</v>
      </c>
      <c r="AN29" s="7">
        <v>0.49</v>
      </c>
      <c r="AO29" s="7">
        <v>0.42</v>
      </c>
      <c r="AP29" s="7">
        <v>0.35</v>
      </c>
    </row>
    <row r="30" spans="1:42" ht="15">
      <c r="A30" t="s">
        <v>144</v>
      </c>
      <c r="B30">
        <f>--0.324</f>
        <v>0.324</v>
      </c>
      <c r="C30">
        <f>--0.4</f>
        <v>0.4</v>
      </c>
      <c r="D30">
        <f>--0.244</f>
        <v>0.244</v>
      </c>
      <c r="E30">
        <v>0.173</v>
      </c>
      <c r="F30">
        <f>--0.093</f>
        <v>0.093</v>
      </c>
      <c r="G30">
        <f>--0.316</f>
        <v>0.316</v>
      </c>
      <c r="H30">
        <f>--0.291</f>
        <v>0.291</v>
      </c>
      <c r="I30">
        <f>--0.559</f>
        <v>0.559</v>
      </c>
      <c r="J30">
        <f>--0.578</f>
        <v>0.578</v>
      </c>
      <c r="K30">
        <f>--0.536</f>
        <v>0.536</v>
      </c>
      <c r="L30">
        <f>--0.325</f>
        <v>0.325</v>
      </c>
      <c r="M30">
        <f>--0.26</f>
        <v>0.26</v>
      </c>
      <c r="N30">
        <f>--0.151</f>
        <v>0.151</v>
      </c>
      <c r="O30">
        <f>--0.428</f>
        <v>0.428</v>
      </c>
      <c r="P30">
        <f>--0.203</f>
        <v>0.203</v>
      </c>
      <c r="Q30">
        <f>--0.337</f>
        <v>0.337</v>
      </c>
      <c r="R30">
        <f>--0.109</f>
        <v>0.109</v>
      </c>
      <c r="S30">
        <f>--0.601</f>
        <v>0.601</v>
      </c>
      <c r="T30">
        <f>--0.028</f>
        <v>0.028</v>
      </c>
      <c r="U30">
        <v>0.052</v>
      </c>
      <c r="V30">
        <f>--0.353</f>
        <v>0.353</v>
      </c>
      <c r="W30">
        <f>--0.595</f>
        <v>0.595</v>
      </c>
      <c r="X30">
        <v>0.148</v>
      </c>
      <c r="Y30">
        <f>--0.134</f>
        <v>0.134</v>
      </c>
      <c r="Z30">
        <f>--0.194</f>
        <v>0.194</v>
      </c>
      <c r="AA30">
        <f>--0.341</f>
        <v>0.341</v>
      </c>
      <c r="AB30">
        <f>--0.359</f>
        <v>0.359</v>
      </c>
      <c r="AC30">
        <f>--0.295</f>
        <v>0.295</v>
      </c>
      <c r="AD30">
        <f>--0.295</f>
        <v>0.295</v>
      </c>
      <c r="AE30">
        <f>--0.466</f>
        <v>0.466</v>
      </c>
      <c r="AF30">
        <f>--0.3</f>
        <v>0.3</v>
      </c>
      <c r="AG30">
        <f>--0.019</f>
        <v>0.019</v>
      </c>
      <c r="AH30">
        <f>--0.261</f>
        <v>0.261</v>
      </c>
      <c r="AI30">
        <f>--0.335</f>
        <v>0.335</v>
      </c>
      <c r="AJ30">
        <f>--0.396</f>
        <v>0.396</v>
      </c>
      <c r="AK30">
        <f>--0.561</f>
        <v>0.561</v>
      </c>
      <c r="AL30">
        <f>--0.202</f>
        <v>0.202</v>
      </c>
      <c r="AM30">
        <f>--0.261</f>
        <v>0.261</v>
      </c>
      <c r="AN30">
        <f>--0.485</f>
        <v>0.485</v>
      </c>
      <c r="AO30">
        <f>--0.435</f>
        <v>0.435</v>
      </c>
      <c r="AP30">
        <f>--0.134</f>
        <v>0.134</v>
      </c>
    </row>
    <row r="31" spans="1:42" ht="15">
      <c r="A31" t="s">
        <v>145</v>
      </c>
      <c r="B31">
        <v>0.986</v>
      </c>
      <c r="C31">
        <v>0.953</v>
      </c>
      <c r="D31">
        <v>1.014</v>
      </c>
      <c r="E31">
        <v>1.051</v>
      </c>
      <c r="F31">
        <v>1.148</v>
      </c>
      <c r="G31">
        <v>0.943</v>
      </c>
      <c r="H31">
        <v>0.846</v>
      </c>
      <c r="I31">
        <v>0.922</v>
      </c>
      <c r="J31">
        <v>0.896</v>
      </c>
      <c r="K31">
        <v>0.875</v>
      </c>
      <c r="L31">
        <v>0.941</v>
      </c>
      <c r="M31">
        <v>1.037</v>
      </c>
      <c r="N31">
        <v>1.062</v>
      </c>
      <c r="O31">
        <v>0.915</v>
      </c>
      <c r="P31">
        <v>1.051</v>
      </c>
      <c r="Q31">
        <v>0.931</v>
      </c>
      <c r="R31">
        <v>0.988</v>
      </c>
      <c r="S31">
        <v>0.892</v>
      </c>
      <c r="T31">
        <v>1.098</v>
      </c>
      <c r="U31">
        <v>1.202</v>
      </c>
      <c r="V31">
        <v>0.848</v>
      </c>
      <c r="W31">
        <v>0.905</v>
      </c>
      <c r="X31">
        <v>1.135</v>
      </c>
      <c r="Y31">
        <v>1.061</v>
      </c>
      <c r="Z31">
        <v>1.019</v>
      </c>
      <c r="AA31">
        <v>0.993</v>
      </c>
      <c r="AB31">
        <v>1.03</v>
      </c>
      <c r="AC31">
        <v>0.947</v>
      </c>
      <c r="AD31">
        <v>0.988</v>
      </c>
      <c r="AE31">
        <v>0.843</v>
      </c>
      <c r="AF31">
        <v>1.072</v>
      </c>
      <c r="AG31">
        <v>1.209</v>
      </c>
      <c r="AH31">
        <v>0.975</v>
      </c>
      <c r="AI31">
        <v>1.019</v>
      </c>
      <c r="AJ31">
        <v>0.922</v>
      </c>
      <c r="AK31">
        <v>0.862</v>
      </c>
      <c r="AL31">
        <v>1.045</v>
      </c>
      <c r="AM31">
        <v>1.015</v>
      </c>
      <c r="AN31">
        <v>0.89</v>
      </c>
      <c r="AO31">
        <v>0.871</v>
      </c>
      <c r="AP31">
        <v>1.164</v>
      </c>
    </row>
    <row r="32" spans="1:42" ht="15">
      <c r="A32" t="s">
        <v>146</v>
      </c>
      <c r="B32">
        <v>0.001</v>
      </c>
      <c r="C32">
        <v>0.001</v>
      </c>
      <c r="D32">
        <v>0.001</v>
      </c>
      <c r="E32">
        <v>0.009</v>
      </c>
      <c r="F32">
        <v>0.006</v>
      </c>
      <c r="G32">
        <v>0.004</v>
      </c>
      <c r="H32">
        <v>0.003</v>
      </c>
      <c r="I32">
        <v>0.003</v>
      </c>
      <c r="J32">
        <v>0.002</v>
      </c>
      <c r="K32">
        <v>0.002</v>
      </c>
      <c r="L32">
        <v>0.002</v>
      </c>
      <c r="M32">
        <v>0.003</v>
      </c>
      <c r="N32">
        <v>0.002</v>
      </c>
      <c r="O32">
        <v>0.001</v>
      </c>
      <c r="P32">
        <v>0.001</v>
      </c>
      <c r="Q32">
        <v>0.002</v>
      </c>
      <c r="R32">
        <v>0.005</v>
      </c>
      <c r="S32">
        <v>0.001</v>
      </c>
      <c r="T32">
        <v>0.029</v>
      </c>
      <c r="U32">
        <v>0.007</v>
      </c>
      <c r="V32">
        <v>0.002</v>
      </c>
      <c r="W32">
        <v>0.001</v>
      </c>
      <c r="X32">
        <v>0.005</v>
      </c>
      <c r="Y32">
        <v>0.005</v>
      </c>
      <c r="Z32">
        <v>0.026</v>
      </c>
      <c r="AA32">
        <v>0.001</v>
      </c>
      <c r="AB32">
        <v>0.008</v>
      </c>
      <c r="AC32">
        <v>0.002</v>
      </c>
      <c r="AD32">
        <v>0.002</v>
      </c>
      <c r="AE32">
        <v>0.003</v>
      </c>
      <c r="AF32">
        <v>0.003</v>
      </c>
      <c r="AG32">
        <v>0.008</v>
      </c>
      <c r="AH32">
        <v>0.003</v>
      </c>
      <c r="AI32">
        <v>0.006</v>
      </c>
      <c r="AJ32">
        <v>0.002</v>
      </c>
      <c r="AK32">
        <v>0.012</v>
      </c>
      <c r="AL32">
        <v>0.003</v>
      </c>
      <c r="AM32">
        <v>0.001</v>
      </c>
      <c r="AN32">
        <v>0.002</v>
      </c>
      <c r="AO32">
        <v>0.002</v>
      </c>
      <c r="AP32">
        <v>0.005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P3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147</v>
      </c>
    </row>
    <row r="2" ht="15">
      <c r="A2" t="s">
        <v>6</v>
      </c>
    </row>
    <row r="4" spans="3:41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</row>
    <row r="6" spans="2:42" ht="15"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  <c r="AA6" t="s">
        <v>41</v>
      </c>
      <c r="AB6" t="s">
        <v>42</v>
      </c>
      <c r="AC6" t="s">
        <v>43</v>
      </c>
      <c r="AD6" t="s">
        <v>44</v>
      </c>
      <c r="AE6" t="s">
        <v>45</v>
      </c>
      <c r="AF6" t="s">
        <v>46</v>
      </c>
      <c r="AG6" t="s">
        <v>47</v>
      </c>
      <c r="AH6" t="s">
        <v>48</v>
      </c>
      <c r="AI6" t="s">
        <v>49</v>
      </c>
      <c r="AJ6" t="s">
        <v>50</v>
      </c>
      <c r="AK6" t="s">
        <v>51</v>
      </c>
      <c r="AL6" t="s">
        <v>52</v>
      </c>
      <c r="AM6" t="s">
        <v>53</v>
      </c>
      <c r="AN6" t="s">
        <v>54</v>
      </c>
      <c r="AO6" t="s">
        <v>55</v>
      </c>
      <c r="AP6" t="s">
        <v>56</v>
      </c>
    </row>
    <row r="8" spans="1:42" ht="15">
      <c r="A8" t="s">
        <v>57</v>
      </c>
      <c r="B8">
        <v>2117</v>
      </c>
      <c r="C8">
        <v>1018</v>
      </c>
      <c r="D8">
        <v>1099</v>
      </c>
      <c r="E8">
        <v>236</v>
      </c>
      <c r="F8">
        <v>332</v>
      </c>
      <c r="G8">
        <v>273</v>
      </c>
      <c r="H8">
        <v>302</v>
      </c>
      <c r="I8">
        <v>329</v>
      </c>
      <c r="J8">
        <v>645</v>
      </c>
      <c r="K8">
        <v>392</v>
      </c>
      <c r="L8">
        <v>524</v>
      </c>
      <c r="M8">
        <v>422</v>
      </c>
      <c r="N8">
        <v>779</v>
      </c>
      <c r="O8">
        <v>916</v>
      </c>
      <c r="P8">
        <v>1201</v>
      </c>
      <c r="Q8">
        <v>701</v>
      </c>
      <c r="R8">
        <v>261</v>
      </c>
      <c r="S8">
        <v>720</v>
      </c>
      <c r="T8">
        <v>88</v>
      </c>
      <c r="U8">
        <v>347</v>
      </c>
      <c r="V8">
        <v>480</v>
      </c>
      <c r="W8">
        <v>767</v>
      </c>
      <c r="X8">
        <v>478</v>
      </c>
      <c r="Y8">
        <v>332</v>
      </c>
      <c r="Z8">
        <v>60</v>
      </c>
      <c r="AA8">
        <v>2049</v>
      </c>
      <c r="AB8">
        <v>182</v>
      </c>
      <c r="AC8">
        <v>576</v>
      </c>
      <c r="AD8">
        <v>552</v>
      </c>
      <c r="AE8">
        <v>274</v>
      </c>
      <c r="AF8">
        <v>533</v>
      </c>
      <c r="AG8">
        <v>282</v>
      </c>
      <c r="AH8">
        <v>376</v>
      </c>
      <c r="AI8">
        <v>198</v>
      </c>
      <c r="AJ8">
        <v>504</v>
      </c>
      <c r="AK8">
        <v>68</v>
      </c>
      <c r="AL8">
        <v>600</v>
      </c>
      <c r="AM8">
        <v>938</v>
      </c>
      <c r="AN8">
        <v>549</v>
      </c>
      <c r="AO8">
        <v>429</v>
      </c>
      <c r="AP8">
        <v>335</v>
      </c>
    </row>
    <row r="9" spans="1:42" ht="15">
      <c r="A9" t="s">
        <v>58</v>
      </c>
      <c r="B9">
        <v>2117</v>
      </c>
      <c r="C9">
        <v>1037</v>
      </c>
      <c r="D9">
        <v>1080</v>
      </c>
      <c r="E9">
        <v>303</v>
      </c>
      <c r="F9">
        <v>354</v>
      </c>
      <c r="G9">
        <v>343</v>
      </c>
      <c r="H9">
        <v>368</v>
      </c>
      <c r="I9">
        <v>296</v>
      </c>
      <c r="J9">
        <v>453</v>
      </c>
      <c r="K9">
        <v>474</v>
      </c>
      <c r="L9">
        <v>576</v>
      </c>
      <c r="M9">
        <v>460</v>
      </c>
      <c r="N9">
        <v>607</v>
      </c>
      <c r="O9">
        <v>1050</v>
      </c>
      <c r="P9">
        <v>1067</v>
      </c>
      <c r="Q9">
        <v>958</v>
      </c>
      <c r="R9">
        <v>303</v>
      </c>
      <c r="S9">
        <v>498</v>
      </c>
      <c r="T9">
        <v>88</v>
      </c>
      <c r="U9">
        <v>270</v>
      </c>
      <c r="V9">
        <v>620</v>
      </c>
      <c r="W9">
        <v>654</v>
      </c>
      <c r="X9">
        <v>422</v>
      </c>
      <c r="Y9">
        <v>354</v>
      </c>
      <c r="Z9">
        <v>67</v>
      </c>
      <c r="AA9">
        <v>2056</v>
      </c>
      <c r="AB9">
        <v>188</v>
      </c>
      <c r="AC9">
        <v>573</v>
      </c>
      <c r="AD9">
        <v>525</v>
      </c>
      <c r="AE9">
        <v>280</v>
      </c>
      <c r="AF9">
        <v>551</v>
      </c>
      <c r="AG9">
        <v>231</v>
      </c>
      <c r="AH9">
        <v>332</v>
      </c>
      <c r="AI9">
        <v>193</v>
      </c>
      <c r="AJ9">
        <v>616</v>
      </c>
      <c r="AK9">
        <v>81</v>
      </c>
      <c r="AL9">
        <v>484</v>
      </c>
      <c r="AM9">
        <v>980</v>
      </c>
      <c r="AN9">
        <v>628</v>
      </c>
      <c r="AO9">
        <v>421</v>
      </c>
      <c r="AP9">
        <v>341</v>
      </c>
    </row>
    <row r="10" ht="15">
      <c r="A10" t="s">
        <v>59</v>
      </c>
    </row>
    <row r="11" spans="1:42" ht="15">
      <c r="A11" t="s">
        <v>149</v>
      </c>
      <c r="B11">
        <v>63</v>
      </c>
      <c r="C11">
        <v>27</v>
      </c>
      <c r="D11">
        <v>36</v>
      </c>
      <c r="E11">
        <v>8</v>
      </c>
      <c r="F11">
        <v>12</v>
      </c>
      <c r="G11">
        <v>14</v>
      </c>
      <c r="H11">
        <v>7</v>
      </c>
      <c r="I11">
        <v>12</v>
      </c>
      <c r="J11">
        <v>8</v>
      </c>
      <c r="K11">
        <v>16</v>
      </c>
      <c r="L11">
        <v>9</v>
      </c>
      <c r="M11">
        <v>13</v>
      </c>
      <c r="N11">
        <v>26</v>
      </c>
      <c r="O11">
        <v>24</v>
      </c>
      <c r="P11">
        <v>38</v>
      </c>
      <c r="Q11">
        <v>22</v>
      </c>
      <c r="R11">
        <v>10</v>
      </c>
      <c r="S11">
        <v>8</v>
      </c>
      <c r="T11">
        <v>3</v>
      </c>
      <c r="U11">
        <v>20</v>
      </c>
      <c r="V11">
        <v>13</v>
      </c>
      <c r="W11">
        <v>13</v>
      </c>
      <c r="X11">
        <v>23</v>
      </c>
      <c r="Y11">
        <v>13</v>
      </c>
      <c r="Z11">
        <v>1</v>
      </c>
      <c r="AA11">
        <v>60</v>
      </c>
      <c r="AB11">
        <v>5</v>
      </c>
      <c r="AC11">
        <v>19</v>
      </c>
      <c r="AD11">
        <v>14</v>
      </c>
      <c r="AE11">
        <v>7</v>
      </c>
      <c r="AF11">
        <v>18</v>
      </c>
      <c r="AG11">
        <v>13</v>
      </c>
      <c r="AH11">
        <v>9</v>
      </c>
      <c r="AI11">
        <v>4</v>
      </c>
      <c r="AJ11">
        <v>18</v>
      </c>
      <c r="AK11">
        <v>2</v>
      </c>
      <c r="AL11">
        <v>19</v>
      </c>
      <c r="AM11">
        <v>30</v>
      </c>
      <c r="AN11">
        <v>14</v>
      </c>
      <c r="AO11">
        <v>9</v>
      </c>
      <c r="AP11">
        <v>18</v>
      </c>
    </row>
    <row r="12" spans="2:42" ht="15">
      <c r="B12" s="7">
        <v>0.03</v>
      </c>
      <c r="C12" s="7">
        <v>0.03</v>
      </c>
      <c r="D12" s="7">
        <v>0.03</v>
      </c>
      <c r="E12" s="7">
        <v>0.03</v>
      </c>
      <c r="F12" s="7">
        <v>0.04</v>
      </c>
      <c r="G12" s="7">
        <v>0.04</v>
      </c>
      <c r="H12" s="7">
        <v>0.02</v>
      </c>
      <c r="I12" s="7">
        <v>0.04</v>
      </c>
      <c r="J12" s="7">
        <v>0.02</v>
      </c>
      <c r="K12" s="7">
        <v>0.03</v>
      </c>
      <c r="L12" s="7">
        <v>0.02</v>
      </c>
      <c r="M12" s="7">
        <v>0.03</v>
      </c>
      <c r="N12" s="7">
        <v>0.04</v>
      </c>
      <c r="O12" s="7">
        <v>0.02</v>
      </c>
      <c r="P12" s="7">
        <v>0.04</v>
      </c>
      <c r="Q12" s="7">
        <v>0.02</v>
      </c>
      <c r="R12" s="7">
        <v>0.03</v>
      </c>
      <c r="S12" s="7">
        <v>0.02</v>
      </c>
      <c r="T12" s="7">
        <v>0.03</v>
      </c>
      <c r="U12" s="7">
        <v>0.07</v>
      </c>
      <c r="V12" s="7">
        <v>0.02</v>
      </c>
      <c r="W12" s="7">
        <v>0.02</v>
      </c>
      <c r="X12" s="7">
        <v>0.05</v>
      </c>
      <c r="Y12" s="7">
        <v>0.04</v>
      </c>
      <c r="Z12" s="7">
        <v>0.01</v>
      </c>
      <c r="AA12" s="7">
        <v>0.03</v>
      </c>
      <c r="AB12" s="7">
        <v>0.03</v>
      </c>
      <c r="AC12" s="7">
        <v>0.03</v>
      </c>
      <c r="AD12" s="7">
        <v>0.03</v>
      </c>
      <c r="AE12" s="7">
        <v>0.03</v>
      </c>
      <c r="AF12" s="7">
        <v>0.03</v>
      </c>
      <c r="AG12" s="7">
        <v>0.06</v>
      </c>
      <c r="AH12" s="7">
        <v>0.03</v>
      </c>
      <c r="AI12" s="7">
        <v>0.02</v>
      </c>
      <c r="AJ12" s="7">
        <v>0.03</v>
      </c>
      <c r="AK12" s="7">
        <v>0.03</v>
      </c>
      <c r="AL12" s="7">
        <v>0.04</v>
      </c>
      <c r="AM12" s="7">
        <v>0.03</v>
      </c>
      <c r="AN12" s="7">
        <v>0.02</v>
      </c>
      <c r="AO12" s="7">
        <v>0.02</v>
      </c>
      <c r="AP12" s="7">
        <v>0.05</v>
      </c>
    </row>
    <row r="13" spans="1:42" ht="15">
      <c r="A13" t="s">
        <v>150</v>
      </c>
      <c r="B13">
        <v>387</v>
      </c>
      <c r="C13">
        <v>155</v>
      </c>
      <c r="D13">
        <v>232</v>
      </c>
      <c r="E13">
        <v>58</v>
      </c>
      <c r="F13">
        <v>83</v>
      </c>
      <c r="G13">
        <v>60</v>
      </c>
      <c r="H13">
        <v>74</v>
      </c>
      <c r="I13">
        <v>45</v>
      </c>
      <c r="J13">
        <v>67</v>
      </c>
      <c r="K13">
        <v>79</v>
      </c>
      <c r="L13">
        <v>111</v>
      </c>
      <c r="M13">
        <v>91</v>
      </c>
      <c r="N13">
        <v>106</v>
      </c>
      <c r="O13">
        <v>191</v>
      </c>
      <c r="P13">
        <v>197</v>
      </c>
      <c r="Q13">
        <v>176</v>
      </c>
      <c r="R13">
        <v>73</v>
      </c>
      <c r="S13">
        <v>71</v>
      </c>
      <c r="T13">
        <v>14</v>
      </c>
      <c r="U13">
        <v>53</v>
      </c>
      <c r="V13">
        <v>117</v>
      </c>
      <c r="W13">
        <v>87</v>
      </c>
      <c r="X13">
        <v>94</v>
      </c>
      <c r="Y13">
        <v>72</v>
      </c>
      <c r="Z13">
        <v>17</v>
      </c>
      <c r="AA13">
        <v>375</v>
      </c>
      <c r="AB13">
        <v>39</v>
      </c>
      <c r="AC13">
        <v>127</v>
      </c>
      <c r="AD13">
        <v>93</v>
      </c>
      <c r="AE13">
        <v>36</v>
      </c>
      <c r="AF13">
        <v>92</v>
      </c>
      <c r="AG13">
        <v>60</v>
      </c>
      <c r="AH13">
        <v>64</v>
      </c>
      <c r="AI13">
        <v>47</v>
      </c>
      <c r="AJ13">
        <v>110</v>
      </c>
      <c r="AK13">
        <v>8</v>
      </c>
      <c r="AL13">
        <v>82</v>
      </c>
      <c r="AM13">
        <v>191</v>
      </c>
      <c r="AN13">
        <v>111</v>
      </c>
      <c r="AO13">
        <v>74</v>
      </c>
      <c r="AP13">
        <v>73</v>
      </c>
    </row>
    <row r="14" spans="2:42" ht="15">
      <c r="B14" s="7">
        <v>0.18</v>
      </c>
      <c r="C14" s="7">
        <v>0.15</v>
      </c>
      <c r="D14" s="7">
        <v>0.22</v>
      </c>
      <c r="E14" s="7">
        <v>0.19</v>
      </c>
      <c r="F14" s="7">
        <v>0.24</v>
      </c>
      <c r="G14" s="7">
        <v>0.17</v>
      </c>
      <c r="H14" s="7">
        <v>0.2</v>
      </c>
      <c r="I14" s="7">
        <v>0.15</v>
      </c>
      <c r="J14" s="7">
        <v>0.15</v>
      </c>
      <c r="K14" s="7">
        <v>0.17</v>
      </c>
      <c r="L14" s="7">
        <v>0.19</v>
      </c>
      <c r="M14" s="7">
        <v>0.2</v>
      </c>
      <c r="N14" s="7">
        <v>0.17</v>
      </c>
      <c r="O14" s="7">
        <v>0.18</v>
      </c>
      <c r="P14" s="7">
        <v>0.18</v>
      </c>
      <c r="Q14" s="7">
        <v>0.18</v>
      </c>
      <c r="R14" s="7">
        <v>0.24</v>
      </c>
      <c r="S14" s="7">
        <v>0.14</v>
      </c>
      <c r="T14" s="7">
        <v>0.16</v>
      </c>
      <c r="U14" s="7">
        <v>0.2</v>
      </c>
      <c r="V14" s="7">
        <v>0.19</v>
      </c>
      <c r="W14" s="7">
        <v>0.13</v>
      </c>
      <c r="X14" s="7">
        <v>0.22</v>
      </c>
      <c r="Y14" s="7">
        <v>0.2</v>
      </c>
      <c r="Z14" s="7">
        <v>0.25</v>
      </c>
      <c r="AA14" s="7">
        <v>0.18</v>
      </c>
      <c r="AB14" s="7">
        <v>0.21</v>
      </c>
      <c r="AC14" s="7">
        <v>0.22</v>
      </c>
      <c r="AD14" s="7">
        <v>0.18</v>
      </c>
      <c r="AE14" s="7">
        <v>0.13</v>
      </c>
      <c r="AF14" s="7">
        <v>0.17</v>
      </c>
      <c r="AG14" s="7">
        <v>0.26</v>
      </c>
      <c r="AH14" s="7">
        <v>0.19</v>
      </c>
      <c r="AI14" s="7">
        <v>0.24</v>
      </c>
      <c r="AJ14" s="7">
        <v>0.18</v>
      </c>
      <c r="AK14" s="7">
        <v>0.1</v>
      </c>
      <c r="AL14" s="7">
        <v>0.17</v>
      </c>
      <c r="AM14" s="7">
        <v>0.19</v>
      </c>
      <c r="AN14" s="7">
        <v>0.18</v>
      </c>
      <c r="AO14" s="7">
        <v>0.17</v>
      </c>
      <c r="AP14" s="7">
        <v>0.21</v>
      </c>
    </row>
    <row r="15" spans="1:42" ht="15">
      <c r="A15" t="s">
        <v>151</v>
      </c>
      <c r="B15">
        <v>759</v>
      </c>
      <c r="C15">
        <v>417</v>
      </c>
      <c r="D15">
        <v>342</v>
      </c>
      <c r="E15">
        <v>60</v>
      </c>
      <c r="F15">
        <v>98</v>
      </c>
      <c r="G15">
        <v>134</v>
      </c>
      <c r="H15">
        <v>148</v>
      </c>
      <c r="I15">
        <v>127</v>
      </c>
      <c r="J15">
        <v>192</v>
      </c>
      <c r="K15">
        <v>208</v>
      </c>
      <c r="L15">
        <v>205</v>
      </c>
      <c r="M15">
        <v>174</v>
      </c>
      <c r="N15">
        <v>172</v>
      </c>
      <c r="O15">
        <v>413</v>
      </c>
      <c r="P15">
        <v>346</v>
      </c>
      <c r="Q15">
        <v>381</v>
      </c>
      <c r="R15">
        <v>89</v>
      </c>
      <c r="S15">
        <v>213</v>
      </c>
      <c r="T15">
        <v>20</v>
      </c>
      <c r="U15">
        <v>56</v>
      </c>
      <c r="V15">
        <v>261</v>
      </c>
      <c r="W15">
        <v>301</v>
      </c>
      <c r="X15">
        <v>94</v>
      </c>
      <c r="Y15">
        <v>83</v>
      </c>
      <c r="Z15">
        <v>19</v>
      </c>
      <c r="AA15">
        <v>739</v>
      </c>
      <c r="AB15">
        <v>68</v>
      </c>
      <c r="AC15">
        <v>182</v>
      </c>
      <c r="AD15">
        <v>219</v>
      </c>
      <c r="AE15">
        <v>113</v>
      </c>
      <c r="AF15">
        <v>177</v>
      </c>
      <c r="AG15">
        <v>58</v>
      </c>
      <c r="AH15">
        <v>110</v>
      </c>
      <c r="AI15">
        <v>78</v>
      </c>
      <c r="AJ15">
        <v>251</v>
      </c>
      <c r="AK15">
        <v>39</v>
      </c>
      <c r="AL15">
        <v>161</v>
      </c>
      <c r="AM15">
        <v>322</v>
      </c>
      <c r="AN15">
        <v>269</v>
      </c>
      <c r="AO15">
        <v>187</v>
      </c>
      <c r="AP15">
        <v>113</v>
      </c>
    </row>
    <row r="16" spans="2:42" ht="15">
      <c r="B16" s="7">
        <v>0.36</v>
      </c>
      <c r="C16" s="7">
        <v>0.4</v>
      </c>
      <c r="D16" s="7">
        <v>0.32</v>
      </c>
      <c r="E16" s="7">
        <v>0.2</v>
      </c>
      <c r="F16" s="7">
        <v>0.28</v>
      </c>
      <c r="G16" s="7">
        <v>0.39</v>
      </c>
      <c r="H16" s="7">
        <v>0.4</v>
      </c>
      <c r="I16" s="7">
        <v>0.43</v>
      </c>
      <c r="J16" s="7">
        <v>0.42</v>
      </c>
      <c r="K16" s="7">
        <v>0.44</v>
      </c>
      <c r="L16" s="7">
        <v>0.36</v>
      </c>
      <c r="M16" s="7">
        <v>0.38</v>
      </c>
      <c r="N16" s="7">
        <v>0.28</v>
      </c>
      <c r="O16" s="7">
        <v>0.39</v>
      </c>
      <c r="P16" s="7">
        <v>0.32</v>
      </c>
      <c r="Q16" s="7">
        <v>0.4</v>
      </c>
      <c r="R16" s="7">
        <v>0.29</v>
      </c>
      <c r="S16" s="7">
        <v>0.43</v>
      </c>
      <c r="T16" s="7">
        <v>0.23</v>
      </c>
      <c r="U16" s="7">
        <v>0.21</v>
      </c>
      <c r="V16" s="7">
        <v>0.42</v>
      </c>
      <c r="W16" s="7">
        <v>0.46</v>
      </c>
      <c r="X16" s="7">
        <v>0.22</v>
      </c>
      <c r="Y16" s="7">
        <v>0.23</v>
      </c>
      <c r="Z16" s="7">
        <v>0.29</v>
      </c>
      <c r="AA16" s="7">
        <v>0.36</v>
      </c>
      <c r="AB16" s="7">
        <v>0.36</v>
      </c>
      <c r="AC16" s="7">
        <v>0.32</v>
      </c>
      <c r="AD16" s="7">
        <v>0.42</v>
      </c>
      <c r="AE16" s="7">
        <v>0.41</v>
      </c>
      <c r="AF16" s="7">
        <v>0.32</v>
      </c>
      <c r="AG16" s="7">
        <v>0.25</v>
      </c>
      <c r="AH16" s="7">
        <v>0.33</v>
      </c>
      <c r="AI16" s="7">
        <v>0.4</v>
      </c>
      <c r="AJ16" s="7">
        <v>0.41</v>
      </c>
      <c r="AK16" s="7">
        <v>0.48</v>
      </c>
      <c r="AL16" s="7">
        <v>0.33</v>
      </c>
      <c r="AM16" s="7">
        <v>0.33</v>
      </c>
      <c r="AN16" s="7">
        <v>0.43</v>
      </c>
      <c r="AO16" s="7">
        <v>0.44</v>
      </c>
      <c r="AP16" s="7">
        <v>0.33</v>
      </c>
    </row>
    <row r="17" spans="1:42" ht="15">
      <c r="A17" t="s">
        <v>152</v>
      </c>
      <c r="B17">
        <v>369</v>
      </c>
      <c r="C17">
        <v>184</v>
      </c>
      <c r="D17">
        <v>185</v>
      </c>
      <c r="E17">
        <v>40</v>
      </c>
      <c r="F17">
        <v>58</v>
      </c>
      <c r="G17">
        <v>61</v>
      </c>
      <c r="H17">
        <v>78</v>
      </c>
      <c r="I17">
        <v>53</v>
      </c>
      <c r="J17">
        <v>78</v>
      </c>
      <c r="K17">
        <v>103</v>
      </c>
      <c r="L17">
        <v>118</v>
      </c>
      <c r="M17">
        <v>73</v>
      </c>
      <c r="N17">
        <v>75</v>
      </c>
      <c r="O17">
        <v>221</v>
      </c>
      <c r="P17">
        <v>148</v>
      </c>
      <c r="Q17">
        <v>179</v>
      </c>
      <c r="R17">
        <v>54</v>
      </c>
      <c r="S17">
        <v>89</v>
      </c>
      <c r="T17">
        <v>7</v>
      </c>
      <c r="U17">
        <v>39</v>
      </c>
      <c r="V17">
        <v>125</v>
      </c>
      <c r="W17">
        <v>131</v>
      </c>
      <c r="X17">
        <v>36</v>
      </c>
      <c r="Y17">
        <v>69</v>
      </c>
      <c r="Z17">
        <v>8</v>
      </c>
      <c r="AA17">
        <v>352</v>
      </c>
      <c r="AB17">
        <v>22</v>
      </c>
      <c r="AC17">
        <v>102</v>
      </c>
      <c r="AD17">
        <v>87</v>
      </c>
      <c r="AE17">
        <v>55</v>
      </c>
      <c r="AF17">
        <v>104</v>
      </c>
      <c r="AG17">
        <v>21</v>
      </c>
      <c r="AH17">
        <v>49</v>
      </c>
      <c r="AI17">
        <v>36</v>
      </c>
      <c r="AJ17">
        <v>152</v>
      </c>
      <c r="AK17">
        <v>20</v>
      </c>
      <c r="AL17">
        <v>58</v>
      </c>
      <c r="AM17">
        <v>167</v>
      </c>
      <c r="AN17">
        <v>140</v>
      </c>
      <c r="AO17">
        <v>77</v>
      </c>
      <c r="AP17">
        <v>65</v>
      </c>
    </row>
    <row r="18" spans="2:42" ht="15">
      <c r="B18" s="7">
        <v>0.17</v>
      </c>
      <c r="C18" s="7">
        <v>0.18</v>
      </c>
      <c r="D18" s="7">
        <v>0.17</v>
      </c>
      <c r="E18" s="7">
        <v>0.13</v>
      </c>
      <c r="F18" s="7">
        <v>0.16</v>
      </c>
      <c r="G18" s="7">
        <v>0.18</v>
      </c>
      <c r="H18" s="7">
        <v>0.21</v>
      </c>
      <c r="I18" s="7">
        <v>0.18</v>
      </c>
      <c r="J18" s="7">
        <v>0.17</v>
      </c>
      <c r="K18" s="7">
        <v>0.22</v>
      </c>
      <c r="L18" s="7">
        <v>0.21</v>
      </c>
      <c r="M18" s="7">
        <v>0.16</v>
      </c>
      <c r="N18" s="7">
        <v>0.12</v>
      </c>
      <c r="O18" s="7">
        <v>0.21</v>
      </c>
      <c r="P18" s="7">
        <v>0.14</v>
      </c>
      <c r="Q18" s="7">
        <v>0.19</v>
      </c>
      <c r="R18" s="7">
        <v>0.18</v>
      </c>
      <c r="S18" s="7">
        <v>0.18</v>
      </c>
      <c r="T18" s="7">
        <v>0.08</v>
      </c>
      <c r="U18" s="7">
        <v>0.15</v>
      </c>
      <c r="V18" s="7">
        <v>0.2</v>
      </c>
      <c r="W18" s="7">
        <v>0.2</v>
      </c>
      <c r="X18" s="7">
        <v>0.09</v>
      </c>
      <c r="Y18" s="7">
        <v>0.19</v>
      </c>
      <c r="Z18" s="7">
        <v>0.12</v>
      </c>
      <c r="AA18" s="7">
        <v>0.17</v>
      </c>
      <c r="AB18" s="7">
        <v>0.12</v>
      </c>
      <c r="AC18" s="7">
        <v>0.18</v>
      </c>
      <c r="AD18" s="7">
        <v>0.17</v>
      </c>
      <c r="AE18" s="7">
        <v>0.19</v>
      </c>
      <c r="AF18" s="7">
        <v>0.19</v>
      </c>
      <c r="AG18" s="7">
        <v>0.09</v>
      </c>
      <c r="AH18" s="7">
        <v>0.15</v>
      </c>
      <c r="AI18" s="7">
        <v>0.19</v>
      </c>
      <c r="AJ18" s="7">
        <v>0.25</v>
      </c>
      <c r="AK18" s="7">
        <v>0.25</v>
      </c>
      <c r="AL18" s="7">
        <v>0.12</v>
      </c>
      <c r="AM18" s="7">
        <v>0.17</v>
      </c>
      <c r="AN18" s="7">
        <v>0.22</v>
      </c>
      <c r="AO18" s="7">
        <v>0.18</v>
      </c>
      <c r="AP18" s="7">
        <v>0.19</v>
      </c>
    </row>
    <row r="19" spans="1:42" ht="15">
      <c r="A19" t="s">
        <v>153</v>
      </c>
      <c r="B19">
        <v>36</v>
      </c>
      <c r="C19">
        <v>25</v>
      </c>
      <c r="D19">
        <v>11</v>
      </c>
      <c r="E19">
        <v>5</v>
      </c>
      <c r="F19">
        <v>6</v>
      </c>
      <c r="G19">
        <v>1</v>
      </c>
      <c r="H19">
        <v>4</v>
      </c>
      <c r="I19">
        <v>13</v>
      </c>
      <c r="J19">
        <v>7</v>
      </c>
      <c r="K19">
        <v>15</v>
      </c>
      <c r="L19">
        <v>8</v>
      </c>
      <c r="M19">
        <v>7</v>
      </c>
      <c r="N19">
        <v>6</v>
      </c>
      <c r="O19">
        <v>23</v>
      </c>
      <c r="P19">
        <v>13</v>
      </c>
      <c r="Q19">
        <v>20</v>
      </c>
      <c r="R19">
        <v>0</v>
      </c>
      <c r="S19">
        <v>9</v>
      </c>
      <c r="T19">
        <v>2</v>
      </c>
      <c r="U19">
        <v>4</v>
      </c>
      <c r="V19">
        <v>12</v>
      </c>
      <c r="W19">
        <v>15</v>
      </c>
      <c r="X19">
        <v>6</v>
      </c>
      <c r="Y19">
        <v>2</v>
      </c>
      <c r="Z19">
        <v>1</v>
      </c>
      <c r="AA19">
        <v>36</v>
      </c>
      <c r="AB19">
        <v>4</v>
      </c>
      <c r="AC19">
        <v>3</v>
      </c>
      <c r="AD19">
        <v>12</v>
      </c>
      <c r="AE19">
        <v>3</v>
      </c>
      <c r="AF19">
        <v>14</v>
      </c>
      <c r="AG19">
        <v>4</v>
      </c>
      <c r="AH19">
        <v>5</v>
      </c>
      <c r="AI19">
        <v>6</v>
      </c>
      <c r="AJ19">
        <v>14</v>
      </c>
      <c r="AK19">
        <v>5</v>
      </c>
      <c r="AL19">
        <v>8</v>
      </c>
      <c r="AM19">
        <v>15</v>
      </c>
      <c r="AN19">
        <v>13</v>
      </c>
      <c r="AO19">
        <v>5</v>
      </c>
      <c r="AP19">
        <v>7</v>
      </c>
    </row>
    <row r="20" spans="2:42" ht="15">
      <c r="B20" s="7">
        <v>0.02</v>
      </c>
      <c r="C20" s="7">
        <v>0.02</v>
      </c>
      <c r="D20" s="7">
        <v>0.01</v>
      </c>
      <c r="E20" s="7">
        <v>0.02</v>
      </c>
      <c r="F20" s="7">
        <v>0.02</v>
      </c>
      <c r="G20">
        <v>0</v>
      </c>
      <c r="H20" s="7">
        <v>0.01</v>
      </c>
      <c r="I20" s="7">
        <v>0.04</v>
      </c>
      <c r="J20" s="7">
        <v>0.02</v>
      </c>
      <c r="K20" s="7">
        <v>0.03</v>
      </c>
      <c r="L20" s="7">
        <v>0.01</v>
      </c>
      <c r="M20" s="7">
        <v>0.01</v>
      </c>
      <c r="N20" s="7">
        <v>0.01</v>
      </c>
      <c r="O20" s="7">
        <v>0.02</v>
      </c>
      <c r="P20" s="7">
        <v>0.01</v>
      </c>
      <c r="Q20" s="7">
        <v>0.02</v>
      </c>
      <c r="R20">
        <v>0</v>
      </c>
      <c r="S20" s="7">
        <v>0.02</v>
      </c>
      <c r="T20" s="7">
        <v>0.02</v>
      </c>
      <c r="U20" s="7">
        <v>0.02</v>
      </c>
      <c r="V20" s="7">
        <v>0.02</v>
      </c>
      <c r="W20" s="7">
        <v>0.02</v>
      </c>
      <c r="X20" s="7">
        <v>0.01</v>
      </c>
      <c r="Y20" s="7">
        <v>0.01</v>
      </c>
      <c r="Z20" s="7">
        <v>0.02</v>
      </c>
      <c r="AA20" s="7">
        <v>0.02</v>
      </c>
      <c r="AB20" s="7">
        <v>0.02</v>
      </c>
      <c r="AC20" s="7">
        <v>0.01</v>
      </c>
      <c r="AD20" s="7">
        <v>0.02</v>
      </c>
      <c r="AE20" s="7">
        <v>0.01</v>
      </c>
      <c r="AF20" s="7">
        <v>0.03</v>
      </c>
      <c r="AG20" s="7">
        <v>0.02</v>
      </c>
      <c r="AH20" s="7">
        <v>0.02</v>
      </c>
      <c r="AI20" s="7">
        <v>0.03</v>
      </c>
      <c r="AJ20" s="7">
        <v>0.02</v>
      </c>
      <c r="AK20" s="7">
        <v>0.06</v>
      </c>
      <c r="AL20" s="7">
        <v>0.02</v>
      </c>
      <c r="AM20" s="7">
        <v>0.01</v>
      </c>
      <c r="AN20" s="7">
        <v>0.02</v>
      </c>
      <c r="AO20" s="7">
        <v>0.01</v>
      </c>
      <c r="AP20" s="7">
        <v>0.02</v>
      </c>
    </row>
    <row r="21" spans="1:42" ht="15">
      <c r="A21" t="s">
        <v>69</v>
      </c>
      <c r="B21">
        <v>503</v>
      </c>
      <c r="C21">
        <v>230</v>
      </c>
      <c r="D21">
        <v>274</v>
      </c>
      <c r="E21">
        <v>130</v>
      </c>
      <c r="F21">
        <v>95</v>
      </c>
      <c r="G21">
        <v>74</v>
      </c>
      <c r="H21">
        <v>57</v>
      </c>
      <c r="I21">
        <v>46</v>
      </c>
      <c r="J21">
        <v>101</v>
      </c>
      <c r="K21">
        <v>53</v>
      </c>
      <c r="L21">
        <v>125</v>
      </c>
      <c r="M21">
        <v>103</v>
      </c>
      <c r="N21">
        <v>222</v>
      </c>
      <c r="O21">
        <v>178</v>
      </c>
      <c r="P21">
        <v>325</v>
      </c>
      <c r="Q21">
        <v>181</v>
      </c>
      <c r="R21">
        <v>76</v>
      </c>
      <c r="S21">
        <v>106</v>
      </c>
      <c r="T21">
        <v>41</v>
      </c>
      <c r="U21">
        <v>98</v>
      </c>
      <c r="V21">
        <v>91</v>
      </c>
      <c r="W21">
        <v>107</v>
      </c>
      <c r="X21">
        <v>169</v>
      </c>
      <c r="Y21">
        <v>115</v>
      </c>
      <c r="Z21">
        <v>21</v>
      </c>
      <c r="AA21">
        <v>494</v>
      </c>
      <c r="AB21">
        <v>50</v>
      </c>
      <c r="AC21">
        <v>140</v>
      </c>
      <c r="AD21">
        <v>101</v>
      </c>
      <c r="AE21">
        <v>66</v>
      </c>
      <c r="AF21">
        <v>146</v>
      </c>
      <c r="AG21">
        <v>75</v>
      </c>
      <c r="AH21">
        <v>95</v>
      </c>
      <c r="AI21">
        <v>22</v>
      </c>
      <c r="AJ21">
        <v>72</v>
      </c>
      <c r="AK21">
        <v>6</v>
      </c>
      <c r="AL21">
        <v>156</v>
      </c>
      <c r="AM21">
        <v>255</v>
      </c>
      <c r="AN21">
        <v>80</v>
      </c>
      <c r="AO21">
        <v>69</v>
      </c>
      <c r="AP21">
        <v>65</v>
      </c>
    </row>
    <row r="22" spans="2:42" ht="15">
      <c r="B22" s="7">
        <v>0.24</v>
      </c>
      <c r="C22" s="7">
        <v>0.22</v>
      </c>
      <c r="D22" s="7">
        <v>0.25</v>
      </c>
      <c r="E22" s="7">
        <v>0.43</v>
      </c>
      <c r="F22" s="7">
        <v>0.27</v>
      </c>
      <c r="G22" s="7">
        <v>0.22</v>
      </c>
      <c r="H22" s="7">
        <v>0.15</v>
      </c>
      <c r="I22" s="7">
        <v>0.15</v>
      </c>
      <c r="J22" s="7">
        <v>0.22</v>
      </c>
      <c r="K22" s="7">
        <v>0.11</v>
      </c>
      <c r="L22" s="7">
        <v>0.22</v>
      </c>
      <c r="M22" s="7">
        <v>0.22</v>
      </c>
      <c r="N22" s="7">
        <v>0.37</v>
      </c>
      <c r="O22" s="7">
        <v>0.17</v>
      </c>
      <c r="P22" s="7">
        <v>0.3</v>
      </c>
      <c r="Q22" s="7">
        <v>0.19</v>
      </c>
      <c r="R22" s="7">
        <v>0.25</v>
      </c>
      <c r="S22" s="7">
        <v>0.21</v>
      </c>
      <c r="T22" s="7">
        <v>0.47</v>
      </c>
      <c r="U22" s="7">
        <v>0.36</v>
      </c>
      <c r="V22" s="7">
        <v>0.15</v>
      </c>
      <c r="W22" s="7">
        <v>0.16</v>
      </c>
      <c r="X22" s="7">
        <v>0.4</v>
      </c>
      <c r="Y22" s="7">
        <v>0.32</v>
      </c>
      <c r="Z22" s="7">
        <v>0.31</v>
      </c>
      <c r="AA22" s="7">
        <v>0.24</v>
      </c>
      <c r="AB22" s="7">
        <v>0.27</v>
      </c>
      <c r="AC22" s="7">
        <v>0.25</v>
      </c>
      <c r="AD22" s="7">
        <v>0.19</v>
      </c>
      <c r="AE22" s="7">
        <v>0.24</v>
      </c>
      <c r="AF22" s="7">
        <v>0.26</v>
      </c>
      <c r="AG22" s="7">
        <v>0.32</v>
      </c>
      <c r="AH22" s="7">
        <v>0.29</v>
      </c>
      <c r="AI22" s="7">
        <v>0.11</v>
      </c>
      <c r="AJ22" s="7">
        <v>0.12</v>
      </c>
      <c r="AK22" s="7">
        <v>0.08</v>
      </c>
      <c r="AL22" s="7">
        <v>0.32</v>
      </c>
      <c r="AM22" s="7">
        <v>0.26</v>
      </c>
      <c r="AN22" s="7">
        <v>0.13</v>
      </c>
      <c r="AO22" s="7">
        <v>0.16</v>
      </c>
      <c r="AP22" s="7">
        <v>0.19</v>
      </c>
    </row>
    <row r="23" ht="15">
      <c r="A23" t="s">
        <v>141</v>
      </c>
    </row>
    <row r="24" ht="15">
      <c r="A24" t="s">
        <v>59</v>
      </c>
    </row>
    <row r="25" spans="1:42" ht="15">
      <c r="A25" t="s">
        <v>142</v>
      </c>
      <c r="B25">
        <v>450</v>
      </c>
      <c r="C25">
        <v>182</v>
      </c>
      <c r="D25">
        <v>268</v>
      </c>
      <c r="E25">
        <v>67</v>
      </c>
      <c r="F25">
        <v>96</v>
      </c>
      <c r="G25">
        <v>74</v>
      </c>
      <c r="H25">
        <v>82</v>
      </c>
      <c r="I25">
        <v>57</v>
      </c>
      <c r="J25">
        <v>75</v>
      </c>
      <c r="K25">
        <v>95</v>
      </c>
      <c r="L25">
        <v>120</v>
      </c>
      <c r="M25">
        <v>103</v>
      </c>
      <c r="N25">
        <v>131</v>
      </c>
      <c r="O25">
        <v>215</v>
      </c>
      <c r="P25">
        <v>235</v>
      </c>
      <c r="Q25">
        <v>197</v>
      </c>
      <c r="R25">
        <v>82</v>
      </c>
      <c r="S25">
        <v>79</v>
      </c>
      <c r="T25">
        <v>17</v>
      </c>
      <c r="U25">
        <v>73</v>
      </c>
      <c r="V25">
        <v>131</v>
      </c>
      <c r="W25">
        <v>100</v>
      </c>
      <c r="X25">
        <v>117</v>
      </c>
      <c r="Y25">
        <v>85</v>
      </c>
      <c r="Z25">
        <v>18</v>
      </c>
      <c r="AA25">
        <v>435</v>
      </c>
      <c r="AB25">
        <v>44</v>
      </c>
      <c r="AC25">
        <v>146</v>
      </c>
      <c r="AD25">
        <v>107</v>
      </c>
      <c r="AE25">
        <v>43</v>
      </c>
      <c r="AF25">
        <v>111</v>
      </c>
      <c r="AG25">
        <v>74</v>
      </c>
      <c r="AH25">
        <v>73</v>
      </c>
      <c r="AI25">
        <v>51</v>
      </c>
      <c r="AJ25">
        <v>127</v>
      </c>
      <c r="AK25">
        <v>11</v>
      </c>
      <c r="AL25">
        <v>101</v>
      </c>
      <c r="AM25">
        <v>221</v>
      </c>
      <c r="AN25">
        <v>125</v>
      </c>
      <c r="AO25">
        <v>83</v>
      </c>
      <c r="AP25">
        <v>91</v>
      </c>
    </row>
    <row r="26" spans="2:42" ht="15">
      <c r="B26" s="7">
        <v>0.21</v>
      </c>
      <c r="C26" s="7">
        <v>0.18</v>
      </c>
      <c r="D26" s="7">
        <v>0.25</v>
      </c>
      <c r="E26" s="7">
        <v>0.22</v>
      </c>
      <c r="F26" s="7">
        <v>0.27</v>
      </c>
      <c r="G26" s="7">
        <v>0.22</v>
      </c>
      <c r="H26" s="7">
        <v>0.22</v>
      </c>
      <c r="I26" s="7">
        <v>0.19</v>
      </c>
      <c r="J26" s="7">
        <v>0.17</v>
      </c>
      <c r="K26" s="7">
        <v>0.2</v>
      </c>
      <c r="L26" s="7">
        <v>0.21</v>
      </c>
      <c r="M26" s="7">
        <v>0.22</v>
      </c>
      <c r="N26" s="7">
        <v>0.22</v>
      </c>
      <c r="O26" s="7">
        <v>0.2</v>
      </c>
      <c r="P26" s="7">
        <v>0.22</v>
      </c>
      <c r="Q26" s="7">
        <v>0.21</v>
      </c>
      <c r="R26" s="7">
        <v>0.27</v>
      </c>
      <c r="S26" s="7">
        <v>0.16</v>
      </c>
      <c r="T26" s="7">
        <v>0.2</v>
      </c>
      <c r="U26" s="7">
        <v>0.27</v>
      </c>
      <c r="V26" s="7">
        <v>0.21</v>
      </c>
      <c r="W26" s="7">
        <v>0.15</v>
      </c>
      <c r="X26" s="7">
        <v>0.28</v>
      </c>
      <c r="Y26" s="7">
        <v>0.24</v>
      </c>
      <c r="Z26" s="7">
        <v>0.26</v>
      </c>
      <c r="AA26" s="7">
        <v>0.21</v>
      </c>
      <c r="AB26" s="7">
        <v>0.23</v>
      </c>
      <c r="AC26" s="7">
        <v>0.25</v>
      </c>
      <c r="AD26" s="7">
        <v>0.2</v>
      </c>
      <c r="AE26" s="7">
        <v>0.15</v>
      </c>
      <c r="AF26" s="7">
        <v>0.2</v>
      </c>
      <c r="AG26" s="7">
        <v>0.32</v>
      </c>
      <c r="AH26" s="7">
        <v>0.22</v>
      </c>
      <c r="AI26" s="7">
        <v>0.26</v>
      </c>
      <c r="AJ26" s="7">
        <v>0.21</v>
      </c>
      <c r="AK26" s="7">
        <v>0.13</v>
      </c>
      <c r="AL26" s="7">
        <v>0.21</v>
      </c>
      <c r="AM26" s="7">
        <v>0.23</v>
      </c>
      <c r="AN26" s="7">
        <v>0.2</v>
      </c>
      <c r="AO26" s="7">
        <v>0.2</v>
      </c>
      <c r="AP26" s="7">
        <v>0.27</v>
      </c>
    </row>
    <row r="27" spans="1:42" ht="15">
      <c r="A27" t="s">
        <v>143</v>
      </c>
      <c r="B27">
        <v>405</v>
      </c>
      <c r="C27">
        <v>209</v>
      </c>
      <c r="D27">
        <v>196</v>
      </c>
      <c r="E27">
        <v>46</v>
      </c>
      <c r="F27">
        <v>65</v>
      </c>
      <c r="G27">
        <v>61</v>
      </c>
      <c r="H27">
        <v>82</v>
      </c>
      <c r="I27">
        <v>66</v>
      </c>
      <c r="J27">
        <v>85</v>
      </c>
      <c r="K27">
        <v>118</v>
      </c>
      <c r="L27">
        <v>126</v>
      </c>
      <c r="M27">
        <v>79</v>
      </c>
      <c r="N27">
        <v>82</v>
      </c>
      <c r="O27">
        <v>244</v>
      </c>
      <c r="P27">
        <v>161</v>
      </c>
      <c r="Q27">
        <v>199</v>
      </c>
      <c r="R27">
        <v>55</v>
      </c>
      <c r="S27">
        <v>99</v>
      </c>
      <c r="T27">
        <v>9</v>
      </c>
      <c r="U27">
        <v>44</v>
      </c>
      <c r="V27">
        <v>137</v>
      </c>
      <c r="W27">
        <v>145</v>
      </c>
      <c r="X27">
        <v>42</v>
      </c>
      <c r="Y27">
        <v>71</v>
      </c>
      <c r="Z27">
        <v>9</v>
      </c>
      <c r="AA27">
        <v>388</v>
      </c>
      <c r="AB27">
        <v>26</v>
      </c>
      <c r="AC27">
        <v>105</v>
      </c>
      <c r="AD27">
        <v>99</v>
      </c>
      <c r="AE27">
        <v>58</v>
      </c>
      <c r="AF27">
        <v>118</v>
      </c>
      <c r="AG27">
        <v>25</v>
      </c>
      <c r="AH27">
        <v>55</v>
      </c>
      <c r="AI27">
        <v>42</v>
      </c>
      <c r="AJ27">
        <v>166</v>
      </c>
      <c r="AK27">
        <v>25</v>
      </c>
      <c r="AL27">
        <v>66</v>
      </c>
      <c r="AM27">
        <v>182</v>
      </c>
      <c r="AN27">
        <v>153</v>
      </c>
      <c r="AO27">
        <v>83</v>
      </c>
      <c r="AP27">
        <v>72</v>
      </c>
    </row>
    <row r="28" spans="2:42" ht="15">
      <c r="B28" s="7">
        <v>0.19</v>
      </c>
      <c r="C28" s="7">
        <v>0.2</v>
      </c>
      <c r="D28" s="7">
        <v>0.18</v>
      </c>
      <c r="E28" s="7">
        <v>0.15</v>
      </c>
      <c r="F28" s="7">
        <v>0.18</v>
      </c>
      <c r="G28" s="7">
        <v>0.18</v>
      </c>
      <c r="H28" s="7">
        <v>0.22</v>
      </c>
      <c r="I28" s="7">
        <v>0.22</v>
      </c>
      <c r="J28" s="7">
        <v>0.19</v>
      </c>
      <c r="K28" s="7">
        <v>0.25</v>
      </c>
      <c r="L28" s="7">
        <v>0.22</v>
      </c>
      <c r="M28" s="7">
        <v>0.17</v>
      </c>
      <c r="N28" s="7">
        <v>0.13</v>
      </c>
      <c r="O28" s="7">
        <v>0.23</v>
      </c>
      <c r="P28" s="7">
        <v>0.15</v>
      </c>
      <c r="Q28" s="7">
        <v>0.21</v>
      </c>
      <c r="R28" s="7">
        <v>0.18</v>
      </c>
      <c r="S28" s="7">
        <v>0.2</v>
      </c>
      <c r="T28" s="7">
        <v>0.1</v>
      </c>
      <c r="U28" s="7">
        <v>0.16</v>
      </c>
      <c r="V28" s="7">
        <v>0.22</v>
      </c>
      <c r="W28" s="7">
        <v>0.22</v>
      </c>
      <c r="X28" s="7">
        <v>0.1</v>
      </c>
      <c r="Y28" s="7">
        <v>0.2</v>
      </c>
      <c r="Z28" s="7">
        <v>0.14</v>
      </c>
      <c r="AA28" s="7">
        <v>0.19</v>
      </c>
      <c r="AB28" s="7">
        <v>0.14</v>
      </c>
      <c r="AC28" s="7">
        <v>0.18</v>
      </c>
      <c r="AD28" s="7">
        <v>0.19</v>
      </c>
      <c r="AE28" s="7">
        <v>0.21</v>
      </c>
      <c r="AF28" s="7">
        <v>0.21</v>
      </c>
      <c r="AG28" s="7">
        <v>0.11</v>
      </c>
      <c r="AH28" s="7">
        <v>0.16</v>
      </c>
      <c r="AI28" s="7">
        <v>0.22</v>
      </c>
      <c r="AJ28" s="7">
        <v>0.27</v>
      </c>
      <c r="AK28" s="7">
        <v>0.31</v>
      </c>
      <c r="AL28" s="7">
        <v>0.14</v>
      </c>
      <c r="AM28" s="7">
        <v>0.19</v>
      </c>
      <c r="AN28" s="7">
        <v>0.24</v>
      </c>
      <c r="AO28" s="7">
        <v>0.2</v>
      </c>
      <c r="AP28" s="7">
        <v>0.21</v>
      </c>
    </row>
    <row r="29" spans="1:42" ht="15">
      <c r="A29" t="s">
        <v>144</v>
      </c>
      <c r="B29">
        <v>0.044</v>
      </c>
      <c r="C29">
        <f>--0.031</f>
        <v>0.031</v>
      </c>
      <c r="D29">
        <v>0.12</v>
      </c>
      <c r="E29">
        <v>0.142</v>
      </c>
      <c r="F29">
        <v>0.142</v>
      </c>
      <c r="G29">
        <v>0.099</v>
      </c>
      <c r="H29">
        <v>0.009</v>
      </c>
      <c r="I29">
        <f>--0.041</f>
        <v>0.041</v>
      </c>
      <c r="J29">
        <f>--0.026</f>
        <v>0.026</v>
      </c>
      <c r="K29">
        <f>--0.054</f>
        <v>0.054</v>
      </c>
      <c r="L29">
        <f>--0.012</f>
        <v>0.012</v>
      </c>
      <c r="M29">
        <v>0.085</v>
      </c>
      <c r="N29">
        <v>0.179</v>
      </c>
      <c r="O29">
        <f>--0.032</f>
        <v>0.032</v>
      </c>
      <c r="P29">
        <v>0.134</v>
      </c>
      <c r="Q29">
        <v>0.001</v>
      </c>
      <c r="R29">
        <v>0.162</v>
      </c>
      <c r="S29">
        <f>--0.053</f>
        <v>0.053</v>
      </c>
      <c r="T29">
        <v>0.201</v>
      </c>
      <c r="U29">
        <v>0.262</v>
      </c>
      <c r="V29">
        <f>--0.008</f>
        <v>0.008</v>
      </c>
      <c r="W29">
        <f>--0.088</f>
        <v>0.088</v>
      </c>
      <c r="X29">
        <v>0.358</v>
      </c>
      <c r="Y29">
        <v>0.105</v>
      </c>
      <c r="Z29">
        <v>0.167</v>
      </c>
      <c r="AA29">
        <v>0.045</v>
      </c>
      <c r="AB29">
        <v>0.139</v>
      </c>
      <c r="AC29">
        <v>0.131</v>
      </c>
      <c r="AD29">
        <v>0.023</v>
      </c>
      <c r="AE29">
        <f>--0.051</f>
        <v>0.051</v>
      </c>
      <c r="AF29">
        <f>--0.008</f>
        <v>0.008</v>
      </c>
      <c r="AG29">
        <v>0.368</v>
      </c>
      <c r="AH29">
        <v>0.096</v>
      </c>
      <c r="AI29">
        <v>0.042</v>
      </c>
      <c r="AJ29">
        <f>--0.064</f>
        <v>0.064</v>
      </c>
      <c r="AK29">
        <f>--0.225</f>
        <v>0.225</v>
      </c>
      <c r="AL29">
        <v>0.141</v>
      </c>
      <c r="AM29">
        <v>0.075</v>
      </c>
      <c r="AN29">
        <f>--0.051</f>
        <v>0.051</v>
      </c>
      <c r="AO29">
        <v>0.01</v>
      </c>
      <c r="AP29">
        <v>0.108</v>
      </c>
    </row>
    <row r="30" spans="1:42" ht="15">
      <c r="A30" t="s">
        <v>145</v>
      </c>
      <c r="B30">
        <v>0.844</v>
      </c>
      <c r="C30">
        <v>0.823</v>
      </c>
      <c r="D30">
        <v>0.858</v>
      </c>
      <c r="E30">
        <v>0.935</v>
      </c>
      <c r="F30">
        <v>0.906</v>
      </c>
      <c r="G30">
        <v>0.814</v>
      </c>
      <c r="H30">
        <v>0.796</v>
      </c>
      <c r="I30">
        <v>0.891</v>
      </c>
      <c r="J30">
        <v>0.764</v>
      </c>
      <c r="K30">
        <v>0.852</v>
      </c>
      <c r="L30">
        <v>0.811</v>
      </c>
      <c r="M30">
        <v>0.818</v>
      </c>
      <c r="N30">
        <v>0.878</v>
      </c>
      <c r="O30">
        <v>0.831</v>
      </c>
      <c r="P30">
        <v>0.851</v>
      </c>
      <c r="Q30">
        <v>0.819</v>
      </c>
      <c r="R30">
        <v>0.848</v>
      </c>
      <c r="S30">
        <v>0.766</v>
      </c>
      <c r="T30">
        <v>0.934</v>
      </c>
      <c r="U30">
        <v>1.021</v>
      </c>
      <c r="V30">
        <v>0.805</v>
      </c>
      <c r="W30">
        <v>0.771</v>
      </c>
      <c r="X30">
        <v>0.919</v>
      </c>
      <c r="Y30">
        <v>0.914</v>
      </c>
      <c r="Z30">
        <v>0.842</v>
      </c>
      <c r="AA30">
        <v>0.842</v>
      </c>
      <c r="AB30">
        <v>0.828</v>
      </c>
      <c r="AC30">
        <v>0.844</v>
      </c>
      <c r="AD30">
        <v>0.817</v>
      </c>
      <c r="AE30">
        <v>0.783</v>
      </c>
      <c r="AF30">
        <v>0.897</v>
      </c>
      <c r="AG30">
        <v>0.917</v>
      </c>
      <c r="AH30">
        <v>0.844</v>
      </c>
      <c r="AI30">
        <v>0.844</v>
      </c>
      <c r="AJ30">
        <v>0.843</v>
      </c>
      <c r="AK30">
        <v>0.855</v>
      </c>
      <c r="AL30">
        <v>0.863</v>
      </c>
      <c r="AM30">
        <v>0.857</v>
      </c>
      <c r="AN30">
        <v>0.808</v>
      </c>
      <c r="AO30">
        <v>0.771</v>
      </c>
      <c r="AP30">
        <v>0.922</v>
      </c>
    </row>
    <row r="31" spans="1:42" ht="15">
      <c r="A31" t="s">
        <v>146</v>
      </c>
      <c r="B31">
        <v>0</v>
      </c>
      <c r="C31">
        <v>0.001</v>
      </c>
      <c r="D31">
        <v>0.001</v>
      </c>
      <c r="E31">
        <v>0.007</v>
      </c>
      <c r="F31">
        <v>0.003</v>
      </c>
      <c r="G31">
        <v>0.003</v>
      </c>
      <c r="H31">
        <v>0.003</v>
      </c>
      <c r="I31">
        <v>0.003</v>
      </c>
      <c r="J31">
        <v>0.001</v>
      </c>
      <c r="K31">
        <v>0.002</v>
      </c>
      <c r="L31">
        <v>0.002</v>
      </c>
      <c r="M31">
        <v>0.002</v>
      </c>
      <c r="N31">
        <v>0.002</v>
      </c>
      <c r="O31">
        <v>0.001</v>
      </c>
      <c r="P31">
        <v>0.001</v>
      </c>
      <c r="Q31">
        <v>0.001</v>
      </c>
      <c r="R31">
        <v>0.004</v>
      </c>
      <c r="S31">
        <v>0.001</v>
      </c>
      <c r="T31">
        <v>0.019</v>
      </c>
      <c r="U31">
        <v>0.005</v>
      </c>
      <c r="V31">
        <v>0.002</v>
      </c>
      <c r="W31">
        <v>0.001</v>
      </c>
      <c r="X31">
        <v>0.003</v>
      </c>
      <c r="Y31">
        <v>0.004</v>
      </c>
      <c r="Z31">
        <v>0.018</v>
      </c>
      <c r="AA31">
        <v>0</v>
      </c>
      <c r="AB31">
        <v>0.005</v>
      </c>
      <c r="AC31">
        <v>0.002</v>
      </c>
      <c r="AD31">
        <v>0.002</v>
      </c>
      <c r="AE31">
        <v>0.003</v>
      </c>
      <c r="AF31">
        <v>0.002</v>
      </c>
      <c r="AG31">
        <v>0.004</v>
      </c>
      <c r="AH31">
        <v>0.003</v>
      </c>
      <c r="AI31">
        <v>0.004</v>
      </c>
      <c r="AJ31">
        <v>0.002</v>
      </c>
      <c r="AK31">
        <v>0.012</v>
      </c>
      <c r="AL31">
        <v>0.002</v>
      </c>
      <c r="AM31">
        <v>0.001</v>
      </c>
      <c r="AN31">
        <v>0.001</v>
      </c>
      <c r="AO31">
        <v>0.002</v>
      </c>
      <c r="AP31">
        <v>0.003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P21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5"/>
  <sheetData>
    <row r="1" ht="15">
      <c r="A1" t="s">
        <v>154</v>
      </c>
    </row>
    <row r="2" ht="15">
      <c r="A2" t="s">
        <v>156</v>
      </c>
    </row>
    <row r="3" ht="15">
      <c r="A3" t="s">
        <v>6</v>
      </c>
    </row>
    <row r="5" spans="3:41" ht="15">
      <c r="C5" t="s">
        <v>7</v>
      </c>
      <c r="E5" t="s">
        <v>8</v>
      </c>
      <c r="K5" t="s">
        <v>9</v>
      </c>
      <c r="Q5" t="s">
        <v>10</v>
      </c>
      <c r="V5" t="s">
        <v>11</v>
      </c>
      <c r="AA5" t="s">
        <v>12</v>
      </c>
      <c r="AG5" t="s">
        <v>13</v>
      </c>
      <c r="AL5" t="s">
        <v>14</v>
      </c>
      <c r="AO5" t="s">
        <v>15</v>
      </c>
    </row>
    <row r="7" spans="2:42" ht="15"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  <c r="AB7" t="s">
        <v>42</v>
      </c>
      <c r="AC7" t="s">
        <v>43</v>
      </c>
      <c r="AD7" t="s">
        <v>44</v>
      </c>
      <c r="AE7" t="s">
        <v>45</v>
      </c>
      <c r="AF7" t="s">
        <v>46</v>
      </c>
      <c r="AG7" t="s">
        <v>47</v>
      </c>
      <c r="AH7" t="s">
        <v>48</v>
      </c>
      <c r="AI7" t="s">
        <v>49</v>
      </c>
      <c r="AJ7" t="s">
        <v>50</v>
      </c>
      <c r="AK7" t="s">
        <v>51</v>
      </c>
      <c r="AL7" t="s">
        <v>52</v>
      </c>
      <c r="AM7" t="s">
        <v>53</v>
      </c>
      <c r="AN7" t="s">
        <v>54</v>
      </c>
      <c r="AO7" t="s">
        <v>55</v>
      </c>
      <c r="AP7" t="s">
        <v>56</v>
      </c>
    </row>
    <row r="9" spans="1:42" ht="15">
      <c r="A9" t="s">
        <v>57</v>
      </c>
      <c r="B9">
        <v>2117</v>
      </c>
      <c r="C9">
        <v>1018</v>
      </c>
      <c r="D9">
        <v>1099</v>
      </c>
      <c r="E9">
        <v>236</v>
      </c>
      <c r="F9">
        <v>332</v>
      </c>
      <c r="G9">
        <v>273</v>
      </c>
      <c r="H9">
        <v>302</v>
      </c>
      <c r="I9">
        <v>329</v>
      </c>
      <c r="J9">
        <v>645</v>
      </c>
      <c r="K9">
        <v>392</v>
      </c>
      <c r="L9">
        <v>524</v>
      </c>
      <c r="M9">
        <v>422</v>
      </c>
      <c r="N9">
        <v>779</v>
      </c>
      <c r="O9">
        <v>916</v>
      </c>
      <c r="P9">
        <v>1201</v>
      </c>
      <c r="Q9">
        <v>701</v>
      </c>
      <c r="R9">
        <v>261</v>
      </c>
      <c r="S9">
        <v>720</v>
      </c>
      <c r="T9">
        <v>88</v>
      </c>
      <c r="U9">
        <v>347</v>
      </c>
      <c r="V9">
        <v>480</v>
      </c>
      <c r="W9">
        <v>767</v>
      </c>
      <c r="X9">
        <v>478</v>
      </c>
      <c r="Y9">
        <v>332</v>
      </c>
      <c r="Z9">
        <v>60</v>
      </c>
      <c r="AA9">
        <v>2049</v>
      </c>
      <c r="AB9">
        <v>182</v>
      </c>
      <c r="AC9">
        <v>576</v>
      </c>
      <c r="AD9">
        <v>552</v>
      </c>
      <c r="AE9">
        <v>274</v>
      </c>
      <c r="AF9">
        <v>533</v>
      </c>
      <c r="AG9">
        <v>282</v>
      </c>
      <c r="AH9">
        <v>376</v>
      </c>
      <c r="AI9">
        <v>198</v>
      </c>
      <c r="AJ9">
        <v>504</v>
      </c>
      <c r="AK9">
        <v>68</v>
      </c>
      <c r="AL9">
        <v>600</v>
      </c>
      <c r="AM9">
        <v>938</v>
      </c>
      <c r="AN9">
        <v>549</v>
      </c>
      <c r="AO9">
        <v>429</v>
      </c>
      <c r="AP9">
        <v>335</v>
      </c>
    </row>
    <row r="10" spans="1:42" ht="15">
      <c r="A10" t="s">
        <v>58</v>
      </c>
      <c r="B10">
        <v>2117</v>
      </c>
      <c r="C10">
        <v>1037</v>
      </c>
      <c r="D10">
        <v>1080</v>
      </c>
      <c r="E10">
        <v>303</v>
      </c>
      <c r="F10">
        <v>354</v>
      </c>
      <c r="G10">
        <v>343</v>
      </c>
      <c r="H10">
        <v>368</v>
      </c>
      <c r="I10">
        <v>296</v>
      </c>
      <c r="J10">
        <v>453</v>
      </c>
      <c r="K10">
        <v>474</v>
      </c>
      <c r="L10">
        <v>576</v>
      </c>
      <c r="M10">
        <v>460</v>
      </c>
      <c r="N10">
        <v>607</v>
      </c>
      <c r="O10">
        <v>1050</v>
      </c>
      <c r="P10">
        <v>1067</v>
      </c>
      <c r="Q10">
        <v>958</v>
      </c>
      <c r="R10">
        <v>303</v>
      </c>
      <c r="S10">
        <v>498</v>
      </c>
      <c r="T10">
        <v>88</v>
      </c>
      <c r="U10">
        <v>270</v>
      </c>
      <c r="V10">
        <v>620</v>
      </c>
      <c r="W10">
        <v>654</v>
      </c>
      <c r="X10">
        <v>422</v>
      </c>
      <c r="Y10">
        <v>354</v>
      </c>
      <c r="Z10">
        <v>67</v>
      </c>
      <c r="AA10">
        <v>2056</v>
      </c>
      <c r="AB10">
        <v>188</v>
      </c>
      <c r="AC10">
        <v>573</v>
      </c>
      <c r="AD10">
        <v>525</v>
      </c>
      <c r="AE10">
        <v>280</v>
      </c>
      <c r="AF10">
        <v>551</v>
      </c>
      <c r="AG10">
        <v>231</v>
      </c>
      <c r="AH10">
        <v>332</v>
      </c>
      <c r="AI10">
        <v>193</v>
      </c>
      <c r="AJ10">
        <v>616</v>
      </c>
      <c r="AK10">
        <v>81</v>
      </c>
      <c r="AL10">
        <v>484</v>
      </c>
      <c r="AM10">
        <v>980</v>
      </c>
      <c r="AN10">
        <v>628</v>
      </c>
      <c r="AO10">
        <v>421</v>
      </c>
      <c r="AP10">
        <v>341</v>
      </c>
    </row>
    <row r="11" ht="15">
      <c r="A11" t="s">
        <v>59</v>
      </c>
    </row>
    <row r="12" spans="1:42" ht="15">
      <c r="A12" t="s">
        <v>157</v>
      </c>
      <c r="B12">
        <v>419</v>
      </c>
      <c r="C12">
        <v>237</v>
      </c>
      <c r="D12">
        <v>181</v>
      </c>
      <c r="E12">
        <v>43</v>
      </c>
      <c r="F12">
        <v>50</v>
      </c>
      <c r="G12">
        <v>55</v>
      </c>
      <c r="H12">
        <v>82</v>
      </c>
      <c r="I12">
        <v>72</v>
      </c>
      <c r="J12">
        <v>117</v>
      </c>
      <c r="K12">
        <v>115</v>
      </c>
      <c r="L12">
        <v>126</v>
      </c>
      <c r="M12">
        <v>72</v>
      </c>
      <c r="N12">
        <v>105</v>
      </c>
      <c r="O12">
        <v>241</v>
      </c>
      <c r="P12">
        <v>177</v>
      </c>
      <c r="Q12">
        <v>186</v>
      </c>
      <c r="R12">
        <v>45</v>
      </c>
      <c r="S12">
        <v>130</v>
      </c>
      <c r="T12">
        <v>12</v>
      </c>
      <c r="U12">
        <v>46</v>
      </c>
      <c r="V12">
        <v>101</v>
      </c>
      <c r="W12">
        <v>175</v>
      </c>
      <c r="X12">
        <v>69</v>
      </c>
      <c r="Y12">
        <v>58</v>
      </c>
      <c r="Z12">
        <v>15</v>
      </c>
      <c r="AA12">
        <v>404</v>
      </c>
      <c r="AB12">
        <v>35</v>
      </c>
      <c r="AC12">
        <v>112</v>
      </c>
      <c r="AD12">
        <v>110</v>
      </c>
      <c r="AE12">
        <v>41</v>
      </c>
      <c r="AF12">
        <v>120</v>
      </c>
      <c r="AG12">
        <v>45</v>
      </c>
      <c r="AH12">
        <v>65</v>
      </c>
      <c r="AI12">
        <v>46</v>
      </c>
      <c r="AJ12">
        <v>127</v>
      </c>
      <c r="AK12">
        <v>22</v>
      </c>
      <c r="AL12">
        <v>94</v>
      </c>
      <c r="AM12">
        <v>185</v>
      </c>
      <c r="AN12">
        <v>138</v>
      </c>
      <c r="AO12">
        <v>77</v>
      </c>
      <c r="AP12">
        <v>74</v>
      </c>
    </row>
    <row r="13" spans="2:42" ht="15">
      <c r="B13" s="7">
        <v>0.2</v>
      </c>
      <c r="C13" s="7">
        <v>0.23</v>
      </c>
      <c r="D13" s="7">
        <v>0.17</v>
      </c>
      <c r="E13" s="7">
        <v>0.14</v>
      </c>
      <c r="F13" s="7">
        <v>0.14</v>
      </c>
      <c r="G13" s="7">
        <v>0.16</v>
      </c>
      <c r="H13" s="7">
        <v>0.22</v>
      </c>
      <c r="I13" s="7">
        <v>0.24</v>
      </c>
      <c r="J13" s="7">
        <v>0.26</v>
      </c>
      <c r="K13" s="7">
        <v>0.24</v>
      </c>
      <c r="L13" s="7">
        <v>0.22</v>
      </c>
      <c r="M13" s="7">
        <v>0.16</v>
      </c>
      <c r="N13" s="7">
        <v>0.17</v>
      </c>
      <c r="O13" s="7">
        <v>0.23</v>
      </c>
      <c r="P13" s="7">
        <v>0.17</v>
      </c>
      <c r="Q13" s="7">
        <v>0.19</v>
      </c>
      <c r="R13" s="7">
        <v>0.15</v>
      </c>
      <c r="S13" s="7">
        <v>0.26</v>
      </c>
      <c r="T13" s="7">
        <v>0.13</v>
      </c>
      <c r="U13" s="7">
        <v>0.17</v>
      </c>
      <c r="V13" s="7">
        <v>0.16</v>
      </c>
      <c r="W13" s="7">
        <v>0.27</v>
      </c>
      <c r="X13" s="7">
        <v>0.16</v>
      </c>
      <c r="Y13" s="7">
        <v>0.16</v>
      </c>
      <c r="Z13" s="7">
        <v>0.23</v>
      </c>
      <c r="AA13" s="7">
        <v>0.2</v>
      </c>
      <c r="AB13" s="7">
        <v>0.19</v>
      </c>
      <c r="AC13" s="7">
        <v>0.19</v>
      </c>
      <c r="AD13" s="7">
        <v>0.21</v>
      </c>
      <c r="AE13" s="7">
        <v>0.15</v>
      </c>
      <c r="AF13" s="7">
        <v>0.22</v>
      </c>
      <c r="AG13" s="7">
        <v>0.2</v>
      </c>
      <c r="AH13" s="7">
        <v>0.2</v>
      </c>
      <c r="AI13" s="7">
        <v>0.24</v>
      </c>
      <c r="AJ13" s="7">
        <v>0.21</v>
      </c>
      <c r="AK13" s="7">
        <v>0.28</v>
      </c>
      <c r="AL13" s="7">
        <v>0.19</v>
      </c>
      <c r="AM13" s="7">
        <v>0.19</v>
      </c>
      <c r="AN13" s="7">
        <v>0.22</v>
      </c>
      <c r="AO13" s="7">
        <v>0.18</v>
      </c>
      <c r="AP13" s="7">
        <v>0.22</v>
      </c>
    </row>
    <row r="14" spans="1:42" ht="15">
      <c r="A14" t="s">
        <v>91</v>
      </c>
      <c r="B14">
        <v>307</v>
      </c>
      <c r="C14">
        <v>149</v>
      </c>
      <c r="D14">
        <v>159</v>
      </c>
      <c r="E14">
        <v>58</v>
      </c>
      <c r="F14">
        <v>65</v>
      </c>
      <c r="G14">
        <v>53</v>
      </c>
      <c r="H14">
        <v>45</v>
      </c>
      <c r="I14">
        <v>42</v>
      </c>
      <c r="J14">
        <v>45</v>
      </c>
      <c r="K14">
        <v>61</v>
      </c>
      <c r="L14">
        <v>74</v>
      </c>
      <c r="M14">
        <v>74</v>
      </c>
      <c r="N14">
        <v>99</v>
      </c>
      <c r="O14">
        <v>134</v>
      </c>
      <c r="P14">
        <v>173</v>
      </c>
      <c r="Q14">
        <v>139</v>
      </c>
      <c r="R14">
        <v>48</v>
      </c>
      <c r="S14">
        <v>49</v>
      </c>
      <c r="T14">
        <v>20</v>
      </c>
      <c r="U14">
        <v>51</v>
      </c>
      <c r="V14">
        <v>92</v>
      </c>
      <c r="W14">
        <v>70</v>
      </c>
      <c r="X14">
        <v>79</v>
      </c>
      <c r="Y14">
        <v>62</v>
      </c>
      <c r="Z14">
        <v>4</v>
      </c>
      <c r="AA14">
        <v>297</v>
      </c>
      <c r="AB14">
        <v>21</v>
      </c>
      <c r="AC14">
        <v>104</v>
      </c>
      <c r="AD14">
        <v>67</v>
      </c>
      <c r="AE14">
        <v>39</v>
      </c>
      <c r="AF14">
        <v>76</v>
      </c>
      <c r="AG14">
        <v>49</v>
      </c>
      <c r="AH14">
        <v>49</v>
      </c>
      <c r="AI14">
        <v>35</v>
      </c>
      <c r="AJ14">
        <v>86</v>
      </c>
      <c r="AK14">
        <v>14</v>
      </c>
      <c r="AL14">
        <v>63</v>
      </c>
      <c r="AM14">
        <v>158</v>
      </c>
      <c r="AN14">
        <v>83</v>
      </c>
      <c r="AO14">
        <v>73</v>
      </c>
      <c r="AP14">
        <v>65</v>
      </c>
    </row>
    <row r="15" spans="2:42" ht="15">
      <c r="B15" s="7">
        <v>0.15</v>
      </c>
      <c r="C15" s="7">
        <v>0.14</v>
      </c>
      <c r="D15" s="7">
        <v>0.15</v>
      </c>
      <c r="E15" s="7">
        <v>0.19</v>
      </c>
      <c r="F15" s="7">
        <v>0.18</v>
      </c>
      <c r="G15" s="7">
        <v>0.16</v>
      </c>
      <c r="H15" s="7">
        <v>0.12</v>
      </c>
      <c r="I15" s="7">
        <v>0.14</v>
      </c>
      <c r="J15" s="7">
        <v>0.1</v>
      </c>
      <c r="K15" s="7">
        <v>0.13</v>
      </c>
      <c r="L15" s="7">
        <v>0.13</v>
      </c>
      <c r="M15" s="7">
        <v>0.16</v>
      </c>
      <c r="N15" s="7">
        <v>0.16</v>
      </c>
      <c r="O15" s="7">
        <v>0.13</v>
      </c>
      <c r="P15" s="7">
        <v>0.16</v>
      </c>
      <c r="Q15" s="7">
        <v>0.15</v>
      </c>
      <c r="R15" s="7">
        <v>0.16</v>
      </c>
      <c r="S15" s="7">
        <v>0.1</v>
      </c>
      <c r="T15" s="7">
        <v>0.23</v>
      </c>
      <c r="U15" s="7">
        <v>0.19</v>
      </c>
      <c r="V15" s="7">
        <v>0.15</v>
      </c>
      <c r="W15" s="7">
        <v>0.11</v>
      </c>
      <c r="X15" s="7">
        <v>0.19</v>
      </c>
      <c r="Y15" s="7">
        <v>0.18</v>
      </c>
      <c r="Z15" s="7">
        <v>0.07</v>
      </c>
      <c r="AA15" s="7">
        <v>0.14</v>
      </c>
      <c r="AB15" s="7">
        <v>0.11</v>
      </c>
      <c r="AC15" s="7">
        <v>0.18</v>
      </c>
      <c r="AD15" s="7">
        <v>0.13</v>
      </c>
      <c r="AE15" s="7">
        <v>0.14</v>
      </c>
      <c r="AF15" s="7">
        <v>0.14</v>
      </c>
      <c r="AG15" s="7">
        <v>0.21</v>
      </c>
      <c r="AH15" s="7">
        <v>0.15</v>
      </c>
      <c r="AI15" s="7">
        <v>0.18</v>
      </c>
      <c r="AJ15" s="7">
        <v>0.14</v>
      </c>
      <c r="AK15" s="7">
        <v>0.17</v>
      </c>
      <c r="AL15" s="7">
        <v>0.13</v>
      </c>
      <c r="AM15" s="7">
        <v>0.16</v>
      </c>
      <c r="AN15" s="7">
        <v>0.13</v>
      </c>
      <c r="AO15" s="7">
        <v>0.17</v>
      </c>
      <c r="AP15" s="7">
        <v>0.19</v>
      </c>
    </row>
    <row r="16" spans="1:42" ht="15">
      <c r="A16" t="s">
        <v>158</v>
      </c>
      <c r="B16">
        <v>768</v>
      </c>
      <c r="C16">
        <v>391</v>
      </c>
      <c r="D16">
        <v>377</v>
      </c>
      <c r="E16">
        <v>76</v>
      </c>
      <c r="F16">
        <v>111</v>
      </c>
      <c r="G16">
        <v>144</v>
      </c>
      <c r="H16">
        <v>161</v>
      </c>
      <c r="I16">
        <v>115</v>
      </c>
      <c r="J16">
        <v>161</v>
      </c>
      <c r="K16">
        <v>202</v>
      </c>
      <c r="L16">
        <v>227</v>
      </c>
      <c r="M16">
        <v>180</v>
      </c>
      <c r="N16">
        <v>160</v>
      </c>
      <c r="O16">
        <v>429</v>
      </c>
      <c r="P16">
        <v>339</v>
      </c>
      <c r="Q16">
        <v>402</v>
      </c>
      <c r="R16">
        <v>101</v>
      </c>
      <c r="S16">
        <v>175</v>
      </c>
      <c r="T16">
        <v>18</v>
      </c>
      <c r="U16">
        <v>72</v>
      </c>
      <c r="V16">
        <v>292</v>
      </c>
      <c r="W16">
        <v>248</v>
      </c>
      <c r="X16">
        <v>109</v>
      </c>
      <c r="Y16">
        <v>105</v>
      </c>
      <c r="Z16">
        <v>15</v>
      </c>
      <c r="AA16">
        <v>745</v>
      </c>
      <c r="AB16">
        <v>84</v>
      </c>
      <c r="AC16">
        <v>190</v>
      </c>
      <c r="AD16">
        <v>202</v>
      </c>
      <c r="AE16">
        <v>105</v>
      </c>
      <c r="AF16">
        <v>188</v>
      </c>
      <c r="AG16">
        <v>61</v>
      </c>
      <c r="AH16">
        <v>103</v>
      </c>
      <c r="AI16">
        <v>63</v>
      </c>
      <c r="AJ16">
        <v>283</v>
      </c>
      <c r="AK16">
        <v>35</v>
      </c>
      <c r="AL16">
        <v>150</v>
      </c>
      <c r="AM16">
        <v>341</v>
      </c>
      <c r="AN16">
        <v>267</v>
      </c>
      <c r="AO16">
        <v>171</v>
      </c>
      <c r="AP16">
        <v>128</v>
      </c>
    </row>
    <row r="17" spans="2:42" ht="15">
      <c r="B17" s="7">
        <v>0.36</v>
      </c>
      <c r="C17" s="7">
        <v>0.38</v>
      </c>
      <c r="D17" s="7">
        <v>0.35</v>
      </c>
      <c r="E17" s="7">
        <v>0.25</v>
      </c>
      <c r="F17" s="7">
        <v>0.31</v>
      </c>
      <c r="G17" s="7">
        <v>0.42</v>
      </c>
      <c r="H17" s="7">
        <v>0.44</v>
      </c>
      <c r="I17" s="7">
        <v>0.39</v>
      </c>
      <c r="J17" s="7">
        <v>0.36</v>
      </c>
      <c r="K17" s="7">
        <v>0.43</v>
      </c>
      <c r="L17" s="7">
        <v>0.39</v>
      </c>
      <c r="M17" s="7">
        <v>0.39</v>
      </c>
      <c r="N17" s="7">
        <v>0.26</v>
      </c>
      <c r="O17" s="7">
        <v>0.41</v>
      </c>
      <c r="P17" s="7">
        <v>0.32</v>
      </c>
      <c r="Q17" s="7">
        <v>0.42</v>
      </c>
      <c r="R17" s="7">
        <v>0.33</v>
      </c>
      <c r="S17" s="7">
        <v>0.35</v>
      </c>
      <c r="T17" s="7">
        <v>0.21</v>
      </c>
      <c r="U17" s="7">
        <v>0.27</v>
      </c>
      <c r="V17" s="7">
        <v>0.47</v>
      </c>
      <c r="W17" s="7">
        <v>0.38</v>
      </c>
      <c r="X17" s="7">
        <v>0.26</v>
      </c>
      <c r="Y17" s="7">
        <v>0.3</v>
      </c>
      <c r="Z17" s="7">
        <v>0.22</v>
      </c>
      <c r="AA17" s="7">
        <v>0.36</v>
      </c>
      <c r="AB17" s="7">
        <v>0.44</v>
      </c>
      <c r="AC17" s="7">
        <v>0.33</v>
      </c>
      <c r="AD17" s="7">
        <v>0.39</v>
      </c>
      <c r="AE17" s="7">
        <v>0.37</v>
      </c>
      <c r="AF17" s="7">
        <v>0.34</v>
      </c>
      <c r="AG17" s="7">
        <v>0.26</v>
      </c>
      <c r="AH17" s="7">
        <v>0.31</v>
      </c>
      <c r="AI17" s="7">
        <v>0.32</v>
      </c>
      <c r="AJ17" s="7">
        <v>0.46</v>
      </c>
      <c r="AK17" s="7">
        <v>0.44</v>
      </c>
      <c r="AL17" s="7">
        <v>0.31</v>
      </c>
      <c r="AM17" s="7">
        <v>0.35</v>
      </c>
      <c r="AN17" s="7">
        <v>0.43</v>
      </c>
      <c r="AO17" s="7">
        <v>0.41</v>
      </c>
      <c r="AP17" s="7">
        <v>0.38</v>
      </c>
    </row>
    <row r="18" spans="1:42" ht="15">
      <c r="A18" t="s">
        <v>159</v>
      </c>
      <c r="B18">
        <v>150</v>
      </c>
      <c r="C18">
        <v>68</v>
      </c>
      <c r="D18">
        <v>82</v>
      </c>
      <c r="E18">
        <v>16</v>
      </c>
      <c r="F18">
        <v>27</v>
      </c>
      <c r="G18">
        <v>23</v>
      </c>
      <c r="H18">
        <v>21</v>
      </c>
      <c r="I18">
        <v>25</v>
      </c>
      <c r="J18">
        <v>38</v>
      </c>
      <c r="K18">
        <v>22</v>
      </c>
      <c r="L18">
        <v>42</v>
      </c>
      <c r="M18">
        <v>26</v>
      </c>
      <c r="N18">
        <v>60</v>
      </c>
      <c r="O18">
        <v>64</v>
      </c>
      <c r="P18">
        <v>86</v>
      </c>
      <c r="Q18">
        <v>59</v>
      </c>
      <c r="R18">
        <v>22</v>
      </c>
      <c r="S18">
        <v>42</v>
      </c>
      <c r="T18">
        <v>7</v>
      </c>
      <c r="U18">
        <v>20</v>
      </c>
      <c r="V18">
        <v>39</v>
      </c>
      <c r="W18">
        <v>48</v>
      </c>
      <c r="X18">
        <v>39</v>
      </c>
      <c r="Y18">
        <v>17</v>
      </c>
      <c r="Z18">
        <v>8</v>
      </c>
      <c r="AA18">
        <v>145</v>
      </c>
      <c r="AB18">
        <v>17</v>
      </c>
      <c r="AC18">
        <v>30</v>
      </c>
      <c r="AD18">
        <v>47</v>
      </c>
      <c r="AE18">
        <v>24</v>
      </c>
      <c r="AF18">
        <v>32</v>
      </c>
      <c r="AG18">
        <v>15</v>
      </c>
      <c r="AH18">
        <v>36</v>
      </c>
      <c r="AI18">
        <v>19</v>
      </c>
      <c r="AJ18">
        <v>34</v>
      </c>
      <c r="AK18">
        <v>3</v>
      </c>
      <c r="AL18">
        <v>35</v>
      </c>
      <c r="AM18">
        <v>70</v>
      </c>
      <c r="AN18">
        <v>44</v>
      </c>
      <c r="AO18">
        <v>26</v>
      </c>
      <c r="AP18">
        <v>24</v>
      </c>
    </row>
    <row r="19" spans="2:42" ht="15">
      <c r="B19" s="7">
        <v>0.07</v>
      </c>
      <c r="C19" s="7">
        <v>0.07</v>
      </c>
      <c r="D19" s="7">
        <v>0.08</v>
      </c>
      <c r="E19" s="7">
        <v>0.05</v>
      </c>
      <c r="F19" s="7">
        <v>0.08</v>
      </c>
      <c r="G19" s="7">
        <v>0.07</v>
      </c>
      <c r="H19" s="7">
        <v>0.06</v>
      </c>
      <c r="I19" s="7">
        <v>0.08</v>
      </c>
      <c r="J19" s="7">
        <v>0.08</v>
      </c>
      <c r="K19" s="7">
        <v>0.05</v>
      </c>
      <c r="L19" s="7">
        <v>0.07</v>
      </c>
      <c r="M19" s="7">
        <v>0.06</v>
      </c>
      <c r="N19" s="7">
        <v>0.1</v>
      </c>
      <c r="O19" s="7">
        <v>0.06</v>
      </c>
      <c r="P19" s="7">
        <v>0.08</v>
      </c>
      <c r="Q19" s="7">
        <v>0.06</v>
      </c>
      <c r="R19" s="7">
        <v>0.07</v>
      </c>
      <c r="S19" s="7">
        <v>0.08</v>
      </c>
      <c r="T19" s="7">
        <v>0.08</v>
      </c>
      <c r="U19" s="7">
        <v>0.08</v>
      </c>
      <c r="V19" s="7">
        <v>0.06</v>
      </c>
      <c r="W19" s="7">
        <v>0.07</v>
      </c>
      <c r="X19" s="7">
        <v>0.09</v>
      </c>
      <c r="Y19" s="7">
        <v>0.05</v>
      </c>
      <c r="Z19" s="7">
        <v>0.11</v>
      </c>
      <c r="AA19" s="7">
        <v>0.07</v>
      </c>
      <c r="AB19" s="7">
        <v>0.09</v>
      </c>
      <c r="AC19" s="7">
        <v>0.05</v>
      </c>
      <c r="AD19" s="7">
        <v>0.09</v>
      </c>
      <c r="AE19" s="7">
        <v>0.08</v>
      </c>
      <c r="AF19" s="7">
        <v>0.06</v>
      </c>
      <c r="AG19" s="7">
        <v>0.06</v>
      </c>
      <c r="AH19" s="7">
        <v>0.11</v>
      </c>
      <c r="AI19" s="7">
        <v>0.1</v>
      </c>
      <c r="AJ19" s="7">
        <v>0.05</v>
      </c>
      <c r="AK19" s="7">
        <v>0.04</v>
      </c>
      <c r="AL19" s="7">
        <v>0.07</v>
      </c>
      <c r="AM19" s="7">
        <v>0.07</v>
      </c>
      <c r="AN19" s="7">
        <v>0.07</v>
      </c>
      <c r="AO19" s="7">
        <v>0.06</v>
      </c>
      <c r="AP19" s="7">
        <v>0.07</v>
      </c>
    </row>
    <row r="20" spans="1:42" ht="15">
      <c r="A20" t="s">
        <v>69</v>
      </c>
      <c r="B20">
        <v>472</v>
      </c>
      <c r="C20">
        <v>192</v>
      </c>
      <c r="D20">
        <v>281</v>
      </c>
      <c r="E20">
        <v>110</v>
      </c>
      <c r="F20">
        <v>101</v>
      </c>
      <c r="G20">
        <v>68</v>
      </c>
      <c r="H20">
        <v>59</v>
      </c>
      <c r="I20">
        <v>43</v>
      </c>
      <c r="J20">
        <v>93</v>
      </c>
      <c r="K20">
        <v>74</v>
      </c>
      <c r="L20">
        <v>107</v>
      </c>
      <c r="M20">
        <v>107</v>
      </c>
      <c r="N20">
        <v>184</v>
      </c>
      <c r="O20">
        <v>181</v>
      </c>
      <c r="P20">
        <v>291</v>
      </c>
      <c r="Q20">
        <v>172</v>
      </c>
      <c r="R20">
        <v>86</v>
      </c>
      <c r="S20">
        <v>102</v>
      </c>
      <c r="T20">
        <v>30</v>
      </c>
      <c r="U20">
        <v>82</v>
      </c>
      <c r="V20">
        <v>96</v>
      </c>
      <c r="W20">
        <v>112</v>
      </c>
      <c r="X20">
        <v>127</v>
      </c>
      <c r="Y20">
        <v>112</v>
      </c>
      <c r="Z20">
        <v>25</v>
      </c>
      <c r="AA20">
        <v>465</v>
      </c>
      <c r="AB20">
        <v>31</v>
      </c>
      <c r="AC20">
        <v>137</v>
      </c>
      <c r="AD20">
        <v>98</v>
      </c>
      <c r="AE20">
        <v>71</v>
      </c>
      <c r="AF20">
        <v>135</v>
      </c>
      <c r="AG20">
        <v>61</v>
      </c>
      <c r="AH20">
        <v>80</v>
      </c>
      <c r="AI20">
        <v>30</v>
      </c>
      <c r="AJ20">
        <v>87</v>
      </c>
      <c r="AK20">
        <v>6</v>
      </c>
      <c r="AL20">
        <v>141</v>
      </c>
      <c r="AM20">
        <v>225</v>
      </c>
      <c r="AN20">
        <v>96</v>
      </c>
      <c r="AO20">
        <v>73</v>
      </c>
      <c r="AP20">
        <v>50</v>
      </c>
    </row>
    <row r="21" spans="2:42" ht="15">
      <c r="B21" s="7">
        <v>0.22</v>
      </c>
      <c r="C21" s="7">
        <v>0.18</v>
      </c>
      <c r="D21" s="7">
        <v>0.26</v>
      </c>
      <c r="E21" s="7">
        <v>0.36</v>
      </c>
      <c r="F21" s="7">
        <v>0.28</v>
      </c>
      <c r="G21" s="7">
        <v>0.2</v>
      </c>
      <c r="H21" s="7">
        <v>0.16</v>
      </c>
      <c r="I21" s="7">
        <v>0.14</v>
      </c>
      <c r="J21" s="7">
        <v>0.2</v>
      </c>
      <c r="K21" s="7">
        <v>0.16</v>
      </c>
      <c r="L21" s="7">
        <v>0.19</v>
      </c>
      <c r="M21" s="7">
        <v>0.23</v>
      </c>
      <c r="N21" s="7">
        <v>0.3</v>
      </c>
      <c r="O21" s="7">
        <v>0.17</v>
      </c>
      <c r="P21" s="7">
        <v>0.27</v>
      </c>
      <c r="Q21" s="7">
        <v>0.18</v>
      </c>
      <c r="R21" s="7">
        <v>0.29</v>
      </c>
      <c r="S21" s="7">
        <v>0.2</v>
      </c>
      <c r="T21" s="7">
        <v>0.34</v>
      </c>
      <c r="U21" s="7">
        <v>0.3</v>
      </c>
      <c r="V21" s="7">
        <v>0.16</v>
      </c>
      <c r="W21" s="7">
        <v>0.17</v>
      </c>
      <c r="X21" s="7">
        <v>0.3</v>
      </c>
      <c r="Y21" s="7">
        <v>0.32</v>
      </c>
      <c r="Z21" s="7">
        <v>0.38</v>
      </c>
      <c r="AA21" s="7">
        <v>0.23</v>
      </c>
      <c r="AB21" s="7">
        <v>0.17</v>
      </c>
      <c r="AC21" s="7">
        <v>0.24</v>
      </c>
      <c r="AD21" s="7">
        <v>0.19</v>
      </c>
      <c r="AE21" s="7">
        <v>0.25</v>
      </c>
      <c r="AF21" s="7">
        <v>0.25</v>
      </c>
      <c r="AG21" s="7">
        <v>0.26</v>
      </c>
      <c r="AH21" s="7">
        <v>0.24</v>
      </c>
      <c r="AI21" s="7">
        <v>0.15</v>
      </c>
      <c r="AJ21" s="7">
        <v>0.14</v>
      </c>
      <c r="AK21" s="7">
        <v>0.07</v>
      </c>
      <c r="AL21" s="7">
        <v>0.29</v>
      </c>
      <c r="AM21" s="7">
        <v>0.23</v>
      </c>
      <c r="AN21" s="7">
        <v>0.15</v>
      </c>
      <c r="AO21" s="7">
        <v>0.17</v>
      </c>
      <c r="AP21" s="7">
        <v>0.15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P21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5"/>
  <sheetData>
    <row r="1" ht="15">
      <c r="A1" t="s">
        <v>160</v>
      </c>
    </row>
    <row r="2" ht="15">
      <c r="A2" t="s">
        <v>162</v>
      </c>
    </row>
    <row r="3" ht="15">
      <c r="A3" t="s">
        <v>6</v>
      </c>
    </row>
    <row r="5" spans="3:41" ht="15">
      <c r="C5" t="s">
        <v>7</v>
      </c>
      <c r="E5" t="s">
        <v>8</v>
      </c>
      <c r="K5" t="s">
        <v>9</v>
      </c>
      <c r="Q5" t="s">
        <v>10</v>
      </c>
      <c r="V5" t="s">
        <v>11</v>
      </c>
      <c r="AA5" t="s">
        <v>12</v>
      </c>
      <c r="AG5" t="s">
        <v>13</v>
      </c>
      <c r="AL5" t="s">
        <v>14</v>
      </c>
      <c r="AO5" t="s">
        <v>15</v>
      </c>
    </row>
    <row r="7" spans="2:42" ht="15"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  <c r="AB7" t="s">
        <v>42</v>
      </c>
      <c r="AC7" t="s">
        <v>43</v>
      </c>
      <c r="AD7" t="s">
        <v>44</v>
      </c>
      <c r="AE7" t="s">
        <v>45</v>
      </c>
      <c r="AF7" t="s">
        <v>46</v>
      </c>
      <c r="AG7" t="s">
        <v>47</v>
      </c>
      <c r="AH7" t="s">
        <v>48</v>
      </c>
      <c r="AI7" t="s">
        <v>49</v>
      </c>
      <c r="AJ7" t="s">
        <v>50</v>
      </c>
      <c r="AK7" t="s">
        <v>51</v>
      </c>
      <c r="AL7" t="s">
        <v>52</v>
      </c>
      <c r="AM7" t="s">
        <v>53</v>
      </c>
      <c r="AN7" t="s">
        <v>54</v>
      </c>
      <c r="AO7" t="s">
        <v>55</v>
      </c>
      <c r="AP7" t="s">
        <v>56</v>
      </c>
    </row>
    <row r="9" spans="1:42" ht="15">
      <c r="A9" t="s">
        <v>57</v>
      </c>
      <c r="B9">
        <v>2117</v>
      </c>
      <c r="C9">
        <v>1018</v>
      </c>
      <c r="D9">
        <v>1099</v>
      </c>
      <c r="E9">
        <v>236</v>
      </c>
      <c r="F9">
        <v>332</v>
      </c>
      <c r="G9">
        <v>273</v>
      </c>
      <c r="H9">
        <v>302</v>
      </c>
      <c r="I9">
        <v>329</v>
      </c>
      <c r="J9">
        <v>645</v>
      </c>
      <c r="K9">
        <v>392</v>
      </c>
      <c r="L9">
        <v>524</v>
      </c>
      <c r="M9">
        <v>422</v>
      </c>
      <c r="N9">
        <v>779</v>
      </c>
      <c r="O9">
        <v>916</v>
      </c>
      <c r="P9">
        <v>1201</v>
      </c>
      <c r="Q9">
        <v>701</v>
      </c>
      <c r="R9">
        <v>261</v>
      </c>
      <c r="S9">
        <v>720</v>
      </c>
      <c r="T9">
        <v>88</v>
      </c>
      <c r="U9">
        <v>347</v>
      </c>
      <c r="V9">
        <v>480</v>
      </c>
      <c r="W9">
        <v>767</v>
      </c>
      <c r="X9">
        <v>478</v>
      </c>
      <c r="Y9">
        <v>332</v>
      </c>
      <c r="Z9">
        <v>60</v>
      </c>
      <c r="AA9">
        <v>2049</v>
      </c>
      <c r="AB9">
        <v>182</v>
      </c>
      <c r="AC9">
        <v>576</v>
      </c>
      <c r="AD9">
        <v>552</v>
      </c>
      <c r="AE9">
        <v>274</v>
      </c>
      <c r="AF9">
        <v>533</v>
      </c>
      <c r="AG9">
        <v>282</v>
      </c>
      <c r="AH9">
        <v>376</v>
      </c>
      <c r="AI9">
        <v>198</v>
      </c>
      <c r="AJ9">
        <v>504</v>
      </c>
      <c r="AK9">
        <v>68</v>
      </c>
      <c r="AL9">
        <v>600</v>
      </c>
      <c r="AM9">
        <v>938</v>
      </c>
      <c r="AN9">
        <v>549</v>
      </c>
      <c r="AO9">
        <v>429</v>
      </c>
      <c r="AP9">
        <v>335</v>
      </c>
    </row>
    <row r="10" spans="1:42" ht="15">
      <c r="A10" t="s">
        <v>58</v>
      </c>
      <c r="B10">
        <v>2117</v>
      </c>
      <c r="C10">
        <v>1037</v>
      </c>
      <c r="D10">
        <v>1080</v>
      </c>
      <c r="E10">
        <v>303</v>
      </c>
      <c r="F10">
        <v>354</v>
      </c>
      <c r="G10">
        <v>343</v>
      </c>
      <c r="H10">
        <v>368</v>
      </c>
      <c r="I10">
        <v>296</v>
      </c>
      <c r="J10">
        <v>453</v>
      </c>
      <c r="K10">
        <v>474</v>
      </c>
      <c r="L10">
        <v>576</v>
      </c>
      <c r="M10">
        <v>460</v>
      </c>
      <c r="N10">
        <v>607</v>
      </c>
      <c r="O10">
        <v>1050</v>
      </c>
      <c r="P10">
        <v>1067</v>
      </c>
      <c r="Q10">
        <v>958</v>
      </c>
      <c r="R10">
        <v>303</v>
      </c>
      <c r="S10">
        <v>498</v>
      </c>
      <c r="T10">
        <v>88</v>
      </c>
      <c r="U10">
        <v>270</v>
      </c>
      <c r="V10">
        <v>620</v>
      </c>
      <c r="W10">
        <v>654</v>
      </c>
      <c r="X10">
        <v>422</v>
      </c>
      <c r="Y10">
        <v>354</v>
      </c>
      <c r="Z10">
        <v>67</v>
      </c>
      <c r="AA10">
        <v>2056</v>
      </c>
      <c r="AB10">
        <v>188</v>
      </c>
      <c r="AC10">
        <v>573</v>
      </c>
      <c r="AD10">
        <v>525</v>
      </c>
      <c r="AE10">
        <v>280</v>
      </c>
      <c r="AF10">
        <v>551</v>
      </c>
      <c r="AG10">
        <v>231</v>
      </c>
      <c r="AH10">
        <v>332</v>
      </c>
      <c r="AI10">
        <v>193</v>
      </c>
      <c r="AJ10">
        <v>616</v>
      </c>
      <c r="AK10">
        <v>81</v>
      </c>
      <c r="AL10">
        <v>484</v>
      </c>
      <c r="AM10">
        <v>980</v>
      </c>
      <c r="AN10">
        <v>628</v>
      </c>
      <c r="AO10">
        <v>421</v>
      </c>
      <c r="AP10">
        <v>341</v>
      </c>
    </row>
    <row r="11" ht="15">
      <c r="A11" t="s">
        <v>59</v>
      </c>
    </row>
    <row r="12" spans="1:42" ht="15">
      <c r="A12" t="s">
        <v>157</v>
      </c>
      <c r="B12">
        <v>480</v>
      </c>
      <c r="C12">
        <v>258</v>
      </c>
      <c r="D12">
        <v>222</v>
      </c>
      <c r="E12">
        <v>26</v>
      </c>
      <c r="F12">
        <v>40</v>
      </c>
      <c r="G12">
        <v>44</v>
      </c>
      <c r="H12">
        <v>80</v>
      </c>
      <c r="I12">
        <v>98</v>
      </c>
      <c r="J12">
        <v>192</v>
      </c>
      <c r="K12">
        <v>149</v>
      </c>
      <c r="L12">
        <v>130</v>
      </c>
      <c r="M12">
        <v>87</v>
      </c>
      <c r="N12">
        <v>114</v>
      </c>
      <c r="O12">
        <v>280</v>
      </c>
      <c r="P12">
        <v>201</v>
      </c>
      <c r="Q12">
        <v>171</v>
      </c>
      <c r="R12">
        <v>47</v>
      </c>
      <c r="S12">
        <v>218</v>
      </c>
      <c r="T12">
        <v>9</v>
      </c>
      <c r="U12">
        <v>35</v>
      </c>
      <c r="V12">
        <v>83</v>
      </c>
      <c r="W12">
        <v>285</v>
      </c>
      <c r="X12">
        <v>59</v>
      </c>
      <c r="Y12">
        <v>39</v>
      </c>
      <c r="Z12">
        <v>14</v>
      </c>
      <c r="AA12">
        <v>474</v>
      </c>
      <c r="AB12">
        <v>37</v>
      </c>
      <c r="AC12">
        <v>106</v>
      </c>
      <c r="AD12">
        <v>118</v>
      </c>
      <c r="AE12">
        <v>69</v>
      </c>
      <c r="AF12">
        <v>151</v>
      </c>
      <c r="AG12">
        <v>45</v>
      </c>
      <c r="AH12">
        <v>89</v>
      </c>
      <c r="AI12">
        <v>48</v>
      </c>
      <c r="AJ12">
        <v>137</v>
      </c>
      <c r="AK12">
        <v>22</v>
      </c>
      <c r="AL12">
        <v>118</v>
      </c>
      <c r="AM12">
        <v>186</v>
      </c>
      <c r="AN12">
        <v>174</v>
      </c>
      <c r="AO12">
        <v>114</v>
      </c>
      <c r="AP12">
        <v>76</v>
      </c>
    </row>
    <row r="13" spans="2:42" ht="15">
      <c r="B13" s="7">
        <v>0.23</v>
      </c>
      <c r="C13" s="7">
        <v>0.25</v>
      </c>
      <c r="D13" s="7">
        <v>0.21</v>
      </c>
      <c r="E13" s="7">
        <v>0.09</v>
      </c>
      <c r="F13" s="7">
        <v>0.11</v>
      </c>
      <c r="G13" s="7">
        <v>0.13</v>
      </c>
      <c r="H13" s="7">
        <v>0.22</v>
      </c>
      <c r="I13" s="7">
        <v>0.33</v>
      </c>
      <c r="J13" s="7">
        <v>0.42</v>
      </c>
      <c r="K13" s="7">
        <v>0.31</v>
      </c>
      <c r="L13" s="7">
        <v>0.23</v>
      </c>
      <c r="M13" s="7">
        <v>0.19</v>
      </c>
      <c r="N13" s="7">
        <v>0.19</v>
      </c>
      <c r="O13" s="7">
        <v>0.27</v>
      </c>
      <c r="P13" s="7">
        <v>0.19</v>
      </c>
      <c r="Q13" s="7">
        <v>0.18</v>
      </c>
      <c r="R13" s="7">
        <v>0.16</v>
      </c>
      <c r="S13" s="7">
        <v>0.44</v>
      </c>
      <c r="T13" s="7">
        <v>0.11</v>
      </c>
      <c r="U13" s="7">
        <v>0.13</v>
      </c>
      <c r="V13" s="7">
        <v>0.13</v>
      </c>
      <c r="W13" s="7">
        <v>0.44</v>
      </c>
      <c r="X13" s="7">
        <v>0.14</v>
      </c>
      <c r="Y13" s="7">
        <v>0.11</v>
      </c>
      <c r="Z13" s="7">
        <v>0.21</v>
      </c>
      <c r="AA13" s="7">
        <v>0.23</v>
      </c>
      <c r="AB13" s="7">
        <v>0.19</v>
      </c>
      <c r="AC13" s="7">
        <v>0.18</v>
      </c>
      <c r="AD13" s="7">
        <v>0.23</v>
      </c>
      <c r="AE13" s="7">
        <v>0.24</v>
      </c>
      <c r="AF13" s="7">
        <v>0.27</v>
      </c>
      <c r="AG13" s="7">
        <v>0.2</v>
      </c>
      <c r="AH13" s="7">
        <v>0.27</v>
      </c>
      <c r="AI13" s="7">
        <v>0.25</v>
      </c>
      <c r="AJ13" s="7">
        <v>0.22</v>
      </c>
      <c r="AK13" s="7">
        <v>0.28</v>
      </c>
      <c r="AL13" s="7">
        <v>0.24</v>
      </c>
      <c r="AM13" s="7">
        <v>0.19</v>
      </c>
      <c r="AN13" s="7">
        <v>0.28</v>
      </c>
      <c r="AO13" s="7">
        <v>0.27</v>
      </c>
      <c r="AP13" s="7">
        <v>0.22</v>
      </c>
    </row>
    <row r="14" spans="1:42" ht="15">
      <c r="A14" t="s">
        <v>91</v>
      </c>
      <c r="B14">
        <v>475</v>
      </c>
      <c r="C14">
        <v>216</v>
      </c>
      <c r="D14">
        <v>259</v>
      </c>
      <c r="E14">
        <v>86</v>
      </c>
      <c r="F14">
        <v>121</v>
      </c>
      <c r="G14">
        <v>105</v>
      </c>
      <c r="H14">
        <v>85</v>
      </c>
      <c r="I14">
        <v>48</v>
      </c>
      <c r="J14">
        <v>30</v>
      </c>
      <c r="K14">
        <v>112</v>
      </c>
      <c r="L14">
        <v>142</v>
      </c>
      <c r="M14">
        <v>99</v>
      </c>
      <c r="N14">
        <v>122</v>
      </c>
      <c r="O14">
        <v>254</v>
      </c>
      <c r="P14">
        <v>221</v>
      </c>
      <c r="Q14">
        <v>259</v>
      </c>
      <c r="R14">
        <v>92</v>
      </c>
      <c r="S14">
        <v>34</v>
      </c>
      <c r="T14">
        <v>25</v>
      </c>
      <c r="U14">
        <v>65</v>
      </c>
      <c r="V14">
        <v>193</v>
      </c>
      <c r="W14">
        <v>72</v>
      </c>
      <c r="X14">
        <v>103</v>
      </c>
      <c r="Y14">
        <v>93</v>
      </c>
      <c r="Z14">
        <v>15</v>
      </c>
      <c r="AA14">
        <v>453</v>
      </c>
      <c r="AB14">
        <v>46</v>
      </c>
      <c r="AC14">
        <v>155</v>
      </c>
      <c r="AD14">
        <v>103</v>
      </c>
      <c r="AE14">
        <v>64</v>
      </c>
      <c r="AF14">
        <v>108</v>
      </c>
      <c r="AG14">
        <v>64</v>
      </c>
      <c r="AH14">
        <v>58</v>
      </c>
      <c r="AI14">
        <v>52</v>
      </c>
      <c r="AJ14">
        <v>172</v>
      </c>
      <c r="AK14">
        <v>20</v>
      </c>
      <c r="AL14">
        <v>60</v>
      </c>
      <c r="AM14">
        <v>255</v>
      </c>
      <c r="AN14">
        <v>157</v>
      </c>
      <c r="AO14">
        <v>101</v>
      </c>
      <c r="AP14">
        <v>110</v>
      </c>
    </row>
    <row r="15" spans="2:42" ht="15">
      <c r="B15" s="7">
        <v>0.22</v>
      </c>
      <c r="C15" s="7">
        <v>0.21</v>
      </c>
      <c r="D15" s="7">
        <v>0.24</v>
      </c>
      <c r="E15" s="7">
        <v>0.28</v>
      </c>
      <c r="F15" s="7">
        <v>0.34</v>
      </c>
      <c r="G15" s="7">
        <v>0.31</v>
      </c>
      <c r="H15" s="7">
        <v>0.23</v>
      </c>
      <c r="I15" s="7">
        <v>0.16</v>
      </c>
      <c r="J15" s="7">
        <v>0.07</v>
      </c>
      <c r="K15" s="7">
        <v>0.24</v>
      </c>
      <c r="L15" s="7">
        <v>0.25</v>
      </c>
      <c r="M15" s="7">
        <v>0.22</v>
      </c>
      <c r="N15" s="7">
        <v>0.2</v>
      </c>
      <c r="O15" s="7">
        <v>0.24</v>
      </c>
      <c r="P15" s="7">
        <v>0.21</v>
      </c>
      <c r="Q15" s="7">
        <v>0.27</v>
      </c>
      <c r="R15" s="7">
        <v>0.3</v>
      </c>
      <c r="S15" s="7">
        <v>0.07</v>
      </c>
      <c r="T15" s="7">
        <v>0.28</v>
      </c>
      <c r="U15" s="7">
        <v>0.24</v>
      </c>
      <c r="V15" s="7">
        <v>0.31</v>
      </c>
      <c r="W15" s="7">
        <v>0.11</v>
      </c>
      <c r="X15" s="7">
        <v>0.24</v>
      </c>
      <c r="Y15" s="7">
        <v>0.26</v>
      </c>
      <c r="Z15" s="7">
        <v>0.22</v>
      </c>
      <c r="AA15" s="7">
        <v>0.22</v>
      </c>
      <c r="AB15" s="7">
        <v>0.24</v>
      </c>
      <c r="AC15" s="7">
        <v>0.27</v>
      </c>
      <c r="AD15" s="7">
        <v>0.2</v>
      </c>
      <c r="AE15" s="7">
        <v>0.23</v>
      </c>
      <c r="AF15" s="7">
        <v>0.2</v>
      </c>
      <c r="AG15" s="7">
        <v>0.28</v>
      </c>
      <c r="AH15" s="7">
        <v>0.17</v>
      </c>
      <c r="AI15" s="7">
        <v>0.27</v>
      </c>
      <c r="AJ15" s="7">
        <v>0.28</v>
      </c>
      <c r="AK15" s="7">
        <v>0.25</v>
      </c>
      <c r="AL15" s="7">
        <v>0.12</v>
      </c>
      <c r="AM15" s="7">
        <v>0.26</v>
      </c>
      <c r="AN15" s="7">
        <v>0.25</v>
      </c>
      <c r="AO15" s="7">
        <v>0.24</v>
      </c>
      <c r="AP15" s="7">
        <v>0.32</v>
      </c>
    </row>
    <row r="16" spans="1:42" ht="15">
      <c r="A16" t="s">
        <v>158</v>
      </c>
      <c r="B16">
        <v>493</v>
      </c>
      <c r="C16">
        <v>255</v>
      </c>
      <c r="D16">
        <v>238</v>
      </c>
      <c r="E16">
        <v>57</v>
      </c>
      <c r="F16">
        <v>81</v>
      </c>
      <c r="G16">
        <v>94</v>
      </c>
      <c r="H16">
        <v>108</v>
      </c>
      <c r="I16">
        <v>67</v>
      </c>
      <c r="J16">
        <v>85</v>
      </c>
      <c r="K16">
        <v>128</v>
      </c>
      <c r="L16">
        <v>124</v>
      </c>
      <c r="M16">
        <v>125</v>
      </c>
      <c r="N16">
        <v>116</v>
      </c>
      <c r="O16">
        <v>252</v>
      </c>
      <c r="P16">
        <v>241</v>
      </c>
      <c r="Q16">
        <v>271</v>
      </c>
      <c r="R16">
        <v>69</v>
      </c>
      <c r="S16">
        <v>91</v>
      </c>
      <c r="T16">
        <v>14</v>
      </c>
      <c r="U16">
        <v>48</v>
      </c>
      <c r="V16">
        <v>206</v>
      </c>
      <c r="W16">
        <v>129</v>
      </c>
      <c r="X16">
        <v>79</v>
      </c>
      <c r="Y16">
        <v>70</v>
      </c>
      <c r="Z16">
        <v>8</v>
      </c>
      <c r="AA16">
        <v>473</v>
      </c>
      <c r="AB16">
        <v>55</v>
      </c>
      <c r="AC16">
        <v>117</v>
      </c>
      <c r="AD16">
        <v>140</v>
      </c>
      <c r="AE16">
        <v>54</v>
      </c>
      <c r="AF16">
        <v>127</v>
      </c>
      <c r="AG16">
        <v>35</v>
      </c>
      <c r="AH16">
        <v>68</v>
      </c>
      <c r="AI16">
        <v>38</v>
      </c>
      <c r="AJ16">
        <v>173</v>
      </c>
      <c r="AK16">
        <v>23</v>
      </c>
      <c r="AL16">
        <v>106</v>
      </c>
      <c r="AM16">
        <v>216</v>
      </c>
      <c r="AN16">
        <v>165</v>
      </c>
      <c r="AO16">
        <v>106</v>
      </c>
      <c r="AP16">
        <v>63</v>
      </c>
    </row>
    <row r="17" spans="2:42" ht="15">
      <c r="B17" s="7">
        <v>0.23</v>
      </c>
      <c r="C17" s="7">
        <v>0.25</v>
      </c>
      <c r="D17" s="7">
        <v>0.22</v>
      </c>
      <c r="E17" s="7">
        <v>0.19</v>
      </c>
      <c r="F17" s="7">
        <v>0.23</v>
      </c>
      <c r="G17" s="7">
        <v>0.27</v>
      </c>
      <c r="H17" s="7">
        <v>0.29</v>
      </c>
      <c r="I17" s="7">
        <v>0.23</v>
      </c>
      <c r="J17" s="7">
        <v>0.19</v>
      </c>
      <c r="K17" s="7">
        <v>0.27</v>
      </c>
      <c r="L17" s="7">
        <v>0.22</v>
      </c>
      <c r="M17" s="7">
        <v>0.27</v>
      </c>
      <c r="N17" s="7">
        <v>0.19</v>
      </c>
      <c r="O17" s="7">
        <v>0.24</v>
      </c>
      <c r="P17" s="7">
        <v>0.23</v>
      </c>
      <c r="Q17" s="7">
        <v>0.28</v>
      </c>
      <c r="R17" s="7">
        <v>0.23</v>
      </c>
      <c r="S17" s="7">
        <v>0.18</v>
      </c>
      <c r="T17" s="7">
        <v>0.16</v>
      </c>
      <c r="U17" s="7">
        <v>0.18</v>
      </c>
      <c r="V17" s="7">
        <v>0.33</v>
      </c>
      <c r="W17" s="7">
        <v>0.2</v>
      </c>
      <c r="X17" s="7">
        <v>0.19</v>
      </c>
      <c r="Y17" s="7">
        <v>0.2</v>
      </c>
      <c r="Z17" s="7">
        <v>0.12</v>
      </c>
      <c r="AA17" s="7">
        <v>0.23</v>
      </c>
      <c r="AB17" s="7">
        <v>0.29</v>
      </c>
      <c r="AC17" s="7">
        <v>0.2</v>
      </c>
      <c r="AD17" s="7">
        <v>0.27</v>
      </c>
      <c r="AE17" s="7">
        <v>0.19</v>
      </c>
      <c r="AF17" s="7">
        <v>0.23</v>
      </c>
      <c r="AG17" s="7">
        <v>0.15</v>
      </c>
      <c r="AH17" s="7">
        <v>0.2</v>
      </c>
      <c r="AI17" s="7">
        <v>0.2</v>
      </c>
      <c r="AJ17" s="7">
        <v>0.28</v>
      </c>
      <c r="AK17" s="7">
        <v>0.28</v>
      </c>
      <c r="AL17" s="7">
        <v>0.22</v>
      </c>
      <c r="AM17" s="7">
        <v>0.22</v>
      </c>
      <c r="AN17" s="7">
        <v>0.26</v>
      </c>
      <c r="AO17" s="7">
        <v>0.25</v>
      </c>
      <c r="AP17" s="7">
        <v>0.19</v>
      </c>
    </row>
    <row r="18" spans="1:42" ht="15">
      <c r="A18" t="s">
        <v>159</v>
      </c>
      <c r="B18">
        <v>374</v>
      </c>
      <c r="C18">
        <v>189</v>
      </c>
      <c r="D18">
        <v>184</v>
      </c>
      <c r="E18">
        <v>52</v>
      </c>
      <c r="F18">
        <v>45</v>
      </c>
      <c r="G18">
        <v>61</v>
      </c>
      <c r="H18">
        <v>61</v>
      </c>
      <c r="I18">
        <v>61</v>
      </c>
      <c r="J18">
        <v>94</v>
      </c>
      <c r="K18">
        <v>57</v>
      </c>
      <c r="L18">
        <v>98</v>
      </c>
      <c r="M18">
        <v>87</v>
      </c>
      <c r="N18">
        <v>132</v>
      </c>
      <c r="O18">
        <v>155</v>
      </c>
      <c r="P18">
        <v>219</v>
      </c>
      <c r="Q18">
        <v>157</v>
      </c>
      <c r="R18">
        <v>46</v>
      </c>
      <c r="S18">
        <v>98</v>
      </c>
      <c r="T18">
        <v>16</v>
      </c>
      <c r="U18">
        <v>56</v>
      </c>
      <c r="V18">
        <v>80</v>
      </c>
      <c r="W18">
        <v>105</v>
      </c>
      <c r="X18">
        <v>94</v>
      </c>
      <c r="Y18">
        <v>80</v>
      </c>
      <c r="Z18">
        <v>14</v>
      </c>
      <c r="AA18">
        <v>365</v>
      </c>
      <c r="AB18">
        <v>29</v>
      </c>
      <c r="AC18">
        <v>104</v>
      </c>
      <c r="AD18">
        <v>100</v>
      </c>
      <c r="AE18">
        <v>58</v>
      </c>
      <c r="AF18">
        <v>83</v>
      </c>
      <c r="AG18">
        <v>45</v>
      </c>
      <c r="AH18">
        <v>69</v>
      </c>
      <c r="AI18">
        <v>39</v>
      </c>
      <c r="AJ18">
        <v>97</v>
      </c>
      <c r="AK18">
        <v>14</v>
      </c>
      <c r="AL18">
        <v>108</v>
      </c>
      <c r="AM18">
        <v>180</v>
      </c>
      <c r="AN18">
        <v>83</v>
      </c>
      <c r="AO18">
        <v>65</v>
      </c>
      <c r="AP18">
        <v>61</v>
      </c>
    </row>
    <row r="19" spans="2:42" ht="15">
      <c r="B19" s="7">
        <v>0.18</v>
      </c>
      <c r="C19" s="7">
        <v>0.18</v>
      </c>
      <c r="D19" s="7">
        <v>0.17</v>
      </c>
      <c r="E19" s="7">
        <v>0.17</v>
      </c>
      <c r="F19" s="7">
        <v>0.13</v>
      </c>
      <c r="G19" s="7">
        <v>0.18</v>
      </c>
      <c r="H19" s="7">
        <v>0.17</v>
      </c>
      <c r="I19" s="7">
        <v>0.21</v>
      </c>
      <c r="J19" s="7">
        <v>0.21</v>
      </c>
      <c r="K19" s="7">
        <v>0.12</v>
      </c>
      <c r="L19" s="7">
        <v>0.17</v>
      </c>
      <c r="M19" s="7">
        <v>0.19</v>
      </c>
      <c r="N19" s="7">
        <v>0.22</v>
      </c>
      <c r="O19" s="7">
        <v>0.15</v>
      </c>
      <c r="P19" s="7">
        <v>0.2</v>
      </c>
      <c r="Q19" s="7">
        <v>0.16</v>
      </c>
      <c r="R19" s="7">
        <v>0.15</v>
      </c>
      <c r="S19" s="7">
        <v>0.2</v>
      </c>
      <c r="T19" s="7">
        <v>0.18</v>
      </c>
      <c r="U19" s="7">
        <v>0.21</v>
      </c>
      <c r="V19" s="7">
        <v>0.13</v>
      </c>
      <c r="W19" s="7">
        <v>0.16</v>
      </c>
      <c r="X19" s="7">
        <v>0.22</v>
      </c>
      <c r="Y19" s="7">
        <v>0.23</v>
      </c>
      <c r="Z19" s="7">
        <v>0.21</v>
      </c>
      <c r="AA19" s="7">
        <v>0.18</v>
      </c>
      <c r="AB19" s="7">
        <v>0.15</v>
      </c>
      <c r="AC19" s="7">
        <v>0.18</v>
      </c>
      <c r="AD19" s="7">
        <v>0.19</v>
      </c>
      <c r="AE19" s="7">
        <v>0.21</v>
      </c>
      <c r="AF19" s="7">
        <v>0.15</v>
      </c>
      <c r="AG19" s="7">
        <v>0.19</v>
      </c>
      <c r="AH19" s="7">
        <v>0.21</v>
      </c>
      <c r="AI19" s="7">
        <v>0.2</v>
      </c>
      <c r="AJ19" s="7">
        <v>0.16</v>
      </c>
      <c r="AK19" s="7">
        <v>0.17</v>
      </c>
      <c r="AL19" s="7">
        <v>0.22</v>
      </c>
      <c r="AM19" s="7">
        <v>0.18</v>
      </c>
      <c r="AN19" s="7">
        <v>0.13</v>
      </c>
      <c r="AO19" s="7">
        <v>0.15</v>
      </c>
      <c r="AP19" s="7">
        <v>0.18</v>
      </c>
    </row>
    <row r="20" spans="1:42" ht="15">
      <c r="A20" t="s">
        <v>69</v>
      </c>
      <c r="B20">
        <v>295</v>
      </c>
      <c r="C20">
        <v>119</v>
      </c>
      <c r="D20">
        <v>176</v>
      </c>
      <c r="E20">
        <v>81</v>
      </c>
      <c r="F20">
        <v>67</v>
      </c>
      <c r="G20">
        <v>38</v>
      </c>
      <c r="H20">
        <v>34</v>
      </c>
      <c r="I20">
        <v>22</v>
      </c>
      <c r="J20">
        <v>52</v>
      </c>
      <c r="K20">
        <v>28</v>
      </c>
      <c r="L20">
        <v>82</v>
      </c>
      <c r="M20">
        <v>62</v>
      </c>
      <c r="N20">
        <v>124</v>
      </c>
      <c r="O20">
        <v>110</v>
      </c>
      <c r="P20">
        <v>185</v>
      </c>
      <c r="Q20">
        <v>100</v>
      </c>
      <c r="R20">
        <v>48</v>
      </c>
      <c r="S20">
        <v>57</v>
      </c>
      <c r="T20">
        <v>24</v>
      </c>
      <c r="U20">
        <v>66</v>
      </c>
      <c r="V20">
        <v>57</v>
      </c>
      <c r="W20">
        <v>63</v>
      </c>
      <c r="X20">
        <v>87</v>
      </c>
      <c r="Y20">
        <v>72</v>
      </c>
      <c r="Z20">
        <v>15</v>
      </c>
      <c r="AA20">
        <v>291</v>
      </c>
      <c r="AB20">
        <v>23</v>
      </c>
      <c r="AC20">
        <v>91</v>
      </c>
      <c r="AD20">
        <v>64</v>
      </c>
      <c r="AE20">
        <v>35</v>
      </c>
      <c r="AF20">
        <v>82</v>
      </c>
      <c r="AG20">
        <v>42</v>
      </c>
      <c r="AH20">
        <v>48</v>
      </c>
      <c r="AI20">
        <v>16</v>
      </c>
      <c r="AJ20">
        <v>37</v>
      </c>
      <c r="AK20">
        <v>2</v>
      </c>
      <c r="AL20">
        <v>92</v>
      </c>
      <c r="AM20">
        <v>143</v>
      </c>
      <c r="AN20">
        <v>50</v>
      </c>
      <c r="AO20">
        <v>36</v>
      </c>
      <c r="AP20">
        <v>31</v>
      </c>
    </row>
    <row r="21" spans="2:42" ht="15">
      <c r="B21" s="7">
        <v>0.14</v>
      </c>
      <c r="C21" s="7">
        <v>0.11</v>
      </c>
      <c r="D21" s="7">
        <v>0.16</v>
      </c>
      <c r="E21" s="7">
        <v>0.27</v>
      </c>
      <c r="F21" s="7">
        <v>0.19</v>
      </c>
      <c r="G21" s="7">
        <v>0.11</v>
      </c>
      <c r="H21" s="7">
        <v>0.09</v>
      </c>
      <c r="I21" s="7">
        <v>0.08</v>
      </c>
      <c r="J21" s="7">
        <v>0.11</v>
      </c>
      <c r="K21" s="7">
        <v>0.06</v>
      </c>
      <c r="L21" s="7">
        <v>0.14</v>
      </c>
      <c r="M21" s="7">
        <v>0.13</v>
      </c>
      <c r="N21" s="7">
        <v>0.2</v>
      </c>
      <c r="O21" s="7">
        <v>0.1</v>
      </c>
      <c r="P21" s="7">
        <v>0.17</v>
      </c>
      <c r="Q21" s="7">
        <v>0.1</v>
      </c>
      <c r="R21" s="7">
        <v>0.16</v>
      </c>
      <c r="S21" s="7">
        <v>0.11</v>
      </c>
      <c r="T21" s="7">
        <v>0.27</v>
      </c>
      <c r="U21" s="7">
        <v>0.24</v>
      </c>
      <c r="V21" s="7">
        <v>0.09</v>
      </c>
      <c r="W21" s="7">
        <v>0.1</v>
      </c>
      <c r="X21" s="7">
        <v>0.21</v>
      </c>
      <c r="Y21" s="7">
        <v>0.2</v>
      </c>
      <c r="Z21" s="7">
        <v>0.23</v>
      </c>
      <c r="AA21" s="7">
        <v>0.14</v>
      </c>
      <c r="AB21" s="7">
        <v>0.12</v>
      </c>
      <c r="AC21" s="7">
        <v>0.16</v>
      </c>
      <c r="AD21" s="7">
        <v>0.12</v>
      </c>
      <c r="AE21" s="7">
        <v>0.13</v>
      </c>
      <c r="AF21" s="7">
        <v>0.15</v>
      </c>
      <c r="AG21" s="7">
        <v>0.18</v>
      </c>
      <c r="AH21" s="7">
        <v>0.14</v>
      </c>
      <c r="AI21" s="7">
        <v>0.08</v>
      </c>
      <c r="AJ21" s="7">
        <v>0.06</v>
      </c>
      <c r="AK21" s="7">
        <v>0.03</v>
      </c>
      <c r="AL21" s="7">
        <v>0.19</v>
      </c>
      <c r="AM21" s="7">
        <v>0.15</v>
      </c>
      <c r="AN21" s="7">
        <v>0.08</v>
      </c>
      <c r="AO21" s="7">
        <v>0.08</v>
      </c>
      <c r="AP21" s="7">
        <v>0.09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4</v>
      </c>
    </row>
    <row r="2" ht="15">
      <c r="A2" t="s">
        <v>6</v>
      </c>
    </row>
    <row r="4" spans="3:41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</row>
    <row r="6" spans="2:42" ht="15"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  <c r="AA6" t="s">
        <v>41</v>
      </c>
      <c r="AB6" t="s">
        <v>42</v>
      </c>
      <c r="AC6" t="s">
        <v>43</v>
      </c>
      <c r="AD6" t="s">
        <v>44</v>
      </c>
      <c r="AE6" t="s">
        <v>45</v>
      </c>
      <c r="AF6" t="s">
        <v>46</v>
      </c>
      <c r="AG6" t="s">
        <v>47</v>
      </c>
      <c r="AH6" t="s">
        <v>48</v>
      </c>
      <c r="AI6" t="s">
        <v>49</v>
      </c>
      <c r="AJ6" t="s">
        <v>50</v>
      </c>
      <c r="AK6" t="s">
        <v>51</v>
      </c>
      <c r="AL6" t="s">
        <v>52</v>
      </c>
      <c r="AM6" t="s">
        <v>53</v>
      </c>
      <c r="AN6" t="s">
        <v>54</v>
      </c>
      <c r="AO6" t="s">
        <v>55</v>
      </c>
      <c r="AP6" t="s">
        <v>56</v>
      </c>
    </row>
    <row r="8" spans="1:42" ht="15">
      <c r="A8" t="s">
        <v>57</v>
      </c>
      <c r="B8">
        <v>2117</v>
      </c>
      <c r="C8">
        <v>1018</v>
      </c>
      <c r="D8">
        <v>1099</v>
      </c>
      <c r="E8">
        <v>236</v>
      </c>
      <c r="F8">
        <v>332</v>
      </c>
      <c r="G8">
        <v>273</v>
      </c>
      <c r="H8">
        <v>302</v>
      </c>
      <c r="I8">
        <v>329</v>
      </c>
      <c r="J8">
        <v>645</v>
      </c>
      <c r="K8">
        <v>392</v>
      </c>
      <c r="L8">
        <v>524</v>
      </c>
      <c r="M8">
        <v>422</v>
      </c>
      <c r="N8">
        <v>779</v>
      </c>
      <c r="O8">
        <v>916</v>
      </c>
      <c r="P8">
        <v>1201</v>
      </c>
      <c r="Q8">
        <v>701</v>
      </c>
      <c r="R8">
        <v>261</v>
      </c>
      <c r="S8">
        <v>720</v>
      </c>
      <c r="T8">
        <v>88</v>
      </c>
      <c r="U8">
        <v>347</v>
      </c>
      <c r="V8">
        <v>480</v>
      </c>
      <c r="W8">
        <v>767</v>
      </c>
      <c r="X8">
        <v>478</v>
      </c>
      <c r="Y8">
        <v>332</v>
      </c>
      <c r="Z8">
        <v>60</v>
      </c>
      <c r="AA8">
        <v>2049</v>
      </c>
      <c r="AB8">
        <v>182</v>
      </c>
      <c r="AC8">
        <v>576</v>
      </c>
      <c r="AD8">
        <v>552</v>
      </c>
      <c r="AE8">
        <v>274</v>
      </c>
      <c r="AF8">
        <v>533</v>
      </c>
      <c r="AG8">
        <v>282</v>
      </c>
      <c r="AH8">
        <v>376</v>
      </c>
      <c r="AI8">
        <v>198</v>
      </c>
      <c r="AJ8">
        <v>504</v>
      </c>
      <c r="AK8">
        <v>68</v>
      </c>
      <c r="AL8">
        <v>600</v>
      </c>
      <c r="AM8">
        <v>938</v>
      </c>
      <c r="AN8">
        <v>549</v>
      </c>
      <c r="AO8">
        <v>429</v>
      </c>
      <c r="AP8">
        <v>335</v>
      </c>
    </row>
    <row r="9" spans="1:42" ht="15">
      <c r="A9" t="s">
        <v>58</v>
      </c>
      <c r="B9">
        <v>2117</v>
      </c>
      <c r="C9">
        <v>1037</v>
      </c>
      <c r="D9">
        <v>1080</v>
      </c>
      <c r="E9">
        <v>303</v>
      </c>
      <c r="F9">
        <v>354</v>
      </c>
      <c r="G9">
        <v>343</v>
      </c>
      <c r="H9">
        <v>368</v>
      </c>
      <c r="I9">
        <v>296</v>
      </c>
      <c r="J9">
        <v>453</v>
      </c>
      <c r="K9">
        <v>474</v>
      </c>
      <c r="L9">
        <v>576</v>
      </c>
      <c r="M9">
        <v>460</v>
      </c>
      <c r="N9">
        <v>607</v>
      </c>
      <c r="O9">
        <v>1050</v>
      </c>
      <c r="P9">
        <v>1067</v>
      </c>
      <c r="Q9">
        <v>958</v>
      </c>
      <c r="R9">
        <v>303</v>
      </c>
      <c r="S9">
        <v>498</v>
      </c>
      <c r="T9">
        <v>88</v>
      </c>
      <c r="U9">
        <v>270</v>
      </c>
      <c r="V9">
        <v>620</v>
      </c>
      <c r="W9">
        <v>654</v>
      </c>
      <c r="X9">
        <v>422</v>
      </c>
      <c r="Y9">
        <v>354</v>
      </c>
      <c r="Z9">
        <v>67</v>
      </c>
      <c r="AA9">
        <v>2056</v>
      </c>
      <c r="AB9">
        <v>188</v>
      </c>
      <c r="AC9">
        <v>573</v>
      </c>
      <c r="AD9">
        <v>525</v>
      </c>
      <c r="AE9">
        <v>280</v>
      </c>
      <c r="AF9">
        <v>551</v>
      </c>
      <c r="AG9">
        <v>231</v>
      </c>
      <c r="AH9">
        <v>332</v>
      </c>
      <c r="AI9">
        <v>193</v>
      </c>
      <c r="AJ9">
        <v>616</v>
      </c>
      <c r="AK9">
        <v>81</v>
      </c>
      <c r="AL9">
        <v>484</v>
      </c>
      <c r="AM9">
        <v>980</v>
      </c>
      <c r="AN9">
        <v>628</v>
      </c>
      <c r="AO9">
        <v>421</v>
      </c>
      <c r="AP9">
        <v>341</v>
      </c>
    </row>
    <row r="10" ht="15">
      <c r="A10" t="s">
        <v>59</v>
      </c>
    </row>
    <row r="11" spans="1:42" ht="15">
      <c r="A11" t="s">
        <v>60</v>
      </c>
      <c r="B11">
        <v>58</v>
      </c>
      <c r="C11">
        <v>33</v>
      </c>
      <c r="D11">
        <v>26</v>
      </c>
      <c r="E11">
        <v>5</v>
      </c>
      <c r="F11">
        <v>5</v>
      </c>
      <c r="G11">
        <v>7</v>
      </c>
      <c r="H11">
        <v>7</v>
      </c>
      <c r="I11">
        <v>18</v>
      </c>
      <c r="J11">
        <v>16</v>
      </c>
      <c r="K11">
        <v>18</v>
      </c>
      <c r="L11">
        <v>16</v>
      </c>
      <c r="M11">
        <v>13</v>
      </c>
      <c r="N11">
        <v>11</v>
      </c>
      <c r="O11">
        <v>34</v>
      </c>
      <c r="P11">
        <v>25</v>
      </c>
      <c r="Q11">
        <v>26</v>
      </c>
      <c r="R11">
        <v>5</v>
      </c>
      <c r="S11">
        <v>22</v>
      </c>
      <c r="T11">
        <v>0</v>
      </c>
      <c r="U11">
        <v>6</v>
      </c>
      <c r="V11">
        <v>20</v>
      </c>
      <c r="W11">
        <v>29</v>
      </c>
      <c r="X11">
        <v>4</v>
      </c>
      <c r="Y11">
        <v>1</v>
      </c>
      <c r="Z11">
        <v>5</v>
      </c>
      <c r="AA11">
        <v>56</v>
      </c>
      <c r="AB11">
        <v>6</v>
      </c>
      <c r="AC11">
        <v>21</v>
      </c>
      <c r="AD11">
        <v>13</v>
      </c>
      <c r="AE11">
        <v>6</v>
      </c>
      <c r="AF11">
        <v>12</v>
      </c>
      <c r="AG11">
        <v>3</v>
      </c>
      <c r="AH11">
        <v>8</v>
      </c>
      <c r="AI11">
        <v>8</v>
      </c>
      <c r="AJ11">
        <v>22</v>
      </c>
      <c r="AK11">
        <v>4</v>
      </c>
      <c r="AL11">
        <v>11</v>
      </c>
      <c r="AM11">
        <v>19</v>
      </c>
      <c r="AN11">
        <v>25</v>
      </c>
      <c r="AO11">
        <v>26</v>
      </c>
      <c r="AP11">
        <v>2</v>
      </c>
    </row>
    <row r="12" spans="2:42" ht="15">
      <c r="B12" s="7">
        <v>0.03</v>
      </c>
      <c r="C12" s="7">
        <v>0.03</v>
      </c>
      <c r="D12" s="7">
        <v>0.02</v>
      </c>
      <c r="E12" s="7">
        <v>0.02</v>
      </c>
      <c r="F12" s="7">
        <v>0.01</v>
      </c>
      <c r="G12" s="7">
        <v>0.02</v>
      </c>
      <c r="H12" s="7">
        <v>0.02</v>
      </c>
      <c r="I12" s="7">
        <v>0.06</v>
      </c>
      <c r="J12" s="7">
        <v>0.03</v>
      </c>
      <c r="K12" s="7">
        <v>0.04</v>
      </c>
      <c r="L12" s="7">
        <v>0.03</v>
      </c>
      <c r="M12" s="7">
        <v>0.03</v>
      </c>
      <c r="N12" s="7">
        <v>0.02</v>
      </c>
      <c r="O12" s="7">
        <v>0.03</v>
      </c>
      <c r="P12" s="7">
        <v>0.02</v>
      </c>
      <c r="Q12" s="7">
        <v>0.03</v>
      </c>
      <c r="R12" s="7">
        <v>0.02</v>
      </c>
      <c r="S12" s="7">
        <v>0.04</v>
      </c>
      <c r="T12" t="s">
        <v>61</v>
      </c>
      <c r="U12" s="7">
        <v>0.02</v>
      </c>
      <c r="V12" s="7">
        <v>0.03</v>
      </c>
      <c r="W12" s="7">
        <v>0.04</v>
      </c>
      <c r="X12" s="7">
        <v>0.01</v>
      </c>
      <c r="Y12">
        <v>0</v>
      </c>
      <c r="Z12" s="7">
        <v>0.07</v>
      </c>
      <c r="AA12" s="7">
        <v>0.03</v>
      </c>
      <c r="AB12" s="7">
        <v>0.03</v>
      </c>
      <c r="AC12" s="7">
        <v>0.04</v>
      </c>
      <c r="AD12" s="7">
        <v>0.03</v>
      </c>
      <c r="AE12" s="7">
        <v>0.02</v>
      </c>
      <c r="AF12" s="7">
        <v>0.02</v>
      </c>
      <c r="AG12" s="7">
        <v>0.01</v>
      </c>
      <c r="AH12" s="7">
        <v>0.02</v>
      </c>
      <c r="AI12" s="7">
        <v>0.04</v>
      </c>
      <c r="AJ12" s="7">
        <v>0.04</v>
      </c>
      <c r="AK12" s="7">
        <v>0.04</v>
      </c>
      <c r="AL12" s="7">
        <v>0.02</v>
      </c>
      <c r="AM12" s="7">
        <v>0.02</v>
      </c>
      <c r="AN12" s="7">
        <v>0.04</v>
      </c>
      <c r="AO12" s="7">
        <v>0.06</v>
      </c>
      <c r="AP12" s="7">
        <v>0.01</v>
      </c>
    </row>
    <row r="13" spans="1:42" ht="15">
      <c r="A13" t="s">
        <v>62</v>
      </c>
      <c r="B13">
        <v>356</v>
      </c>
      <c r="C13">
        <v>180</v>
      </c>
      <c r="D13">
        <v>176</v>
      </c>
      <c r="E13">
        <v>40</v>
      </c>
      <c r="F13">
        <v>43</v>
      </c>
      <c r="G13">
        <v>52</v>
      </c>
      <c r="H13">
        <v>69</v>
      </c>
      <c r="I13">
        <v>55</v>
      </c>
      <c r="J13">
        <v>97</v>
      </c>
      <c r="K13">
        <v>93</v>
      </c>
      <c r="L13">
        <v>99</v>
      </c>
      <c r="M13">
        <v>77</v>
      </c>
      <c r="N13">
        <v>87</v>
      </c>
      <c r="O13">
        <v>192</v>
      </c>
      <c r="P13">
        <v>164</v>
      </c>
      <c r="Q13">
        <v>161</v>
      </c>
      <c r="R13">
        <v>45</v>
      </c>
      <c r="S13">
        <v>103</v>
      </c>
      <c r="T13">
        <v>12</v>
      </c>
      <c r="U13">
        <v>34</v>
      </c>
      <c r="V13">
        <v>103</v>
      </c>
      <c r="W13">
        <v>143</v>
      </c>
      <c r="X13">
        <v>49</v>
      </c>
      <c r="Y13">
        <v>49</v>
      </c>
      <c r="Z13">
        <v>12</v>
      </c>
      <c r="AA13">
        <v>348</v>
      </c>
      <c r="AB13">
        <v>38</v>
      </c>
      <c r="AC13">
        <v>97</v>
      </c>
      <c r="AD13">
        <v>95</v>
      </c>
      <c r="AE13">
        <v>53</v>
      </c>
      <c r="AF13">
        <v>72</v>
      </c>
      <c r="AG13">
        <v>32</v>
      </c>
      <c r="AH13">
        <v>56</v>
      </c>
      <c r="AI13">
        <v>32</v>
      </c>
      <c r="AJ13">
        <v>114</v>
      </c>
      <c r="AK13">
        <v>16</v>
      </c>
      <c r="AL13">
        <v>71</v>
      </c>
      <c r="AM13">
        <v>172</v>
      </c>
      <c r="AN13">
        <v>111</v>
      </c>
      <c r="AO13">
        <v>158</v>
      </c>
      <c r="AP13">
        <v>30</v>
      </c>
    </row>
    <row r="14" spans="2:42" ht="15">
      <c r="B14" s="7">
        <v>0.17</v>
      </c>
      <c r="C14" s="7">
        <v>0.17</v>
      </c>
      <c r="D14" s="7">
        <v>0.16</v>
      </c>
      <c r="E14" s="7">
        <v>0.13</v>
      </c>
      <c r="F14" s="7">
        <v>0.12</v>
      </c>
      <c r="G14" s="7">
        <v>0.15</v>
      </c>
      <c r="H14" s="7">
        <v>0.19</v>
      </c>
      <c r="I14" s="7">
        <v>0.19</v>
      </c>
      <c r="J14" s="7">
        <v>0.21</v>
      </c>
      <c r="K14" s="7">
        <v>0.2</v>
      </c>
      <c r="L14" s="7">
        <v>0.17</v>
      </c>
      <c r="M14" s="7">
        <v>0.17</v>
      </c>
      <c r="N14" s="7">
        <v>0.14</v>
      </c>
      <c r="O14" s="7">
        <v>0.18</v>
      </c>
      <c r="P14" s="7">
        <v>0.15</v>
      </c>
      <c r="Q14" s="7">
        <v>0.17</v>
      </c>
      <c r="R14" s="7">
        <v>0.15</v>
      </c>
      <c r="S14" s="7">
        <v>0.21</v>
      </c>
      <c r="T14" s="7">
        <v>0.14</v>
      </c>
      <c r="U14" s="7">
        <v>0.13</v>
      </c>
      <c r="V14" s="7">
        <v>0.17</v>
      </c>
      <c r="W14" s="7">
        <v>0.22</v>
      </c>
      <c r="X14" s="7">
        <v>0.12</v>
      </c>
      <c r="Y14" s="7">
        <v>0.14</v>
      </c>
      <c r="Z14" s="7">
        <v>0.18</v>
      </c>
      <c r="AA14" s="7">
        <v>0.17</v>
      </c>
      <c r="AB14" s="7">
        <v>0.2</v>
      </c>
      <c r="AC14" s="7">
        <v>0.17</v>
      </c>
      <c r="AD14" s="7">
        <v>0.18</v>
      </c>
      <c r="AE14" s="7">
        <v>0.19</v>
      </c>
      <c r="AF14" s="7">
        <v>0.13</v>
      </c>
      <c r="AG14" s="7">
        <v>0.14</v>
      </c>
      <c r="AH14" s="7">
        <v>0.17</v>
      </c>
      <c r="AI14" s="7">
        <v>0.17</v>
      </c>
      <c r="AJ14" s="7">
        <v>0.18</v>
      </c>
      <c r="AK14" s="7">
        <v>0.19</v>
      </c>
      <c r="AL14" s="7">
        <v>0.15</v>
      </c>
      <c r="AM14" s="7">
        <v>0.18</v>
      </c>
      <c r="AN14" s="7">
        <v>0.18</v>
      </c>
      <c r="AO14" s="7">
        <v>0.38</v>
      </c>
      <c r="AP14" s="7">
        <v>0.09</v>
      </c>
    </row>
    <row r="15" spans="1:42" ht="15">
      <c r="A15" t="s">
        <v>63</v>
      </c>
      <c r="B15">
        <v>183</v>
      </c>
      <c r="C15">
        <v>80</v>
      </c>
      <c r="D15">
        <v>104</v>
      </c>
      <c r="E15">
        <v>15</v>
      </c>
      <c r="F15">
        <v>38</v>
      </c>
      <c r="G15">
        <v>23</v>
      </c>
      <c r="H15">
        <v>37</v>
      </c>
      <c r="I15">
        <v>26</v>
      </c>
      <c r="J15">
        <v>45</v>
      </c>
      <c r="K15">
        <v>43</v>
      </c>
      <c r="L15">
        <v>45</v>
      </c>
      <c r="M15">
        <v>52</v>
      </c>
      <c r="N15">
        <v>44</v>
      </c>
      <c r="O15">
        <v>88</v>
      </c>
      <c r="P15">
        <v>95</v>
      </c>
      <c r="Q15">
        <v>81</v>
      </c>
      <c r="R15">
        <v>25</v>
      </c>
      <c r="S15">
        <v>53</v>
      </c>
      <c r="T15">
        <v>7</v>
      </c>
      <c r="U15">
        <v>18</v>
      </c>
      <c r="V15">
        <v>70</v>
      </c>
      <c r="W15">
        <v>55</v>
      </c>
      <c r="X15">
        <v>26</v>
      </c>
      <c r="Y15">
        <v>26</v>
      </c>
      <c r="Z15">
        <v>7</v>
      </c>
      <c r="AA15">
        <v>181</v>
      </c>
      <c r="AB15">
        <v>16</v>
      </c>
      <c r="AC15">
        <v>49</v>
      </c>
      <c r="AD15">
        <v>38</v>
      </c>
      <c r="AE15">
        <v>35</v>
      </c>
      <c r="AF15">
        <v>46</v>
      </c>
      <c r="AG15">
        <v>18</v>
      </c>
      <c r="AH15">
        <v>34</v>
      </c>
      <c r="AI15">
        <v>17</v>
      </c>
      <c r="AJ15">
        <v>47</v>
      </c>
      <c r="AK15">
        <v>2</v>
      </c>
      <c r="AL15">
        <v>57</v>
      </c>
      <c r="AM15">
        <v>64</v>
      </c>
      <c r="AN15">
        <v>58</v>
      </c>
      <c r="AO15">
        <v>84</v>
      </c>
      <c r="AP15">
        <v>2</v>
      </c>
    </row>
    <row r="16" spans="2:42" ht="15">
      <c r="B16" s="7">
        <v>0.09</v>
      </c>
      <c r="C16" s="7">
        <v>0.08</v>
      </c>
      <c r="D16" s="7">
        <v>0.1</v>
      </c>
      <c r="E16" s="7">
        <v>0.05</v>
      </c>
      <c r="F16" s="7">
        <v>0.11</v>
      </c>
      <c r="G16" s="7">
        <v>0.07</v>
      </c>
      <c r="H16" s="7">
        <v>0.1</v>
      </c>
      <c r="I16" s="7">
        <v>0.09</v>
      </c>
      <c r="J16" s="7">
        <v>0.1</v>
      </c>
      <c r="K16" s="7">
        <v>0.09</v>
      </c>
      <c r="L16" s="7">
        <v>0.08</v>
      </c>
      <c r="M16" s="7">
        <v>0.11</v>
      </c>
      <c r="N16" s="7">
        <v>0.07</v>
      </c>
      <c r="O16" s="7">
        <v>0.08</v>
      </c>
      <c r="P16" s="7">
        <v>0.09</v>
      </c>
      <c r="Q16" s="7">
        <v>0.08</v>
      </c>
      <c r="R16" s="7">
        <v>0.08</v>
      </c>
      <c r="S16" s="7">
        <v>0.11</v>
      </c>
      <c r="T16" s="7">
        <v>0.08</v>
      </c>
      <c r="U16" s="7">
        <v>0.07</v>
      </c>
      <c r="V16" s="7">
        <v>0.11</v>
      </c>
      <c r="W16" s="7">
        <v>0.08</v>
      </c>
      <c r="X16" s="7">
        <v>0.06</v>
      </c>
      <c r="Y16" s="7">
        <v>0.07</v>
      </c>
      <c r="Z16" s="7">
        <v>0.1</v>
      </c>
      <c r="AA16" s="7">
        <v>0.09</v>
      </c>
      <c r="AB16" s="7">
        <v>0.08</v>
      </c>
      <c r="AC16" s="7">
        <v>0.09</v>
      </c>
      <c r="AD16" s="7">
        <v>0.07</v>
      </c>
      <c r="AE16" s="7">
        <v>0.12</v>
      </c>
      <c r="AF16" s="7">
        <v>0.08</v>
      </c>
      <c r="AG16" s="7">
        <v>0.08</v>
      </c>
      <c r="AH16" s="7">
        <v>0.1</v>
      </c>
      <c r="AI16" s="7">
        <v>0.09</v>
      </c>
      <c r="AJ16" s="7">
        <v>0.08</v>
      </c>
      <c r="AK16" s="7">
        <v>0.03</v>
      </c>
      <c r="AL16" s="7">
        <v>0.12</v>
      </c>
      <c r="AM16" s="7">
        <v>0.07</v>
      </c>
      <c r="AN16" s="7">
        <v>0.09</v>
      </c>
      <c r="AO16" s="7">
        <v>0.2</v>
      </c>
      <c r="AP16" s="7">
        <v>0.01</v>
      </c>
    </row>
    <row r="17" spans="1:42" ht="15">
      <c r="A17" t="s">
        <v>64</v>
      </c>
      <c r="B17">
        <v>335</v>
      </c>
      <c r="C17">
        <v>162</v>
      </c>
      <c r="D17">
        <v>173</v>
      </c>
      <c r="E17">
        <v>36</v>
      </c>
      <c r="F17">
        <v>57</v>
      </c>
      <c r="G17">
        <v>69</v>
      </c>
      <c r="H17">
        <v>68</v>
      </c>
      <c r="I17">
        <v>44</v>
      </c>
      <c r="J17">
        <v>60</v>
      </c>
      <c r="K17">
        <v>96</v>
      </c>
      <c r="L17">
        <v>96</v>
      </c>
      <c r="M17">
        <v>63</v>
      </c>
      <c r="N17">
        <v>80</v>
      </c>
      <c r="O17">
        <v>192</v>
      </c>
      <c r="P17">
        <v>143</v>
      </c>
      <c r="Q17">
        <v>169</v>
      </c>
      <c r="R17">
        <v>54</v>
      </c>
      <c r="S17">
        <v>64</v>
      </c>
      <c r="T17">
        <v>14</v>
      </c>
      <c r="U17">
        <v>34</v>
      </c>
      <c r="V17">
        <v>118</v>
      </c>
      <c r="W17">
        <v>99</v>
      </c>
      <c r="X17">
        <v>53</v>
      </c>
      <c r="Y17">
        <v>56</v>
      </c>
      <c r="Z17">
        <v>9</v>
      </c>
      <c r="AA17">
        <v>333</v>
      </c>
      <c r="AB17">
        <v>25</v>
      </c>
      <c r="AC17">
        <v>85</v>
      </c>
      <c r="AD17">
        <v>80</v>
      </c>
      <c r="AE17">
        <v>41</v>
      </c>
      <c r="AF17">
        <v>104</v>
      </c>
      <c r="AG17">
        <v>34</v>
      </c>
      <c r="AH17">
        <v>52</v>
      </c>
      <c r="AI17">
        <v>29</v>
      </c>
      <c r="AJ17">
        <v>113</v>
      </c>
      <c r="AK17">
        <v>12</v>
      </c>
      <c r="AL17">
        <v>70</v>
      </c>
      <c r="AM17">
        <v>145</v>
      </c>
      <c r="AN17">
        <v>118</v>
      </c>
      <c r="AO17">
        <v>57</v>
      </c>
      <c r="AP17">
        <v>8</v>
      </c>
    </row>
    <row r="18" spans="2:42" ht="15">
      <c r="B18" s="7">
        <v>0.16</v>
      </c>
      <c r="C18" s="7">
        <v>0.16</v>
      </c>
      <c r="D18" s="7">
        <v>0.16</v>
      </c>
      <c r="E18" s="7">
        <v>0.12</v>
      </c>
      <c r="F18" s="7">
        <v>0.16</v>
      </c>
      <c r="G18" s="7">
        <v>0.2</v>
      </c>
      <c r="H18" s="7">
        <v>0.19</v>
      </c>
      <c r="I18" s="7">
        <v>0.15</v>
      </c>
      <c r="J18" s="7">
        <v>0.13</v>
      </c>
      <c r="K18" s="7">
        <v>0.2</v>
      </c>
      <c r="L18" s="7">
        <v>0.17</v>
      </c>
      <c r="M18" s="7">
        <v>0.14</v>
      </c>
      <c r="N18" s="7">
        <v>0.13</v>
      </c>
      <c r="O18" s="7">
        <v>0.18</v>
      </c>
      <c r="P18" s="7">
        <v>0.13</v>
      </c>
      <c r="Q18" s="7">
        <v>0.18</v>
      </c>
      <c r="R18" s="7">
        <v>0.18</v>
      </c>
      <c r="S18" s="7">
        <v>0.13</v>
      </c>
      <c r="T18" s="7">
        <v>0.16</v>
      </c>
      <c r="U18" s="7">
        <v>0.13</v>
      </c>
      <c r="V18" s="7">
        <v>0.19</v>
      </c>
      <c r="W18" s="7">
        <v>0.15</v>
      </c>
      <c r="X18" s="7">
        <v>0.13</v>
      </c>
      <c r="Y18" s="7">
        <v>0.16</v>
      </c>
      <c r="Z18" s="7">
        <v>0.13</v>
      </c>
      <c r="AA18" s="7">
        <v>0.16</v>
      </c>
      <c r="AB18" s="7">
        <v>0.13</v>
      </c>
      <c r="AC18" s="7">
        <v>0.15</v>
      </c>
      <c r="AD18" s="7">
        <v>0.15</v>
      </c>
      <c r="AE18" s="7">
        <v>0.15</v>
      </c>
      <c r="AF18" s="7">
        <v>0.19</v>
      </c>
      <c r="AG18" s="7">
        <v>0.15</v>
      </c>
      <c r="AH18" s="7">
        <v>0.16</v>
      </c>
      <c r="AI18" s="7">
        <v>0.15</v>
      </c>
      <c r="AJ18" s="7">
        <v>0.18</v>
      </c>
      <c r="AK18" s="7">
        <v>0.15</v>
      </c>
      <c r="AL18" s="7">
        <v>0.14</v>
      </c>
      <c r="AM18" s="7">
        <v>0.15</v>
      </c>
      <c r="AN18" s="7">
        <v>0.19</v>
      </c>
      <c r="AO18" s="7">
        <v>0.14</v>
      </c>
      <c r="AP18" s="7">
        <v>0.02</v>
      </c>
    </row>
    <row r="19" spans="1:42" ht="15">
      <c r="A19" t="s">
        <v>65</v>
      </c>
      <c r="B19">
        <v>352</v>
      </c>
      <c r="C19">
        <v>172</v>
      </c>
      <c r="D19">
        <v>180</v>
      </c>
      <c r="E19">
        <v>52</v>
      </c>
      <c r="F19">
        <v>65</v>
      </c>
      <c r="G19">
        <v>59</v>
      </c>
      <c r="H19">
        <v>58</v>
      </c>
      <c r="I19">
        <v>48</v>
      </c>
      <c r="J19">
        <v>71</v>
      </c>
      <c r="K19">
        <v>65</v>
      </c>
      <c r="L19">
        <v>117</v>
      </c>
      <c r="M19">
        <v>68</v>
      </c>
      <c r="N19">
        <v>102</v>
      </c>
      <c r="O19">
        <v>182</v>
      </c>
      <c r="P19">
        <v>170</v>
      </c>
      <c r="Q19">
        <v>168</v>
      </c>
      <c r="R19">
        <v>53</v>
      </c>
      <c r="S19">
        <v>79</v>
      </c>
      <c r="T19">
        <v>18</v>
      </c>
      <c r="U19">
        <v>34</v>
      </c>
      <c r="V19">
        <v>95</v>
      </c>
      <c r="W19">
        <v>109</v>
      </c>
      <c r="X19">
        <v>73</v>
      </c>
      <c r="Y19">
        <v>69</v>
      </c>
      <c r="Z19">
        <v>6</v>
      </c>
      <c r="AA19">
        <v>335</v>
      </c>
      <c r="AB19">
        <v>30</v>
      </c>
      <c r="AC19">
        <v>90</v>
      </c>
      <c r="AD19">
        <v>93</v>
      </c>
      <c r="AE19">
        <v>50</v>
      </c>
      <c r="AF19">
        <v>90</v>
      </c>
      <c r="AG19">
        <v>31</v>
      </c>
      <c r="AH19">
        <v>57</v>
      </c>
      <c r="AI19">
        <v>48</v>
      </c>
      <c r="AJ19">
        <v>112</v>
      </c>
      <c r="AK19">
        <v>14</v>
      </c>
      <c r="AL19">
        <v>74</v>
      </c>
      <c r="AM19">
        <v>174</v>
      </c>
      <c r="AN19">
        <v>102</v>
      </c>
      <c r="AO19">
        <v>26</v>
      </c>
      <c r="AP19">
        <v>48</v>
      </c>
    </row>
    <row r="20" spans="2:42" ht="15">
      <c r="B20" s="7">
        <v>0.17</v>
      </c>
      <c r="C20" s="7">
        <v>0.17</v>
      </c>
      <c r="D20" s="7">
        <v>0.17</v>
      </c>
      <c r="E20" s="7">
        <v>0.17</v>
      </c>
      <c r="F20" s="7">
        <v>0.18</v>
      </c>
      <c r="G20" s="7">
        <v>0.17</v>
      </c>
      <c r="H20" s="7">
        <v>0.16</v>
      </c>
      <c r="I20" s="7">
        <v>0.16</v>
      </c>
      <c r="J20" s="7">
        <v>0.16</v>
      </c>
      <c r="K20" s="7">
        <v>0.14</v>
      </c>
      <c r="L20" s="7">
        <v>0.2</v>
      </c>
      <c r="M20" s="7">
        <v>0.15</v>
      </c>
      <c r="N20" s="7">
        <v>0.17</v>
      </c>
      <c r="O20" s="7">
        <v>0.17</v>
      </c>
      <c r="P20" s="7">
        <v>0.16</v>
      </c>
      <c r="Q20" s="7">
        <v>0.18</v>
      </c>
      <c r="R20" s="7">
        <v>0.17</v>
      </c>
      <c r="S20" s="7">
        <v>0.16</v>
      </c>
      <c r="T20" s="7">
        <v>0.2</v>
      </c>
      <c r="U20" s="7">
        <v>0.13</v>
      </c>
      <c r="V20" s="7">
        <v>0.15</v>
      </c>
      <c r="W20" s="7">
        <v>0.17</v>
      </c>
      <c r="X20" s="7">
        <v>0.17</v>
      </c>
      <c r="Y20" s="7">
        <v>0.19</v>
      </c>
      <c r="Z20" s="7">
        <v>0.09</v>
      </c>
      <c r="AA20" s="7">
        <v>0.16</v>
      </c>
      <c r="AB20" s="7">
        <v>0.16</v>
      </c>
      <c r="AC20" s="7">
        <v>0.16</v>
      </c>
      <c r="AD20" s="7">
        <v>0.18</v>
      </c>
      <c r="AE20" s="7">
        <v>0.18</v>
      </c>
      <c r="AF20" s="7">
        <v>0.16</v>
      </c>
      <c r="AG20" s="7">
        <v>0.14</v>
      </c>
      <c r="AH20" s="7">
        <v>0.17</v>
      </c>
      <c r="AI20" s="7">
        <v>0.25</v>
      </c>
      <c r="AJ20" s="7">
        <v>0.18</v>
      </c>
      <c r="AK20" s="7">
        <v>0.17</v>
      </c>
      <c r="AL20" s="7">
        <v>0.15</v>
      </c>
      <c r="AM20" s="7">
        <v>0.18</v>
      </c>
      <c r="AN20" s="7">
        <v>0.16</v>
      </c>
      <c r="AO20" s="7">
        <v>0.06</v>
      </c>
      <c r="AP20" s="7">
        <v>0.14</v>
      </c>
    </row>
    <row r="21" spans="1:42" ht="15">
      <c r="A21" t="s">
        <v>66</v>
      </c>
      <c r="B21">
        <v>183</v>
      </c>
      <c r="C21">
        <v>87</v>
      </c>
      <c r="D21">
        <v>96</v>
      </c>
      <c r="E21">
        <v>22</v>
      </c>
      <c r="F21">
        <v>28</v>
      </c>
      <c r="G21">
        <v>38</v>
      </c>
      <c r="H21">
        <v>36</v>
      </c>
      <c r="I21">
        <v>26</v>
      </c>
      <c r="J21">
        <v>34</v>
      </c>
      <c r="K21">
        <v>46</v>
      </c>
      <c r="L21">
        <v>47</v>
      </c>
      <c r="M21">
        <v>32</v>
      </c>
      <c r="N21">
        <v>58</v>
      </c>
      <c r="O21">
        <v>93</v>
      </c>
      <c r="P21">
        <v>91</v>
      </c>
      <c r="Q21">
        <v>87</v>
      </c>
      <c r="R21">
        <v>25</v>
      </c>
      <c r="S21">
        <v>37</v>
      </c>
      <c r="T21">
        <v>2</v>
      </c>
      <c r="U21">
        <v>31</v>
      </c>
      <c r="V21">
        <v>59</v>
      </c>
      <c r="W21">
        <v>45</v>
      </c>
      <c r="X21">
        <v>36</v>
      </c>
      <c r="Y21">
        <v>35</v>
      </c>
      <c r="Z21">
        <v>8</v>
      </c>
      <c r="AA21">
        <v>176</v>
      </c>
      <c r="AB21">
        <v>19</v>
      </c>
      <c r="AC21">
        <v>45</v>
      </c>
      <c r="AD21">
        <v>50</v>
      </c>
      <c r="AE21">
        <v>19</v>
      </c>
      <c r="AF21">
        <v>50</v>
      </c>
      <c r="AG21">
        <v>25</v>
      </c>
      <c r="AH21">
        <v>31</v>
      </c>
      <c r="AI21">
        <v>12</v>
      </c>
      <c r="AJ21">
        <v>62</v>
      </c>
      <c r="AK21">
        <v>10</v>
      </c>
      <c r="AL21">
        <v>37</v>
      </c>
      <c r="AM21">
        <v>85</v>
      </c>
      <c r="AN21">
        <v>60</v>
      </c>
      <c r="AO21">
        <v>12</v>
      </c>
      <c r="AP21">
        <v>43</v>
      </c>
    </row>
    <row r="22" spans="2:42" ht="15">
      <c r="B22" s="7">
        <v>0.09</v>
      </c>
      <c r="C22" s="7">
        <v>0.08</v>
      </c>
      <c r="D22" s="7">
        <v>0.09</v>
      </c>
      <c r="E22" s="7">
        <v>0.07</v>
      </c>
      <c r="F22" s="7">
        <v>0.08</v>
      </c>
      <c r="G22" s="7">
        <v>0.11</v>
      </c>
      <c r="H22" s="7">
        <v>0.1</v>
      </c>
      <c r="I22" s="7">
        <v>0.09</v>
      </c>
      <c r="J22" s="7">
        <v>0.07</v>
      </c>
      <c r="K22" s="7">
        <v>0.1</v>
      </c>
      <c r="L22" s="7">
        <v>0.08</v>
      </c>
      <c r="M22" s="7">
        <v>0.07</v>
      </c>
      <c r="N22" s="7">
        <v>0.1</v>
      </c>
      <c r="O22" s="7">
        <v>0.09</v>
      </c>
      <c r="P22" s="7">
        <v>0.08</v>
      </c>
      <c r="Q22" s="7">
        <v>0.09</v>
      </c>
      <c r="R22" s="7">
        <v>0.08</v>
      </c>
      <c r="S22" s="7">
        <v>0.07</v>
      </c>
      <c r="T22" s="7">
        <v>0.03</v>
      </c>
      <c r="U22" s="7">
        <v>0.11</v>
      </c>
      <c r="V22" s="7">
        <v>0.1</v>
      </c>
      <c r="W22" s="7">
        <v>0.07</v>
      </c>
      <c r="X22" s="7">
        <v>0.09</v>
      </c>
      <c r="Y22" s="7">
        <v>0.1</v>
      </c>
      <c r="Z22" s="7">
        <v>0.12</v>
      </c>
      <c r="AA22" s="7">
        <v>0.09</v>
      </c>
      <c r="AB22" s="7">
        <v>0.1</v>
      </c>
      <c r="AC22" s="7">
        <v>0.08</v>
      </c>
      <c r="AD22" s="7">
        <v>0.1</v>
      </c>
      <c r="AE22" s="7">
        <v>0.07</v>
      </c>
      <c r="AF22" s="7">
        <v>0.09</v>
      </c>
      <c r="AG22" s="7">
        <v>0.11</v>
      </c>
      <c r="AH22" s="7">
        <v>0.09</v>
      </c>
      <c r="AI22" s="7">
        <v>0.06</v>
      </c>
      <c r="AJ22" s="7">
        <v>0.1</v>
      </c>
      <c r="AK22" s="7">
        <v>0.12</v>
      </c>
      <c r="AL22" s="7">
        <v>0.08</v>
      </c>
      <c r="AM22" s="7">
        <v>0.09</v>
      </c>
      <c r="AN22" s="7">
        <v>0.1</v>
      </c>
      <c r="AO22" s="7">
        <v>0.03</v>
      </c>
      <c r="AP22" s="7">
        <v>0.13</v>
      </c>
    </row>
    <row r="23" spans="1:42" ht="15">
      <c r="A23" t="s">
        <v>67</v>
      </c>
      <c r="B23">
        <v>121</v>
      </c>
      <c r="C23">
        <v>71</v>
      </c>
      <c r="D23">
        <v>50</v>
      </c>
      <c r="E23">
        <v>16</v>
      </c>
      <c r="F23">
        <v>30</v>
      </c>
      <c r="G23">
        <v>25</v>
      </c>
      <c r="H23">
        <v>15</v>
      </c>
      <c r="I23">
        <v>18</v>
      </c>
      <c r="J23">
        <v>17</v>
      </c>
      <c r="K23">
        <v>26</v>
      </c>
      <c r="L23">
        <v>31</v>
      </c>
      <c r="M23">
        <v>27</v>
      </c>
      <c r="N23">
        <v>36</v>
      </c>
      <c r="O23">
        <v>57</v>
      </c>
      <c r="P23">
        <v>63</v>
      </c>
      <c r="Q23">
        <v>61</v>
      </c>
      <c r="R23">
        <v>16</v>
      </c>
      <c r="S23">
        <v>21</v>
      </c>
      <c r="T23">
        <v>5</v>
      </c>
      <c r="U23">
        <v>18</v>
      </c>
      <c r="V23">
        <v>33</v>
      </c>
      <c r="W23">
        <v>34</v>
      </c>
      <c r="X23">
        <v>32</v>
      </c>
      <c r="Y23">
        <v>19</v>
      </c>
      <c r="Z23">
        <v>3</v>
      </c>
      <c r="AA23">
        <v>113</v>
      </c>
      <c r="AB23">
        <v>9</v>
      </c>
      <c r="AC23">
        <v>40</v>
      </c>
      <c r="AD23">
        <v>25</v>
      </c>
      <c r="AE23">
        <v>23</v>
      </c>
      <c r="AF23">
        <v>23</v>
      </c>
      <c r="AG23">
        <v>14</v>
      </c>
      <c r="AH23">
        <v>20</v>
      </c>
      <c r="AI23">
        <v>12</v>
      </c>
      <c r="AJ23">
        <v>37</v>
      </c>
      <c r="AK23">
        <v>4</v>
      </c>
      <c r="AL23">
        <v>19</v>
      </c>
      <c r="AM23">
        <v>66</v>
      </c>
      <c r="AN23">
        <v>35</v>
      </c>
      <c r="AO23">
        <v>9</v>
      </c>
      <c r="AP23">
        <v>82</v>
      </c>
    </row>
    <row r="24" spans="2:42" ht="15">
      <c r="B24" s="7">
        <v>0.06</v>
      </c>
      <c r="C24" s="7">
        <v>0.07</v>
      </c>
      <c r="D24" s="7">
        <v>0.05</v>
      </c>
      <c r="E24" s="7">
        <v>0.05</v>
      </c>
      <c r="F24" s="7">
        <v>0.08</v>
      </c>
      <c r="G24" s="7">
        <v>0.07</v>
      </c>
      <c r="H24" s="7">
        <v>0.04</v>
      </c>
      <c r="I24" s="7">
        <v>0.06</v>
      </c>
      <c r="J24" s="7">
        <v>0.04</v>
      </c>
      <c r="K24" s="7">
        <v>0.06</v>
      </c>
      <c r="L24" s="7">
        <v>0.05</v>
      </c>
      <c r="M24" s="7">
        <v>0.06</v>
      </c>
      <c r="N24" s="7">
        <v>0.06</v>
      </c>
      <c r="O24" s="7">
        <v>0.05</v>
      </c>
      <c r="P24" s="7">
        <v>0.06</v>
      </c>
      <c r="Q24" s="7">
        <v>0.06</v>
      </c>
      <c r="R24" s="7">
        <v>0.05</v>
      </c>
      <c r="S24" s="7">
        <v>0.04</v>
      </c>
      <c r="T24" s="7">
        <v>0.06</v>
      </c>
      <c r="U24" s="7">
        <v>0.07</v>
      </c>
      <c r="V24" s="7">
        <v>0.05</v>
      </c>
      <c r="W24" s="7">
        <v>0.05</v>
      </c>
      <c r="X24" s="7">
        <v>0.07</v>
      </c>
      <c r="Y24" s="7">
        <v>0.05</v>
      </c>
      <c r="Z24" s="7">
        <v>0.05</v>
      </c>
      <c r="AA24" s="7">
        <v>0.05</v>
      </c>
      <c r="AB24" s="7">
        <v>0.05</v>
      </c>
      <c r="AC24" s="7">
        <v>0.07</v>
      </c>
      <c r="AD24" s="7">
        <v>0.05</v>
      </c>
      <c r="AE24" s="7">
        <v>0.08</v>
      </c>
      <c r="AF24" s="7">
        <v>0.04</v>
      </c>
      <c r="AG24" s="7">
        <v>0.06</v>
      </c>
      <c r="AH24" s="7">
        <v>0.06</v>
      </c>
      <c r="AI24" s="7">
        <v>0.06</v>
      </c>
      <c r="AJ24" s="7">
        <v>0.06</v>
      </c>
      <c r="AK24" s="7">
        <v>0.05</v>
      </c>
      <c r="AL24" s="7">
        <v>0.04</v>
      </c>
      <c r="AM24" s="7">
        <v>0.07</v>
      </c>
      <c r="AN24" s="7">
        <v>0.06</v>
      </c>
      <c r="AO24" s="7">
        <v>0.02</v>
      </c>
      <c r="AP24" s="7">
        <v>0.24</v>
      </c>
    </row>
    <row r="25" spans="1:42" ht="15">
      <c r="A25" t="s">
        <v>68</v>
      </c>
      <c r="B25">
        <v>176</v>
      </c>
      <c r="C25">
        <v>91</v>
      </c>
      <c r="D25">
        <v>85</v>
      </c>
      <c r="E25">
        <v>19</v>
      </c>
      <c r="F25">
        <v>26</v>
      </c>
      <c r="G25">
        <v>31</v>
      </c>
      <c r="H25">
        <v>33</v>
      </c>
      <c r="I25">
        <v>35</v>
      </c>
      <c r="J25">
        <v>32</v>
      </c>
      <c r="K25">
        <v>34</v>
      </c>
      <c r="L25">
        <v>39</v>
      </c>
      <c r="M25">
        <v>45</v>
      </c>
      <c r="N25">
        <v>58</v>
      </c>
      <c r="O25">
        <v>73</v>
      </c>
      <c r="P25">
        <v>103</v>
      </c>
      <c r="Q25">
        <v>77</v>
      </c>
      <c r="R25">
        <v>21</v>
      </c>
      <c r="S25">
        <v>35</v>
      </c>
      <c r="T25">
        <v>4</v>
      </c>
      <c r="U25">
        <v>39</v>
      </c>
      <c r="V25">
        <v>39</v>
      </c>
      <c r="W25">
        <v>44</v>
      </c>
      <c r="X25">
        <v>55</v>
      </c>
      <c r="Y25">
        <v>35</v>
      </c>
      <c r="Z25">
        <v>3</v>
      </c>
      <c r="AA25">
        <v>166</v>
      </c>
      <c r="AB25">
        <v>17</v>
      </c>
      <c r="AC25">
        <v>52</v>
      </c>
      <c r="AD25">
        <v>45</v>
      </c>
      <c r="AE25">
        <v>15</v>
      </c>
      <c r="AF25">
        <v>47</v>
      </c>
      <c r="AG25">
        <v>31</v>
      </c>
      <c r="AH25">
        <v>29</v>
      </c>
      <c r="AI25">
        <v>12</v>
      </c>
      <c r="AJ25">
        <v>39</v>
      </c>
      <c r="AK25">
        <v>6</v>
      </c>
      <c r="AL25">
        <v>41</v>
      </c>
      <c r="AM25">
        <v>85</v>
      </c>
      <c r="AN25">
        <v>49</v>
      </c>
      <c r="AO25">
        <v>17</v>
      </c>
      <c r="AP25">
        <v>102</v>
      </c>
    </row>
    <row r="26" spans="2:42" ht="15">
      <c r="B26" s="7">
        <v>0.08</v>
      </c>
      <c r="C26" s="7">
        <v>0.09</v>
      </c>
      <c r="D26" s="7">
        <v>0.08</v>
      </c>
      <c r="E26" s="7">
        <v>0.06</v>
      </c>
      <c r="F26" s="7">
        <v>0.07</v>
      </c>
      <c r="G26" s="7">
        <v>0.09</v>
      </c>
      <c r="H26" s="7">
        <v>0.09</v>
      </c>
      <c r="I26" s="7">
        <v>0.12</v>
      </c>
      <c r="J26" s="7">
        <v>0.07</v>
      </c>
      <c r="K26" s="7">
        <v>0.07</v>
      </c>
      <c r="L26" s="7">
        <v>0.07</v>
      </c>
      <c r="M26" s="7">
        <v>0.1</v>
      </c>
      <c r="N26" s="7">
        <v>0.1</v>
      </c>
      <c r="O26" s="7">
        <v>0.07</v>
      </c>
      <c r="P26" s="7">
        <v>0.1</v>
      </c>
      <c r="Q26" s="7">
        <v>0.08</v>
      </c>
      <c r="R26" s="7">
        <v>0.07</v>
      </c>
      <c r="S26" s="7">
        <v>0.07</v>
      </c>
      <c r="T26" s="7">
        <v>0.04</v>
      </c>
      <c r="U26" s="7">
        <v>0.15</v>
      </c>
      <c r="V26" s="7">
        <v>0.06</v>
      </c>
      <c r="W26" s="7">
        <v>0.07</v>
      </c>
      <c r="X26" s="7">
        <v>0.13</v>
      </c>
      <c r="Y26" s="7">
        <v>0.1</v>
      </c>
      <c r="Z26" s="7">
        <v>0.04</v>
      </c>
      <c r="AA26" s="7">
        <v>0.08</v>
      </c>
      <c r="AB26" s="7">
        <v>0.09</v>
      </c>
      <c r="AC26" s="7">
        <v>0.09</v>
      </c>
      <c r="AD26" s="7">
        <v>0.09</v>
      </c>
      <c r="AE26" s="7">
        <v>0.05</v>
      </c>
      <c r="AF26" s="7">
        <v>0.09</v>
      </c>
      <c r="AG26" s="7">
        <v>0.13</v>
      </c>
      <c r="AH26" s="7">
        <v>0.09</v>
      </c>
      <c r="AI26" s="7">
        <v>0.06</v>
      </c>
      <c r="AJ26" s="7">
        <v>0.06</v>
      </c>
      <c r="AK26" s="7">
        <v>0.08</v>
      </c>
      <c r="AL26" s="7">
        <v>0.08</v>
      </c>
      <c r="AM26" s="7">
        <v>0.09</v>
      </c>
      <c r="AN26" s="7">
        <v>0.08</v>
      </c>
      <c r="AO26" s="7">
        <v>0.04</v>
      </c>
      <c r="AP26" s="7">
        <v>0.3</v>
      </c>
    </row>
    <row r="27" spans="1:42" ht="15">
      <c r="A27" t="s">
        <v>69</v>
      </c>
      <c r="B27">
        <v>352</v>
      </c>
      <c r="C27">
        <v>163</v>
      </c>
      <c r="D27">
        <v>189</v>
      </c>
      <c r="E27">
        <v>97</v>
      </c>
      <c r="F27">
        <v>63</v>
      </c>
      <c r="G27">
        <v>39</v>
      </c>
      <c r="H27">
        <v>44</v>
      </c>
      <c r="I27">
        <v>27</v>
      </c>
      <c r="J27">
        <v>82</v>
      </c>
      <c r="K27">
        <v>54</v>
      </c>
      <c r="L27">
        <v>86</v>
      </c>
      <c r="M27">
        <v>81</v>
      </c>
      <c r="N27">
        <v>132</v>
      </c>
      <c r="O27">
        <v>140</v>
      </c>
      <c r="P27">
        <v>212</v>
      </c>
      <c r="Q27">
        <v>128</v>
      </c>
      <c r="R27">
        <v>59</v>
      </c>
      <c r="S27">
        <v>83</v>
      </c>
      <c r="T27">
        <v>26</v>
      </c>
      <c r="U27">
        <v>56</v>
      </c>
      <c r="V27">
        <v>82</v>
      </c>
      <c r="W27">
        <v>96</v>
      </c>
      <c r="X27">
        <v>94</v>
      </c>
      <c r="Y27">
        <v>66</v>
      </c>
      <c r="Z27">
        <v>14</v>
      </c>
      <c r="AA27">
        <v>349</v>
      </c>
      <c r="AB27">
        <v>29</v>
      </c>
      <c r="AC27">
        <v>93</v>
      </c>
      <c r="AD27">
        <v>84</v>
      </c>
      <c r="AE27">
        <v>39</v>
      </c>
      <c r="AF27">
        <v>107</v>
      </c>
      <c r="AG27">
        <v>42</v>
      </c>
      <c r="AH27">
        <v>46</v>
      </c>
      <c r="AI27">
        <v>24</v>
      </c>
      <c r="AJ27">
        <v>70</v>
      </c>
      <c r="AK27">
        <v>13</v>
      </c>
      <c r="AL27">
        <v>105</v>
      </c>
      <c r="AM27">
        <v>170</v>
      </c>
      <c r="AN27">
        <v>68</v>
      </c>
      <c r="AO27">
        <v>33</v>
      </c>
      <c r="AP27">
        <v>25</v>
      </c>
    </row>
    <row r="28" spans="2:42" ht="15">
      <c r="B28" s="7">
        <v>0.17</v>
      </c>
      <c r="C28" s="7">
        <v>0.16</v>
      </c>
      <c r="D28" s="7">
        <v>0.18</v>
      </c>
      <c r="E28" s="7">
        <v>0.32</v>
      </c>
      <c r="F28" s="7">
        <v>0.18</v>
      </c>
      <c r="G28" s="7">
        <v>0.12</v>
      </c>
      <c r="H28" s="7">
        <v>0.12</v>
      </c>
      <c r="I28" s="7">
        <v>0.09</v>
      </c>
      <c r="J28" s="7">
        <v>0.18</v>
      </c>
      <c r="K28" s="7">
        <v>0.11</v>
      </c>
      <c r="L28" s="7">
        <v>0.15</v>
      </c>
      <c r="M28" s="7">
        <v>0.18</v>
      </c>
      <c r="N28" s="7">
        <v>0.22</v>
      </c>
      <c r="O28" s="7">
        <v>0.13</v>
      </c>
      <c r="P28" s="7">
        <v>0.2</v>
      </c>
      <c r="Q28" s="7">
        <v>0.13</v>
      </c>
      <c r="R28" s="7">
        <v>0.19</v>
      </c>
      <c r="S28" s="7">
        <v>0.17</v>
      </c>
      <c r="T28" s="7">
        <v>0.3</v>
      </c>
      <c r="U28" s="7">
        <v>0.21</v>
      </c>
      <c r="V28" s="7">
        <v>0.13</v>
      </c>
      <c r="W28" s="7">
        <v>0.15</v>
      </c>
      <c r="X28" s="7">
        <v>0.22</v>
      </c>
      <c r="Y28" s="7">
        <v>0.19</v>
      </c>
      <c r="Z28" s="7">
        <v>0.21</v>
      </c>
      <c r="AA28" s="7">
        <v>0.17</v>
      </c>
      <c r="AB28" s="7">
        <v>0.16</v>
      </c>
      <c r="AC28" s="7">
        <v>0.16</v>
      </c>
      <c r="AD28" s="7">
        <v>0.16</v>
      </c>
      <c r="AE28" s="7">
        <v>0.14</v>
      </c>
      <c r="AF28" s="7">
        <v>0.19</v>
      </c>
      <c r="AG28" s="7">
        <v>0.18</v>
      </c>
      <c r="AH28" s="7">
        <v>0.14</v>
      </c>
      <c r="AI28" s="7">
        <v>0.12</v>
      </c>
      <c r="AJ28" s="7">
        <v>0.11</v>
      </c>
      <c r="AK28" s="7">
        <v>0.16</v>
      </c>
      <c r="AL28" s="7">
        <v>0.22</v>
      </c>
      <c r="AM28" s="7">
        <v>0.17</v>
      </c>
      <c r="AN28" s="7">
        <v>0.11</v>
      </c>
      <c r="AO28" s="7">
        <v>0.08</v>
      </c>
      <c r="AP28" s="7">
        <v>0.07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P3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163</v>
      </c>
    </row>
    <row r="2" ht="15">
      <c r="A2" t="s">
        <v>6</v>
      </c>
    </row>
    <row r="4" spans="3:41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</row>
    <row r="6" spans="2:42" ht="15"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  <c r="AA6" t="s">
        <v>41</v>
      </c>
      <c r="AB6" t="s">
        <v>42</v>
      </c>
      <c r="AC6" t="s">
        <v>43</v>
      </c>
      <c r="AD6" t="s">
        <v>44</v>
      </c>
      <c r="AE6" t="s">
        <v>45</v>
      </c>
      <c r="AF6" t="s">
        <v>46</v>
      </c>
      <c r="AG6" t="s">
        <v>47</v>
      </c>
      <c r="AH6" t="s">
        <v>48</v>
      </c>
      <c r="AI6" t="s">
        <v>49</v>
      </c>
      <c r="AJ6" t="s">
        <v>50</v>
      </c>
      <c r="AK6" t="s">
        <v>51</v>
      </c>
      <c r="AL6" t="s">
        <v>52</v>
      </c>
      <c r="AM6" t="s">
        <v>53</v>
      </c>
      <c r="AN6" t="s">
        <v>54</v>
      </c>
      <c r="AO6" t="s">
        <v>55</v>
      </c>
      <c r="AP6" t="s">
        <v>56</v>
      </c>
    </row>
    <row r="8" spans="1:42" ht="15">
      <c r="A8" t="s">
        <v>57</v>
      </c>
      <c r="B8">
        <v>2117</v>
      </c>
      <c r="C8">
        <v>1018</v>
      </c>
      <c r="D8">
        <v>1099</v>
      </c>
      <c r="E8">
        <v>236</v>
      </c>
      <c r="F8">
        <v>332</v>
      </c>
      <c r="G8">
        <v>273</v>
      </c>
      <c r="H8">
        <v>302</v>
      </c>
      <c r="I8">
        <v>329</v>
      </c>
      <c r="J8">
        <v>645</v>
      </c>
      <c r="K8">
        <v>392</v>
      </c>
      <c r="L8">
        <v>524</v>
      </c>
      <c r="M8">
        <v>422</v>
      </c>
      <c r="N8">
        <v>779</v>
      </c>
      <c r="O8">
        <v>916</v>
      </c>
      <c r="P8">
        <v>1201</v>
      </c>
      <c r="Q8">
        <v>701</v>
      </c>
      <c r="R8">
        <v>261</v>
      </c>
      <c r="S8">
        <v>720</v>
      </c>
      <c r="T8">
        <v>88</v>
      </c>
      <c r="U8">
        <v>347</v>
      </c>
      <c r="V8">
        <v>480</v>
      </c>
      <c r="W8">
        <v>767</v>
      </c>
      <c r="X8">
        <v>478</v>
      </c>
      <c r="Y8">
        <v>332</v>
      </c>
      <c r="Z8">
        <v>60</v>
      </c>
      <c r="AA8">
        <v>2049</v>
      </c>
      <c r="AB8">
        <v>182</v>
      </c>
      <c r="AC8">
        <v>576</v>
      </c>
      <c r="AD8">
        <v>552</v>
      </c>
      <c r="AE8">
        <v>274</v>
      </c>
      <c r="AF8">
        <v>533</v>
      </c>
      <c r="AG8">
        <v>282</v>
      </c>
      <c r="AH8">
        <v>376</v>
      </c>
      <c r="AI8">
        <v>198</v>
      </c>
      <c r="AJ8">
        <v>504</v>
      </c>
      <c r="AK8">
        <v>68</v>
      </c>
      <c r="AL8">
        <v>600</v>
      </c>
      <c r="AM8">
        <v>938</v>
      </c>
      <c r="AN8">
        <v>549</v>
      </c>
      <c r="AO8">
        <v>429</v>
      </c>
      <c r="AP8">
        <v>335</v>
      </c>
    </row>
    <row r="9" spans="1:42" ht="15">
      <c r="A9" t="s">
        <v>58</v>
      </c>
      <c r="B9">
        <v>2117</v>
      </c>
      <c r="C9">
        <v>1037</v>
      </c>
      <c r="D9">
        <v>1080</v>
      </c>
      <c r="E9">
        <v>303</v>
      </c>
      <c r="F9">
        <v>354</v>
      </c>
      <c r="G9">
        <v>343</v>
      </c>
      <c r="H9">
        <v>368</v>
      </c>
      <c r="I9">
        <v>296</v>
      </c>
      <c r="J9">
        <v>453</v>
      </c>
      <c r="K9">
        <v>474</v>
      </c>
      <c r="L9">
        <v>576</v>
      </c>
      <c r="M9">
        <v>460</v>
      </c>
      <c r="N9">
        <v>607</v>
      </c>
      <c r="O9">
        <v>1050</v>
      </c>
      <c r="P9">
        <v>1067</v>
      </c>
      <c r="Q9">
        <v>958</v>
      </c>
      <c r="R9">
        <v>303</v>
      </c>
      <c r="S9">
        <v>498</v>
      </c>
      <c r="T9">
        <v>88</v>
      </c>
      <c r="U9">
        <v>270</v>
      </c>
      <c r="V9">
        <v>620</v>
      </c>
      <c r="W9">
        <v>654</v>
      </c>
      <c r="X9">
        <v>422</v>
      </c>
      <c r="Y9">
        <v>354</v>
      </c>
      <c r="Z9">
        <v>67</v>
      </c>
      <c r="AA9">
        <v>2056</v>
      </c>
      <c r="AB9">
        <v>188</v>
      </c>
      <c r="AC9">
        <v>573</v>
      </c>
      <c r="AD9">
        <v>525</v>
      </c>
      <c r="AE9">
        <v>280</v>
      </c>
      <c r="AF9">
        <v>551</v>
      </c>
      <c r="AG9">
        <v>231</v>
      </c>
      <c r="AH9">
        <v>332</v>
      </c>
      <c r="AI9">
        <v>193</v>
      </c>
      <c r="AJ9">
        <v>616</v>
      </c>
      <c r="AK9">
        <v>81</v>
      </c>
      <c r="AL9">
        <v>484</v>
      </c>
      <c r="AM9">
        <v>980</v>
      </c>
      <c r="AN9">
        <v>628</v>
      </c>
      <c r="AO9">
        <v>421</v>
      </c>
      <c r="AP9">
        <v>341</v>
      </c>
    </row>
    <row r="10" ht="15">
      <c r="A10" t="s">
        <v>59</v>
      </c>
    </row>
    <row r="11" spans="1:42" ht="15">
      <c r="A11" t="s">
        <v>165</v>
      </c>
      <c r="B11">
        <v>181</v>
      </c>
      <c r="C11">
        <v>117</v>
      </c>
      <c r="D11">
        <v>64</v>
      </c>
      <c r="E11">
        <v>12</v>
      </c>
      <c r="F11">
        <v>21</v>
      </c>
      <c r="G11">
        <v>29</v>
      </c>
      <c r="H11">
        <v>37</v>
      </c>
      <c r="I11">
        <v>40</v>
      </c>
      <c r="J11">
        <v>42</v>
      </c>
      <c r="K11">
        <v>61</v>
      </c>
      <c r="L11">
        <v>49</v>
      </c>
      <c r="M11">
        <v>37</v>
      </c>
      <c r="N11">
        <v>35</v>
      </c>
      <c r="O11">
        <v>109</v>
      </c>
      <c r="P11">
        <v>72</v>
      </c>
      <c r="Q11">
        <v>98</v>
      </c>
      <c r="R11">
        <v>20</v>
      </c>
      <c r="S11">
        <v>47</v>
      </c>
      <c r="T11">
        <v>6</v>
      </c>
      <c r="U11">
        <v>11</v>
      </c>
      <c r="V11">
        <v>64</v>
      </c>
      <c r="W11">
        <v>69</v>
      </c>
      <c r="X11">
        <v>21</v>
      </c>
      <c r="Y11">
        <v>23</v>
      </c>
      <c r="Z11">
        <v>4</v>
      </c>
      <c r="AA11">
        <v>172</v>
      </c>
      <c r="AB11">
        <v>17</v>
      </c>
      <c r="AC11">
        <v>39</v>
      </c>
      <c r="AD11">
        <v>50</v>
      </c>
      <c r="AE11">
        <v>22</v>
      </c>
      <c r="AF11">
        <v>53</v>
      </c>
      <c r="AG11">
        <v>11</v>
      </c>
      <c r="AH11">
        <v>19</v>
      </c>
      <c r="AI11">
        <v>15</v>
      </c>
      <c r="AJ11">
        <v>73</v>
      </c>
      <c r="AK11">
        <v>11</v>
      </c>
      <c r="AL11">
        <v>30</v>
      </c>
      <c r="AM11">
        <v>81</v>
      </c>
      <c r="AN11">
        <v>67</v>
      </c>
      <c r="AO11">
        <v>43</v>
      </c>
      <c r="AP11">
        <v>44</v>
      </c>
    </row>
    <row r="12" spans="2:42" ht="15">
      <c r="B12" s="7">
        <v>0.09</v>
      </c>
      <c r="C12" s="7">
        <v>0.11</v>
      </c>
      <c r="D12" s="7">
        <v>0.06</v>
      </c>
      <c r="E12" s="7">
        <v>0.04</v>
      </c>
      <c r="F12" s="7">
        <v>0.06</v>
      </c>
      <c r="G12" s="7">
        <v>0.08</v>
      </c>
      <c r="H12" s="7">
        <v>0.1</v>
      </c>
      <c r="I12" s="7">
        <v>0.13</v>
      </c>
      <c r="J12" s="7">
        <v>0.09</v>
      </c>
      <c r="K12" s="7">
        <v>0.13</v>
      </c>
      <c r="L12" s="7">
        <v>0.08</v>
      </c>
      <c r="M12" s="7">
        <v>0.08</v>
      </c>
      <c r="N12" s="7">
        <v>0.06</v>
      </c>
      <c r="O12" s="7">
        <v>0.1</v>
      </c>
      <c r="P12" s="7">
        <v>0.07</v>
      </c>
      <c r="Q12" s="7">
        <v>0.1</v>
      </c>
      <c r="R12" s="7">
        <v>0.07</v>
      </c>
      <c r="S12" s="7">
        <v>0.09</v>
      </c>
      <c r="T12" s="7">
        <v>0.07</v>
      </c>
      <c r="U12" s="7">
        <v>0.04</v>
      </c>
      <c r="V12" s="7">
        <v>0.1</v>
      </c>
      <c r="W12" s="7">
        <v>0.11</v>
      </c>
      <c r="X12" s="7">
        <v>0.05</v>
      </c>
      <c r="Y12" s="7">
        <v>0.06</v>
      </c>
      <c r="Z12" s="7">
        <v>0.06</v>
      </c>
      <c r="AA12" s="7">
        <v>0.08</v>
      </c>
      <c r="AB12" s="7">
        <v>0.09</v>
      </c>
      <c r="AC12" s="7">
        <v>0.07</v>
      </c>
      <c r="AD12" s="7">
        <v>0.1</v>
      </c>
      <c r="AE12" s="7">
        <v>0.08</v>
      </c>
      <c r="AF12" s="7">
        <v>0.1</v>
      </c>
      <c r="AG12" s="7">
        <v>0.05</v>
      </c>
      <c r="AH12" s="7">
        <v>0.06</v>
      </c>
      <c r="AI12" s="7">
        <v>0.08</v>
      </c>
      <c r="AJ12" s="7">
        <v>0.12</v>
      </c>
      <c r="AK12" s="7">
        <v>0.14</v>
      </c>
      <c r="AL12" s="7">
        <v>0.06</v>
      </c>
      <c r="AM12" s="7">
        <v>0.08</v>
      </c>
      <c r="AN12" s="7">
        <v>0.11</v>
      </c>
      <c r="AO12" s="7">
        <v>0.1</v>
      </c>
      <c r="AP12" s="7">
        <v>0.13</v>
      </c>
    </row>
    <row r="13" spans="1:42" ht="15">
      <c r="A13" t="s">
        <v>166</v>
      </c>
      <c r="B13">
        <v>781</v>
      </c>
      <c r="C13">
        <v>411</v>
      </c>
      <c r="D13">
        <v>370</v>
      </c>
      <c r="E13">
        <v>75</v>
      </c>
      <c r="F13">
        <v>111</v>
      </c>
      <c r="G13">
        <v>144</v>
      </c>
      <c r="H13">
        <v>158</v>
      </c>
      <c r="I13">
        <v>111</v>
      </c>
      <c r="J13">
        <v>183</v>
      </c>
      <c r="K13">
        <v>206</v>
      </c>
      <c r="L13">
        <v>234</v>
      </c>
      <c r="M13">
        <v>159</v>
      </c>
      <c r="N13">
        <v>183</v>
      </c>
      <c r="O13">
        <v>440</v>
      </c>
      <c r="P13">
        <v>342</v>
      </c>
      <c r="Q13">
        <v>378</v>
      </c>
      <c r="R13">
        <v>103</v>
      </c>
      <c r="S13">
        <v>203</v>
      </c>
      <c r="T13">
        <v>17</v>
      </c>
      <c r="U13">
        <v>80</v>
      </c>
      <c r="V13">
        <v>260</v>
      </c>
      <c r="W13">
        <v>285</v>
      </c>
      <c r="X13">
        <v>111</v>
      </c>
      <c r="Y13">
        <v>103</v>
      </c>
      <c r="Z13">
        <v>22</v>
      </c>
      <c r="AA13">
        <v>761</v>
      </c>
      <c r="AB13">
        <v>44</v>
      </c>
      <c r="AC13">
        <v>211</v>
      </c>
      <c r="AD13">
        <v>211</v>
      </c>
      <c r="AE13">
        <v>117</v>
      </c>
      <c r="AF13">
        <v>199</v>
      </c>
      <c r="AG13">
        <v>68</v>
      </c>
      <c r="AH13">
        <v>122</v>
      </c>
      <c r="AI13">
        <v>63</v>
      </c>
      <c r="AJ13">
        <v>269</v>
      </c>
      <c r="AK13">
        <v>43</v>
      </c>
      <c r="AL13">
        <v>168</v>
      </c>
      <c r="AM13">
        <v>338</v>
      </c>
      <c r="AN13">
        <v>270</v>
      </c>
      <c r="AO13">
        <v>165</v>
      </c>
      <c r="AP13">
        <v>129</v>
      </c>
    </row>
    <row r="14" spans="2:42" ht="15">
      <c r="B14" s="7">
        <v>0.37</v>
      </c>
      <c r="C14" s="7">
        <v>0.4</v>
      </c>
      <c r="D14" s="7">
        <v>0.34</v>
      </c>
      <c r="E14" s="7">
        <v>0.25</v>
      </c>
      <c r="F14" s="7">
        <v>0.31</v>
      </c>
      <c r="G14" s="7">
        <v>0.42</v>
      </c>
      <c r="H14" s="7">
        <v>0.43</v>
      </c>
      <c r="I14" s="7">
        <v>0.37</v>
      </c>
      <c r="J14" s="7">
        <v>0.4</v>
      </c>
      <c r="K14" s="7">
        <v>0.43</v>
      </c>
      <c r="L14" s="7">
        <v>0.41</v>
      </c>
      <c r="M14" s="7">
        <v>0.35</v>
      </c>
      <c r="N14" s="7">
        <v>0.3</v>
      </c>
      <c r="O14" s="7">
        <v>0.42</v>
      </c>
      <c r="P14" s="7">
        <v>0.32</v>
      </c>
      <c r="Q14" s="7">
        <v>0.4</v>
      </c>
      <c r="R14" s="7">
        <v>0.34</v>
      </c>
      <c r="S14" s="7">
        <v>0.41</v>
      </c>
      <c r="T14" s="7">
        <v>0.19</v>
      </c>
      <c r="U14" s="7">
        <v>0.3</v>
      </c>
      <c r="V14" s="7">
        <v>0.42</v>
      </c>
      <c r="W14" s="7">
        <v>0.44</v>
      </c>
      <c r="X14" s="7">
        <v>0.26</v>
      </c>
      <c r="Y14" s="7">
        <v>0.29</v>
      </c>
      <c r="Z14" s="7">
        <v>0.32</v>
      </c>
      <c r="AA14" s="7">
        <v>0.37</v>
      </c>
      <c r="AB14" s="7">
        <v>0.23</v>
      </c>
      <c r="AC14" s="7">
        <v>0.37</v>
      </c>
      <c r="AD14" s="7">
        <v>0.4</v>
      </c>
      <c r="AE14" s="7">
        <v>0.42</v>
      </c>
      <c r="AF14" s="7">
        <v>0.36</v>
      </c>
      <c r="AG14" s="7">
        <v>0.29</v>
      </c>
      <c r="AH14" s="7">
        <v>0.37</v>
      </c>
      <c r="AI14" s="7">
        <v>0.33</v>
      </c>
      <c r="AJ14" s="7">
        <v>0.44</v>
      </c>
      <c r="AK14" s="7">
        <v>0.54</v>
      </c>
      <c r="AL14" s="7">
        <v>0.35</v>
      </c>
      <c r="AM14" s="7">
        <v>0.35</v>
      </c>
      <c r="AN14" s="7">
        <v>0.43</v>
      </c>
      <c r="AO14" s="7">
        <v>0.39</v>
      </c>
      <c r="AP14" s="7">
        <v>0.38</v>
      </c>
    </row>
    <row r="15" spans="1:42" ht="15">
      <c r="A15" t="s">
        <v>167</v>
      </c>
      <c r="B15">
        <v>571</v>
      </c>
      <c r="C15">
        <v>264</v>
      </c>
      <c r="D15">
        <v>307</v>
      </c>
      <c r="E15">
        <v>107</v>
      </c>
      <c r="F15">
        <v>108</v>
      </c>
      <c r="G15">
        <v>97</v>
      </c>
      <c r="H15">
        <v>89</v>
      </c>
      <c r="I15">
        <v>72</v>
      </c>
      <c r="J15">
        <v>98</v>
      </c>
      <c r="K15">
        <v>105</v>
      </c>
      <c r="L15">
        <v>138</v>
      </c>
      <c r="M15">
        <v>140</v>
      </c>
      <c r="N15">
        <v>188</v>
      </c>
      <c r="O15">
        <v>243</v>
      </c>
      <c r="P15">
        <v>328</v>
      </c>
      <c r="Q15">
        <v>246</v>
      </c>
      <c r="R15">
        <v>102</v>
      </c>
      <c r="S15">
        <v>106</v>
      </c>
      <c r="T15">
        <v>31</v>
      </c>
      <c r="U15">
        <v>86</v>
      </c>
      <c r="V15">
        <v>175</v>
      </c>
      <c r="W15">
        <v>141</v>
      </c>
      <c r="X15">
        <v>136</v>
      </c>
      <c r="Y15">
        <v>101</v>
      </c>
      <c r="Z15">
        <v>18</v>
      </c>
      <c r="AA15">
        <v>557</v>
      </c>
      <c r="AB15">
        <v>73</v>
      </c>
      <c r="AC15">
        <v>151</v>
      </c>
      <c r="AD15">
        <v>140</v>
      </c>
      <c r="AE15">
        <v>61</v>
      </c>
      <c r="AF15">
        <v>147</v>
      </c>
      <c r="AG15">
        <v>66</v>
      </c>
      <c r="AH15">
        <v>89</v>
      </c>
      <c r="AI15">
        <v>68</v>
      </c>
      <c r="AJ15">
        <v>146</v>
      </c>
      <c r="AK15">
        <v>12</v>
      </c>
      <c r="AL15">
        <v>132</v>
      </c>
      <c r="AM15">
        <v>277</v>
      </c>
      <c r="AN15">
        <v>151</v>
      </c>
      <c r="AO15">
        <v>123</v>
      </c>
      <c r="AP15">
        <v>78</v>
      </c>
    </row>
    <row r="16" spans="2:42" ht="15">
      <c r="B16" s="7">
        <v>0.27</v>
      </c>
      <c r="C16" s="7">
        <v>0.25</v>
      </c>
      <c r="D16" s="7">
        <v>0.28</v>
      </c>
      <c r="E16" s="7">
        <v>0.36</v>
      </c>
      <c r="F16" s="7">
        <v>0.3</v>
      </c>
      <c r="G16" s="7">
        <v>0.28</v>
      </c>
      <c r="H16" s="7">
        <v>0.24</v>
      </c>
      <c r="I16" s="7">
        <v>0.24</v>
      </c>
      <c r="J16" s="7">
        <v>0.22</v>
      </c>
      <c r="K16" s="7">
        <v>0.22</v>
      </c>
      <c r="L16" s="7">
        <v>0.24</v>
      </c>
      <c r="M16" s="7">
        <v>0.31</v>
      </c>
      <c r="N16" s="7">
        <v>0.31</v>
      </c>
      <c r="O16" s="7">
        <v>0.23</v>
      </c>
      <c r="P16" s="7">
        <v>0.31</v>
      </c>
      <c r="Q16" s="7">
        <v>0.26</v>
      </c>
      <c r="R16" s="7">
        <v>0.34</v>
      </c>
      <c r="S16" s="7">
        <v>0.21</v>
      </c>
      <c r="T16" s="7">
        <v>0.35</v>
      </c>
      <c r="U16" s="7">
        <v>0.32</v>
      </c>
      <c r="V16" s="7">
        <v>0.28</v>
      </c>
      <c r="W16" s="7">
        <v>0.22</v>
      </c>
      <c r="X16" s="7">
        <v>0.32</v>
      </c>
      <c r="Y16" s="7">
        <v>0.29</v>
      </c>
      <c r="Z16" s="7">
        <v>0.27</v>
      </c>
      <c r="AA16" s="7">
        <v>0.27</v>
      </c>
      <c r="AB16" s="7">
        <v>0.39</v>
      </c>
      <c r="AC16" s="7">
        <v>0.26</v>
      </c>
      <c r="AD16" s="7">
        <v>0.27</v>
      </c>
      <c r="AE16" s="7">
        <v>0.22</v>
      </c>
      <c r="AF16" s="7">
        <v>0.27</v>
      </c>
      <c r="AG16" s="7">
        <v>0.28</v>
      </c>
      <c r="AH16" s="7">
        <v>0.27</v>
      </c>
      <c r="AI16" s="7">
        <v>0.35</v>
      </c>
      <c r="AJ16" s="7">
        <v>0.24</v>
      </c>
      <c r="AK16" s="7">
        <v>0.15</v>
      </c>
      <c r="AL16" s="7">
        <v>0.27</v>
      </c>
      <c r="AM16" s="7">
        <v>0.28</v>
      </c>
      <c r="AN16" s="7">
        <v>0.24</v>
      </c>
      <c r="AO16" s="7">
        <v>0.29</v>
      </c>
      <c r="AP16" s="7">
        <v>0.23</v>
      </c>
    </row>
    <row r="17" spans="1:42" ht="15">
      <c r="A17" t="s">
        <v>168</v>
      </c>
      <c r="B17">
        <v>160</v>
      </c>
      <c r="C17">
        <v>85</v>
      </c>
      <c r="D17">
        <v>75</v>
      </c>
      <c r="E17">
        <v>12</v>
      </c>
      <c r="F17">
        <v>29</v>
      </c>
      <c r="G17">
        <v>24</v>
      </c>
      <c r="H17">
        <v>30</v>
      </c>
      <c r="I17">
        <v>23</v>
      </c>
      <c r="J17">
        <v>43</v>
      </c>
      <c r="K17">
        <v>36</v>
      </c>
      <c r="L17">
        <v>47</v>
      </c>
      <c r="M17">
        <v>29</v>
      </c>
      <c r="N17">
        <v>49</v>
      </c>
      <c r="O17">
        <v>82</v>
      </c>
      <c r="P17">
        <v>78</v>
      </c>
      <c r="Q17">
        <v>65</v>
      </c>
      <c r="R17">
        <v>22</v>
      </c>
      <c r="S17">
        <v>43</v>
      </c>
      <c r="T17">
        <v>3</v>
      </c>
      <c r="U17">
        <v>28</v>
      </c>
      <c r="V17">
        <v>37</v>
      </c>
      <c r="W17">
        <v>56</v>
      </c>
      <c r="X17">
        <v>38</v>
      </c>
      <c r="Y17">
        <v>26</v>
      </c>
      <c r="Z17">
        <v>3</v>
      </c>
      <c r="AA17">
        <v>157</v>
      </c>
      <c r="AB17">
        <v>12</v>
      </c>
      <c r="AC17">
        <v>39</v>
      </c>
      <c r="AD17">
        <v>42</v>
      </c>
      <c r="AE17">
        <v>25</v>
      </c>
      <c r="AF17">
        <v>42</v>
      </c>
      <c r="AG17">
        <v>21</v>
      </c>
      <c r="AH17">
        <v>34</v>
      </c>
      <c r="AI17">
        <v>12</v>
      </c>
      <c r="AJ17">
        <v>47</v>
      </c>
      <c r="AK17">
        <v>9</v>
      </c>
      <c r="AL17">
        <v>38</v>
      </c>
      <c r="AM17">
        <v>77</v>
      </c>
      <c r="AN17">
        <v>44</v>
      </c>
      <c r="AO17">
        <v>23</v>
      </c>
      <c r="AP17">
        <v>37</v>
      </c>
    </row>
    <row r="18" spans="2:42" ht="15">
      <c r="B18" s="7">
        <v>0.08</v>
      </c>
      <c r="C18" s="7">
        <v>0.08</v>
      </c>
      <c r="D18" s="7">
        <v>0.07</v>
      </c>
      <c r="E18" s="7">
        <v>0.04</v>
      </c>
      <c r="F18" s="7">
        <v>0.08</v>
      </c>
      <c r="G18" s="7">
        <v>0.07</v>
      </c>
      <c r="H18" s="7">
        <v>0.08</v>
      </c>
      <c r="I18" s="7">
        <v>0.08</v>
      </c>
      <c r="J18" s="7">
        <v>0.09</v>
      </c>
      <c r="K18" s="7">
        <v>0.08</v>
      </c>
      <c r="L18" s="7">
        <v>0.08</v>
      </c>
      <c r="M18" s="7">
        <v>0.06</v>
      </c>
      <c r="N18" s="7">
        <v>0.08</v>
      </c>
      <c r="O18" s="7">
        <v>0.08</v>
      </c>
      <c r="P18" s="7">
        <v>0.07</v>
      </c>
      <c r="Q18" s="7">
        <v>0.07</v>
      </c>
      <c r="R18" s="7">
        <v>0.07</v>
      </c>
      <c r="S18" s="7">
        <v>0.09</v>
      </c>
      <c r="T18" s="7">
        <v>0.03</v>
      </c>
      <c r="U18" s="7">
        <v>0.1</v>
      </c>
      <c r="V18" s="7">
        <v>0.06</v>
      </c>
      <c r="W18" s="7">
        <v>0.09</v>
      </c>
      <c r="X18" s="7">
        <v>0.09</v>
      </c>
      <c r="Y18" s="7">
        <v>0.07</v>
      </c>
      <c r="Z18" s="7">
        <v>0.05</v>
      </c>
      <c r="AA18" s="7">
        <v>0.08</v>
      </c>
      <c r="AB18" s="7">
        <v>0.06</v>
      </c>
      <c r="AC18" s="7">
        <v>0.07</v>
      </c>
      <c r="AD18" s="7">
        <v>0.08</v>
      </c>
      <c r="AE18" s="7">
        <v>0.09</v>
      </c>
      <c r="AF18" s="7">
        <v>0.08</v>
      </c>
      <c r="AG18" s="7">
        <v>0.09</v>
      </c>
      <c r="AH18" s="7">
        <v>0.1</v>
      </c>
      <c r="AI18" s="7">
        <v>0.06</v>
      </c>
      <c r="AJ18" s="7">
        <v>0.08</v>
      </c>
      <c r="AK18" s="7">
        <v>0.11</v>
      </c>
      <c r="AL18" s="7">
        <v>0.08</v>
      </c>
      <c r="AM18" s="7">
        <v>0.08</v>
      </c>
      <c r="AN18" s="7">
        <v>0.07</v>
      </c>
      <c r="AO18" s="7">
        <v>0.05</v>
      </c>
      <c r="AP18" s="7">
        <v>0.11</v>
      </c>
    </row>
    <row r="19" spans="1:42" ht="15">
      <c r="A19" t="s">
        <v>169</v>
      </c>
      <c r="B19">
        <v>90</v>
      </c>
      <c r="C19">
        <v>40</v>
      </c>
      <c r="D19">
        <v>50</v>
      </c>
      <c r="E19">
        <v>7</v>
      </c>
      <c r="F19">
        <v>11</v>
      </c>
      <c r="G19">
        <v>6</v>
      </c>
      <c r="H19">
        <v>18</v>
      </c>
      <c r="I19">
        <v>21</v>
      </c>
      <c r="J19">
        <v>29</v>
      </c>
      <c r="K19">
        <v>23</v>
      </c>
      <c r="L19">
        <v>16</v>
      </c>
      <c r="M19">
        <v>24</v>
      </c>
      <c r="N19">
        <v>27</v>
      </c>
      <c r="O19">
        <v>39</v>
      </c>
      <c r="P19">
        <v>51</v>
      </c>
      <c r="Q19">
        <v>41</v>
      </c>
      <c r="R19">
        <v>3</v>
      </c>
      <c r="S19">
        <v>35</v>
      </c>
      <c r="T19">
        <v>1</v>
      </c>
      <c r="U19">
        <v>9</v>
      </c>
      <c r="V19">
        <v>10</v>
      </c>
      <c r="W19">
        <v>37</v>
      </c>
      <c r="X19">
        <v>25</v>
      </c>
      <c r="Y19">
        <v>18</v>
      </c>
      <c r="Z19">
        <v>0</v>
      </c>
      <c r="AA19">
        <v>88</v>
      </c>
      <c r="AB19">
        <v>14</v>
      </c>
      <c r="AC19">
        <v>29</v>
      </c>
      <c r="AD19">
        <v>18</v>
      </c>
      <c r="AE19">
        <v>11</v>
      </c>
      <c r="AF19">
        <v>18</v>
      </c>
      <c r="AG19">
        <v>16</v>
      </c>
      <c r="AH19">
        <v>9</v>
      </c>
      <c r="AI19">
        <v>11</v>
      </c>
      <c r="AJ19">
        <v>18</v>
      </c>
      <c r="AK19">
        <v>2</v>
      </c>
      <c r="AL19">
        <v>20</v>
      </c>
      <c r="AM19">
        <v>49</v>
      </c>
      <c r="AN19">
        <v>21</v>
      </c>
      <c r="AO19">
        <v>13</v>
      </c>
      <c r="AP19">
        <v>21</v>
      </c>
    </row>
    <row r="20" spans="2:42" ht="15">
      <c r="B20" s="7">
        <v>0.04</v>
      </c>
      <c r="C20" s="7">
        <v>0.04</v>
      </c>
      <c r="D20" s="7">
        <v>0.05</v>
      </c>
      <c r="E20" s="7">
        <v>0.02</v>
      </c>
      <c r="F20" s="7">
        <v>0.03</v>
      </c>
      <c r="G20" s="7">
        <v>0.02</v>
      </c>
      <c r="H20" s="7">
        <v>0.05</v>
      </c>
      <c r="I20" s="7">
        <v>0.07</v>
      </c>
      <c r="J20" s="7">
        <v>0.06</v>
      </c>
      <c r="K20" s="7">
        <v>0.05</v>
      </c>
      <c r="L20" s="7">
        <v>0.03</v>
      </c>
      <c r="M20" s="7">
        <v>0.05</v>
      </c>
      <c r="N20" s="7">
        <v>0.04</v>
      </c>
      <c r="O20" s="7">
        <v>0.04</v>
      </c>
      <c r="P20" s="7">
        <v>0.05</v>
      </c>
      <c r="Q20" s="7">
        <v>0.04</v>
      </c>
      <c r="R20" s="7">
        <v>0.01</v>
      </c>
      <c r="S20" s="7">
        <v>0.07</v>
      </c>
      <c r="T20" s="7">
        <v>0.01</v>
      </c>
      <c r="U20" s="7">
        <v>0.03</v>
      </c>
      <c r="V20" s="7">
        <v>0.02</v>
      </c>
      <c r="W20" s="7">
        <v>0.06</v>
      </c>
      <c r="X20" s="7">
        <v>0.06</v>
      </c>
      <c r="Y20" s="7">
        <v>0.05</v>
      </c>
      <c r="Z20" t="s">
        <v>61</v>
      </c>
      <c r="AA20" s="7">
        <v>0.04</v>
      </c>
      <c r="AB20" s="7">
        <v>0.07</v>
      </c>
      <c r="AC20" s="7">
        <v>0.05</v>
      </c>
      <c r="AD20" s="7">
        <v>0.03</v>
      </c>
      <c r="AE20" s="7">
        <v>0.04</v>
      </c>
      <c r="AF20" s="7">
        <v>0.03</v>
      </c>
      <c r="AG20" s="7">
        <v>0.07</v>
      </c>
      <c r="AH20" s="7">
        <v>0.03</v>
      </c>
      <c r="AI20" s="7">
        <v>0.05</v>
      </c>
      <c r="AJ20" s="7">
        <v>0.03</v>
      </c>
      <c r="AK20" s="7">
        <v>0.02</v>
      </c>
      <c r="AL20" s="7">
        <v>0.04</v>
      </c>
      <c r="AM20" s="7">
        <v>0.05</v>
      </c>
      <c r="AN20" s="7">
        <v>0.03</v>
      </c>
      <c r="AO20" s="7">
        <v>0.03</v>
      </c>
      <c r="AP20" s="7">
        <v>0.06</v>
      </c>
    </row>
    <row r="21" spans="1:42" ht="15">
      <c r="A21" t="s">
        <v>69</v>
      </c>
      <c r="B21">
        <v>333</v>
      </c>
      <c r="C21">
        <v>120</v>
      </c>
      <c r="D21">
        <v>214</v>
      </c>
      <c r="E21">
        <v>90</v>
      </c>
      <c r="F21">
        <v>74</v>
      </c>
      <c r="G21">
        <v>44</v>
      </c>
      <c r="H21">
        <v>37</v>
      </c>
      <c r="I21">
        <v>31</v>
      </c>
      <c r="J21">
        <v>58</v>
      </c>
      <c r="K21">
        <v>44</v>
      </c>
      <c r="L21">
        <v>93</v>
      </c>
      <c r="M21">
        <v>71</v>
      </c>
      <c r="N21">
        <v>126</v>
      </c>
      <c r="O21">
        <v>137</v>
      </c>
      <c r="P21">
        <v>197</v>
      </c>
      <c r="Q21">
        <v>130</v>
      </c>
      <c r="R21">
        <v>53</v>
      </c>
      <c r="S21">
        <v>63</v>
      </c>
      <c r="T21">
        <v>30</v>
      </c>
      <c r="U21">
        <v>57</v>
      </c>
      <c r="V21">
        <v>75</v>
      </c>
      <c r="W21">
        <v>65</v>
      </c>
      <c r="X21">
        <v>91</v>
      </c>
      <c r="Y21">
        <v>83</v>
      </c>
      <c r="Z21">
        <v>20</v>
      </c>
      <c r="AA21">
        <v>320</v>
      </c>
      <c r="AB21">
        <v>28</v>
      </c>
      <c r="AC21">
        <v>105</v>
      </c>
      <c r="AD21">
        <v>63</v>
      </c>
      <c r="AE21">
        <v>45</v>
      </c>
      <c r="AF21">
        <v>92</v>
      </c>
      <c r="AG21">
        <v>48</v>
      </c>
      <c r="AH21">
        <v>59</v>
      </c>
      <c r="AI21">
        <v>23</v>
      </c>
      <c r="AJ21">
        <v>63</v>
      </c>
      <c r="AK21">
        <v>4</v>
      </c>
      <c r="AL21">
        <v>96</v>
      </c>
      <c r="AM21">
        <v>158</v>
      </c>
      <c r="AN21">
        <v>74</v>
      </c>
      <c r="AO21">
        <v>55</v>
      </c>
      <c r="AP21">
        <v>32</v>
      </c>
    </row>
    <row r="22" spans="2:42" ht="15">
      <c r="B22" s="7">
        <v>0.16</v>
      </c>
      <c r="C22" s="7">
        <v>0.12</v>
      </c>
      <c r="D22" s="7">
        <v>0.2</v>
      </c>
      <c r="E22" s="7">
        <v>0.3</v>
      </c>
      <c r="F22" s="7">
        <v>0.21</v>
      </c>
      <c r="G22" s="7">
        <v>0.13</v>
      </c>
      <c r="H22" s="7">
        <v>0.1</v>
      </c>
      <c r="I22" s="7">
        <v>0.1</v>
      </c>
      <c r="J22" s="7">
        <v>0.13</v>
      </c>
      <c r="K22" s="7">
        <v>0.09</v>
      </c>
      <c r="L22" s="7">
        <v>0.16</v>
      </c>
      <c r="M22" s="7">
        <v>0.15</v>
      </c>
      <c r="N22" s="7">
        <v>0.21</v>
      </c>
      <c r="O22" s="7">
        <v>0.13</v>
      </c>
      <c r="P22" s="7">
        <v>0.18</v>
      </c>
      <c r="Q22" s="7">
        <v>0.14</v>
      </c>
      <c r="R22" s="7">
        <v>0.17</v>
      </c>
      <c r="S22" s="7">
        <v>0.13</v>
      </c>
      <c r="T22" s="7">
        <v>0.34</v>
      </c>
      <c r="U22" s="7">
        <v>0.21</v>
      </c>
      <c r="V22" s="7">
        <v>0.12</v>
      </c>
      <c r="W22" s="7">
        <v>0.1</v>
      </c>
      <c r="X22" s="7">
        <v>0.22</v>
      </c>
      <c r="Y22" s="7">
        <v>0.23</v>
      </c>
      <c r="Z22" s="7">
        <v>0.3</v>
      </c>
      <c r="AA22" s="7">
        <v>0.16</v>
      </c>
      <c r="AB22" s="7">
        <v>0.15</v>
      </c>
      <c r="AC22" s="7">
        <v>0.18</v>
      </c>
      <c r="AD22" s="7">
        <v>0.12</v>
      </c>
      <c r="AE22" s="7">
        <v>0.16</v>
      </c>
      <c r="AF22" s="7">
        <v>0.17</v>
      </c>
      <c r="AG22" s="7">
        <v>0.21</v>
      </c>
      <c r="AH22" s="7">
        <v>0.18</v>
      </c>
      <c r="AI22" s="7">
        <v>0.12</v>
      </c>
      <c r="AJ22" s="7">
        <v>0.1</v>
      </c>
      <c r="AK22" s="7">
        <v>0.05</v>
      </c>
      <c r="AL22" s="7">
        <v>0.2</v>
      </c>
      <c r="AM22" s="7">
        <v>0.16</v>
      </c>
      <c r="AN22" s="7">
        <v>0.12</v>
      </c>
      <c r="AO22" s="7">
        <v>0.13</v>
      </c>
      <c r="AP22" s="7">
        <v>0.09</v>
      </c>
    </row>
    <row r="23" ht="15">
      <c r="A23" t="s">
        <v>141</v>
      </c>
    </row>
    <row r="24" ht="15">
      <c r="A24" t="s">
        <v>59</v>
      </c>
    </row>
    <row r="25" spans="1:42" ht="15">
      <c r="A25" t="s">
        <v>170</v>
      </c>
      <c r="B25">
        <v>963</v>
      </c>
      <c r="C25">
        <v>529</v>
      </c>
      <c r="D25">
        <v>434</v>
      </c>
      <c r="E25">
        <v>87</v>
      </c>
      <c r="F25">
        <v>132</v>
      </c>
      <c r="G25">
        <v>173</v>
      </c>
      <c r="H25">
        <v>195</v>
      </c>
      <c r="I25">
        <v>150</v>
      </c>
      <c r="J25">
        <v>225</v>
      </c>
      <c r="K25">
        <v>267</v>
      </c>
      <c r="L25">
        <v>282</v>
      </c>
      <c r="M25">
        <v>196</v>
      </c>
      <c r="N25">
        <v>218</v>
      </c>
      <c r="O25">
        <v>549</v>
      </c>
      <c r="P25">
        <v>414</v>
      </c>
      <c r="Q25">
        <v>476</v>
      </c>
      <c r="R25">
        <v>123</v>
      </c>
      <c r="S25">
        <v>250</v>
      </c>
      <c r="T25">
        <v>23</v>
      </c>
      <c r="U25">
        <v>90</v>
      </c>
      <c r="V25">
        <v>324</v>
      </c>
      <c r="W25">
        <v>355</v>
      </c>
      <c r="X25">
        <v>132</v>
      </c>
      <c r="Y25">
        <v>126</v>
      </c>
      <c r="Z25">
        <v>26</v>
      </c>
      <c r="AA25">
        <v>933</v>
      </c>
      <c r="AB25">
        <v>61</v>
      </c>
      <c r="AC25">
        <v>249</v>
      </c>
      <c r="AD25">
        <v>261</v>
      </c>
      <c r="AE25">
        <v>139</v>
      </c>
      <c r="AF25">
        <v>253</v>
      </c>
      <c r="AG25">
        <v>79</v>
      </c>
      <c r="AH25">
        <v>141</v>
      </c>
      <c r="AI25">
        <v>78</v>
      </c>
      <c r="AJ25">
        <v>342</v>
      </c>
      <c r="AK25">
        <v>54</v>
      </c>
      <c r="AL25">
        <v>198</v>
      </c>
      <c r="AM25">
        <v>419</v>
      </c>
      <c r="AN25">
        <v>337</v>
      </c>
      <c r="AO25">
        <v>207</v>
      </c>
      <c r="AP25">
        <v>173</v>
      </c>
    </row>
    <row r="26" spans="2:42" ht="15">
      <c r="B26" s="7">
        <v>0.45</v>
      </c>
      <c r="C26" s="7">
        <v>0.51</v>
      </c>
      <c r="D26" s="7">
        <v>0.4</v>
      </c>
      <c r="E26" s="7">
        <v>0.29</v>
      </c>
      <c r="F26" s="7">
        <v>0.37</v>
      </c>
      <c r="G26" s="7">
        <v>0.5</v>
      </c>
      <c r="H26" s="7">
        <v>0.53</v>
      </c>
      <c r="I26" s="7">
        <v>0.51</v>
      </c>
      <c r="J26" s="7">
        <v>0.5</v>
      </c>
      <c r="K26" s="7">
        <v>0.56</v>
      </c>
      <c r="L26" s="7">
        <v>0.49</v>
      </c>
      <c r="M26" s="7">
        <v>0.43</v>
      </c>
      <c r="N26" s="7">
        <v>0.36</v>
      </c>
      <c r="O26" s="7">
        <v>0.52</v>
      </c>
      <c r="P26" s="7">
        <v>0.39</v>
      </c>
      <c r="Q26" s="7">
        <v>0.5</v>
      </c>
      <c r="R26" s="7">
        <v>0.4</v>
      </c>
      <c r="S26" s="7">
        <v>0.5</v>
      </c>
      <c r="T26" s="7">
        <v>0.27</v>
      </c>
      <c r="U26" s="7">
        <v>0.33</v>
      </c>
      <c r="V26" s="7">
        <v>0.52</v>
      </c>
      <c r="W26" s="7">
        <v>0.54</v>
      </c>
      <c r="X26" s="7">
        <v>0.31</v>
      </c>
      <c r="Y26" s="7">
        <v>0.35</v>
      </c>
      <c r="Z26" s="7">
        <v>0.39</v>
      </c>
      <c r="AA26" s="7">
        <v>0.45</v>
      </c>
      <c r="AB26" s="7">
        <v>0.32</v>
      </c>
      <c r="AC26" s="7">
        <v>0.44</v>
      </c>
      <c r="AD26" s="7">
        <v>0.5</v>
      </c>
      <c r="AE26" s="7">
        <v>0.5</v>
      </c>
      <c r="AF26" s="7">
        <v>0.46</v>
      </c>
      <c r="AG26" s="7">
        <v>0.34</v>
      </c>
      <c r="AH26" s="7">
        <v>0.42</v>
      </c>
      <c r="AI26" s="7">
        <v>0.41</v>
      </c>
      <c r="AJ26" s="7">
        <v>0.55</v>
      </c>
      <c r="AK26" s="7">
        <v>0.67</v>
      </c>
      <c r="AL26" s="7">
        <v>0.41</v>
      </c>
      <c r="AM26" s="7">
        <v>0.43</v>
      </c>
      <c r="AN26" s="7">
        <v>0.54</v>
      </c>
      <c r="AO26" s="7">
        <v>0.49</v>
      </c>
      <c r="AP26" s="7">
        <v>0.51</v>
      </c>
    </row>
    <row r="27" spans="1:42" ht="15">
      <c r="A27" t="s">
        <v>171</v>
      </c>
      <c r="B27">
        <v>250</v>
      </c>
      <c r="C27">
        <v>125</v>
      </c>
      <c r="D27">
        <v>125</v>
      </c>
      <c r="E27">
        <v>19</v>
      </c>
      <c r="F27">
        <v>40</v>
      </c>
      <c r="G27">
        <v>29</v>
      </c>
      <c r="H27">
        <v>48</v>
      </c>
      <c r="I27">
        <v>43</v>
      </c>
      <c r="J27">
        <v>71</v>
      </c>
      <c r="K27">
        <v>59</v>
      </c>
      <c r="L27">
        <v>63</v>
      </c>
      <c r="M27">
        <v>53</v>
      </c>
      <c r="N27">
        <v>76</v>
      </c>
      <c r="O27">
        <v>122</v>
      </c>
      <c r="P27">
        <v>129</v>
      </c>
      <c r="Q27">
        <v>106</v>
      </c>
      <c r="R27">
        <v>25</v>
      </c>
      <c r="S27">
        <v>78</v>
      </c>
      <c r="T27">
        <v>4</v>
      </c>
      <c r="U27">
        <v>37</v>
      </c>
      <c r="V27">
        <v>46</v>
      </c>
      <c r="W27">
        <v>93</v>
      </c>
      <c r="X27">
        <v>63</v>
      </c>
      <c r="Y27">
        <v>45</v>
      </c>
      <c r="Z27">
        <v>3</v>
      </c>
      <c r="AA27">
        <v>246</v>
      </c>
      <c r="AB27">
        <v>26</v>
      </c>
      <c r="AC27">
        <v>68</v>
      </c>
      <c r="AD27">
        <v>61</v>
      </c>
      <c r="AE27">
        <v>36</v>
      </c>
      <c r="AF27">
        <v>60</v>
      </c>
      <c r="AG27">
        <v>38</v>
      </c>
      <c r="AH27">
        <v>43</v>
      </c>
      <c r="AI27">
        <v>23</v>
      </c>
      <c r="AJ27">
        <v>65</v>
      </c>
      <c r="AK27">
        <v>11</v>
      </c>
      <c r="AL27">
        <v>58</v>
      </c>
      <c r="AM27">
        <v>126</v>
      </c>
      <c r="AN27">
        <v>65</v>
      </c>
      <c r="AO27">
        <v>36</v>
      </c>
      <c r="AP27">
        <v>58</v>
      </c>
    </row>
    <row r="28" spans="2:42" ht="15">
      <c r="B28" s="7">
        <v>0.12</v>
      </c>
      <c r="C28" s="7">
        <v>0.12</v>
      </c>
      <c r="D28" s="7">
        <v>0.12</v>
      </c>
      <c r="E28" s="7">
        <v>0.06</v>
      </c>
      <c r="F28" s="7">
        <v>0.11</v>
      </c>
      <c r="G28" s="7">
        <v>0.09</v>
      </c>
      <c r="H28" s="7">
        <v>0.13</v>
      </c>
      <c r="I28" s="7">
        <v>0.15</v>
      </c>
      <c r="J28" s="7">
        <v>0.16</v>
      </c>
      <c r="K28" s="7">
        <v>0.12</v>
      </c>
      <c r="L28" s="7">
        <v>0.11</v>
      </c>
      <c r="M28" s="7">
        <v>0.12</v>
      </c>
      <c r="N28" s="7">
        <v>0.12</v>
      </c>
      <c r="O28" s="7">
        <v>0.12</v>
      </c>
      <c r="P28" s="7">
        <v>0.12</v>
      </c>
      <c r="Q28" s="7">
        <v>0.11</v>
      </c>
      <c r="R28" s="7">
        <v>0.08</v>
      </c>
      <c r="S28" s="7">
        <v>0.16</v>
      </c>
      <c r="T28" s="7">
        <v>0.04</v>
      </c>
      <c r="U28" s="7">
        <v>0.14</v>
      </c>
      <c r="V28" s="7">
        <v>0.07</v>
      </c>
      <c r="W28" s="7">
        <v>0.14</v>
      </c>
      <c r="X28" s="7">
        <v>0.15</v>
      </c>
      <c r="Y28" s="7">
        <v>0.13</v>
      </c>
      <c r="Z28" s="7">
        <v>0.05</v>
      </c>
      <c r="AA28" s="7">
        <v>0.12</v>
      </c>
      <c r="AB28" s="7">
        <v>0.14</v>
      </c>
      <c r="AC28" s="7">
        <v>0.12</v>
      </c>
      <c r="AD28" s="7">
        <v>0.12</v>
      </c>
      <c r="AE28" s="7">
        <v>0.13</v>
      </c>
      <c r="AF28" s="7">
        <v>0.11</v>
      </c>
      <c r="AG28" s="7">
        <v>0.16</v>
      </c>
      <c r="AH28" s="7">
        <v>0.13</v>
      </c>
      <c r="AI28" s="7">
        <v>0.12</v>
      </c>
      <c r="AJ28" s="7">
        <v>0.11</v>
      </c>
      <c r="AK28" s="7">
        <v>0.13</v>
      </c>
      <c r="AL28" s="7">
        <v>0.12</v>
      </c>
      <c r="AM28" s="7">
        <v>0.13</v>
      </c>
      <c r="AN28" s="7">
        <v>0.1</v>
      </c>
      <c r="AO28" s="7">
        <v>0.08</v>
      </c>
      <c r="AP28" s="7">
        <v>0.17</v>
      </c>
    </row>
    <row r="29" spans="1:42" ht="15">
      <c r="A29" t="s">
        <v>144</v>
      </c>
      <c r="B29">
        <v>0.451</v>
      </c>
      <c r="C29">
        <v>0.524</v>
      </c>
      <c r="D29">
        <v>0.373</v>
      </c>
      <c r="E29">
        <v>0.349</v>
      </c>
      <c r="F29">
        <v>0.364</v>
      </c>
      <c r="G29">
        <v>0.558</v>
      </c>
      <c r="H29">
        <v>0.503</v>
      </c>
      <c r="I29">
        <v>0.476</v>
      </c>
      <c r="J29">
        <v>0.426</v>
      </c>
      <c r="K29">
        <v>0.571</v>
      </c>
      <c r="L29">
        <v>0.522</v>
      </c>
      <c r="M29">
        <v>0.4</v>
      </c>
      <c r="N29">
        <v>0.313</v>
      </c>
      <c r="O29">
        <v>0.545</v>
      </c>
      <c r="P29">
        <v>0.352</v>
      </c>
      <c r="Q29">
        <v>0.515</v>
      </c>
      <c r="R29">
        <v>0.456</v>
      </c>
      <c r="S29">
        <v>0.421</v>
      </c>
      <c r="T29">
        <v>0.435</v>
      </c>
      <c r="U29">
        <v>0.258</v>
      </c>
      <c r="V29">
        <v>0.609</v>
      </c>
      <c r="W29">
        <v>0.498</v>
      </c>
      <c r="X29">
        <v>0.2</v>
      </c>
      <c r="Y29">
        <v>0.316</v>
      </c>
      <c r="Z29">
        <v>0.573</v>
      </c>
      <c r="AA29">
        <v>0.444</v>
      </c>
      <c r="AB29">
        <v>0.238</v>
      </c>
      <c r="AC29">
        <v>0.408</v>
      </c>
      <c r="AD29">
        <v>0.504</v>
      </c>
      <c r="AE29">
        <v>0.485</v>
      </c>
      <c r="AF29">
        <v>0.497</v>
      </c>
      <c r="AG29">
        <v>0.2</v>
      </c>
      <c r="AH29">
        <v>0.39</v>
      </c>
      <c r="AI29">
        <v>0.353</v>
      </c>
      <c r="AJ29">
        <v>0.601</v>
      </c>
      <c r="AK29">
        <v>0.69</v>
      </c>
      <c r="AL29">
        <v>0.388</v>
      </c>
      <c r="AM29">
        <v>0.397</v>
      </c>
      <c r="AN29">
        <v>0.574</v>
      </c>
      <c r="AO29">
        <v>0.551</v>
      </c>
      <c r="AP29">
        <v>0.447</v>
      </c>
    </row>
    <row r="30" spans="1:42" ht="15">
      <c r="A30" t="s">
        <v>145</v>
      </c>
      <c r="B30">
        <v>0.966</v>
      </c>
      <c r="C30">
        <v>0.977</v>
      </c>
      <c r="D30">
        <v>0.949</v>
      </c>
      <c r="E30">
        <v>0.803</v>
      </c>
      <c r="F30">
        <v>0.909</v>
      </c>
      <c r="G30">
        <v>0.846</v>
      </c>
      <c r="H30">
        <v>0.988</v>
      </c>
      <c r="I30">
        <v>1.089</v>
      </c>
      <c r="J30">
        <v>1.055</v>
      </c>
      <c r="K30">
        <v>1.008</v>
      </c>
      <c r="L30">
        <v>0.92</v>
      </c>
      <c r="M30">
        <v>0.975</v>
      </c>
      <c r="N30">
        <v>0.949</v>
      </c>
      <c r="O30">
        <v>0.962</v>
      </c>
      <c r="P30">
        <v>0.961</v>
      </c>
      <c r="Q30">
        <v>0.97</v>
      </c>
      <c r="R30">
        <v>0.816</v>
      </c>
      <c r="S30">
        <v>1.071</v>
      </c>
      <c r="T30">
        <v>0.823</v>
      </c>
      <c r="U30">
        <v>0.901</v>
      </c>
      <c r="V30">
        <v>0.846</v>
      </c>
      <c r="W30">
        <v>1.028</v>
      </c>
      <c r="X30">
        <v>0.983</v>
      </c>
      <c r="Y30">
        <v>0.992</v>
      </c>
      <c r="Z30">
        <v>0.756</v>
      </c>
      <c r="AA30">
        <v>0.966</v>
      </c>
      <c r="AB30">
        <v>1.038</v>
      </c>
      <c r="AC30">
        <v>0.974</v>
      </c>
      <c r="AD30">
        <v>0.942</v>
      </c>
      <c r="AE30">
        <v>0.965</v>
      </c>
      <c r="AF30">
        <v>0.948</v>
      </c>
      <c r="AG30">
        <v>1.03</v>
      </c>
      <c r="AH30">
        <v>0.912</v>
      </c>
      <c r="AI30">
        <v>0.966</v>
      </c>
      <c r="AJ30">
        <v>0.933</v>
      </c>
      <c r="AK30">
        <v>0.939</v>
      </c>
      <c r="AL30">
        <v>0.952</v>
      </c>
      <c r="AM30">
        <v>0.99</v>
      </c>
      <c r="AN30">
        <v>0.936</v>
      </c>
      <c r="AO30">
        <v>0.904</v>
      </c>
      <c r="AP30">
        <v>1.088</v>
      </c>
    </row>
    <row r="31" spans="1:42" ht="15">
      <c r="A31" t="s">
        <v>146</v>
      </c>
      <c r="B31">
        <v>0.001</v>
      </c>
      <c r="C31">
        <v>0.001</v>
      </c>
      <c r="D31">
        <v>0.001</v>
      </c>
      <c r="E31">
        <v>0.004</v>
      </c>
      <c r="F31">
        <v>0.003</v>
      </c>
      <c r="G31">
        <v>0.003</v>
      </c>
      <c r="H31">
        <v>0.004</v>
      </c>
      <c r="I31">
        <v>0.004</v>
      </c>
      <c r="J31">
        <v>0.002</v>
      </c>
      <c r="K31">
        <v>0.003</v>
      </c>
      <c r="L31">
        <v>0.002</v>
      </c>
      <c r="M31">
        <v>0.003</v>
      </c>
      <c r="N31">
        <v>0.001</v>
      </c>
      <c r="O31">
        <v>0.001</v>
      </c>
      <c r="P31">
        <v>0.001</v>
      </c>
      <c r="Q31">
        <v>0.002</v>
      </c>
      <c r="R31">
        <v>0.003</v>
      </c>
      <c r="S31">
        <v>0.002</v>
      </c>
      <c r="T31">
        <v>0.012</v>
      </c>
      <c r="U31">
        <v>0.003</v>
      </c>
      <c r="V31">
        <v>0.002</v>
      </c>
      <c r="W31">
        <v>0.002</v>
      </c>
      <c r="X31">
        <v>0.003</v>
      </c>
      <c r="Y31">
        <v>0.004</v>
      </c>
      <c r="Z31">
        <v>0.013</v>
      </c>
      <c r="AA31">
        <v>0.001</v>
      </c>
      <c r="AB31">
        <v>0.007</v>
      </c>
      <c r="AC31">
        <v>0.002</v>
      </c>
      <c r="AD31">
        <v>0.002</v>
      </c>
      <c r="AE31">
        <v>0.004</v>
      </c>
      <c r="AF31">
        <v>0.002</v>
      </c>
      <c r="AG31">
        <v>0.005</v>
      </c>
      <c r="AH31">
        <v>0.003</v>
      </c>
      <c r="AI31">
        <v>0.005</v>
      </c>
      <c r="AJ31">
        <v>0.002</v>
      </c>
      <c r="AK31">
        <v>0.014</v>
      </c>
      <c r="AL31">
        <v>0.002</v>
      </c>
      <c r="AM31">
        <v>0.001</v>
      </c>
      <c r="AN31">
        <v>0.002</v>
      </c>
      <c r="AO31">
        <v>0.002</v>
      </c>
      <c r="AP31">
        <v>0.004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71</v>
      </c>
    </row>
    <row r="2" ht="15">
      <c r="A2" t="s">
        <v>73</v>
      </c>
    </row>
    <row r="4" spans="3:41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</row>
    <row r="6" spans="2:42" ht="15"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  <c r="AA6" t="s">
        <v>41</v>
      </c>
      <c r="AB6" t="s">
        <v>42</v>
      </c>
      <c r="AC6" t="s">
        <v>43</v>
      </c>
      <c r="AD6" t="s">
        <v>44</v>
      </c>
      <c r="AE6" t="s">
        <v>45</v>
      </c>
      <c r="AF6" t="s">
        <v>46</v>
      </c>
      <c r="AG6" t="s">
        <v>47</v>
      </c>
      <c r="AH6" t="s">
        <v>48</v>
      </c>
      <c r="AI6" t="s">
        <v>49</v>
      </c>
      <c r="AJ6" t="s">
        <v>50</v>
      </c>
      <c r="AK6" t="s">
        <v>51</v>
      </c>
      <c r="AL6" t="s">
        <v>52</v>
      </c>
      <c r="AM6" t="s">
        <v>53</v>
      </c>
      <c r="AN6" t="s">
        <v>54</v>
      </c>
      <c r="AO6" t="s">
        <v>55</v>
      </c>
      <c r="AP6" t="s">
        <v>56</v>
      </c>
    </row>
    <row r="8" spans="1:42" ht="15">
      <c r="A8" t="s">
        <v>57</v>
      </c>
      <c r="B8">
        <v>177</v>
      </c>
      <c r="C8">
        <v>86</v>
      </c>
      <c r="D8">
        <v>91</v>
      </c>
      <c r="E8">
        <v>16</v>
      </c>
      <c r="F8">
        <v>26</v>
      </c>
      <c r="G8">
        <v>24</v>
      </c>
      <c r="H8">
        <v>28</v>
      </c>
      <c r="I8">
        <v>37</v>
      </c>
      <c r="J8">
        <v>46</v>
      </c>
      <c r="K8">
        <v>26</v>
      </c>
      <c r="L8">
        <v>37</v>
      </c>
      <c r="M8">
        <v>40</v>
      </c>
      <c r="N8">
        <v>74</v>
      </c>
      <c r="O8">
        <v>63</v>
      </c>
      <c r="P8">
        <v>114</v>
      </c>
      <c r="Q8">
        <v>56</v>
      </c>
      <c r="R8">
        <v>18</v>
      </c>
      <c r="S8">
        <v>52</v>
      </c>
      <c r="T8">
        <v>4</v>
      </c>
      <c r="U8">
        <v>47</v>
      </c>
      <c r="V8">
        <v>31</v>
      </c>
      <c r="W8">
        <v>49</v>
      </c>
      <c r="X8">
        <v>62</v>
      </c>
      <c r="Y8">
        <v>32</v>
      </c>
      <c r="Z8">
        <v>3</v>
      </c>
      <c r="AA8">
        <v>165</v>
      </c>
      <c r="AB8">
        <v>17</v>
      </c>
      <c r="AC8">
        <v>55</v>
      </c>
      <c r="AD8">
        <v>47</v>
      </c>
      <c r="AE8">
        <v>16</v>
      </c>
      <c r="AF8">
        <v>42</v>
      </c>
      <c r="AG8">
        <v>37</v>
      </c>
      <c r="AH8">
        <v>30</v>
      </c>
      <c r="AI8">
        <v>12</v>
      </c>
      <c r="AJ8">
        <v>31</v>
      </c>
      <c r="AK8">
        <v>6</v>
      </c>
      <c r="AL8">
        <v>49</v>
      </c>
      <c r="AM8">
        <v>80</v>
      </c>
      <c r="AN8">
        <v>46</v>
      </c>
      <c r="AO8">
        <v>19</v>
      </c>
      <c r="AP8">
        <v>100</v>
      </c>
    </row>
    <row r="9" spans="1:42" ht="15">
      <c r="A9" t="s">
        <v>58</v>
      </c>
      <c r="B9">
        <v>176</v>
      </c>
      <c r="C9">
        <v>91</v>
      </c>
      <c r="D9">
        <v>85</v>
      </c>
      <c r="E9">
        <v>19</v>
      </c>
      <c r="F9">
        <v>26</v>
      </c>
      <c r="G9">
        <v>31</v>
      </c>
      <c r="H9">
        <v>33</v>
      </c>
      <c r="I9">
        <v>35</v>
      </c>
      <c r="J9">
        <v>32</v>
      </c>
      <c r="K9">
        <v>34</v>
      </c>
      <c r="L9">
        <v>39</v>
      </c>
      <c r="M9">
        <v>45</v>
      </c>
      <c r="N9">
        <v>58</v>
      </c>
      <c r="O9">
        <v>73</v>
      </c>
      <c r="P9">
        <v>103</v>
      </c>
      <c r="Q9">
        <v>77</v>
      </c>
      <c r="R9">
        <v>21</v>
      </c>
      <c r="S9">
        <v>35</v>
      </c>
      <c r="T9">
        <v>4</v>
      </c>
      <c r="U9">
        <v>39</v>
      </c>
      <c r="V9">
        <v>39</v>
      </c>
      <c r="W9">
        <v>44</v>
      </c>
      <c r="X9">
        <v>55</v>
      </c>
      <c r="Y9">
        <v>35</v>
      </c>
      <c r="Z9">
        <v>3</v>
      </c>
      <c r="AA9">
        <v>166</v>
      </c>
      <c r="AB9">
        <v>17</v>
      </c>
      <c r="AC9">
        <v>52</v>
      </c>
      <c r="AD9">
        <v>45</v>
      </c>
      <c r="AE9">
        <v>15</v>
      </c>
      <c r="AF9">
        <v>47</v>
      </c>
      <c r="AG9">
        <v>31</v>
      </c>
      <c r="AH9">
        <v>29</v>
      </c>
      <c r="AI9">
        <v>12</v>
      </c>
      <c r="AJ9">
        <v>39</v>
      </c>
      <c r="AK9">
        <v>6</v>
      </c>
      <c r="AL9">
        <v>41</v>
      </c>
      <c r="AM9">
        <v>85</v>
      </c>
      <c r="AN9">
        <v>49</v>
      </c>
      <c r="AO9">
        <v>17</v>
      </c>
      <c r="AP9">
        <v>102</v>
      </c>
    </row>
    <row r="10" ht="15">
      <c r="A10" t="s">
        <v>59</v>
      </c>
    </row>
    <row r="11" spans="1:42" ht="15">
      <c r="A11" t="s">
        <v>74</v>
      </c>
      <c r="B11">
        <v>95</v>
      </c>
      <c r="C11">
        <v>54</v>
      </c>
      <c r="D11">
        <v>41</v>
      </c>
      <c r="E11">
        <v>8</v>
      </c>
      <c r="F11">
        <v>16</v>
      </c>
      <c r="G11">
        <v>15</v>
      </c>
      <c r="H11">
        <v>23</v>
      </c>
      <c r="I11">
        <v>18</v>
      </c>
      <c r="J11">
        <v>15</v>
      </c>
      <c r="K11">
        <v>17</v>
      </c>
      <c r="L11">
        <v>27</v>
      </c>
      <c r="M11">
        <v>25</v>
      </c>
      <c r="N11">
        <v>26</v>
      </c>
      <c r="O11">
        <v>44</v>
      </c>
      <c r="P11">
        <v>51</v>
      </c>
      <c r="Q11">
        <v>47</v>
      </c>
      <c r="R11">
        <v>12</v>
      </c>
      <c r="S11">
        <v>19</v>
      </c>
      <c r="T11">
        <v>1</v>
      </c>
      <c r="U11">
        <v>17</v>
      </c>
      <c r="V11">
        <v>23</v>
      </c>
      <c r="W11">
        <v>29</v>
      </c>
      <c r="X11">
        <v>25</v>
      </c>
      <c r="Y11">
        <v>17</v>
      </c>
      <c r="Z11">
        <v>2</v>
      </c>
      <c r="AA11">
        <v>92</v>
      </c>
      <c r="AB11">
        <v>7</v>
      </c>
      <c r="AC11">
        <v>31</v>
      </c>
      <c r="AD11">
        <v>26</v>
      </c>
      <c r="AE11">
        <v>8</v>
      </c>
      <c r="AF11">
        <v>23</v>
      </c>
      <c r="AG11">
        <v>13</v>
      </c>
      <c r="AH11">
        <v>15</v>
      </c>
      <c r="AI11">
        <v>9</v>
      </c>
      <c r="AJ11">
        <v>23</v>
      </c>
      <c r="AK11">
        <v>3</v>
      </c>
      <c r="AL11">
        <v>22</v>
      </c>
      <c r="AM11">
        <v>46</v>
      </c>
      <c r="AN11">
        <v>27</v>
      </c>
      <c r="AO11">
        <v>11</v>
      </c>
      <c r="AP11">
        <v>52</v>
      </c>
    </row>
    <row r="12" spans="2:42" ht="15">
      <c r="B12" s="7">
        <v>0.54</v>
      </c>
      <c r="C12" s="7">
        <v>0.59</v>
      </c>
      <c r="D12" s="7">
        <v>0.48</v>
      </c>
      <c r="E12" s="7">
        <v>0.41</v>
      </c>
      <c r="F12" s="7">
        <v>0.61</v>
      </c>
      <c r="G12" s="7">
        <v>0.48</v>
      </c>
      <c r="H12" s="7">
        <v>0.71</v>
      </c>
      <c r="I12" s="7">
        <v>0.51</v>
      </c>
      <c r="J12" s="7">
        <v>0.48</v>
      </c>
      <c r="K12" s="7">
        <v>0.51</v>
      </c>
      <c r="L12" s="7">
        <v>0.7</v>
      </c>
      <c r="M12" s="7">
        <v>0.56</v>
      </c>
      <c r="N12" s="7">
        <v>0.44</v>
      </c>
      <c r="O12" s="7">
        <v>0.61</v>
      </c>
      <c r="P12" s="7">
        <v>0.49</v>
      </c>
      <c r="Q12" s="7">
        <v>0.61</v>
      </c>
      <c r="R12" s="7">
        <v>0.56</v>
      </c>
      <c r="S12" s="7">
        <v>0.53</v>
      </c>
      <c r="T12" s="7">
        <v>0.21</v>
      </c>
      <c r="U12" s="7">
        <v>0.43</v>
      </c>
      <c r="V12" s="7">
        <v>0.59</v>
      </c>
      <c r="W12" s="7">
        <v>0.67</v>
      </c>
      <c r="X12" s="7">
        <v>0.45</v>
      </c>
      <c r="Y12" s="7">
        <v>0.47</v>
      </c>
      <c r="Z12" s="7">
        <v>0.57</v>
      </c>
      <c r="AA12" s="7">
        <v>0.56</v>
      </c>
      <c r="AB12" s="7">
        <v>0.41</v>
      </c>
      <c r="AC12" s="7">
        <v>0.6</v>
      </c>
      <c r="AD12" s="7">
        <v>0.58</v>
      </c>
      <c r="AE12" s="7">
        <v>0.56</v>
      </c>
      <c r="AF12" s="7">
        <v>0.48</v>
      </c>
      <c r="AG12" s="7">
        <v>0.42</v>
      </c>
      <c r="AH12" s="7">
        <v>0.5</v>
      </c>
      <c r="AI12" s="7">
        <v>0.72</v>
      </c>
      <c r="AJ12" s="7">
        <v>0.59</v>
      </c>
      <c r="AK12" s="7">
        <v>0.48</v>
      </c>
      <c r="AL12" s="7">
        <v>0.54</v>
      </c>
      <c r="AM12" s="7">
        <v>0.54</v>
      </c>
      <c r="AN12" s="7">
        <v>0.54</v>
      </c>
      <c r="AO12" s="7">
        <v>0.63</v>
      </c>
      <c r="AP12" s="7">
        <v>0.51</v>
      </c>
    </row>
    <row r="13" spans="1:42" ht="15">
      <c r="A13" t="s">
        <v>75</v>
      </c>
      <c r="B13">
        <v>18</v>
      </c>
      <c r="C13">
        <v>10</v>
      </c>
      <c r="D13">
        <v>8</v>
      </c>
      <c r="E13">
        <v>4</v>
      </c>
      <c r="F13">
        <v>0</v>
      </c>
      <c r="G13">
        <v>4</v>
      </c>
      <c r="H13">
        <v>2</v>
      </c>
      <c r="I13">
        <v>4</v>
      </c>
      <c r="J13">
        <v>3</v>
      </c>
      <c r="K13">
        <v>5</v>
      </c>
      <c r="L13">
        <v>3</v>
      </c>
      <c r="M13">
        <v>5</v>
      </c>
      <c r="N13">
        <v>6</v>
      </c>
      <c r="O13">
        <v>8</v>
      </c>
      <c r="P13">
        <v>10</v>
      </c>
      <c r="Q13">
        <v>8</v>
      </c>
      <c r="R13">
        <v>2</v>
      </c>
      <c r="S13">
        <v>3</v>
      </c>
      <c r="T13">
        <v>1</v>
      </c>
      <c r="U13">
        <v>3</v>
      </c>
      <c r="V13">
        <v>6</v>
      </c>
      <c r="W13">
        <v>1</v>
      </c>
      <c r="X13">
        <v>7</v>
      </c>
      <c r="Y13">
        <v>3</v>
      </c>
      <c r="Z13">
        <v>0</v>
      </c>
      <c r="AA13">
        <v>16</v>
      </c>
      <c r="AB13">
        <v>1</v>
      </c>
      <c r="AC13">
        <v>5</v>
      </c>
      <c r="AD13">
        <v>5</v>
      </c>
      <c r="AE13">
        <v>0</v>
      </c>
      <c r="AF13">
        <v>6</v>
      </c>
      <c r="AG13">
        <v>4</v>
      </c>
      <c r="AH13">
        <v>3</v>
      </c>
      <c r="AI13">
        <v>0</v>
      </c>
      <c r="AJ13">
        <v>7</v>
      </c>
      <c r="AK13">
        <v>1</v>
      </c>
      <c r="AL13">
        <v>3</v>
      </c>
      <c r="AM13">
        <v>10</v>
      </c>
      <c r="AN13">
        <v>5</v>
      </c>
      <c r="AO13">
        <v>0</v>
      </c>
      <c r="AP13">
        <v>11</v>
      </c>
    </row>
    <row r="14" spans="2:42" ht="15">
      <c r="B14" s="7">
        <v>0.1</v>
      </c>
      <c r="C14" s="7">
        <v>0.1</v>
      </c>
      <c r="D14" s="7">
        <v>0.1</v>
      </c>
      <c r="E14" s="7">
        <v>0.2</v>
      </c>
      <c r="F14" t="s">
        <v>61</v>
      </c>
      <c r="G14" s="7">
        <v>0.14</v>
      </c>
      <c r="H14" s="7">
        <v>0.06</v>
      </c>
      <c r="I14" s="7">
        <v>0.12</v>
      </c>
      <c r="J14" s="7">
        <v>0.11</v>
      </c>
      <c r="K14" s="7">
        <v>0.14</v>
      </c>
      <c r="L14" s="7">
        <v>0.08</v>
      </c>
      <c r="M14" s="7">
        <v>0.1</v>
      </c>
      <c r="N14" s="7">
        <v>0.1</v>
      </c>
      <c r="O14" s="7">
        <v>0.11</v>
      </c>
      <c r="P14" s="7">
        <v>0.1</v>
      </c>
      <c r="Q14" s="7">
        <v>0.11</v>
      </c>
      <c r="R14" s="7">
        <v>0.09</v>
      </c>
      <c r="S14" s="7">
        <v>0.1</v>
      </c>
      <c r="T14" s="7">
        <v>0.26</v>
      </c>
      <c r="U14" s="7">
        <v>0.09</v>
      </c>
      <c r="V14" s="7">
        <v>0.15</v>
      </c>
      <c r="W14" s="7">
        <v>0.03</v>
      </c>
      <c r="X14" s="7">
        <v>0.13</v>
      </c>
      <c r="Y14" s="7">
        <v>0.1</v>
      </c>
      <c r="Z14" t="s">
        <v>61</v>
      </c>
      <c r="AA14" s="7">
        <v>0.1</v>
      </c>
      <c r="AB14" s="7">
        <v>0.08</v>
      </c>
      <c r="AC14" s="7">
        <v>0.1</v>
      </c>
      <c r="AD14" s="7">
        <v>0.11</v>
      </c>
      <c r="AE14" t="s">
        <v>61</v>
      </c>
      <c r="AF14" s="7">
        <v>0.13</v>
      </c>
      <c r="AG14" s="7">
        <v>0.12</v>
      </c>
      <c r="AH14" s="7">
        <v>0.1</v>
      </c>
      <c r="AI14" t="s">
        <v>61</v>
      </c>
      <c r="AJ14" s="7">
        <v>0.17</v>
      </c>
      <c r="AK14" s="7">
        <v>0.2</v>
      </c>
      <c r="AL14" s="7">
        <v>0.07</v>
      </c>
      <c r="AM14" s="7">
        <v>0.12</v>
      </c>
      <c r="AN14" s="7">
        <v>0.11</v>
      </c>
      <c r="AO14" t="s">
        <v>61</v>
      </c>
      <c r="AP14" s="7">
        <v>0.1</v>
      </c>
    </row>
    <row r="15" spans="1:42" ht="15">
      <c r="A15" t="s">
        <v>76</v>
      </c>
      <c r="B15">
        <v>16</v>
      </c>
      <c r="C15">
        <v>8</v>
      </c>
      <c r="D15">
        <v>8</v>
      </c>
      <c r="E15">
        <v>3</v>
      </c>
      <c r="F15">
        <v>2</v>
      </c>
      <c r="G15">
        <v>3</v>
      </c>
      <c r="H15">
        <v>1</v>
      </c>
      <c r="I15">
        <v>1</v>
      </c>
      <c r="J15">
        <v>5</v>
      </c>
      <c r="K15">
        <v>4</v>
      </c>
      <c r="L15">
        <v>0</v>
      </c>
      <c r="M15">
        <v>4</v>
      </c>
      <c r="N15">
        <v>7</v>
      </c>
      <c r="O15">
        <v>4</v>
      </c>
      <c r="P15">
        <v>12</v>
      </c>
      <c r="Q15">
        <v>8</v>
      </c>
      <c r="R15">
        <v>0</v>
      </c>
      <c r="S15">
        <v>3</v>
      </c>
      <c r="T15">
        <v>2</v>
      </c>
      <c r="U15">
        <v>3</v>
      </c>
      <c r="V15">
        <v>3</v>
      </c>
      <c r="W15">
        <v>1</v>
      </c>
      <c r="X15">
        <v>7</v>
      </c>
      <c r="Y15">
        <v>5</v>
      </c>
      <c r="Z15">
        <v>0</v>
      </c>
      <c r="AA15">
        <v>15</v>
      </c>
      <c r="AB15">
        <v>3</v>
      </c>
      <c r="AC15">
        <v>4</v>
      </c>
      <c r="AD15">
        <v>4</v>
      </c>
      <c r="AE15">
        <v>2</v>
      </c>
      <c r="AF15">
        <v>3</v>
      </c>
      <c r="AG15">
        <v>3</v>
      </c>
      <c r="AH15">
        <v>6</v>
      </c>
      <c r="AI15">
        <v>2</v>
      </c>
      <c r="AJ15">
        <v>2</v>
      </c>
      <c r="AK15">
        <v>0</v>
      </c>
      <c r="AL15">
        <v>5</v>
      </c>
      <c r="AM15">
        <v>6</v>
      </c>
      <c r="AN15">
        <v>4</v>
      </c>
      <c r="AO15">
        <v>2</v>
      </c>
      <c r="AP15">
        <v>11</v>
      </c>
    </row>
    <row r="16" spans="2:42" ht="15">
      <c r="B16" s="7">
        <v>0.09</v>
      </c>
      <c r="C16" s="7">
        <v>0.09</v>
      </c>
      <c r="D16" s="7">
        <v>0.09</v>
      </c>
      <c r="E16" s="7">
        <v>0.15</v>
      </c>
      <c r="F16" s="7">
        <v>0.1</v>
      </c>
      <c r="G16" s="7">
        <v>0.1</v>
      </c>
      <c r="H16" s="7">
        <v>0.02</v>
      </c>
      <c r="I16" s="7">
        <v>0.04</v>
      </c>
      <c r="J16" s="7">
        <v>0.17</v>
      </c>
      <c r="K16" s="7">
        <v>0.12</v>
      </c>
      <c r="L16" t="s">
        <v>61</v>
      </c>
      <c r="M16" s="7">
        <v>0.1</v>
      </c>
      <c r="N16" s="7">
        <v>0.13</v>
      </c>
      <c r="O16" s="7">
        <v>0.06</v>
      </c>
      <c r="P16" s="7">
        <v>0.11</v>
      </c>
      <c r="Q16" s="7">
        <v>0.11</v>
      </c>
      <c r="R16" t="s">
        <v>61</v>
      </c>
      <c r="S16" s="7">
        <v>0.08</v>
      </c>
      <c r="T16" s="7">
        <v>0.41</v>
      </c>
      <c r="U16" s="7">
        <v>0.09</v>
      </c>
      <c r="V16" s="7">
        <v>0.08</v>
      </c>
      <c r="W16" s="7">
        <v>0.02</v>
      </c>
      <c r="X16" s="7">
        <v>0.13</v>
      </c>
      <c r="Y16" s="7">
        <v>0.14</v>
      </c>
      <c r="Z16" t="s">
        <v>61</v>
      </c>
      <c r="AA16" s="7">
        <v>0.09</v>
      </c>
      <c r="AB16" s="7">
        <v>0.16</v>
      </c>
      <c r="AC16" s="7">
        <v>0.07</v>
      </c>
      <c r="AD16" s="7">
        <v>0.1</v>
      </c>
      <c r="AE16" s="7">
        <v>0.14</v>
      </c>
      <c r="AF16" s="7">
        <v>0.07</v>
      </c>
      <c r="AG16" s="7">
        <v>0.11</v>
      </c>
      <c r="AH16" s="7">
        <v>0.2</v>
      </c>
      <c r="AI16" s="7">
        <v>0.13</v>
      </c>
      <c r="AJ16" s="7">
        <v>0.05</v>
      </c>
      <c r="AK16" t="s">
        <v>61</v>
      </c>
      <c r="AL16" s="7">
        <v>0.13</v>
      </c>
      <c r="AM16" s="7">
        <v>0.07</v>
      </c>
      <c r="AN16" s="7">
        <v>0.09</v>
      </c>
      <c r="AO16" s="7">
        <v>0.13</v>
      </c>
      <c r="AP16" s="7">
        <v>0.11</v>
      </c>
    </row>
    <row r="17" spans="1:42" ht="15">
      <c r="A17" t="s">
        <v>77</v>
      </c>
      <c r="B17">
        <v>4</v>
      </c>
      <c r="C17">
        <v>2</v>
      </c>
      <c r="D17">
        <v>2</v>
      </c>
      <c r="E17">
        <v>1</v>
      </c>
      <c r="F17">
        <v>0</v>
      </c>
      <c r="G17">
        <v>0</v>
      </c>
      <c r="H17">
        <v>1</v>
      </c>
      <c r="I17">
        <v>2</v>
      </c>
      <c r="J17">
        <v>0</v>
      </c>
      <c r="K17">
        <v>1</v>
      </c>
      <c r="L17">
        <v>0</v>
      </c>
      <c r="M17">
        <v>0</v>
      </c>
      <c r="N17">
        <v>3</v>
      </c>
      <c r="O17">
        <v>1</v>
      </c>
      <c r="P17">
        <v>3</v>
      </c>
      <c r="Q17">
        <v>0</v>
      </c>
      <c r="R17">
        <v>1</v>
      </c>
      <c r="S17">
        <v>1</v>
      </c>
      <c r="T17">
        <v>0</v>
      </c>
      <c r="U17">
        <v>2</v>
      </c>
      <c r="V17">
        <v>0</v>
      </c>
      <c r="W17">
        <v>2</v>
      </c>
      <c r="X17">
        <v>2</v>
      </c>
      <c r="Y17">
        <v>1</v>
      </c>
      <c r="Z17">
        <v>0</v>
      </c>
      <c r="AA17">
        <v>2</v>
      </c>
      <c r="AB17">
        <v>1</v>
      </c>
      <c r="AC17">
        <v>2</v>
      </c>
      <c r="AD17">
        <v>1</v>
      </c>
      <c r="AE17">
        <v>0</v>
      </c>
      <c r="AF17">
        <v>0</v>
      </c>
      <c r="AG17">
        <v>1</v>
      </c>
      <c r="AH17">
        <v>2</v>
      </c>
      <c r="AI17">
        <v>0</v>
      </c>
      <c r="AJ17">
        <v>0</v>
      </c>
      <c r="AK17">
        <v>0</v>
      </c>
      <c r="AL17">
        <v>0</v>
      </c>
      <c r="AM17">
        <v>3</v>
      </c>
      <c r="AN17">
        <v>2</v>
      </c>
      <c r="AO17">
        <v>0</v>
      </c>
      <c r="AP17">
        <v>3</v>
      </c>
    </row>
    <row r="18" spans="2:42" ht="15">
      <c r="B18" s="7">
        <v>0.03</v>
      </c>
      <c r="C18" s="7">
        <v>0.02</v>
      </c>
      <c r="D18" s="7">
        <v>0.03</v>
      </c>
      <c r="E18" s="7">
        <v>0.06</v>
      </c>
      <c r="F18" s="7">
        <v>0.02</v>
      </c>
      <c r="G18" t="s">
        <v>61</v>
      </c>
      <c r="H18" s="7">
        <v>0.02</v>
      </c>
      <c r="I18" s="7">
        <v>0.06</v>
      </c>
      <c r="J18" t="s">
        <v>61</v>
      </c>
      <c r="K18" s="7">
        <v>0.04</v>
      </c>
      <c r="L18" t="s">
        <v>61</v>
      </c>
      <c r="M18" t="s">
        <v>61</v>
      </c>
      <c r="N18" s="7">
        <v>0.05</v>
      </c>
      <c r="O18" s="7">
        <v>0.02</v>
      </c>
      <c r="P18" s="7">
        <v>0.03</v>
      </c>
      <c r="Q18" t="s">
        <v>61</v>
      </c>
      <c r="R18" s="7">
        <v>0.06</v>
      </c>
      <c r="S18" s="7">
        <v>0.02</v>
      </c>
      <c r="T18" s="7">
        <v>0.12</v>
      </c>
      <c r="U18" s="7">
        <v>0.05</v>
      </c>
      <c r="V18" t="s">
        <v>61</v>
      </c>
      <c r="W18" s="7">
        <v>0.04</v>
      </c>
      <c r="X18" s="7">
        <v>0.04</v>
      </c>
      <c r="Y18" s="7">
        <v>0.02</v>
      </c>
      <c r="Z18" t="s">
        <v>61</v>
      </c>
      <c r="AA18" s="7">
        <v>0.01</v>
      </c>
      <c r="AB18" s="7">
        <v>0.07</v>
      </c>
      <c r="AC18" s="7">
        <v>0.04</v>
      </c>
      <c r="AD18" s="7">
        <v>0.03</v>
      </c>
      <c r="AE18" t="s">
        <v>61</v>
      </c>
      <c r="AF18" t="s">
        <v>61</v>
      </c>
      <c r="AG18" s="7">
        <v>0.02</v>
      </c>
      <c r="AH18" s="7">
        <v>0.06</v>
      </c>
      <c r="AI18" t="s">
        <v>61</v>
      </c>
      <c r="AJ18" t="s">
        <v>61</v>
      </c>
      <c r="AK18" t="s">
        <v>61</v>
      </c>
      <c r="AL18" t="s">
        <v>61</v>
      </c>
      <c r="AM18" s="7">
        <v>0.03</v>
      </c>
      <c r="AN18" s="7">
        <v>0.04</v>
      </c>
      <c r="AO18" t="s">
        <v>61</v>
      </c>
      <c r="AP18" s="7">
        <v>0.03</v>
      </c>
    </row>
    <row r="19" spans="1:42" ht="15">
      <c r="A19" t="s">
        <v>78</v>
      </c>
      <c r="B19">
        <v>12</v>
      </c>
      <c r="C19">
        <v>3</v>
      </c>
      <c r="D19">
        <v>8</v>
      </c>
      <c r="E19">
        <v>0</v>
      </c>
      <c r="F19">
        <v>2</v>
      </c>
      <c r="G19">
        <v>4</v>
      </c>
      <c r="H19">
        <v>1</v>
      </c>
      <c r="I19">
        <v>2</v>
      </c>
      <c r="J19">
        <v>3</v>
      </c>
      <c r="K19">
        <v>2</v>
      </c>
      <c r="L19">
        <v>5</v>
      </c>
      <c r="M19">
        <v>2</v>
      </c>
      <c r="N19">
        <v>4</v>
      </c>
      <c r="O19">
        <v>6</v>
      </c>
      <c r="P19">
        <v>5</v>
      </c>
      <c r="Q19">
        <v>5</v>
      </c>
      <c r="R19">
        <v>2</v>
      </c>
      <c r="S19">
        <v>4</v>
      </c>
      <c r="T19">
        <v>0</v>
      </c>
      <c r="U19">
        <v>1</v>
      </c>
      <c r="V19">
        <v>5</v>
      </c>
      <c r="W19">
        <v>4</v>
      </c>
      <c r="X19">
        <v>1</v>
      </c>
      <c r="Y19">
        <v>2</v>
      </c>
      <c r="Z19">
        <v>0</v>
      </c>
      <c r="AA19">
        <v>12</v>
      </c>
      <c r="AB19">
        <v>0</v>
      </c>
      <c r="AC19">
        <v>3</v>
      </c>
      <c r="AD19">
        <v>3</v>
      </c>
      <c r="AE19">
        <v>1</v>
      </c>
      <c r="AF19">
        <v>3</v>
      </c>
      <c r="AG19">
        <v>3</v>
      </c>
      <c r="AH19">
        <v>2</v>
      </c>
      <c r="AI19">
        <v>0</v>
      </c>
      <c r="AJ19">
        <v>2</v>
      </c>
      <c r="AK19">
        <v>1</v>
      </c>
      <c r="AL19">
        <v>3</v>
      </c>
      <c r="AM19">
        <v>5</v>
      </c>
      <c r="AN19">
        <v>3</v>
      </c>
      <c r="AO19">
        <v>0</v>
      </c>
      <c r="AP19">
        <v>5</v>
      </c>
    </row>
    <row r="20" spans="2:42" ht="15">
      <c r="B20" s="7">
        <v>0.07</v>
      </c>
      <c r="C20" s="7">
        <v>0.04</v>
      </c>
      <c r="D20" s="7">
        <v>0.1</v>
      </c>
      <c r="E20" t="s">
        <v>61</v>
      </c>
      <c r="F20" s="7">
        <v>0.07</v>
      </c>
      <c r="G20" s="7">
        <v>0.13</v>
      </c>
      <c r="H20" s="7">
        <v>0.03</v>
      </c>
      <c r="I20" s="7">
        <v>0.05</v>
      </c>
      <c r="J20" s="7">
        <v>0.09</v>
      </c>
      <c r="K20" s="7">
        <v>0.04</v>
      </c>
      <c r="L20" s="7">
        <v>0.12</v>
      </c>
      <c r="M20" s="7">
        <v>0.04</v>
      </c>
      <c r="N20" s="7">
        <v>0.06</v>
      </c>
      <c r="O20" s="7">
        <v>0.08</v>
      </c>
      <c r="P20" s="7">
        <v>0.05</v>
      </c>
      <c r="Q20" s="7">
        <v>0.07</v>
      </c>
      <c r="R20" s="7">
        <v>0.1</v>
      </c>
      <c r="S20" s="7">
        <v>0.1</v>
      </c>
      <c r="T20" t="s">
        <v>61</v>
      </c>
      <c r="U20" s="7">
        <v>0.02</v>
      </c>
      <c r="V20" s="7">
        <v>0.13</v>
      </c>
      <c r="W20" s="7">
        <v>0.08</v>
      </c>
      <c r="X20" s="7">
        <v>0.02</v>
      </c>
      <c r="Y20" s="7">
        <v>0.05</v>
      </c>
      <c r="Z20" t="s">
        <v>61</v>
      </c>
      <c r="AA20" s="7">
        <v>0.07</v>
      </c>
      <c r="AB20" s="7">
        <v>0.03</v>
      </c>
      <c r="AC20" s="7">
        <v>0.06</v>
      </c>
      <c r="AD20" s="7">
        <v>0.08</v>
      </c>
      <c r="AE20" s="7">
        <v>0.07</v>
      </c>
      <c r="AF20" s="7">
        <v>0.07</v>
      </c>
      <c r="AG20" s="7">
        <v>0.1</v>
      </c>
      <c r="AH20" s="7">
        <v>0.07</v>
      </c>
      <c r="AI20" t="s">
        <v>61</v>
      </c>
      <c r="AJ20" s="7">
        <v>0.06</v>
      </c>
      <c r="AK20" s="7">
        <v>0.12</v>
      </c>
      <c r="AL20" s="7">
        <v>0.07</v>
      </c>
      <c r="AM20" s="7">
        <v>0.06</v>
      </c>
      <c r="AN20" s="7">
        <v>0.07</v>
      </c>
      <c r="AO20" t="s">
        <v>61</v>
      </c>
      <c r="AP20" s="7">
        <v>0.05</v>
      </c>
    </row>
    <row r="21" spans="1:42" ht="15">
      <c r="A21" t="s">
        <v>79</v>
      </c>
      <c r="B21">
        <v>31</v>
      </c>
      <c r="C21">
        <v>14</v>
      </c>
      <c r="D21">
        <v>17</v>
      </c>
      <c r="E21">
        <v>3</v>
      </c>
      <c r="F21">
        <v>5</v>
      </c>
      <c r="G21">
        <v>4</v>
      </c>
      <c r="H21">
        <v>5</v>
      </c>
      <c r="I21">
        <v>8</v>
      </c>
      <c r="J21">
        <v>5</v>
      </c>
      <c r="K21">
        <v>5</v>
      </c>
      <c r="L21">
        <v>4</v>
      </c>
      <c r="M21">
        <v>9</v>
      </c>
      <c r="N21">
        <v>13</v>
      </c>
      <c r="O21">
        <v>9</v>
      </c>
      <c r="P21">
        <v>22</v>
      </c>
      <c r="Q21">
        <v>8</v>
      </c>
      <c r="R21">
        <v>4</v>
      </c>
      <c r="S21">
        <v>6</v>
      </c>
      <c r="T21">
        <v>0</v>
      </c>
      <c r="U21">
        <v>13</v>
      </c>
      <c r="V21">
        <v>2</v>
      </c>
      <c r="W21">
        <v>7</v>
      </c>
      <c r="X21">
        <v>13</v>
      </c>
      <c r="Y21">
        <v>8</v>
      </c>
      <c r="Z21">
        <v>1</v>
      </c>
      <c r="AA21">
        <v>28</v>
      </c>
      <c r="AB21">
        <v>4</v>
      </c>
      <c r="AC21">
        <v>6</v>
      </c>
      <c r="AD21">
        <v>5</v>
      </c>
      <c r="AE21">
        <v>3</v>
      </c>
      <c r="AF21">
        <v>12</v>
      </c>
      <c r="AG21">
        <v>7</v>
      </c>
      <c r="AH21">
        <v>2</v>
      </c>
      <c r="AI21">
        <v>2</v>
      </c>
      <c r="AJ21">
        <v>5</v>
      </c>
      <c r="AK21">
        <v>1</v>
      </c>
      <c r="AL21">
        <v>8</v>
      </c>
      <c r="AM21">
        <v>15</v>
      </c>
      <c r="AN21">
        <v>8</v>
      </c>
      <c r="AO21">
        <v>4</v>
      </c>
      <c r="AP21">
        <v>20</v>
      </c>
    </row>
    <row r="22" spans="2:42" ht="15">
      <c r="B22" s="7">
        <v>0.18</v>
      </c>
      <c r="C22" s="7">
        <v>0.15</v>
      </c>
      <c r="D22" s="7">
        <v>0.2</v>
      </c>
      <c r="E22" s="7">
        <v>0.18</v>
      </c>
      <c r="F22" s="7">
        <v>0.2</v>
      </c>
      <c r="G22" s="7">
        <v>0.15</v>
      </c>
      <c r="H22" s="7">
        <v>0.16</v>
      </c>
      <c r="I22" s="7">
        <v>0.22</v>
      </c>
      <c r="J22" s="7">
        <v>0.15</v>
      </c>
      <c r="K22" s="7">
        <v>0.15</v>
      </c>
      <c r="L22" s="7">
        <v>0.1</v>
      </c>
      <c r="M22" s="7">
        <v>0.2</v>
      </c>
      <c r="N22" s="7">
        <v>0.22</v>
      </c>
      <c r="O22" s="7">
        <v>0.12</v>
      </c>
      <c r="P22" s="7">
        <v>0.21</v>
      </c>
      <c r="Q22" s="7">
        <v>0.1</v>
      </c>
      <c r="R22" s="7">
        <v>0.19</v>
      </c>
      <c r="S22" s="7">
        <v>0.17</v>
      </c>
      <c r="T22" t="s">
        <v>61</v>
      </c>
      <c r="U22" s="7">
        <v>0.33</v>
      </c>
      <c r="V22" s="7">
        <v>0.05</v>
      </c>
      <c r="W22" s="7">
        <v>0.16</v>
      </c>
      <c r="X22" s="7">
        <v>0.23</v>
      </c>
      <c r="Y22" s="7">
        <v>0.22</v>
      </c>
      <c r="Z22" s="7">
        <v>0.43</v>
      </c>
      <c r="AA22" s="7">
        <v>0.17</v>
      </c>
      <c r="AB22" s="7">
        <v>0.25</v>
      </c>
      <c r="AC22" s="7">
        <v>0.12</v>
      </c>
      <c r="AD22" s="7">
        <v>0.11</v>
      </c>
      <c r="AE22" s="7">
        <v>0.23</v>
      </c>
      <c r="AF22" s="7">
        <v>0.26</v>
      </c>
      <c r="AG22" s="7">
        <v>0.22</v>
      </c>
      <c r="AH22" s="7">
        <v>0.06</v>
      </c>
      <c r="AI22" s="7">
        <v>0.14</v>
      </c>
      <c r="AJ22" s="7">
        <v>0.13</v>
      </c>
      <c r="AK22" s="7">
        <v>0.2</v>
      </c>
      <c r="AL22" s="7">
        <v>0.19</v>
      </c>
      <c r="AM22" s="7">
        <v>0.18</v>
      </c>
      <c r="AN22" s="7">
        <v>0.16</v>
      </c>
      <c r="AO22" s="7">
        <v>0.24</v>
      </c>
      <c r="AP22" s="7">
        <v>0.19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80</v>
      </c>
    </row>
    <row r="2" ht="15">
      <c r="A2" t="s">
        <v>82</v>
      </c>
    </row>
    <row r="4" spans="3:41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</row>
    <row r="6" spans="2:42" ht="15"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  <c r="AA6" t="s">
        <v>41</v>
      </c>
      <c r="AB6" t="s">
        <v>42</v>
      </c>
      <c r="AC6" t="s">
        <v>43</v>
      </c>
      <c r="AD6" t="s">
        <v>44</v>
      </c>
      <c r="AE6" t="s">
        <v>45</v>
      </c>
      <c r="AF6" t="s">
        <v>46</v>
      </c>
      <c r="AG6" t="s">
        <v>47</v>
      </c>
      <c r="AH6" t="s">
        <v>48</v>
      </c>
      <c r="AI6" t="s">
        <v>49</v>
      </c>
      <c r="AJ6" t="s">
        <v>50</v>
      </c>
      <c r="AK6" t="s">
        <v>51</v>
      </c>
      <c r="AL6" t="s">
        <v>52</v>
      </c>
      <c r="AM6" t="s">
        <v>53</v>
      </c>
      <c r="AN6" t="s">
        <v>54</v>
      </c>
      <c r="AO6" t="s">
        <v>55</v>
      </c>
      <c r="AP6" t="s">
        <v>56</v>
      </c>
    </row>
    <row r="8" spans="1:42" ht="15">
      <c r="A8" t="s">
        <v>57</v>
      </c>
      <c r="B8">
        <v>62</v>
      </c>
      <c r="C8">
        <v>33</v>
      </c>
      <c r="D8">
        <v>29</v>
      </c>
      <c r="E8">
        <v>2</v>
      </c>
      <c r="F8">
        <v>4</v>
      </c>
      <c r="G8">
        <v>5</v>
      </c>
      <c r="H8">
        <v>7</v>
      </c>
      <c r="I8">
        <v>21</v>
      </c>
      <c r="J8">
        <v>23</v>
      </c>
      <c r="K8">
        <v>17</v>
      </c>
      <c r="L8">
        <v>17</v>
      </c>
      <c r="M8">
        <v>10</v>
      </c>
      <c r="N8">
        <v>18</v>
      </c>
      <c r="O8">
        <v>34</v>
      </c>
      <c r="P8">
        <v>28</v>
      </c>
      <c r="Q8">
        <v>18</v>
      </c>
      <c r="R8">
        <v>4</v>
      </c>
      <c r="S8">
        <v>32</v>
      </c>
      <c r="T8">
        <v>0</v>
      </c>
      <c r="U8">
        <v>8</v>
      </c>
      <c r="V8">
        <v>15</v>
      </c>
      <c r="W8">
        <v>39</v>
      </c>
      <c r="X8">
        <v>5</v>
      </c>
      <c r="Y8">
        <v>1</v>
      </c>
      <c r="Z8">
        <v>2</v>
      </c>
      <c r="AA8">
        <v>59</v>
      </c>
      <c r="AB8">
        <v>6</v>
      </c>
      <c r="AC8">
        <v>26</v>
      </c>
      <c r="AD8">
        <v>14</v>
      </c>
      <c r="AE8">
        <v>4</v>
      </c>
      <c r="AF8">
        <v>12</v>
      </c>
      <c r="AG8">
        <v>5</v>
      </c>
      <c r="AH8">
        <v>10</v>
      </c>
      <c r="AI8">
        <v>8</v>
      </c>
      <c r="AJ8">
        <v>22</v>
      </c>
      <c r="AK8">
        <v>4</v>
      </c>
      <c r="AL8">
        <v>15</v>
      </c>
      <c r="AM8">
        <v>23</v>
      </c>
      <c r="AN8">
        <v>20</v>
      </c>
      <c r="AO8">
        <v>28</v>
      </c>
      <c r="AP8">
        <v>3</v>
      </c>
    </row>
    <row r="9" spans="1:42" ht="15">
      <c r="A9" t="s">
        <v>58</v>
      </c>
      <c r="B9">
        <v>58</v>
      </c>
      <c r="C9">
        <v>33</v>
      </c>
      <c r="D9">
        <v>26</v>
      </c>
      <c r="E9">
        <v>5</v>
      </c>
      <c r="F9">
        <v>5</v>
      </c>
      <c r="G9">
        <v>7</v>
      </c>
      <c r="H9">
        <v>7</v>
      </c>
      <c r="I9">
        <v>18</v>
      </c>
      <c r="J9">
        <v>16</v>
      </c>
      <c r="K9">
        <v>18</v>
      </c>
      <c r="L9">
        <v>16</v>
      </c>
      <c r="M9">
        <v>13</v>
      </c>
      <c r="N9">
        <v>11</v>
      </c>
      <c r="O9">
        <v>34</v>
      </c>
      <c r="P9">
        <v>25</v>
      </c>
      <c r="Q9">
        <v>26</v>
      </c>
      <c r="R9">
        <v>5</v>
      </c>
      <c r="S9">
        <v>22</v>
      </c>
      <c r="T9">
        <v>0</v>
      </c>
      <c r="U9">
        <v>6</v>
      </c>
      <c r="V9">
        <v>20</v>
      </c>
      <c r="W9">
        <v>29</v>
      </c>
      <c r="X9">
        <v>4</v>
      </c>
      <c r="Y9">
        <v>1</v>
      </c>
      <c r="Z9">
        <v>5</v>
      </c>
      <c r="AA9">
        <v>56</v>
      </c>
      <c r="AB9">
        <v>6</v>
      </c>
      <c r="AC9">
        <v>21</v>
      </c>
      <c r="AD9">
        <v>13</v>
      </c>
      <c r="AE9">
        <v>6</v>
      </c>
      <c r="AF9">
        <v>12</v>
      </c>
      <c r="AG9">
        <v>3</v>
      </c>
      <c r="AH9">
        <v>8</v>
      </c>
      <c r="AI9">
        <v>8</v>
      </c>
      <c r="AJ9">
        <v>22</v>
      </c>
      <c r="AK9">
        <v>4</v>
      </c>
      <c r="AL9">
        <v>11</v>
      </c>
      <c r="AM9">
        <v>19</v>
      </c>
      <c r="AN9">
        <v>25</v>
      </c>
      <c r="AO9">
        <v>26</v>
      </c>
      <c r="AP9">
        <v>2</v>
      </c>
    </row>
    <row r="10" ht="15">
      <c r="A10" t="s">
        <v>59</v>
      </c>
    </row>
    <row r="11" spans="1:42" ht="15">
      <c r="A11" t="s">
        <v>83</v>
      </c>
      <c r="B11">
        <v>23</v>
      </c>
      <c r="C11">
        <v>13</v>
      </c>
      <c r="D11">
        <v>10</v>
      </c>
      <c r="E11">
        <v>3</v>
      </c>
      <c r="F11">
        <v>1</v>
      </c>
      <c r="G11">
        <v>3</v>
      </c>
      <c r="H11">
        <v>3</v>
      </c>
      <c r="I11">
        <v>6</v>
      </c>
      <c r="J11">
        <v>6</v>
      </c>
      <c r="K11">
        <v>8</v>
      </c>
      <c r="L11">
        <v>6</v>
      </c>
      <c r="M11">
        <v>5</v>
      </c>
      <c r="N11">
        <v>4</v>
      </c>
      <c r="O11">
        <v>14</v>
      </c>
      <c r="P11">
        <v>9</v>
      </c>
      <c r="Q11">
        <v>8</v>
      </c>
      <c r="R11">
        <v>2</v>
      </c>
      <c r="S11">
        <v>10</v>
      </c>
      <c r="T11">
        <v>0</v>
      </c>
      <c r="U11">
        <v>3</v>
      </c>
      <c r="V11">
        <v>9</v>
      </c>
      <c r="W11">
        <v>10</v>
      </c>
      <c r="X11">
        <v>0</v>
      </c>
      <c r="Y11">
        <v>1</v>
      </c>
      <c r="Z11">
        <v>3</v>
      </c>
      <c r="AA11">
        <v>21</v>
      </c>
      <c r="AB11">
        <v>0</v>
      </c>
      <c r="AC11">
        <v>8</v>
      </c>
      <c r="AD11">
        <v>5</v>
      </c>
      <c r="AE11">
        <v>5</v>
      </c>
      <c r="AF11">
        <v>5</v>
      </c>
      <c r="AG11">
        <v>0</v>
      </c>
      <c r="AH11">
        <v>4</v>
      </c>
      <c r="AI11">
        <v>3</v>
      </c>
      <c r="AJ11">
        <v>10</v>
      </c>
      <c r="AK11">
        <v>0</v>
      </c>
      <c r="AL11">
        <v>4</v>
      </c>
      <c r="AM11">
        <v>8</v>
      </c>
      <c r="AN11">
        <v>10</v>
      </c>
      <c r="AO11">
        <v>13</v>
      </c>
      <c r="AP11">
        <v>1</v>
      </c>
    </row>
    <row r="12" spans="2:42" ht="15">
      <c r="B12" s="7">
        <v>0.39</v>
      </c>
      <c r="C12" s="7">
        <v>0.4</v>
      </c>
      <c r="D12" s="7">
        <v>0.39</v>
      </c>
      <c r="E12" s="7">
        <v>0.61</v>
      </c>
      <c r="F12" s="7">
        <v>0.19</v>
      </c>
      <c r="G12" s="7">
        <v>0.45</v>
      </c>
      <c r="H12" s="7">
        <v>0.36</v>
      </c>
      <c r="I12" s="7">
        <v>0.36</v>
      </c>
      <c r="J12" s="7">
        <v>0.4</v>
      </c>
      <c r="K12" s="7">
        <v>0.44</v>
      </c>
      <c r="L12" s="7">
        <v>0.38</v>
      </c>
      <c r="M12" s="7">
        <v>0.4</v>
      </c>
      <c r="N12" s="7">
        <v>0.33</v>
      </c>
      <c r="O12" s="7">
        <v>0.41</v>
      </c>
      <c r="P12" s="7">
        <v>0.37</v>
      </c>
      <c r="Q12" s="7">
        <v>0.32</v>
      </c>
      <c r="R12" s="7">
        <v>0.47</v>
      </c>
      <c r="S12" s="7">
        <v>0.44</v>
      </c>
      <c r="T12" t="s">
        <v>61</v>
      </c>
      <c r="U12" s="7">
        <v>0.49</v>
      </c>
      <c r="V12" s="7">
        <v>0.43</v>
      </c>
      <c r="W12" s="7">
        <v>0.35</v>
      </c>
      <c r="X12" t="s">
        <v>61</v>
      </c>
      <c r="Y12" s="7">
        <v>1</v>
      </c>
      <c r="Z12" s="7">
        <v>0.74</v>
      </c>
      <c r="AA12" s="7">
        <v>0.37</v>
      </c>
      <c r="AB12" t="s">
        <v>61</v>
      </c>
      <c r="AC12" s="7">
        <v>0.39</v>
      </c>
      <c r="AD12" s="7">
        <v>0.36</v>
      </c>
      <c r="AE12" s="7">
        <v>0.85</v>
      </c>
      <c r="AF12" s="7">
        <v>0.39</v>
      </c>
      <c r="AG12" s="7">
        <v>0.15</v>
      </c>
      <c r="AH12" s="7">
        <v>0.47</v>
      </c>
      <c r="AI12" s="7">
        <v>0.44</v>
      </c>
      <c r="AJ12" s="7">
        <v>0.43</v>
      </c>
      <c r="AK12" t="s">
        <v>61</v>
      </c>
      <c r="AL12" s="7">
        <v>0.37</v>
      </c>
      <c r="AM12" s="7">
        <v>0.44</v>
      </c>
      <c r="AN12" s="7">
        <v>0.4</v>
      </c>
      <c r="AO12" s="7">
        <v>0.5</v>
      </c>
      <c r="AP12" s="7">
        <v>0.55</v>
      </c>
    </row>
    <row r="13" spans="1:42" ht="15">
      <c r="A13" t="s">
        <v>84</v>
      </c>
      <c r="B13">
        <v>19</v>
      </c>
      <c r="C13">
        <v>7</v>
      </c>
      <c r="D13">
        <v>12</v>
      </c>
      <c r="E13">
        <v>2</v>
      </c>
      <c r="F13">
        <v>2</v>
      </c>
      <c r="G13">
        <v>2</v>
      </c>
      <c r="H13">
        <v>3</v>
      </c>
      <c r="I13">
        <v>4</v>
      </c>
      <c r="J13">
        <v>5</v>
      </c>
      <c r="K13">
        <v>4</v>
      </c>
      <c r="L13">
        <v>5</v>
      </c>
      <c r="M13">
        <v>5</v>
      </c>
      <c r="N13">
        <v>5</v>
      </c>
      <c r="O13">
        <v>9</v>
      </c>
      <c r="P13">
        <v>10</v>
      </c>
      <c r="Q13">
        <v>10</v>
      </c>
      <c r="R13">
        <v>3</v>
      </c>
      <c r="S13">
        <v>6</v>
      </c>
      <c r="T13">
        <v>0</v>
      </c>
      <c r="U13">
        <v>1</v>
      </c>
      <c r="V13">
        <v>8</v>
      </c>
      <c r="W13">
        <v>8</v>
      </c>
      <c r="X13">
        <v>2</v>
      </c>
      <c r="Y13">
        <v>0</v>
      </c>
      <c r="Z13">
        <v>1</v>
      </c>
      <c r="AA13">
        <v>19</v>
      </c>
      <c r="AB13">
        <v>2</v>
      </c>
      <c r="AC13">
        <v>7</v>
      </c>
      <c r="AD13">
        <v>5</v>
      </c>
      <c r="AE13">
        <v>1</v>
      </c>
      <c r="AF13">
        <v>4</v>
      </c>
      <c r="AG13">
        <v>1</v>
      </c>
      <c r="AH13">
        <v>1</v>
      </c>
      <c r="AI13">
        <v>2</v>
      </c>
      <c r="AJ13">
        <v>7</v>
      </c>
      <c r="AK13">
        <v>1</v>
      </c>
      <c r="AL13">
        <v>3</v>
      </c>
      <c r="AM13">
        <v>5</v>
      </c>
      <c r="AN13">
        <v>9</v>
      </c>
      <c r="AO13">
        <v>7</v>
      </c>
      <c r="AP13">
        <v>1</v>
      </c>
    </row>
    <row r="14" spans="2:42" ht="15">
      <c r="B14" s="7">
        <v>0.32</v>
      </c>
      <c r="C14" s="7">
        <v>0.21</v>
      </c>
      <c r="D14" s="7">
        <v>0.46</v>
      </c>
      <c r="E14" s="7">
        <v>0.39</v>
      </c>
      <c r="F14" s="7">
        <v>0.49</v>
      </c>
      <c r="G14" s="7">
        <v>0.31</v>
      </c>
      <c r="H14" s="7">
        <v>0.43</v>
      </c>
      <c r="I14" s="7">
        <v>0.24</v>
      </c>
      <c r="J14" s="7">
        <v>0.31</v>
      </c>
      <c r="K14" s="7">
        <v>0.23</v>
      </c>
      <c r="L14" s="7">
        <v>0.3</v>
      </c>
      <c r="M14" s="7">
        <v>0.4</v>
      </c>
      <c r="N14" s="7">
        <v>0.4</v>
      </c>
      <c r="O14" s="7">
        <v>0.26</v>
      </c>
      <c r="P14" s="7">
        <v>0.4</v>
      </c>
      <c r="Q14" s="7">
        <v>0.37</v>
      </c>
      <c r="R14" s="7">
        <v>0.53</v>
      </c>
      <c r="S14" s="7">
        <v>0.27</v>
      </c>
      <c r="T14" t="s">
        <v>61</v>
      </c>
      <c r="U14" s="7">
        <v>0.13</v>
      </c>
      <c r="V14" s="7">
        <v>0.38</v>
      </c>
      <c r="W14" s="7">
        <v>0.29</v>
      </c>
      <c r="X14" s="7">
        <v>0.41</v>
      </c>
      <c r="Y14" t="s">
        <v>61</v>
      </c>
      <c r="Z14" s="7">
        <v>0.26</v>
      </c>
      <c r="AA14" s="7">
        <v>0.34</v>
      </c>
      <c r="AB14" s="7">
        <v>0.33</v>
      </c>
      <c r="AC14" s="7">
        <v>0.33</v>
      </c>
      <c r="AD14" s="7">
        <v>0.38</v>
      </c>
      <c r="AE14" s="7">
        <v>0.15</v>
      </c>
      <c r="AF14" s="7">
        <v>0.34</v>
      </c>
      <c r="AG14" s="7">
        <v>0.26</v>
      </c>
      <c r="AH14" s="7">
        <v>0.09</v>
      </c>
      <c r="AI14" s="7">
        <v>0.23</v>
      </c>
      <c r="AJ14" s="7">
        <v>0.3</v>
      </c>
      <c r="AK14" s="7">
        <v>0.39</v>
      </c>
      <c r="AL14" s="7">
        <v>0.27</v>
      </c>
      <c r="AM14" s="7">
        <v>0.25</v>
      </c>
      <c r="AN14" s="7">
        <v>0.37</v>
      </c>
      <c r="AO14" s="7">
        <v>0.28</v>
      </c>
      <c r="AP14" s="7">
        <v>0.45</v>
      </c>
    </row>
    <row r="15" spans="1:42" ht="15">
      <c r="A15" t="s">
        <v>85</v>
      </c>
      <c r="B15">
        <v>11</v>
      </c>
      <c r="C15">
        <v>8</v>
      </c>
      <c r="D15">
        <v>3</v>
      </c>
      <c r="E15">
        <v>0</v>
      </c>
      <c r="F15">
        <v>1</v>
      </c>
      <c r="G15">
        <v>2</v>
      </c>
      <c r="H15">
        <v>1</v>
      </c>
      <c r="I15">
        <v>4</v>
      </c>
      <c r="J15">
        <v>3</v>
      </c>
      <c r="K15">
        <v>3</v>
      </c>
      <c r="L15">
        <v>4</v>
      </c>
      <c r="M15">
        <v>1</v>
      </c>
      <c r="N15">
        <v>3</v>
      </c>
      <c r="O15">
        <v>7</v>
      </c>
      <c r="P15">
        <v>4</v>
      </c>
      <c r="Q15">
        <v>6</v>
      </c>
      <c r="R15">
        <v>0</v>
      </c>
      <c r="S15">
        <v>4</v>
      </c>
      <c r="T15">
        <v>0</v>
      </c>
      <c r="U15">
        <v>1</v>
      </c>
      <c r="V15">
        <v>4</v>
      </c>
      <c r="W15">
        <v>6</v>
      </c>
      <c r="X15">
        <v>1</v>
      </c>
      <c r="Y15">
        <v>0</v>
      </c>
      <c r="Z15">
        <v>0</v>
      </c>
      <c r="AA15">
        <v>11</v>
      </c>
      <c r="AB15">
        <v>3</v>
      </c>
      <c r="AC15">
        <v>3</v>
      </c>
      <c r="AD15">
        <v>2</v>
      </c>
      <c r="AE15">
        <v>0</v>
      </c>
      <c r="AF15">
        <v>3</v>
      </c>
      <c r="AG15">
        <v>1</v>
      </c>
      <c r="AH15">
        <v>1</v>
      </c>
      <c r="AI15">
        <v>3</v>
      </c>
      <c r="AJ15">
        <v>5</v>
      </c>
      <c r="AK15">
        <v>2</v>
      </c>
      <c r="AL15">
        <v>1</v>
      </c>
      <c r="AM15">
        <v>5</v>
      </c>
      <c r="AN15">
        <v>5</v>
      </c>
      <c r="AO15">
        <v>4</v>
      </c>
      <c r="AP15">
        <v>0</v>
      </c>
    </row>
    <row r="16" spans="2:42" ht="15">
      <c r="B16" s="7">
        <v>0.19</v>
      </c>
      <c r="C16" s="7">
        <v>0.25</v>
      </c>
      <c r="D16" s="7">
        <v>0.11</v>
      </c>
      <c r="E16" t="s">
        <v>61</v>
      </c>
      <c r="F16" s="7">
        <v>0.32</v>
      </c>
      <c r="G16" s="7">
        <v>0.25</v>
      </c>
      <c r="H16" s="7">
        <v>0.1</v>
      </c>
      <c r="I16" s="7">
        <v>0.24</v>
      </c>
      <c r="J16" s="7">
        <v>0.17</v>
      </c>
      <c r="K16" s="7">
        <v>0.18</v>
      </c>
      <c r="L16" s="7">
        <v>0.24</v>
      </c>
      <c r="M16" s="7">
        <v>0.1</v>
      </c>
      <c r="N16" s="7">
        <v>0.22</v>
      </c>
      <c r="O16" s="7">
        <v>0.21</v>
      </c>
      <c r="P16" s="7">
        <v>0.16</v>
      </c>
      <c r="Q16" s="7">
        <v>0.22</v>
      </c>
      <c r="R16" t="s">
        <v>61</v>
      </c>
      <c r="S16" s="7">
        <v>0.17</v>
      </c>
      <c r="T16" t="s">
        <v>61</v>
      </c>
      <c r="U16" s="7">
        <v>0.24</v>
      </c>
      <c r="V16" s="7">
        <v>0.2</v>
      </c>
      <c r="W16" s="7">
        <v>0.2</v>
      </c>
      <c r="X16" s="7">
        <v>0.31</v>
      </c>
      <c r="Y16" t="s">
        <v>61</v>
      </c>
      <c r="Z16" t="s">
        <v>61</v>
      </c>
      <c r="AA16" s="7">
        <v>0.2</v>
      </c>
      <c r="AB16" s="7">
        <v>0.47</v>
      </c>
      <c r="AC16" s="7">
        <v>0.16</v>
      </c>
      <c r="AD16" s="7">
        <v>0.18</v>
      </c>
      <c r="AE16" t="s">
        <v>61</v>
      </c>
      <c r="AF16" s="7">
        <v>0.21</v>
      </c>
      <c r="AG16" s="7">
        <v>0.41</v>
      </c>
      <c r="AH16" s="7">
        <v>0.07</v>
      </c>
      <c r="AI16" s="7">
        <v>0.33</v>
      </c>
      <c r="AJ16" s="7">
        <v>0.21</v>
      </c>
      <c r="AK16" s="7">
        <v>0.61</v>
      </c>
      <c r="AL16" s="7">
        <v>0.12</v>
      </c>
      <c r="AM16" s="7">
        <v>0.28</v>
      </c>
      <c r="AN16" s="7">
        <v>0.18</v>
      </c>
      <c r="AO16" s="7">
        <v>0.16</v>
      </c>
      <c r="AP16" t="s">
        <v>61</v>
      </c>
    </row>
    <row r="17" spans="1:42" ht="15">
      <c r="A17" t="s">
        <v>86</v>
      </c>
      <c r="B17">
        <v>1</v>
      </c>
      <c r="C17">
        <v>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</v>
      </c>
      <c r="K17">
        <v>0</v>
      </c>
      <c r="L17">
        <v>0</v>
      </c>
      <c r="M17">
        <v>1</v>
      </c>
      <c r="N17">
        <v>1</v>
      </c>
      <c r="O17">
        <v>0</v>
      </c>
      <c r="P17">
        <v>1</v>
      </c>
      <c r="Q17">
        <v>0</v>
      </c>
      <c r="R17">
        <v>0</v>
      </c>
      <c r="S17">
        <v>1</v>
      </c>
      <c r="T17">
        <v>0</v>
      </c>
      <c r="U17">
        <v>0</v>
      </c>
      <c r="V17">
        <v>0</v>
      </c>
      <c r="W17">
        <v>1</v>
      </c>
      <c r="X17">
        <v>0</v>
      </c>
      <c r="Y17">
        <v>0</v>
      </c>
      <c r="Z17">
        <v>0</v>
      </c>
      <c r="AA17">
        <v>1</v>
      </c>
      <c r="AB17">
        <v>0</v>
      </c>
      <c r="AC17">
        <v>0</v>
      </c>
      <c r="AD17">
        <v>1</v>
      </c>
      <c r="AE17">
        <v>0</v>
      </c>
      <c r="AF17">
        <v>0</v>
      </c>
      <c r="AG17">
        <v>0</v>
      </c>
      <c r="AH17">
        <v>1</v>
      </c>
      <c r="AI17">
        <v>0</v>
      </c>
      <c r="AJ17">
        <v>1</v>
      </c>
      <c r="AK17">
        <v>0</v>
      </c>
      <c r="AL17">
        <v>1</v>
      </c>
      <c r="AM17">
        <v>0</v>
      </c>
      <c r="AN17">
        <v>1</v>
      </c>
      <c r="AO17">
        <v>1</v>
      </c>
      <c r="AP17">
        <v>0</v>
      </c>
    </row>
    <row r="18" spans="2:42" ht="15">
      <c r="B18" s="7">
        <v>0.02</v>
      </c>
      <c r="C18" s="7">
        <v>0.04</v>
      </c>
      <c r="D18" t="s">
        <v>61</v>
      </c>
      <c r="E18" t="s">
        <v>61</v>
      </c>
      <c r="F18" t="s">
        <v>61</v>
      </c>
      <c r="G18" t="s">
        <v>61</v>
      </c>
      <c r="H18" t="s">
        <v>61</v>
      </c>
      <c r="I18" t="s">
        <v>61</v>
      </c>
      <c r="J18" s="7">
        <v>0.08</v>
      </c>
      <c r="K18" t="s">
        <v>61</v>
      </c>
      <c r="L18" t="s">
        <v>61</v>
      </c>
      <c r="M18" s="7">
        <v>0.05</v>
      </c>
      <c r="N18" s="7">
        <v>0.05</v>
      </c>
      <c r="O18" t="s">
        <v>61</v>
      </c>
      <c r="P18" s="7">
        <v>0.05</v>
      </c>
      <c r="Q18" t="s">
        <v>61</v>
      </c>
      <c r="R18" t="s">
        <v>61</v>
      </c>
      <c r="S18" s="7">
        <v>0.05</v>
      </c>
      <c r="T18" t="s">
        <v>61</v>
      </c>
      <c r="U18" t="s">
        <v>61</v>
      </c>
      <c r="V18" t="s">
        <v>61</v>
      </c>
      <c r="W18" s="7">
        <v>0.04</v>
      </c>
      <c r="X18" t="s">
        <v>61</v>
      </c>
      <c r="Y18" t="s">
        <v>61</v>
      </c>
      <c r="Z18" t="s">
        <v>61</v>
      </c>
      <c r="AA18" s="7">
        <v>0.02</v>
      </c>
      <c r="AB18" t="s">
        <v>61</v>
      </c>
      <c r="AC18" t="s">
        <v>61</v>
      </c>
      <c r="AD18" s="7">
        <v>0.09</v>
      </c>
      <c r="AE18" t="s">
        <v>61</v>
      </c>
      <c r="AF18" t="s">
        <v>61</v>
      </c>
      <c r="AG18" t="s">
        <v>61</v>
      </c>
      <c r="AH18" s="7">
        <v>0.08</v>
      </c>
      <c r="AI18" t="s">
        <v>61</v>
      </c>
      <c r="AJ18" s="7">
        <v>0.02</v>
      </c>
      <c r="AK18" t="s">
        <v>61</v>
      </c>
      <c r="AL18" s="7">
        <v>0.06</v>
      </c>
      <c r="AM18" t="s">
        <v>61</v>
      </c>
      <c r="AN18" s="7">
        <v>0.02</v>
      </c>
      <c r="AO18" s="7">
        <v>0.02</v>
      </c>
      <c r="AP18" t="s">
        <v>61</v>
      </c>
    </row>
    <row r="19" spans="1:42" ht="15">
      <c r="A19" t="s">
        <v>87</v>
      </c>
      <c r="B19">
        <v>1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1</v>
      </c>
      <c r="J19">
        <v>0</v>
      </c>
      <c r="K19">
        <v>0</v>
      </c>
      <c r="L19">
        <v>0</v>
      </c>
      <c r="M19">
        <v>1</v>
      </c>
      <c r="N19">
        <v>0</v>
      </c>
      <c r="O19">
        <v>0</v>
      </c>
      <c r="P19">
        <v>1</v>
      </c>
      <c r="Q19">
        <v>0</v>
      </c>
      <c r="R19">
        <v>0</v>
      </c>
      <c r="S19">
        <v>1</v>
      </c>
      <c r="T19">
        <v>0</v>
      </c>
      <c r="U19">
        <v>0</v>
      </c>
      <c r="V19">
        <v>0</v>
      </c>
      <c r="W19">
        <v>1</v>
      </c>
      <c r="X19">
        <v>0</v>
      </c>
      <c r="Y19">
        <v>0</v>
      </c>
      <c r="Z19">
        <v>0</v>
      </c>
      <c r="AA19">
        <v>1</v>
      </c>
      <c r="AB19">
        <v>0</v>
      </c>
      <c r="AC19">
        <v>1</v>
      </c>
      <c r="AD19">
        <v>0</v>
      </c>
      <c r="AE19">
        <v>0</v>
      </c>
      <c r="AF19">
        <v>0</v>
      </c>
      <c r="AG19">
        <v>1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1</v>
      </c>
      <c r="AN19">
        <v>0</v>
      </c>
      <c r="AO19">
        <v>0</v>
      </c>
      <c r="AP19">
        <v>0</v>
      </c>
    </row>
    <row r="20" spans="2:42" ht="15">
      <c r="B20" s="7">
        <v>0.01</v>
      </c>
      <c r="C20" s="7">
        <v>0.02</v>
      </c>
      <c r="D20" t="s">
        <v>61</v>
      </c>
      <c r="E20" t="s">
        <v>61</v>
      </c>
      <c r="F20" t="s">
        <v>61</v>
      </c>
      <c r="G20" t="s">
        <v>61</v>
      </c>
      <c r="H20" t="s">
        <v>61</v>
      </c>
      <c r="I20" s="7">
        <v>0.03</v>
      </c>
      <c r="J20" t="s">
        <v>61</v>
      </c>
      <c r="K20" t="s">
        <v>61</v>
      </c>
      <c r="L20" t="s">
        <v>61</v>
      </c>
      <c r="M20" s="7">
        <v>0.04</v>
      </c>
      <c r="N20" t="s">
        <v>61</v>
      </c>
      <c r="O20" t="s">
        <v>61</v>
      </c>
      <c r="P20" s="7">
        <v>0.02</v>
      </c>
      <c r="Q20" t="s">
        <v>61</v>
      </c>
      <c r="R20" t="s">
        <v>61</v>
      </c>
      <c r="S20" s="7">
        <v>0.03</v>
      </c>
      <c r="T20" t="s">
        <v>61</v>
      </c>
      <c r="U20" t="s">
        <v>61</v>
      </c>
      <c r="V20" t="s">
        <v>61</v>
      </c>
      <c r="W20" s="7">
        <v>0.02</v>
      </c>
      <c r="X20" t="s">
        <v>61</v>
      </c>
      <c r="Y20" t="s">
        <v>61</v>
      </c>
      <c r="Z20" t="s">
        <v>61</v>
      </c>
      <c r="AA20" s="7">
        <v>0.01</v>
      </c>
      <c r="AB20" t="s">
        <v>61</v>
      </c>
      <c r="AC20" s="7">
        <v>0.03</v>
      </c>
      <c r="AD20" t="s">
        <v>61</v>
      </c>
      <c r="AE20" t="s">
        <v>61</v>
      </c>
      <c r="AF20" t="s">
        <v>61</v>
      </c>
      <c r="AG20" s="7">
        <v>0.18</v>
      </c>
      <c r="AH20" t="s">
        <v>61</v>
      </c>
      <c r="AI20" t="s">
        <v>61</v>
      </c>
      <c r="AJ20" t="s">
        <v>61</v>
      </c>
      <c r="AK20" t="s">
        <v>61</v>
      </c>
      <c r="AL20" t="s">
        <v>61</v>
      </c>
      <c r="AM20" s="7">
        <v>0.03</v>
      </c>
      <c r="AN20" t="s">
        <v>61</v>
      </c>
      <c r="AO20" t="s">
        <v>61</v>
      </c>
      <c r="AP20" t="s">
        <v>61</v>
      </c>
    </row>
    <row r="21" spans="1:42" ht="15">
      <c r="A21" t="s">
        <v>88</v>
      </c>
      <c r="B21">
        <v>4</v>
      </c>
      <c r="C21">
        <v>3</v>
      </c>
      <c r="D21">
        <v>1</v>
      </c>
      <c r="E21">
        <v>0</v>
      </c>
      <c r="F21">
        <v>0</v>
      </c>
      <c r="G21">
        <v>0</v>
      </c>
      <c r="H21">
        <v>1</v>
      </c>
      <c r="I21">
        <v>2</v>
      </c>
      <c r="J21">
        <v>1</v>
      </c>
      <c r="K21">
        <v>3</v>
      </c>
      <c r="L21">
        <v>1</v>
      </c>
      <c r="M21">
        <v>0</v>
      </c>
      <c r="N21">
        <v>0</v>
      </c>
      <c r="O21">
        <v>4</v>
      </c>
      <c r="P21">
        <v>0</v>
      </c>
      <c r="Q21">
        <v>2</v>
      </c>
      <c r="R21">
        <v>0</v>
      </c>
      <c r="S21">
        <v>1</v>
      </c>
      <c r="T21">
        <v>0</v>
      </c>
      <c r="U21">
        <v>1</v>
      </c>
      <c r="V21">
        <v>0</v>
      </c>
      <c r="W21">
        <v>3</v>
      </c>
      <c r="X21">
        <v>1</v>
      </c>
      <c r="Y21">
        <v>0</v>
      </c>
      <c r="Z21">
        <v>0</v>
      </c>
      <c r="AA21">
        <v>4</v>
      </c>
      <c r="AB21">
        <v>1</v>
      </c>
      <c r="AC21">
        <v>2</v>
      </c>
      <c r="AD21">
        <v>0</v>
      </c>
      <c r="AE21">
        <v>0</v>
      </c>
      <c r="AF21">
        <v>1</v>
      </c>
      <c r="AG21">
        <v>0</v>
      </c>
      <c r="AH21">
        <v>2</v>
      </c>
      <c r="AI21">
        <v>0</v>
      </c>
      <c r="AJ21">
        <v>1</v>
      </c>
      <c r="AK21">
        <v>0</v>
      </c>
      <c r="AL21">
        <v>2</v>
      </c>
      <c r="AM21">
        <v>0</v>
      </c>
      <c r="AN21">
        <v>1</v>
      </c>
      <c r="AO21">
        <v>1</v>
      </c>
      <c r="AP21">
        <v>0</v>
      </c>
    </row>
    <row r="22" spans="2:42" ht="15">
      <c r="B22" s="7">
        <v>0.07</v>
      </c>
      <c r="C22" s="7">
        <v>0.09</v>
      </c>
      <c r="D22" s="7">
        <v>0.03</v>
      </c>
      <c r="E22" t="s">
        <v>61</v>
      </c>
      <c r="F22" t="s">
        <v>61</v>
      </c>
      <c r="G22" t="s">
        <v>61</v>
      </c>
      <c r="H22" s="7">
        <v>0.11</v>
      </c>
      <c r="I22" s="7">
        <v>0.13</v>
      </c>
      <c r="J22" s="7">
        <v>0.04</v>
      </c>
      <c r="K22" s="7">
        <v>0.15</v>
      </c>
      <c r="L22" s="7">
        <v>0.07</v>
      </c>
      <c r="M22" t="s">
        <v>61</v>
      </c>
      <c r="N22" t="s">
        <v>61</v>
      </c>
      <c r="O22" s="7">
        <v>0.11</v>
      </c>
      <c r="P22" t="s">
        <v>61</v>
      </c>
      <c r="Q22" s="7">
        <v>0.09</v>
      </c>
      <c r="R22" t="s">
        <v>61</v>
      </c>
      <c r="S22" s="7">
        <v>0.03</v>
      </c>
      <c r="T22" t="s">
        <v>61</v>
      </c>
      <c r="U22" s="7">
        <v>0.15</v>
      </c>
      <c r="V22" t="s">
        <v>61</v>
      </c>
      <c r="W22" s="7">
        <v>0.09</v>
      </c>
      <c r="X22" s="7">
        <v>0.29</v>
      </c>
      <c r="Y22" t="s">
        <v>61</v>
      </c>
      <c r="Z22" t="s">
        <v>61</v>
      </c>
      <c r="AA22" s="7">
        <v>0.07</v>
      </c>
      <c r="AB22" s="7">
        <v>0.2</v>
      </c>
      <c r="AC22" s="7">
        <v>0.1</v>
      </c>
      <c r="AD22" t="s">
        <v>61</v>
      </c>
      <c r="AE22" t="s">
        <v>61</v>
      </c>
      <c r="AF22" s="7">
        <v>0.06</v>
      </c>
      <c r="AG22" t="s">
        <v>61</v>
      </c>
      <c r="AH22" s="7">
        <v>0.28</v>
      </c>
      <c r="AI22" t="s">
        <v>61</v>
      </c>
      <c r="AJ22" s="7">
        <v>0.03</v>
      </c>
      <c r="AK22" t="s">
        <v>61</v>
      </c>
      <c r="AL22" s="7">
        <v>0.17</v>
      </c>
      <c r="AM22" t="s">
        <v>61</v>
      </c>
      <c r="AN22" s="7">
        <v>0.03</v>
      </c>
      <c r="AO22" s="7">
        <v>0.03</v>
      </c>
      <c r="AP22" t="s">
        <v>61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8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89</v>
      </c>
    </row>
    <row r="2" ht="15">
      <c r="A2" t="s">
        <v>6</v>
      </c>
    </row>
    <row r="4" spans="3:41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</row>
    <row r="6" spans="2:42" ht="15"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  <c r="AA6" t="s">
        <v>41</v>
      </c>
      <c r="AB6" t="s">
        <v>42</v>
      </c>
      <c r="AC6" t="s">
        <v>43</v>
      </c>
      <c r="AD6" t="s">
        <v>44</v>
      </c>
      <c r="AE6" t="s">
        <v>45</v>
      </c>
      <c r="AF6" t="s">
        <v>46</v>
      </c>
      <c r="AG6" t="s">
        <v>47</v>
      </c>
      <c r="AH6" t="s">
        <v>48</v>
      </c>
      <c r="AI6" t="s">
        <v>49</v>
      </c>
      <c r="AJ6" t="s">
        <v>50</v>
      </c>
      <c r="AK6" t="s">
        <v>51</v>
      </c>
      <c r="AL6" t="s">
        <v>52</v>
      </c>
      <c r="AM6" t="s">
        <v>53</v>
      </c>
      <c r="AN6" t="s">
        <v>54</v>
      </c>
      <c r="AO6" t="s">
        <v>55</v>
      </c>
      <c r="AP6" t="s">
        <v>56</v>
      </c>
    </row>
    <row r="8" spans="1:42" ht="15">
      <c r="A8" t="s">
        <v>57</v>
      </c>
      <c r="B8">
        <v>2117</v>
      </c>
      <c r="C8">
        <v>1018</v>
      </c>
      <c r="D8">
        <v>1099</v>
      </c>
      <c r="E8">
        <v>236</v>
      </c>
      <c r="F8">
        <v>332</v>
      </c>
      <c r="G8">
        <v>273</v>
      </c>
      <c r="H8">
        <v>302</v>
      </c>
      <c r="I8">
        <v>329</v>
      </c>
      <c r="J8">
        <v>645</v>
      </c>
      <c r="K8">
        <v>392</v>
      </c>
      <c r="L8">
        <v>524</v>
      </c>
      <c r="M8">
        <v>422</v>
      </c>
      <c r="N8">
        <v>779</v>
      </c>
      <c r="O8">
        <v>916</v>
      </c>
      <c r="P8">
        <v>1201</v>
      </c>
      <c r="Q8">
        <v>701</v>
      </c>
      <c r="R8">
        <v>261</v>
      </c>
      <c r="S8">
        <v>720</v>
      </c>
      <c r="T8">
        <v>88</v>
      </c>
      <c r="U8">
        <v>347</v>
      </c>
      <c r="V8">
        <v>480</v>
      </c>
      <c r="W8">
        <v>767</v>
      </c>
      <c r="X8">
        <v>478</v>
      </c>
      <c r="Y8">
        <v>332</v>
      </c>
      <c r="Z8">
        <v>60</v>
      </c>
      <c r="AA8">
        <v>2049</v>
      </c>
      <c r="AB8">
        <v>182</v>
      </c>
      <c r="AC8">
        <v>576</v>
      </c>
      <c r="AD8">
        <v>552</v>
      </c>
      <c r="AE8">
        <v>274</v>
      </c>
      <c r="AF8">
        <v>533</v>
      </c>
      <c r="AG8">
        <v>282</v>
      </c>
      <c r="AH8">
        <v>376</v>
      </c>
      <c r="AI8">
        <v>198</v>
      </c>
      <c r="AJ8">
        <v>504</v>
      </c>
      <c r="AK8">
        <v>68</v>
      </c>
      <c r="AL8">
        <v>600</v>
      </c>
      <c r="AM8">
        <v>938</v>
      </c>
      <c r="AN8">
        <v>549</v>
      </c>
      <c r="AO8">
        <v>429</v>
      </c>
      <c r="AP8">
        <v>335</v>
      </c>
    </row>
    <row r="9" spans="1:42" ht="15">
      <c r="A9" t="s">
        <v>58</v>
      </c>
      <c r="B9">
        <v>2117</v>
      </c>
      <c r="C9">
        <v>1037</v>
      </c>
      <c r="D9">
        <v>1080</v>
      </c>
      <c r="E9">
        <v>303</v>
      </c>
      <c r="F9">
        <v>354</v>
      </c>
      <c r="G9">
        <v>343</v>
      </c>
      <c r="H9">
        <v>368</v>
      </c>
      <c r="I9">
        <v>296</v>
      </c>
      <c r="J9">
        <v>453</v>
      </c>
      <c r="K9">
        <v>474</v>
      </c>
      <c r="L9">
        <v>576</v>
      </c>
      <c r="M9">
        <v>460</v>
      </c>
      <c r="N9">
        <v>607</v>
      </c>
      <c r="O9">
        <v>1050</v>
      </c>
      <c r="P9">
        <v>1067</v>
      </c>
      <c r="Q9">
        <v>958</v>
      </c>
      <c r="R9">
        <v>303</v>
      </c>
      <c r="S9">
        <v>498</v>
      </c>
      <c r="T9">
        <v>88</v>
      </c>
      <c r="U9">
        <v>270</v>
      </c>
      <c r="V9">
        <v>620</v>
      </c>
      <c r="W9">
        <v>654</v>
      </c>
      <c r="X9">
        <v>422</v>
      </c>
      <c r="Y9">
        <v>354</v>
      </c>
      <c r="Z9">
        <v>67</v>
      </c>
      <c r="AA9">
        <v>2056</v>
      </c>
      <c r="AB9">
        <v>188</v>
      </c>
      <c r="AC9">
        <v>573</v>
      </c>
      <c r="AD9">
        <v>525</v>
      </c>
      <c r="AE9">
        <v>280</v>
      </c>
      <c r="AF9">
        <v>551</v>
      </c>
      <c r="AG9">
        <v>231</v>
      </c>
      <c r="AH9">
        <v>332</v>
      </c>
      <c r="AI9">
        <v>193</v>
      </c>
      <c r="AJ9">
        <v>616</v>
      </c>
      <c r="AK9">
        <v>81</v>
      </c>
      <c r="AL9">
        <v>484</v>
      </c>
      <c r="AM9">
        <v>980</v>
      </c>
      <c r="AN9">
        <v>628</v>
      </c>
      <c r="AO9">
        <v>421</v>
      </c>
      <c r="AP9">
        <v>341</v>
      </c>
    </row>
    <row r="10" ht="15">
      <c r="A10" t="s">
        <v>59</v>
      </c>
    </row>
    <row r="11" spans="1:42" ht="15">
      <c r="A11" t="s">
        <v>91</v>
      </c>
      <c r="B11">
        <v>54</v>
      </c>
      <c r="C11">
        <v>32</v>
      </c>
      <c r="D11">
        <v>22</v>
      </c>
      <c r="E11">
        <v>6</v>
      </c>
      <c r="F11">
        <v>7</v>
      </c>
      <c r="G11">
        <v>12</v>
      </c>
      <c r="H11">
        <v>14</v>
      </c>
      <c r="I11">
        <v>7</v>
      </c>
      <c r="J11">
        <v>8</v>
      </c>
      <c r="K11">
        <v>11</v>
      </c>
      <c r="L11">
        <v>12</v>
      </c>
      <c r="M11">
        <v>15</v>
      </c>
      <c r="N11">
        <v>16</v>
      </c>
      <c r="O11">
        <v>23</v>
      </c>
      <c r="P11">
        <v>31</v>
      </c>
      <c r="Q11">
        <v>26</v>
      </c>
      <c r="R11">
        <v>9</v>
      </c>
      <c r="S11">
        <v>10</v>
      </c>
      <c r="T11">
        <v>1</v>
      </c>
      <c r="U11">
        <v>7</v>
      </c>
      <c r="V11">
        <v>17</v>
      </c>
      <c r="W11">
        <v>16</v>
      </c>
      <c r="X11">
        <v>6</v>
      </c>
      <c r="Y11">
        <v>14</v>
      </c>
      <c r="Z11">
        <v>1</v>
      </c>
      <c r="AA11">
        <v>53</v>
      </c>
      <c r="AB11">
        <v>2</v>
      </c>
      <c r="AC11">
        <v>9</v>
      </c>
      <c r="AD11">
        <v>15</v>
      </c>
      <c r="AE11">
        <v>7</v>
      </c>
      <c r="AF11">
        <v>22</v>
      </c>
      <c r="AG11">
        <v>1</v>
      </c>
      <c r="AH11">
        <v>5</v>
      </c>
      <c r="AI11">
        <v>6</v>
      </c>
      <c r="AJ11">
        <v>22</v>
      </c>
      <c r="AK11">
        <v>2</v>
      </c>
      <c r="AL11">
        <v>11</v>
      </c>
      <c r="AM11">
        <v>28</v>
      </c>
      <c r="AN11">
        <v>15</v>
      </c>
      <c r="AO11">
        <v>54</v>
      </c>
      <c r="AP11">
        <v>0</v>
      </c>
    </row>
    <row r="12" spans="2:42" ht="15">
      <c r="B12" s="7">
        <v>0.03</v>
      </c>
      <c r="C12" s="7">
        <v>0.03</v>
      </c>
      <c r="D12" s="7">
        <v>0.02</v>
      </c>
      <c r="E12" s="7">
        <v>0.02</v>
      </c>
      <c r="F12" s="7">
        <v>0.02</v>
      </c>
      <c r="G12" s="7">
        <v>0.03</v>
      </c>
      <c r="H12" s="7">
        <v>0.04</v>
      </c>
      <c r="I12" s="7">
        <v>0.02</v>
      </c>
      <c r="J12" s="7">
        <v>0.02</v>
      </c>
      <c r="K12" s="7">
        <v>0.02</v>
      </c>
      <c r="L12" s="7">
        <v>0.02</v>
      </c>
      <c r="M12" s="7">
        <v>0.03</v>
      </c>
      <c r="N12" s="7">
        <v>0.03</v>
      </c>
      <c r="O12" s="7">
        <v>0.02</v>
      </c>
      <c r="P12" s="7">
        <v>0.03</v>
      </c>
      <c r="Q12" s="7">
        <v>0.03</v>
      </c>
      <c r="R12" s="7">
        <v>0.03</v>
      </c>
      <c r="S12" s="7">
        <v>0.02</v>
      </c>
      <c r="T12" s="7">
        <v>0.01</v>
      </c>
      <c r="U12" s="7">
        <v>0.03</v>
      </c>
      <c r="V12" s="7">
        <v>0.03</v>
      </c>
      <c r="W12" s="7">
        <v>0.03</v>
      </c>
      <c r="X12" s="7">
        <v>0.01</v>
      </c>
      <c r="Y12" s="7">
        <v>0.04</v>
      </c>
      <c r="Z12" s="7">
        <v>0.01</v>
      </c>
      <c r="AA12" s="7">
        <v>0.03</v>
      </c>
      <c r="AB12" s="7">
        <v>0.01</v>
      </c>
      <c r="AC12" s="7">
        <v>0.02</v>
      </c>
      <c r="AD12" s="7">
        <v>0.03</v>
      </c>
      <c r="AE12" s="7">
        <v>0.02</v>
      </c>
      <c r="AF12" s="7">
        <v>0.04</v>
      </c>
      <c r="AG12" s="7">
        <v>0.01</v>
      </c>
      <c r="AH12" s="7">
        <v>0.01</v>
      </c>
      <c r="AI12" s="7">
        <v>0.03</v>
      </c>
      <c r="AJ12" s="7">
        <v>0.04</v>
      </c>
      <c r="AK12" s="7">
        <v>0.02</v>
      </c>
      <c r="AL12" s="7">
        <v>0.02</v>
      </c>
      <c r="AM12" s="7">
        <v>0.03</v>
      </c>
      <c r="AN12" s="7">
        <v>0.02</v>
      </c>
      <c r="AO12" s="7">
        <v>0.13</v>
      </c>
      <c r="AP12" t="s">
        <v>61</v>
      </c>
    </row>
    <row r="13" spans="1:42" ht="15">
      <c r="A13" t="s">
        <v>92</v>
      </c>
      <c r="B13">
        <v>201</v>
      </c>
      <c r="C13">
        <v>97</v>
      </c>
      <c r="D13">
        <v>104</v>
      </c>
      <c r="E13">
        <v>19</v>
      </c>
      <c r="F13">
        <v>24</v>
      </c>
      <c r="G13">
        <v>28</v>
      </c>
      <c r="H13">
        <v>45</v>
      </c>
      <c r="I13">
        <v>36</v>
      </c>
      <c r="J13">
        <v>50</v>
      </c>
      <c r="K13">
        <v>60</v>
      </c>
      <c r="L13">
        <v>52</v>
      </c>
      <c r="M13">
        <v>46</v>
      </c>
      <c r="N13">
        <v>44</v>
      </c>
      <c r="O13">
        <v>112</v>
      </c>
      <c r="P13">
        <v>89</v>
      </c>
      <c r="Q13">
        <v>91</v>
      </c>
      <c r="R13">
        <v>34</v>
      </c>
      <c r="S13">
        <v>49</v>
      </c>
      <c r="T13">
        <v>7</v>
      </c>
      <c r="U13">
        <v>20</v>
      </c>
      <c r="V13">
        <v>74</v>
      </c>
      <c r="W13">
        <v>65</v>
      </c>
      <c r="X13">
        <v>32</v>
      </c>
      <c r="Y13">
        <v>22</v>
      </c>
      <c r="Z13">
        <v>9</v>
      </c>
      <c r="AA13">
        <v>193</v>
      </c>
      <c r="AB13">
        <v>13</v>
      </c>
      <c r="AC13">
        <v>59</v>
      </c>
      <c r="AD13">
        <v>51</v>
      </c>
      <c r="AE13">
        <v>39</v>
      </c>
      <c r="AF13">
        <v>39</v>
      </c>
      <c r="AG13">
        <v>20</v>
      </c>
      <c r="AH13">
        <v>30</v>
      </c>
      <c r="AI13">
        <v>16</v>
      </c>
      <c r="AJ13">
        <v>73</v>
      </c>
      <c r="AK13">
        <v>16</v>
      </c>
      <c r="AL13">
        <v>46</v>
      </c>
      <c r="AM13">
        <v>83</v>
      </c>
      <c r="AN13">
        <v>71</v>
      </c>
      <c r="AO13">
        <v>201</v>
      </c>
      <c r="AP13">
        <v>0</v>
      </c>
    </row>
    <row r="14" spans="2:42" ht="15">
      <c r="B14" s="7">
        <v>0.1</v>
      </c>
      <c r="C14" s="7">
        <v>0.09</v>
      </c>
      <c r="D14" s="7">
        <v>0.1</v>
      </c>
      <c r="E14" s="7">
        <v>0.06</v>
      </c>
      <c r="F14" s="7">
        <v>0.07</v>
      </c>
      <c r="G14" s="7">
        <v>0.08</v>
      </c>
      <c r="H14" s="7">
        <v>0.12</v>
      </c>
      <c r="I14" s="7">
        <v>0.12</v>
      </c>
      <c r="J14" s="7">
        <v>0.11</v>
      </c>
      <c r="K14" s="7">
        <v>0.13</v>
      </c>
      <c r="L14" s="7">
        <v>0.09</v>
      </c>
      <c r="M14" s="7">
        <v>0.1</v>
      </c>
      <c r="N14" s="7">
        <v>0.07</v>
      </c>
      <c r="O14" s="7">
        <v>0.11</v>
      </c>
      <c r="P14" s="7">
        <v>0.08</v>
      </c>
      <c r="Q14" s="7">
        <v>0.1</v>
      </c>
      <c r="R14" s="7">
        <v>0.11</v>
      </c>
      <c r="S14" s="7">
        <v>0.1</v>
      </c>
      <c r="T14" s="7">
        <v>0.08</v>
      </c>
      <c r="U14" s="7">
        <v>0.07</v>
      </c>
      <c r="V14" s="7">
        <v>0.12</v>
      </c>
      <c r="W14" s="7">
        <v>0.1</v>
      </c>
      <c r="X14" s="7">
        <v>0.08</v>
      </c>
      <c r="Y14" s="7">
        <v>0.06</v>
      </c>
      <c r="Z14" s="7">
        <v>0.13</v>
      </c>
      <c r="AA14" s="7">
        <v>0.09</v>
      </c>
      <c r="AB14" s="7">
        <v>0.07</v>
      </c>
      <c r="AC14" s="7">
        <v>0.1</v>
      </c>
      <c r="AD14" s="7">
        <v>0.1</v>
      </c>
      <c r="AE14" s="7">
        <v>0.14</v>
      </c>
      <c r="AF14" s="7">
        <v>0.07</v>
      </c>
      <c r="AG14" s="7">
        <v>0.09</v>
      </c>
      <c r="AH14" s="7">
        <v>0.09</v>
      </c>
      <c r="AI14" s="7">
        <v>0.08</v>
      </c>
      <c r="AJ14" s="7">
        <v>0.12</v>
      </c>
      <c r="AK14" s="7">
        <v>0.19</v>
      </c>
      <c r="AL14" s="7">
        <v>0.09</v>
      </c>
      <c r="AM14" s="7">
        <v>0.08</v>
      </c>
      <c r="AN14" s="7">
        <v>0.11</v>
      </c>
      <c r="AO14" s="7">
        <v>0.48</v>
      </c>
      <c r="AP14" t="s">
        <v>61</v>
      </c>
    </row>
    <row r="15" spans="1:42" ht="15">
      <c r="A15" t="s">
        <v>93</v>
      </c>
      <c r="B15">
        <v>166</v>
      </c>
      <c r="C15">
        <v>66</v>
      </c>
      <c r="D15">
        <v>101</v>
      </c>
      <c r="E15">
        <v>17</v>
      </c>
      <c r="F15">
        <v>36</v>
      </c>
      <c r="G15">
        <v>17</v>
      </c>
      <c r="H15">
        <v>31</v>
      </c>
      <c r="I15">
        <v>25</v>
      </c>
      <c r="J15">
        <v>41</v>
      </c>
      <c r="K15">
        <v>40</v>
      </c>
      <c r="L15">
        <v>50</v>
      </c>
      <c r="M15">
        <v>36</v>
      </c>
      <c r="N15">
        <v>40</v>
      </c>
      <c r="O15">
        <v>90</v>
      </c>
      <c r="P15">
        <v>76</v>
      </c>
      <c r="Q15">
        <v>70</v>
      </c>
      <c r="R15">
        <v>25</v>
      </c>
      <c r="S15">
        <v>49</v>
      </c>
      <c r="T15">
        <v>6</v>
      </c>
      <c r="U15">
        <v>16</v>
      </c>
      <c r="V15">
        <v>62</v>
      </c>
      <c r="W15">
        <v>55</v>
      </c>
      <c r="X15">
        <v>28</v>
      </c>
      <c r="Y15">
        <v>15</v>
      </c>
      <c r="Z15">
        <v>6</v>
      </c>
      <c r="AA15">
        <v>165</v>
      </c>
      <c r="AB15">
        <v>13</v>
      </c>
      <c r="AC15">
        <v>52</v>
      </c>
      <c r="AD15">
        <v>41</v>
      </c>
      <c r="AE15">
        <v>28</v>
      </c>
      <c r="AF15">
        <v>33</v>
      </c>
      <c r="AG15">
        <v>16</v>
      </c>
      <c r="AH15">
        <v>33</v>
      </c>
      <c r="AI15">
        <v>17</v>
      </c>
      <c r="AJ15">
        <v>53</v>
      </c>
      <c r="AK15">
        <v>4</v>
      </c>
      <c r="AL15">
        <v>36</v>
      </c>
      <c r="AM15">
        <v>74</v>
      </c>
      <c r="AN15">
        <v>54</v>
      </c>
      <c r="AO15">
        <v>166</v>
      </c>
      <c r="AP15">
        <v>0</v>
      </c>
    </row>
    <row r="16" spans="2:42" ht="15">
      <c r="B16" s="7">
        <v>0.08</v>
      </c>
      <c r="C16" s="7">
        <v>0.06</v>
      </c>
      <c r="D16" s="7">
        <v>0.09</v>
      </c>
      <c r="E16" s="7">
        <v>0.06</v>
      </c>
      <c r="F16" s="7">
        <v>0.1</v>
      </c>
      <c r="G16" s="7">
        <v>0.05</v>
      </c>
      <c r="H16" s="7">
        <v>0.09</v>
      </c>
      <c r="I16" s="7">
        <v>0.08</v>
      </c>
      <c r="J16" s="7">
        <v>0.09</v>
      </c>
      <c r="K16" s="7">
        <v>0.08</v>
      </c>
      <c r="L16" s="7">
        <v>0.09</v>
      </c>
      <c r="M16" s="7">
        <v>0.08</v>
      </c>
      <c r="N16" s="7">
        <v>0.07</v>
      </c>
      <c r="O16" s="7">
        <v>0.09</v>
      </c>
      <c r="P16" s="7">
        <v>0.07</v>
      </c>
      <c r="Q16" s="7">
        <v>0.07</v>
      </c>
      <c r="R16" s="7">
        <v>0.08</v>
      </c>
      <c r="S16" s="7">
        <v>0.1</v>
      </c>
      <c r="T16" s="7">
        <v>0.07</v>
      </c>
      <c r="U16" s="7">
        <v>0.06</v>
      </c>
      <c r="V16" s="7">
        <v>0.1</v>
      </c>
      <c r="W16" s="7">
        <v>0.08</v>
      </c>
      <c r="X16" s="7">
        <v>0.07</v>
      </c>
      <c r="Y16" s="7">
        <v>0.04</v>
      </c>
      <c r="Z16" s="7">
        <v>0.1</v>
      </c>
      <c r="AA16" s="7">
        <v>0.08</v>
      </c>
      <c r="AB16" s="7">
        <v>0.07</v>
      </c>
      <c r="AC16" s="7">
        <v>0.09</v>
      </c>
      <c r="AD16" s="7">
        <v>0.08</v>
      </c>
      <c r="AE16" s="7">
        <v>0.1</v>
      </c>
      <c r="AF16" s="7">
        <v>0.06</v>
      </c>
      <c r="AG16" s="7">
        <v>0.07</v>
      </c>
      <c r="AH16" s="7">
        <v>0.1</v>
      </c>
      <c r="AI16" s="7">
        <v>0.09</v>
      </c>
      <c r="AJ16" s="7">
        <v>0.09</v>
      </c>
      <c r="AK16" s="7">
        <v>0.05</v>
      </c>
      <c r="AL16" s="7">
        <v>0.07</v>
      </c>
      <c r="AM16" s="7">
        <v>0.08</v>
      </c>
      <c r="AN16" s="7">
        <v>0.09</v>
      </c>
      <c r="AO16" s="7">
        <v>0.39</v>
      </c>
      <c r="AP16" t="s">
        <v>61</v>
      </c>
    </row>
    <row r="17" spans="1:42" ht="15">
      <c r="A17" t="s">
        <v>94</v>
      </c>
      <c r="B17">
        <v>352</v>
      </c>
      <c r="C17">
        <v>189</v>
      </c>
      <c r="D17">
        <v>163</v>
      </c>
      <c r="E17">
        <v>43</v>
      </c>
      <c r="F17">
        <v>67</v>
      </c>
      <c r="G17">
        <v>65</v>
      </c>
      <c r="H17">
        <v>50</v>
      </c>
      <c r="I17">
        <v>54</v>
      </c>
      <c r="J17">
        <v>73</v>
      </c>
      <c r="K17">
        <v>87</v>
      </c>
      <c r="L17">
        <v>96</v>
      </c>
      <c r="M17">
        <v>84</v>
      </c>
      <c r="N17">
        <v>85</v>
      </c>
      <c r="O17">
        <v>183</v>
      </c>
      <c r="P17">
        <v>169</v>
      </c>
      <c r="Q17">
        <v>181</v>
      </c>
      <c r="R17">
        <v>48</v>
      </c>
      <c r="S17">
        <v>77</v>
      </c>
      <c r="T17">
        <v>17</v>
      </c>
      <c r="U17">
        <v>29</v>
      </c>
      <c r="V17">
        <v>122</v>
      </c>
      <c r="W17">
        <v>115</v>
      </c>
      <c r="X17">
        <v>55</v>
      </c>
      <c r="Y17">
        <v>54</v>
      </c>
      <c r="Z17">
        <v>6</v>
      </c>
      <c r="AA17">
        <v>344</v>
      </c>
      <c r="AB17">
        <v>37</v>
      </c>
      <c r="AC17">
        <v>89</v>
      </c>
      <c r="AD17">
        <v>82</v>
      </c>
      <c r="AE17">
        <v>47</v>
      </c>
      <c r="AF17">
        <v>98</v>
      </c>
      <c r="AG17">
        <v>28</v>
      </c>
      <c r="AH17">
        <v>64</v>
      </c>
      <c r="AI17">
        <v>34</v>
      </c>
      <c r="AJ17">
        <v>104</v>
      </c>
      <c r="AK17">
        <v>11</v>
      </c>
      <c r="AL17">
        <v>73</v>
      </c>
      <c r="AM17">
        <v>166</v>
      </c>
      <c r="AN17">
        <v>109</v>
      </c>
      <c r="AO17">
        <v>0</v>
      </c>
      <c r="AP17">
        <v>0</v>
      </c>
    </row>
    <row r="18" spans="2:42" ht="15">
      <c r="B18" s="7">
        <v>0.17</v>
      </c>
      <c r="C18" s="7">
        <v>0.18</v>
      </c>
      <c r="D18" s="7">
        <v>0.15</v>
      </c>
      <c r="E18" s="7">
        <v>0.14</v>
      </c>
      <c r="F18" s="7">
        <v>0.19</v>
      </c>
      <c r="G18" s="7">
        <v>0.19</v>
      </c>
      <c r="H18" s="7">
        <v>0.14</v>
      </c>
      <c r="I18" s="7">
        <v>0.18</v>
      </c>
      <c r="J18" s="7">
        <v>0.16</v>
      </c>
      <c r="K18" s="7">
        <v>0.18</v>
      </c>
      <c r="L18" s="7">
        <v>0.17</v>
      </c>
      <c r="M18" s="7">
        <v>0.18</v>
      </c>
      <c r="N18" s="7">
        <v>0.14</v>
      </c>
      <c r="O18" s="7">
        <v>0.17</v>
      </c>
      <c r="P18" s="7">
        <v>0.16</v>
      </c>
      <c r="Q18" s="7">
        <v>0.19</v>
      </c>
      <c r="R18" s="7">
        <v>0.16</v>
      </c>
      <c r="S18" s="7">
        <v>0.15</v>
      </c>
      <c r="T18" s="7">
        <v>0.2</v>
      </c>
      <c r="U18" s="7">
        <v>0.11</v>
      </c>
      <c r="V18" s="7">
        <v>0.2</v>
      </c>
      <c r="W18" s="7">
        <v>0.18</v>
      </c>
      <c r="X18" s="7">
        <v>0.13</v>
      </c>
      <c r="Y18" s="7">
        <v>0.15</v>
      </c>
      <c r="Z18" s="7">
        <v>0.09</v>
      </c>
      <c r="AA18" s="7">
        <v>0.17</v>
      </c>
      <c r="AB18" s="7">
        <v>0.2</v>
      </c>
      <c r="AC18" s="7">
        <v>0.15</v>
      </c>
      <c r="AD18" s="7">
        <v>0.16</v>
      </c>
      <c r="AE18" s="7">
        <v>0.17</v>
      </c>
      <c r="AF18" s="7">
        <v>0.18</v>
      </c>
      <c r="AG18" s="7">
        <v>0.12</v>
      </c>
      <c r="AH18" s="7">
        <v>0.19</v>
      </c>
      <c r="AI18" s="7">
        <v>0.17</v>
      </c>
      <c r="AJ18" s="7">
        <v>0.17</v>
      </c>
      <c r="AK18" s="7">
        <v>0.14</v>
      </c>
      <c r="AL18" s="7">
        <v>0.15</v>
      </c>
      <c r="AM18" s="7">
        <v>0.17</v>
      </c>
      <c r="AN18" s="7">
        <v>0.17</v>
      </c>
      <c r="AO18" t="s">
        <v>61</v>
      </c>
      <c r="AP18" t="s">
        <v>61</v>
      </c>
    </row>
    <row r="19" spans="1:42" ht="15">
      <c r="A19" t="s">
        <v>95</v>
      </c>
      <c r="B19">
        <v>419</v>
      </c>
      <c r="C19">
        <v>196</v>
      </c>
      <c r="D19">
        <v>223</v>
      </c>
      <c r="E19">
        <v>56</v>
      </c>
      <c r="F19">
        <v>66</v>
      </c>
      <c r="G19">
        <v>80</v>
      </c>
      <c r="H19">
        <v>81</v>
      </c>
      <c r="I19">
        <v>55</v>
      </c>
      <c r="J19">
        <v>82</v>
      </c>
      <c r="K19">
        <v>95</v>
      </c>
      <c r="L19">
        <v>132</v>
      </c>
      <c r="M19">
        <v>79</v>
      </c>
      <c r="N19">
        <v>114</v>
      </c>
      <c r="O19">
        <v>226</v>
      </c>
      <c r="P19">
        <v>193</v>
      </c>
      <c r="Q19">
        <v>205</v>
      </c>
      <c r="R19">
        <v>58</v>
      </c>
      <c r="S19">
        <v>90</v>
      </c>
      <c r="T19">
        <v>17</v>
      </c>
      <c r="U19">
        <v>50</v>
      </c>
      <c r="V19">
        <v>122</v>
      </c>
      <c r="W19">
        <v>134</v>
      </c>
      <c r="X19">
        <v>73</v>
      </c>
      <c r="Y19">
        <v>76</v>
      </c>
      <c r="Z19">
        <v>14</v>
      </c>
      <c r="AA19">
        <v>402</v>
      </c>
      <c r="AB19">
        <v>38</v>
      </c>
      <c r="AC19">
        <v>108</v>
      </c>
      <c r="AD19">
        <v>108</v>
      </c>
      <c r="AE19">
        <v>45</v>
      </c>
      <c r="AF19">
        <v>120</v>
      </c>
      <c r="AG19">
        <v>42</v>
      </c>
      <c r="AH19">
        <v>59</v>
      </c>
      <c r="AI19">
        <v>53</v>
      </c>
      <c r="AJ19">
        <v>137</v>
      </c>
      <c r="AK19">
        <v>19</v>
      </c>
      <c r="AL19">
        <v>89</v>
      </c>
      <c r="AM19">
        <v>195</v>
      </c>
      <c r="AN19">
        <v>135</v>
      </c>
      <c r="AO19">
        <v>0</v>
      </c>
      <c r="AP19">
        <v>0</v>
      </c>
    </row>
    <row r="20" spans="2:42" ht="15">
      <c r="B20" s="7">
        <v>0.2</v>
      </c>
      <c r="C20" s="7">
        <v>0.19</v>
      </c>
      <c r="D20" s="7">
        <v>0.21</v>
      </c>
      <c r="E20" s="7">
        <v>0.18</v>
      </c>
      <c r="F20" s="7">
        <v>0.19</v>
      </c>
      <c r="G20" s="7">
        <v>0.23</v>
      </c>
      <c r="H20" s="7">
        <v>0.22</v>
      </c>
      <c r="I20" s="7">
        <v>0.18</v>
      </c>
      <c r="J20" s="7">
        <v>0.18</v>
      </c>
      <c r="K20" s="7">
        <v>0.2</v>
      </c>
      <c r="L20" s="7">
        <v>0.23</v>
      </c>
      <c r="M20" s="7">
        <v>0.17</v>
      </c>
      <c r="N20" s="7">
        <v>0.19</v>
      </c>
      <c r="O20" s="7">
        <v>0.22</v>
      </c>
      <c r="P20" s="7">
        <v>0.18</v>
      </c>
      <c r="Q20" s="7">
        <v>0.21</v>
      </c>
      <c r="R20" s="7">
        <v>0.19</v>
      </c>
      <c r="S20" s="7">
        <v>0.18</v>
      </c>
      <c r="T20" s="7">
        <v>0.19</v>
      </c>
      <c r="U20" s="7">
        <v>0.19</v>
      </c>
      <c r="V20" s="7">
        <v>0.2</v>
      </c>
      <c r="W20" s="7">
        <v>0.21</v>
      </c>
      <c r="X20" s="7">
        <v>0.17</v>
      </c>
      <c r="Y20" s="7">
        <v>0.22</v>
      </c>
      <c r="Z20" s="7">
        <v>0.2</v>
      </c>
      <c r="AA20" s="7">
        <v>0.2</v>
      </c>
      <c r="AB20" s="7">
        <v>0.2</v>
      </c>
      <c r="AC20" s="7">
        <v>0.19</v>
      </c>
      <c r="AD20" s="7">
        <v>0.21</v>
      </c>
      <c r="AE20" s="7">
        <v>0.16</v>
      </c>
      <c r="AF20" s="7">
        <v>0.22</v>
      </c>
      <c r="AG20" s="7">
        <v>0.18</v>
      </c>
      <c r="AH20" s="7">
        <v>0.18</v>
      </c>
      <c r="AI20" s="7">
        <v>0.28</v>
      </c>
      <c r="AJ20" s="7">
        <v>0.22</v>
      </c>
      <c r="AK20" s="7">
        <v>0.24</v>
      </c>
      <c r="AL20" s="7">
        <v>0.18</v>
      </c>
      <c r="AM20" s="7">
        <v>0.2</v>
      </c>
      <c r="AN20" s="7">
        <v>0.21</v>
      </c>
      <c r="AO20" t="s">
        <v>61</v>
      </c>
      <c r="AP20" t="s">
        <v>61</v>
      </c>
    </row>
    <row r="21" spans="1:42" ht="15">
      <c r="A21" t="s">
        <v>96</v>
      </c>
      <c r="B21">
        <v>197</v>
      </c>
      <c r="C21">
        <v>103</v>
      </c>
      <c r="D21">
        <v>94</v>
      </c>
      <c r="E21">
        <v>37</v>
      </c>
      <c r="F21">
        <v>25</v>
      </c>
      <c r="G21">
        <v>35</v>
      </c>
      <c r="H21">
        <v>31</v>
      </c>
      <c r="I21">
        <v>30</v>
      </c>
      <c r="J21">
        <v>39</v>
      </c>
      <c r="K21">
        <v>47</v>
      </c>
      <c r="L21">
        <v>56</v>
      </c>
      <c r="M21">
        <v>34</v>
      </c>
      <c r="N21">
        <v>60</v>
      </c>
      <c r="O21">
        <v>103</v>
      </c>
      <c r="P21">
        <v>94</v>
      </c>
      <c r="Q21">
        <v>83</v>
      </c>
      <c r="R21">
        <v>36</v>
      </c>
      <c r="S21">
        <v>41</v>
      </c>
      <c r="T21">
        <v>10</v>
      </c>
      <c r="U21">
        <v>27</v>
      </c>
      <c r="V21">
        <v>53</v>
      </c>
      <c r="W21">
        <v>59</v>
      </c>
      <c r="X21">
        <v>40</v>
      </c>
      <c r="Y21">
        <v>41</v>
      </c>
      <c r="Z21">
        <v>3</v>
      </c>
      <c r="AA21">
        <v>195</v>
      </c>
      <c r="AB21">
        <v>18</v>
      </c>
      <c r="AC21">
        <v>58</v>
      </c>
      <c r="AD21">
        <v>50</v>
      </c>
      <c r="AE21">
        <v>21</v>
      </c>
      <c r="AF21">
        <v>50</v>
      </c>
      <c r="AG21">
        <v>27</v>
      </c>
      <c r="AH21">
        <v>34</v>
      </c>
      <c r="AI21">
        <v>15</v>
      </c>
      <c r="AJ21">
        <v>62</v>
      </c>
      <c r="AK21">
        <v>4</v>
      </c>
      <c r="AL21">
        <v>36</v>
      </c>
      <c r="AM21">
        <v>102</v>
      </c>
      <c r="AN21">
        <v>57</v>
      </c>
      <c r="AO21">
        <v>0</v>
      </c>
      <c r="AP21">
        <v>0</v>
      </c>
    </row>
    <row r="22" spans="2:42" ht="15">
      <c r="B22" s="7">
        <v>0.09</v>
      </c>
      <c r="C22" s="7">
        <v>0.1</v>
      </c>
      <c r="D22" s="7">
        <v>0.09</v>
      </c>
      <c r="E22" s="7">
        <v>0.12</v>
      </c>
      <c r="F22" s="7">
        <v>0.07</v>
      </c>
      <c r="G22" s="7">
        <v>0.1</v>
      </c>
      <c r="H22" s="7">
        <v>0.08</v>
      </c>
      <c r="I22" s="7">
        <v>0.1</v>
      </c>
      <c r="J22" s="7">
        <v>0.09</v>
      </c>
      <c r="K22" s="7">
        <v>0.1</v>
      </c>
      <c r="L22" s="7">
        <v>0.1</v>
      </c>
      <c r="M22" s="7">
        <v>0.07</v>
      </c>
      <c r="N22" s="7">
        <v>0.1</v>
      </c>
      <c r="O22" s="7">
        <v>0.1</v>
      </c>
      <c r="P22" s="7">
        <v>0.09</v>
      </c>
      <c r="Q22" s="7">
        <v>0.09</v>
      </c>
      <c r="R22" s="7">
        <v>0.12</v>
      </c>
      <c r="S22" s="7">
        <v>0.08</v>
      </c>
      <c r="T22" s="7">
        <v>0.11</v>
      </c>
      <c r="U22" s="7">
        <v>0.1</v>
      </c>
      <c r="V22" s="7">
        <v>0.09</v>
      </c>
      <c r="W22" s="7">
        <v>0.09</v>
      </c>
      <c r="X22" s="7">
        <v>0.1</v>
      </c>
      <c r="Y22" s="7">
        <v>0.12</v>
      </c>
      <c r="Z22" s="7">
        <v>0.05</v>
      </c>
      <c r="AA22" s="7">
        <v>0.09</v>
      </c>
      <c r="AB22" s="7">
        <v>0.1</v>
      </c>
      <c r="AC22" s="7">
        <v>0.1</v>
      </c>
      <c r="AD22" s="7">
        <v>0.1</v>
      </c>
      <c r="AE22" s="7">
        <v>0.08</v>
      </c>
      <c r="AF22" s="7">
        <v>0.09</v>
      </c>
      <c r="AG22" s="7">
        <v>0.12</v>
      </c>
      <c r="AH22" s="7">
        <v>0.1</v>
      </c>
      <c r="AI22" s="7">
        <v>0.08</v>
      </c>
      <c r="AJ22" s="7">
        <v>0.1</v>
      </c>
      <c r="AK22" s="7">
        <v>0.05</v>
      </c>
      <c r="AL22" s="7">
        <v>0.07</v>
      </c>
      <c r="AM22" s="7">
        <v>0.1</v>
      </c>
      <c r="AN22" s="7">
        <v>0.09</v>
      </c>
      <c r="AO22" t="s">
        <v>61</v>
      </c>
      <c r="AP22" t="s">
        <v>61</v>
      </c>
    </row>
    <row r="23" spans="1:42" ht="15">
      <c r="A23" t="s">
        <v>97</v>
      </c>
      <c r="B23">
        <v>158</v>
      </c>
      <c r="C23">
        <v>85</v>
      </c>
      <c r="D23">
        <v>73</v>
      </c>
      <c r="E23">
        <v>23</v>
      </c>
      <c r="F23">
        <v>29</v>
      </c>
      <c r="G23">
        <v>27</v>
      </c>
      <c r="H23">
        <v>32</v>
      </c>
      <c r="I23">
        <v>24</v>
      </c>
      <c r="J23">
        <v>22</v>
      </c>
      <c r="K23">
        <v>35</v>
      </c>
      <c r="L23">
        <v>34</v>
      </c>
      <c r="M23">
        <v>44</v>
      </c>
      <c r="N23">
        <v>45</v>
      </c>
      <c r="O23">
        <v>69</v>
      </c>
      <c r="P23">
        <v>89</v>
      </c>
      <c r="Q23">
        <v>81</v>
      </c>
      <c r="R23">
        <v>17</v>
      </c>
      <c r="S23">
        <v>33</v>
      </c>
      <c r="T23">
        <v>6</v>
      </c>
      <c r="U23">
        <v>20</v>
      </c>
      <c r="V23">
        <v>40</v>
      </c>
      <c r="W23">
        <v>46</v>
      </c>
      <c r="X23">
        <v>38</v>
      </c>
      <c r="Y23">
        <v>29</v>
      </c>
      <c r="Z23">
        <v>4</v>
      </c>
      <c r="AA23">
        <v>151</v>
      </c>
      <c r="AB23">
        <v>14</v>
      </c>
      <c r="AC23">
        <v>47</v>
      </c>
      <c r="AD23">
        <v>35</v>
      </c>
      <c r="AE23">
        <v>27</v>
      </c>
      <c r="AF23">
        <v>34</v>
      </c>
      <c r="AG23">
        <v>18</v>
      </c>
      <c r="AH23">
        <v>27</v>
      </c>
      <c r="AI23">
        <v>9</v>
      </c>
      <c r="AJ23">
        <v>52</v>
      </c>
      <c r="AK23">
        <v>10</v>
      </c>
      <c r="AL23">
        <v>28</v>
      </c>
      <c r="AM23">
        <v>74</v>
      </c>
      <c r="AN23">
        <v>54</v>
      </c>
      <c r="AO23">
        <v>0</v>
      </c>
      <c r="AP23">
        <v>158</v>
      </c>
    </row>
    <row r="24" spans="2:42" ht="15">
      <c r="B24" s="7">
        <v>0.07</v>
      </c>
      <c r="C24" s="7">
        <v>0.08</v>
      </c>
      <c r="D24" s="7">
        <v>0.07</v>
      </c>
      <c r="E24" s="7">
        <v>0.08</v>
      </c>
      <c r="F24" s="7">
        <v>0.08</v>
      </c>
      <c r="G24" s="7">
        <v>0.08</v>
      </c>
      <c r="H24" s="7">
        <v>0.09</v>
      </c>
      <c r="I24" s="7">
        <v>0.08</v>
      </c>
      <c r="J24" s="7">
        <v>0.05</v>
      </c>
      <c r="K24" s="7">
        <v>0.07</v>
      </c>
      <c r="L24" s="7">
        <v>0.06</v>
      </c>
      <c r="M24" s="7">
        <v>0.1</v>
      </c>
      <c r="N24" s="7">
        <v>0.07</v>
      </c>
      <c r="O24" s="7">
        <v>0.07</v>
      </c>
      <c r="P24" s="7">
        <v>0.08</v>
      </c>
      <c r="Q24" s="7">
        <v>0.09</v>
      </c>
      <c r="R24" s="7">
        <v>0.06</v>
      </c>
      <c r="S24" s="7">
        <v>0.07</v>
      </c>
      <c r="T24" s="7">
        <v>0.07</v>
      </c>
      <c r="U24" s="7">
        <v>0.07</v>
      </c>
      <c r="V24" s="7">
        <v>0.06</v>
      </c>
      <c r="W24" s="7">
        <v>0.07</v>
      </c>
      <c r="X24" s="7">
        <v>0.09</v>
      </c>
      <c r="Y24" s="7">
        <v>0.08</v>
      </c>
      <c r="Z24" s="7">
        <v>0.07</v>
      </c>
      <c r="AA24" s="7">
        <v>0.07</v>
      </c>
      <c r="AB24" s="7">
        <v>0.08</v>
      </c>
      <c r="AC24" s="7">
        <v>0.08</v>
      </c>
      <c r="AD24" s="7">
        <v>0.07</v>
      </c>
      <c r="AE24" s="7">
        <v>0.1</v>
      </c>
      <c r="AF24" s="7">
        <v>0.06</v>
      </c>
      <c r="AG24" s="7">
        <v>0.08</v>
      </c>
      <c r="AH24" s="7">
        <v>0.08</v>
      </c>
      <c r="AI24" s="7">
        <v>0.05</v>
      </c>
      <c r="AJ24" s="7">
        <v>0.08</v>
      </c>
      <c r="AK24" s="7">
        <v>0.12</v>
      </c>
      <c r="AL24" s="7">
        <v>0.06</v>
      </c>
      <c r="AM24" s="7">
        <v>0.08</v>
      </c>
      <c r="AN24" s="7">
        <v>0.09</v>
      </c>
      <c r="AO24" t="s">
        <v>61</v>
      </c>
      <c r="AP24" s="7">
        <v>0.46</v>
      </c>
    </row>
    <row r="25" spans="1:42" ht="15">
      <c r="A25" t="s">
        <v>98</v>
      </c>
      <c r="B25">
        <v>184</v>
      </c>
      <c r="C25">
        <v>100</v>
      </c>
      <c r="D25">
        <v>84</v>
      </c>
      <c r="E25">
        <v>26</v>
      </c>
      <c r="F25">
        <v>31</v>
      </c>
      <c r="G25">
        <v>37</v>
      </c>
      <c r="H25">
        <v>33</v>
      </c>
      <c r="I25">
        <v>26</v>
      </c>
      <c r="J25">
        <v>30</v>
      </c>
      <c r="K25">
        <v>46</v>
      </c>
      <c r="L25">
        <v>59</v>
      </c>
      <c r="M25">
        <v>27</v>
      </c>
      <c r="N25">
        <v>52</v>
      </c>
      <c r="O25">
        <v>105</v>
      </c>
      <c r="P25">
        <v>79</v>
      </c>
      <c r="Q25">
        <v>84</v>
      </c>
      <c r="R25">
        <v>21</v>
      </c>
      <c r="S25">
        <v>36</v>
      </c>
      <c r="T25">
        <v>7</v>
      </c>
      <c r="U25">
        <v>35</v>
      </c>
      <c r="V25">
        <v>45</v>
      </c>
      <c r="W25">
        <v>51</v>
      </c>
      <c r="X25">
        <v>49</v>
      </c>
      <c r="Y25">
        <v>32</v>
      </c>
      <c r="Z25">
        <v>7</v>
      </c>
      <c r="AA25">
        <v>173</v>
      </c>
      <c r="AB25">
        <v>20</v>
      </c>
      <c r="AC25">
        <v>48</v>
      </c>
      <c r="AD25">
        <v>42</v>
      </c>
      <c r="AE25">
        <v>24</v>
      </c>
      <c r="AF25">
        <v>50</v>
      </c>
      <c r="AG25">
        <v>24</v>
      </c>
      <c r="AH25">
        <v>24</v>
      </c>
      <c r="AI25">
        <v>19</v>
      </c>
      <c r="AJ25">
        <v>55</v>
      </c>
      <c r="AK25">
        <v>9</v>
      </c>
      <c r="AL25">
        <v>30</v>
      </c>
      <c r="AM25">
        <v>85</v>
      </c>
      <c r="AN25">
        <v>67</v>
      </c>
      <c r="AO25">
        <v>0</v>
      </c>
      <c r="AP25">
        <v>184</v>
      </c>
    </row>
    <row r="26" spans="2:42" ht="15">
      <c r="B26" s="7">
        <v>0.09</v>
      </c>
      <c r="C26" s="7">
        <v>0.1</v>
      </c>
      <c r="D26" s="7">
        <v>0.08</v>
      </c>
      <c r="E26" s="7">
        <v>0.08</v>
      </c>
      <c r="F26" s="7">
        <v>0.09</v>
      </c>
      <c r="G26" s="7">
        <v>0.11</v>
      </c>
      <c r="H26" s="7">
        <v>0.09</v>
      </c>
      <c r="I26" s="7">
        <v>0.09</v>
      </c>
      <c r="J26" s="7">
        <v>0.07</v>
      </c>
      <c r="K26" s="7">
        <v>0.1</v>
      </c>
      <c r="L26" s="7">
        <v>0.1</v>
      </c>
      <c r="M26" s="7">
        <v>0.06</v>
      </c>
      <c r="N26" s="7">
        <v>0.09</v>
      </c>
      <c r="O26" s="7">
        <v>0.1</v>
      </c>
      <c r="P26" s="7">
        <v>0.07</v>
      </c>
      <c r="Q26" s="7">
        <v>0.09</v>
      </c>
      <c r="R26" s="7">
        <v>0.07</v>
      </c>
      <c r="S26" s="7">
        <v>0.07</v>
      </c>
      <c r="T26" s="7">
        <v>0.08</v>
      </c>
      <c r="U26" s="7">
        <v>0.13</v>
      </c>
      <c r="V26" s="7">
        <v>0.07</v>
      </c>
      <c r="W26" s="7">
        <v>0.08</v>
      </c>
      <c r="X26" s="7">
        <v>0.12</v>
      </c>
      <c r="Y26" s="7">
        <v>0.09</v>
      </c>
      <c r="Z26" s="7">
        <v>0.1</v>
      </c>
      <c r="AA26" s="7">
        <v>0.08</v>
      </c>
      <c r="AB26" s="7">
        <v>0.1</v>
      </c>
      <c r="AC26" s="7">
        <v>0.08</v>
      </c>
      <c r="AD26" s="7">
        <v>0.08</v>
      </c>
      <c r="AE26" s="7">
        <v>0.08</v>
      </c>
      <c r="AF26" s="7">
        <v>0.09</v>
      </c>
      <c r="AG26" s="7">
        <v>0.1</v>
      </c>
      <c r="AH26" s="7">
        <v>0.07</v>
      </c>
      <c r="AI26" s="7">
        <v>0.1</v>
      </c>
      <c r="AJ26" s="7">
        <v>0.09</v>
      </c>
      <c r="AK26" s="7">
        <v>0.12</v>
      </c>
      <c r="AL26" s="7">
        <v>0.06</v>
      </c>
      <c r="AM26" s="7">
        <v>0.09</v>
      </c>
      <c r="AN26" s="7">
        <v>0.11</v>
      </c>
      <c r="AO26" t="s">
        <v>61</v>
      </c>
      <c r="AP26" s="7">
        <v>0.54</v>
      </c>
    </row>
    <row r="27" spans="1:42" ht="15">
      <c r="A27" t="s">
        <v>69</v>
      </c>
      <c r="B27">
        <v>386</v>
      </c>
      <c r="C27">
        <v>170</v>
      </c>
      <c r="D27">
        <v>216</v>
      </c>
      <c r="E27">
        <v>77</v>
      </c>
      <c r="F27">
        <v>69</v>
      </c>
      <c r="G27">
        <v>42</v>
      </c>
      <c r="H27">
        <v>51</v>
      </c>
      <c r="I27">
        <v>40</v>
      </c>
      <c r="J27">
        <v>108</v>
      </c>
      <c r="K27">
        <v>54</v>
      </c>
      <c r="L27">
        <v>85</v>
      </c>
      <c r="M27">
        <v>96</v>
      </c>
      <c r="N27">
        <v>152</v>
      </c>
      <c r="O27">
        <v>138</v>
      </c>
      <c r="P27">
        <v>248</v>
      </c>
      <c r="Q27">
        <v>137</v>
      </c>
      <c r="R27">
        <v>55</v>
      </c>
      <c r="S27">
        <v>112</v>
      </c>
      <c r="T27">
        <v>17</v>
      </c>
      <c r="U27">
        <v>65</v>
      </c>
      <c r="V27">
        <v>85</v>
      </c>
      <c r="W27">
        <v>112</v>
      </c>
      <c r="X27">
        <v>101</v>
      </c>
      <c r="Y27">
        <v>71</v>
      </c>
      <c r="Z27">
        <v>17</v>
      </c>
      <c r="AA27">
        <v>382</v>
      </c>
      <c r="AB27">
        <v>34</v>
      </c>
      <c r="AC27">
        <v>103</v>
      </c>
      <c r="AD27">
        <v>101</v>
      </c>
      <c r="AE27">
        <v>42</v>
      </c>
      <c r="AF27">
        <v>106</v>
      </c>
      <c r="AG27">
        <v>53</v>
      </c>
      <c r="AH27">
        <v>56</v>
      </c>
      <c r="AI27">
        <v>23</v>
      </c>
      <c r="AJ27">
        <v>59</v>
      </c>
      <c r="AK27">
        <v>5</v>
      </c>
      <c r="AL27">
        <v>135</v>
      </c>
      <c r="AM27">
        <v>172</v>
      </c>
      <c r="AN27">
        <v>67</v>
      </c>
      <c r="AO27">
        <v>0</v>
      </c>
      <c r="AP27">
        <v>0</v>
      </c>
    </row>
    <row r="28" spans="2:42" ht="15">
      <c r="B28" s="7">
        <v>0.18</v>
      </c>
      <c r="C28" s="7">
        <v>0.16</v>
      </c>
      <c r="D28" s="7">
        <v>0.2</v>
      </c>
      <c r="E28" s="7">
        <v>0.25</v>
      </c>
      <c r="F28" s="7">
        <v>0.19</v>
      </c>
      <c r="G28" s="7">
        <v>0.12</v>
      </c>
      <c r="H28" s="7">
        <v>0.14</v>
      </c>
      <c r="I28" s="7">
        <v>0.14</v>
      </c>
      <c r="J28" s="7">
        <v>0.24</v>
      </c>
      <c r="K28" s="7">
        <v>0.11</v>
      </c>
      <c r="L28" s="7">
        <v>0.15</v>
      </c>
      <c r="M28" s="7">
        <v>0.21</v>
      </c>
      <c r="N28" s="7">
        <v>0.25</v>
      </c>
      <c r="O28" s="7">
        <v>0.13</v>
      </c>
      <c r="P28" s="7">
        <v>0.23</v>
      </c>
      <c r="Q28" s="7">
        <v>0.14</v>
      </c>
      <c r="R28" s="7">
        <v>0.18</v>
      </c>
      <c r="S28" s="7">
        <v>0.23</v>
      </c>
      <c r="T28" s="7">
        <v>0.19</v>
      </c>
      <c r="U28" s="7">
        <v>0.24</v>
      </c>
      <c r="V28" s="7">
        <v>0.14</v>
      </c>
      <c r="W28" s="7">
        <v>0.17</v>
      </c>
      <c r="X28" s="7">
        <v>0.24</v>
      </c>
      <c r="Y28" s="7">
        <v>0.2</v>
      </c>
      <c r="Z28" s="7">
        <v>0.25</v>
      </c>
      <c r="AA28" s="7">
        <v>0.19</v>
      </c>
      <c r="AB28" s="7">
        <v>0.18</v>
      </c>
      <c r="AC28" s="7">
        <v>0.18</v>
      </c>
      <c r="AD28" s="7">
        <v>0.19</v>
      </c>
      <c r="AE28" s="7">
        <v>0.15</v>
      </c>
      <c r="AF28" s="7">
        <v>0.19</v>
      </c>
      <c r="AG28" s="7">
        <v>0.23</v>
      </c>
      <c r="AH28" s="7">
        <v>0.17</v>
      </c>
      <c r="AI28" s="7">
        <v>0.12</v>
      </c>
      <c r="AJ28" s="7">
        <v>0.1</v>
      </c>
      <c r="AK28" s="7">
        <v>0.07</v>
      </c>
      <c r="AL28" s="7">
        <v>0.28</v>
      </c>
      <c r="AM28" s="7">
        <v>0.18</v>
      </c>
      <c r="AN28" s="7">
        <v>0.11</v>
      </c>
      <c r="AO28" t="s">
        <v>61</v>
      </c>
      <c r="AP28" t="s">
        <v>61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99</v>
      </c>
    </row>
    <row r="2" ht="15">
      <c r="A2" t="s">
        <v>101</v>
      </c>
    </row>
    <row r="4" spans="3:41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</row>
    <row r="6" spans="2:42" ht="15"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  <c r="AA6" t="s">
        <v>41</v>
      </c>
      <c r="AB6" t="s">
        <v>42</v>
      </c>
      <c r="AC6" t="s">
        <v>43</v>
      </c>
      <c r="AD6" t="s">
        <v>44</v>
      </c>
      <c r="AE6" t="s">
        <v>45</v>
      </c>
      <c r="AF6" t="s">
        <v>46</v>
      </c>
      <c r="AG6" t="s">
        <v>47</v>
      </c>
      <c r="AH6" t="s">
        <v>48</v>
      </c>
      <c r="AI6" t="s">
        <v>49</v>
      </c>
      <c r="AJ6" t="s">
        <v>50</v>
      </c>
      <c r="AK6" t="s">
        <v>51</v>
      </c>
      <c r="AL6" t="s">
        <v>52</v>
      </c>
      <c r="AM6" t="s">
        <v>53</v>
      </c>
      <c r="AN6" t="s">
        <v>54</v>
      </c>
      <c r="AO6" t="s">
        <v>55</v>
      </c>
      <c r="AP6" t="s">
        <v>56</v>
      </c>
    </row>
    <row r="8" spans="1:42" ht="15">
      <c r="A8" t="s">
        <v>57</v>
      </c>
      <c r="B8">
        <v>180</v>
      </c>
      <c r="C8">
        <v>96</v>
      </c>
      <c r="D8">
        <v>84</v>
      </c>
      <c r="E8">
        <v>23</v>
      </c>
      <c r="F8">
        <v>28</v>
      </c>
      <c r="G8">
        <v>29</v>
      </c>
      <c r="H8">
        <v>29</v>
      </c>
      <c r="I8">
        <v>27</v>
      </c>
      <c r="J8">
        <v>44</v>
      </c>
      <c r="K8">
        <v>36</v>
      </c>
      <c r="L8">
        <v>50</v>
      </c>
      <c r="M8">
        <v>25</v>
      </c>
      <c r="N8">
        <v>69</v>
      </c>
      <c r="O8">
        <v>86</v>
      </c>
      <c r="P8">
        <v>94</v>
      </c>
      <c r="Q8">
        <v>62</v>
      </c>
      <c r="R8">
        <v>18</v>
      </c>
      <c r="S8">
        <v>51</v>
      </c>
      <c r="T8">
        <v>7</v>
      </c>
      <c r="U8">
        <v>42</v>
      </c>
      <c r="V8">
        <v>38</v>
      </c>
      <c r="W8">
        <v>53</v>
      </c>
      <c r="X8">
        <v>53</v>
      </c>
      <c r="Y8">
        <v>30</v>
      </c>
      <c r="Z8">
        <v>6</v>
      </c>
      <c r="AA8">
        <v>169</v>
      </c>
      <c r="AB8">
        <v>20</v>
      </c>
      <c r="AC8">
        <v>52</v>
      </c>
      <c r="AD8">
        <v>43</v>
      </c>
      <c r="AE8">
        <v>21</v>
      </c>
      <c r="AF8">
        <v>44</v>
      </c>
      <c r="AG8">
        <v>31</v>
      </c>
      <c r="AH8">
        <v>27</v>
      </c>
      <c r="AI8">
        <v>18</v>
      </c>
      <c r="AJ8">
        <v>45</v>
      </c>
      <c r="AK8">
        <v>7</v>
      </c>
      <c r="AL8">
        <v>40</v>
      </c>
      <c r="AM8">
        <v>83</v>
      </c>
      <c r="AN8">
        <v>55</v>
      </c>
      <c r="AO8">
        <v>0</v>
      </c>
      <c r="AP8">
        <v>180</v>
      </c>
    </row>
    <row r="9" spans="1:42" ht="15">
      <c r="A9" t="s">
        <v>58</v>
      </c>
      <c r="B9">
        <v>184</v>
      </c>
      <c r="C9">
        <v>100</v>
      </c>
      <c r="D9">
        <v>84</v>
      </c>
      <c r="E9">
        <v>26</v>
      </c>
      <c r="F9">
        <v>31</v>
      </c>
      <c r="G9">
        <v>37</v>
      </c>
      <c r="H9">
        <v>33</v>
      </c>
      <c r="I9">
        <v>26</v>
      </c>
      <c r="J9">
        <v>30</v>
      </c>
      <c r="K9">
        <v>46</v>
      </c>
      <c r="L9">
        <v>59</v>
      </c>
      <c r="M9">
        <v>27</v>
      </c>
      <c r="N9">
        <v>52</v>
      </c>
      <c r="O9">
        <v>105</v>
      </c>
      <c r="P9">
        <v>79</v>
      </c>
      <c r="Q9">
        <v>84</v>
      </c>
      <c r="R9">
        <v>21</v>
      </c>
      <c r="S9">
        <v>36</v>
      </c>
      <c r="T9">
        <v>7</v>
      </c>
      <c r="U9">
        <v>35</v>
      </c>
      <c r="V9">
        <v>45</v>
      </c>
      <c r="W9">
        <v>51</v>
      </c>
      <c r="X9">
        <v>49</v>
      </c>
      <c r="Y9">
        <v>32</v>
      </c>
      <c r="Z9">
        <v>7</v>
      </c>
      <c r="AA9">
        <v>173</v>
      </c>
      <c r="AB9">
        <v>20</v>
      </c>
      <c r="AC9">
        <v>48</v>
      </c>
      <c r="AD9">
        <v>42</v>
      </c>
      <c r="AE9">
        <v>24</v>
      </c>
      <c r="AF9">
        <v>50</v>
      </c>
      <c r="AG9">
        <v>24</v>
      </c>
      <c r="AH9">
        <v>24</v>
      </c>
      <c r="AI9">
        <v>19</v>
      </c>
      <c r="AJ9">
        <v>55</v>
      </c>
      <c r="AK9">
        <v>9</v>
      </c>
      <c r="AL9">
        <v>30</v>
      </c>
      <c r="AM9">
        <v>85</v>
      </c>
      <c r="AN9">
        <v>67</v>
      </c>
      <c r="AO9">
        <v>0</v>
      </c>
      <c r="AP9">
        <v>184</v>
      </c>
    </row>
    <row r="10" ht="15">
      <c r="A10" t="s">
        <v>59</v>
      </c>
    </row>
    <row r="11" spans="1:42" ht="15">
      <c r="A11" t="s">
        <v>74</v>
      </c>
      <c r="B11">
        <v>100</v>
      </c>
      <c r="C11">
        <v>54</v>
      </c>
      <c r="D11">
        <v>46</v>
      </c>
      <c r="E11">
        <v>16</v>
      </c>
      <c r="F11">
        <v>23</v>
      </c>
      <c r="G11">
        <v>19</v>
      </c>
      <c r="H11">
        <v>17</v>
      </c>
      <c r="I11">
        <v>14</v>
      </c>
      <c r="J11">
        <v>12</v>
      </c>
      <c r="K11">
        <v>27</v>
      </c>
      <c r="L11">
        <v>38</v>
      </c>
      <c r="M11">
        <v>8</v>
      </c>
      <c r="N11">
        <v>27</v>
      </c>
      <c r="O11">
        <v>65</v>
      </c>
      <c r="P11">
        <v>35</v>
      </c>
      <c r="Q11">
        <v>48</v>
      </c>
      <c r="R11">
        <v>9</v>
      </c>
      <c r="S11">
        <v>18</v>
      </c>
      <c r="T11">
        <v>5</v>
      </c>
      <c r="U11">
        <v>19</v>
      </c>
      <c r="V11">
        <v>27</v>
      </c>
      <c r="W11">
        <v>28</v>
      </c>
      <c r="X11">
        <v>23</v>
      </c>
      <c r="Y11">
        <v>17</v>
      </c>
      <c r="Z11">
        <v>4</v>
      </c>
      <c r="AA11">
        <v>96</v>
      </c>
      <c r="AB11">
        <v>11</v>
      </c>
      <c r="AC11">
        <v>26</v>
      </c>
      <c r="AD11">
        <v>22</v>
      </c>
      <c r="AE11">
        <v>16</v>
      </c>
      <c r="AF11">
        <v>25</v>
      </c>
      <c r="AG11">
        <v>15</v>
      </c>
      <c r="AH11">
        <v>11</v>
      </c>
      <c r="AI11">
        <v>12</v>
      </c>
      <c r="AJ11">
        <v>29</v>
      </c>
      <c r="AK11">
        <v>3</v>
      </c>
      <c r="AL11">
        <v>13</v>
      </c>
      <c r="AM11">
        <v>46</v>
      </c>
      <c r="AN11">
        <v>40</v>
      </c>
      <c r="AO11">
        <v>0</v>
      </c>
      <c r="AP11">
        <v>100</v>
      </c>
    </row>
    <row r="12" spans="2:42" ht="15">
      <c r="B12" s="7">
        <v>0.54</v>
      </c>
      <c r="C12" s="7">
        <v>0.54</v>
      </c>
      <c r="D12" s="7">
        <v>0.55</v>
      </c>
      <c r="E12" s="7">
        <v>0.62</v>
      </c>
      <c r="F12" s="7">
        <v>0.73</v>
      </c>
      <c r="G12" s="7">
        <v>0.5</v>
      </c>
      <c r="H12" s="7">
        <v>0.51</v>
      </c>
      <c r="I12" s="7">
        <v>0.51</v>
      </c>
      <c r="J12" s="7">
        <v>0.39</v>
      </c>
      <c r="K12" s="7">
        <v>0.59</v>
      </c>
      <c r="L12" s="7">
        <v>0.64</v>
      </c>
      <c r="M12" s="7">
        <v>0.32</v>
      </c>
      <c r="N12" s="7">
        <v>0.51</v>
      </c>
      <c r="O12" s="7">
        <v>0.62</v>
      </c>
      <c r="P12" s="7">
        <v>0.44</v>
      </c>
      <c r="Q12" s="7">
        <v>0.58</v>
      </c>
      <c r="R12" s="7">
        <v>0.41</v>
      </c>
      <c r="S12" s="7">
        <v>0.51</v>
      </c>
      <c r="T12" s="7">
        <v>0.73</v>
      </c>
      <c r="U12" s="7">
        <v>0.54</v>
      </c>
      <c r="V12" s="7">
        <v>0.61</v>
      </c>
      <c r="W12" s="7">
        <v>0.54</v>
      </c>
      <c r="X12" s="7">
        <v>0.47</v>
      </c>
      <c r="Y12" s="7">
        <v>0.54</v>
      </c>
      <c r="Z12" s="7">
        <v>0.63</v>
      </c>
      <c r="AA12" s="7">
        <v>0.56</v>
      </c>
      <c r="AB12" s="7">
        <v>0.56</v>
      </c>
      <c r="AC12" s="7">
        <v>0.54</v>
      </c>
      <c r="AD12" s="7">
        <v>0.52</v>
      </c>
      <c r="AE12" s="7">
        <v>0.68</v>
      </c>
      <c r="AF12" s="7">
        <v>0.49</v>
      </c>
      <c r="AG12" s="7">
        <v>0.63</v>
      </c>
      <c r="AH12" s="7">
        <v>0.43</v>
      </c>
      <c r="AI12" s="7">
        <v>0.64</v>
      </c>
      <c r="AJ12" s="7">
        <v>0.52</v>
      </c>
      <c r="AK12" s="7">
        <v>0.32</v>
      </c>
      <c r="AL12" s="7">
        <v>0.43</v>
      </c>
      <c r="AM12" s="7">
        <v>0.54</v>
      </c>
      <c r="AN12" s="7">
        <v>0.6</v>
      </c>
      <c r="AO12" t="s">
        <v>61</v>
      </c>
      <c r="AP12" s="7">
        <v>0.54</v>
      </c>
    </row>
    <row r="13" spans="1:42" ht="15">
      <c r="A13" t="s">
        <v>75</v>
      </c>
      <c r="B13">
        <v>25</v>
      </c>
      <c r="C13">
        <v>13</v>
      </c>
      <c r="D13">
        <v>12</v>
      </c>
      <c r="E13">
        <v>4</v>
      </c>
      <c r="F13">
        <v>1</v>
      </c>
      <c r="G13">
        <v>5</v>
      </c>
      <c r="H13">
        <v>5</v>
      </c>
      <c r="I13">
        <v>4</v>
      </c>
      <c r="J13">
        <v>5</v>
      </c>
      <c r="K13">
        <v>6</v>
      </c>
      <c r="L13">
        <v>8</v>
      </c>
      <c r="M13">
        <v>3</v>
      </c>
      <c r="N13">
        <v>8</v>
      </c>
      <c r="O13">
        <v>14</v>
      </c>
      <c r="P13">
        <v>11</v>
      </c>
      <c r="Q13">
        <v>12</v>
      </c>
      <c r="R13">
        <v>4</v>
      </c>
      <c r="S13">
        <v>4</v>
      </c>
      <c r="T13">
        <v>1</v>
      </c>
      <c r="U13">
        <v>4</v>
      </c>
      <c r="V13">
        <v>5</v>
      </c>
      <c r="W13">
        <v>9</v>
      </c>
      <c r="X13">
        <v>6</v>
      </c>
      <c r="Y13">
        <v>5</v>
      </c>
      <c r="Z13">
        <v>0</v>
      </c>
      <c r="AA13">
        <v>24</v>
      </c>
      <c r="AB13">
        <v>1</v>
      </c>
      <c r="AC13">
        <v>7</v>
      </c>
      <c r="AD13">
        <v>8</v>
      </c>
      <c r="AE13">
        <v>2</v>
      </c>
      <c r="AF13">
        <v>7</v>
      </c>
      <c r="AG13">
        <v>4</v>
      </c>
      <c r="AH13">
        <v>2</v>
      </c>
      <c r="AI13">
        <v>1</v>
      </c>
      <c r="AJ13">
        <v>7</v>
      </c>
      <c r="AK13">
        <v>1</v>
      </c>
      <c r="AL13">
        <v>4</v>
      </c>
      <c r="AM13">
        <v>10</v>
      </c>
      <c r="AN13">
        <v>11</v>
      </c>
      <c r="AO13">
        <v>0</v>
      </c>
      <c r="AP13">
        <v>25</v>
      </c>
    </row>
    <row r="14" spans="2:42" ht="15">
      <c r="B14" s="7">
        <v>0.13</v>
      </c>
      <c r="C14" s="7">
        <v>0.13</v>
      </c>
      <c r="D14" s="7">
        <v>0.14</v>
      </c>
      <c r="E14" s="7">
        <v>0.17</v>
      </c>
      <c r="F14" s="7">
        <v>0.02</v>
      </c>
      <c r="G14" s="7">
        <v>0.14</v>
      </c>
      <c r="H14" s="7">
        <v>0.15</v>
      </c>
      <c r="I14" s="7">
        <v>0.16</v>
      </c>
      <c r="J14" s="7">
        <v>0.16</v>
      </c>
      <c r="K14" s="7">
        <v>0.13</v>
      </c>
      <c r="L14" s="7">
        <v>0.13</v>
      </c>
      <c r="M14" s="7">
        <v>0.1</v>
      </c>
      <c r="N14" s="7">
        <v>0.16</v>
      </c>
      <c r="O14" s="7">
        <v>0.13</v>
      </c>
      <c r="P14" s="7">
        <v>0.14</v>
      </c>
      <c r="Q14" s="7">
        <v>0.14</v>
      </c>
      <c r="R14" s="7">
        <v>0.19</v>
      </c>
      <c r="S14" s="7">
        <v>0.12</v>
      </c>
      <c r="T14" s="7">
        <v>0.11</v>
      </c>
      <c r="U14" s="7">
        <v>0.11</v>
      </c>
      <c r="V14" s="7">
        <v>0.11</v>
      </c>
      <c r="W14" s="7">
        <v>0.18</v>
      </c>
      <c r="X14" s="7">
        <v>0.12</v>
      </c>
      <c r="Y14" s="7">
        <v>0.15</v>
      </c>
      <c r="Z14" t="s">
        <v>61</v>
      </c>
      <c r="AA14" s="7">
        <v>0.14</v>
      </c>
      <c r="AB14" s="7">
        <v>0.06</v>
      </c>
      <c r="AC14" s="7">
        <v>0.14</v>
      </c>
      <c r="AD14" s="7">
        <v>0.19</v>
      </c>
      <c r="AE14" s="7">
        <v>0.08</v>
      </c>
      <c r="AF14" s="7">
        <v>0.14</v>
      </c>
      <c r="AG14" s="7">
        <v>0.16</v>
      </c>
      <c r="AH14" s="7">
        <v>0.1</v>
      </c>
      <c r="AI14" s="7">
        <v>0.03</v>
      </c>
      <c r="AJ14" s="7">
        <v>0.13</v>
      </c>
      <c r="AK14" s="7">
        <v>0.14</v>
      </c>
      <c r="AL14" s="7">
        <v>0.12</v>
      </c>
      <c r="AM14" s="7">
        <v>0.12</v>
      </c>
      <c r="AN14" s="7">
        <v>0.16</v>
      </c>
      <c r="AO14" t="s">
        <v>61</v>
      </c>
      <c r="AP14" s="7">
        <v>0.13</v>
      </c>
    </row>
    <row r="15" spans="1:42" ht="15">
      <c r="A15" t="s">
        <v>76</v>
      </c>
      <c r="B15">
        <v>20</v>
      </c>
      <c r="C15">
        <v>15</v>
      </c>
      <c r="D15">
        <v>5</v>
      </c>
      <c r="E15">
        <v>1</v>
      </c>
      <c r="F15">
        <v>2</v>
      </c>
      <c r="G15">
        <v>4</v>
      </c>
      <c r="H15">
        <v>5</v>
      </c>
      <c r="I15">
        <v>3</v>
      </c>
      <c r="J15">
        <v>4</v>
      </c>
      <c r="K15">
        <v>6</v>
      </c>
      <c r="L15">
        <v>5</v>
      </c>
      <c r="M15">
        <v>4</v>
      </c>
      <c r="N15">
        <v>5</v>
      </c>
      <c r="O15">
        <v>11</v>
      </c>
      <c r="P15">
        <v>9</v>
      </c>
      <c r="Q15">
        <v>12</v>
      </c>
      <c r="R15">
        <v>2</v>
      </c>
      <c r="S15">
        <v>5</v>
      </c>
      <c r="T15">
        <v>0</v>
      </c>
      <c r="U15">
        <v>1</v>
      </c>
      <c r="V15">
        <v>7</v>
      </c>
      <c r="W15">
        <v>7</v>
      </c>
      <c r="X15">
        <v>3</v>
      </c>
      <c r="Y15">
        <v>3</v>
      </c>
      <c r="Z15">
        <v>0</v>
      </c>
      <c r="AA15">
        <v>16</v>
      </c>
      <c r="AB15">
        <v>4</v>
      </c>
      <c r="AC15">
        <v>6</v>
      </c>
      <c r="AD15">
        <v>5</v>
      </c>
      <c r="AE15">
        <v>2</v>
      </c>
      <c r="AF15">
        <v>3</v>
      </c>
      <c r="AG15">
        <v>1</v>
      </c>
      <c r="AH15">
        <v>3</v>
      </c>
      <c r="AI15">
        <v>1</v>
      </c>
      <c r="AJ15">
        <v>11</v>
      </c>
      <c r="AK15">
        <v>3</v>
      </c>
      <c r="AL15">
        <v>4</v>
      </c>
      <c r="AM15">
        <v>9</v>
      </c>
      <c r="AN15">
        <v>7</v>
      </c>
      <c r="AO15">
        <v>0</v>
      </c>
      <c r="AP15">
        <v>20</v>
      </c>
    </row>
    <row r="16" spans="2:42" ht="15">
      <c r="B16" s="7">
        <v>0.11</v>
      </c>
      <c r="C16" s="7">
        <v>0.15</v>
      </c>
      <c r="D16" s="7">
        <v>0.06</v>
      </c>
      <c r="E16" s="7">
        <v>0.05</v>
      </c>
      <c r="F16" s="7">
        <v>0.07</v>
      </c>
      <c r="G16" s="7">
        <v>0.12</v>
      </c>
      <c r="H16" s="7">
        <v>0.16</v>
      </c>
      <c r="I16" s="7">
        <v>0.11</v>
      </c>
      <c r="J16" s="7">
        <v>0.13</v>
      </c>
      <c r="K16" s="7">
        <v>0.12</v>
      </c>
      <c r="L16" s="7">
        <v>0.09</v>
      </c>
      <c r="M16" s="7">
        <v>0.16</v>
      </c>
      <c r="N16" s="7">
        <v>0.09</v>
      </c>
      <c r="O16" s="7">
        <v>0.11</v>
      </c>
      <c r="P16" s="7">
        <v>0.11</v>
      </c>
      <c r="Q16" s="7">
        <v>0.14</v>
      </c>
      <c r="R16" s="7">
        <v>0.1</v>
      </c>
      <c r="S16" s="7">
        <v>0.13</v>
      </c>
      <c r="T16" t="s">
        <v>61</v>
      </c>
      <c r="U16" s="7">
        <v>0.03</v>
      </c>
      <c r="V16" s="7">
        <v>0.15</v>
      </c>
      <c r="W16" s="7">
        <v>0.14</v>
      </c>
      <c r="X16" s="7">
        <v>0.06</v>
      </c>
      <c r="Y16" s="7">
        <v>0.1</v>
      </c>
      <c r="Z16" t="s">
        <v>61</v>
      </c>
      <c r="AA16" s="7">
        <v>0.09</v>
      </c>
      <c r="AB16" s="7">
        <v>0.22</v>
      </c>
      <c r="AC16" s="7">
        <v>0.12</v>
      </c>
      <c r="AD16" s="7">
        <v>0.11</v>
      </c>
      <c r="AE16" s="7">
        <v>0.06</v>
      </c>
      <c r="AF16" s="7">
        <v>0.07</v>
      </c>
      <c r="AG16" s="7">
        <v>0.05</v>
      </c>
      <c r="AH16" s="7">
        <v>0.13</v>
      </c>
      <c r="AI16" s="7">
        <v>0.05</v>
      </c>
      <c r="AJ16" s="7">
        <v>0.19</v>
      </c>
      <c r="AK16" s="7">
        <v>0.31</v>
      </c>
      <c r="AL16" s="7">
        <v>0.15</v>
      </c>
      <c r="AM16" s="7">
        <v>0.1</v>
      </c>
      <c r="AN16" s="7">
        <v>0.1</v>
      </c>
      <c r="AO16" t="s">
        <v>61</v>
      </c>
      <c r="AP16" s="7">
        <v>0.11</v>
      </c>
    </row>
    <row r="17" spans="1:42" ht="15">
      <c r="A17" t="s">
        <v>77</v>
      </c>
      <c r="B17">
        <v>5</v>
      </c>
      <c r="C17">
        <v>3</v>
      </c>
      <c r="D17">
        <v>2</v>
      </c>
      <c r="E17">
        <v>0</v>
      </c>
      <c r="F17">
        <v>0</v>
      </c>
      <c r="G17">
        <v>1</v>
      </c>
      <c r="H17">
        <v>1</v>
      </c>
      <c r="I17">
        <v>1</v>
      </c>
      <c r="J17">
        <v>2</v>
      </c>
      <c r="K17">
        <v>1</v>
      </c>
      <c r="L17">
        <v>1</v>
      </c>
      <c r="M17">
        <v>2</v>
      </c>
      <c r="N17">
        <v>1</v>
      </c>
      <c r="O17">
        <v>2</v>
      </c>
      <c r="P17">
        <v>3</v>
      </c>
      <c r="Q17">
        <v>2</v>
      </c>
      <c r="R17">
        <v>1</v>
      </c>
      <c r="S17">
        <v>1</v>
      </c>
      <c r="T17">
        <v>0</v>
      </c>
      <c r="U17">
        <v>1</v>
      </c>
      <c r="V17">
        <v>0</v>
      </c>
      <c r="W17">
        <v>2</v>
      </c>
      <c r="X17">
        <v>3</v>
      </c>
      <c r="Y17">
        <v>0</v>
      </c>
      <c r="Z17">
        <v>0</v>
      </c>
      <c r="AA17">
        <v>4</v>
      </c>
      <c r="AB17">
        <v>0</v>
      </c>
      <c r="AC17">
        <v>2</v>
      </c>
      <c r="AD17">
        <v>2</v>
      </c>
      <c r="AE17">
        <v>0</v>
      </c>
      <c r="AF17">
        <v>1</v>
      </c>
      <c r="AG17">
        <v>1</v>
      </c>
      <c r="AH17">
        <v>2</v>
      </c>
      <c r="AI17">
        <v>0</v>
      </c>
      <c r="AJ17">
        <v>1</v>
      </c>
      <c r="AK17">
        <v>0</v>
      </c>
      <c r="AL17">
        <v>1</v>
      </c>
      <c r="AM17">
        <v>3</v>
      </c>
      <c r="AN17">
        <v>1</v>
      </c>
      <c r="AO17">
        <v>0</v>
      </c>
      <c r="AP17">
        <v>5</v>
      </c>
    </row>
    <row r="18" spans="2:42" ht="15">
      <c r="B18" s="7">
        <v>0.03</v>
      </c>
      <c r="C18" s="7">
        <v>0.03</v>
      </c>
      <c r="D18" s="7">
        <v>0.02</v>
      </c>
      <c r="E18" t="s">
        <v>61</v>
      </c>
      <c r="F18" t="s">
        <v>61</v>
      </c>
      <c r="G18" s="7">
        <v>0.04</v>
      </c>
      <c r="H18" s="7">
        <v>0.02</v>
      </c>
      <c r="I18" s="7">
        <v>0.05</v>
      </c>
      <c r="J18" s="7">
        <v>0.05</v>
      </c>
      <c r="K18" s="7">
        <v>0.03</v>
      </c>
      <c r="L18" s="7">
        <v>0.01</v>
      </c>
      <c r="M18" s="7">
        <v>0.09</v>
      </c>
      <c r="N18" s="7">
        <v>0.01</v>
      </c>
      <c r="O18" s="7">
        <v>0.02</v>
      </c>
      <c r="P18" s="7">
        <v>0.04</v>
      </c>
      <c r="Q18" s="7">
        <v>0.03</v>
      </c>
      <c r="R18" s="7">
        <v>0.06</v>
      </c>
      <c r="S18" s="7">
        <v>0.01</v>
      </c>
      <c r="T18" t="s">
        <v>61</v>
      </c>
      <c r="U18" s="7">
        <v>0.02</v>
      </c>
      <c r="V18" t="s">
        <v>61</v>
      </c>
      <c r="W18" s="7">
        <v>0.04</v>
      </c>
      <c r="X18" s="7">
        <v>0.07</v>
      </c>
      <c r="Y18" t="s">
        <v>61</v>
      </c>
      <c r="Z18" t="s">
        <v>61</v>
      </c>
      <c r="AA18" s="7">
        <v>0.02</v>
      </c>
      <c r="AB18" t="s">
        <v>61</v>
      </c>
      <c r="AC18" s="7">
        <v>0.04</v>
      </c>
      <c r="AD18" s="7">
        <v>0.05</v>
      </c>
      <c r="AE18" t="s">
        <v>61</v>
      </c>
      <c r="AF18" s="7">
        <v>0.02</v>
      </c>
      <c r="AG18" s="7">
        <v>0.03</v>
      </c>
      <c r="AH18" s="7">
        <v>0.08</v>
      </c>
      <c r="AI18" t="s">
        <v>61</v>
      </c>
      <c r="AJ18" s="7">
        <v>0.03</v>
      </c>
      <c r="AK18" t="s">
        <v>61</v>
      </c>
      <c r="AL18" s="7">
        <v>0.04</v>
      </c>
      <c r="AM18" s="7">
        <v>0.03</v>
      </c>
      <c r="AN18" s="7">
        <v>0.02</v>
      </c>
      <c r="AO18" t="s">
        <v>61</v>
      </c>
      <c r="AP18" s="7">
        <v>0.03</v>
      </c>
    </row>
    <row r="19" spans="1:42" ht="15">
      <c r="A19" t="s">
        <v>78</v>
      </c>
      <c r="B19">
        <v>9</v>
      </c>
      <c r="C19">
        <v>6</v>
      </c>
      <c r="D19">
        <v>3</v>
      </c>
      <c r="E19">
        <v>1</v>
      </c>
      <c r="F19">
        <v>2</v>
      </c>
      <c r="G19">
        <v>1</v>
      </c>
      <c r="H19">
        <v>1</v>
      </c>
      <c r="I19">
        <v>0</v>
      </c>
      <c r="J19">
        <v>3</v>
      </c>
      <c r="K19">
        <v>3</v>
      </c>
      <c r="L19">
        <v>1</v>
      </c>
      <c r="M19">
        <v>2</v>
      </c>
      <c r="N19">
        <v>3</v>
      </c>
      <c r="O19">
        <v>4</v>
      </c>
      <c r="P19">
        <v>4</v>
      </c>
      <c r="Q19">
        <v>3</v>
      </c>
      <c r="R19">
        <v>0</v>
      </c>
      <c r="S19">
        <v>3</v>
      </c>
      <c r="T19">
        <v>1</v>
      </c>
      <c r="U19">
        <v>1</v>
      </c>
      <c r="V19">
        <v>3</v>
      </c>
      <c r="W19">
        <v>2</v>
      </c>
      <c r="X19">
        <v>2</v>
      </c>
      <c r="Y19">
        <v>2</v>
      </c>
      <c r="Z19">
        <v>0</v>
      </c>
      <c r="AA19">
        <v>9</v>
      </c>
      <c r="AB19">
        <v>1</v>
      </c>
      <c r="AC19">
        <v>1</v>
      </c>
      <c r="AD19">
        <v>0</v>
      </c>
      <c r="AE19">
        <v>1</v>
      </c>
      <c r="AF19">
        <v>6</v>
      </c>
      <c r="AG19">
        <v>1</v>
      </c>
      <c r="AH19">
        <v>0</v>
      </c>
      <c r="AI19">
        <v>1</v>
      </c>
      <c r="AJ19">
        <v>4</v>
      </c>
      <c r="AK19">
        <v>1</v>
      </c>
      <c r="AL19">
        <v>1</v>
      </c>
      <c r="AM19">
        <v>4</v>
      </c>
      <c r="AN19">
        <v>3</v>
      </c>
      <c r="AO19">
        <v>0</v>
      </c>
      <c r="AP19">
        <v>9</v>
      </c>
    </row>
    <row r="20" spans="2:42" ht="15">
      <c r="B20" s="7">
        <v>0.05</v>
      </c>
      <c r="C20" s="7">
        <v>0.06</v>
      </c>
      <c r="D20" s="7">
        <v>0.03</v>
      </c>
      <c r="E20" s="7">
        <v>0.04</v>
      </c>
      <c r="F20" s="7">
        <v>0.07</v>
      </c>
      <c r="G20" s="7">
        <v>0.04</v>
      </c>
      <c r="H20" s="7">
        <v>0.03</v>
      </c>
      <c r="I20" t="s">
        <v>61</v>
      </c>
      <c r="J20" s="7">
        <v>0.09</v>
      </c>
      <c r="K20" s="7">
        <v>0.07</v>
      </c>
      <c r="L20" s="7">
        <v>0.02</v>
      </c>
      <c r="M20" s="7">
        <v>0.06</v>
      </c>
      <c r="N20" s="7">
        <v>0.05</v>
      </c>
      <c r="O20" s="7">
        <v>0.04</v>
      </c>
      <c r="P20" s="7">
        <v>0.05</v>
      </c>
      <c r="Q20" s="7">
        <v>0.04</v>
      </c>
      <c r="R20" t="s">
        <v>61</v>
      </c>
      <c r="S20" s="7">
        <v>0.07</v>
      </c>
      <c r="T20" s="7">
        <v>0.16</v>
      </c>
      <c r="U20" s="7">
        <v>0.04</v>
      </c>
      <c r="V20" s="7">
        <v>0.06</v>
      </c>
      <c r="W20" s="7">
        <v>0.04</v>
      </c>
      <c r="X20" s="7">
        <v>0.05</v>
      </c>
      <c r="Y20" s="7">
        <v>0.05</v>
      </c>
      <c r="Z20" t="s">
        <v>61</v>
      </c>
      <c r="AA20" s="7">
        <v>0.05</v>
      </c>
      <c r="AB20" s="7">
        <v>0.06</v>
      </c>
      <c r="AC20" s="7">
        <v>0.01</v>
      </c>
      <c r="AD20" t="s">
        <v>61</v>
      </c>
      <c r="AE20" s="7">
        <v>0.05</v>
      </c>
      <c r="AF20" s="7">
        <v>0.11</v>
      </c>
      <c r="AG20" s="7">
        <v>0.03</v>
      </c>
      <c r="AH20" t="s">
        <v>61</v>
      </c>
      <c r="AI20" s="7">
        <v>0.05</v>
      </c>
      <c r="AJ20" s="7">
        <v>0.07</v>
      </c>
      <c r="AK20" s="7">
        <v>0.08</v>
      </c>
      <c r="AL20" s="7">
        <v>0.04</v>
      </c>
      <c r="AM20" s="7">
        <v>0.05</v>
      </c>
      <c r="AN20" s="7">
        <v>0.05</v>
      </c>
      <c r="AO20" t="s">
        <v>61</v>
      </c>
      <c r="AP20" s="7">
        <v>0.05</v>
      </c>
    </row>
    <row r="21" spans="1:42" ht="15">
      <c r="A21" t="s">
        <v>79</v>
      </c>
      <c r="B21">
        <v>26</v>
      </c>
      <c r="C21">
        <v>9</v>
      </c>
      <c r="D21">
        <v>17</v>
      </c>
      <c r="E21">
        <v>3</v>
      </c>
      <c r="F21">
        <v>3</v>
      </c>
      <c r="G21">
        <v>6</v>
      </c>
      <c r="H21">
        <v>4</v>
      </c>
      <c r="I21">
        <v>4</v>
      </c>
      <c r="J21">
        <v>5</v>
      </c>
      <c r="K21">
        <v>3</v>
      </c>
      <c r="L21">
        <v>6</v>
      </c>
      <c r="M21">
        <v>7</v>
      </c>
      <c r="N21">
        <v>10</v>
      </c>
      <c r="O21">
        <v>9</v>
      </c>
      <c r="P21">
        <v>17</v>
      </c>
      <c r="Q21">
        <v>6</v>
      </c>
      <c r="R21">
        <v>5</v>
      </c>
      <c r="S21">
        <v>5</v>
      </c>
      <c r="T21">
        <v>0</v>
      </c>
      <c r="U21">
        <v>9</v>
      </c>
      <c r="V21">
        <v>3</v>
      </c>
      <c r="W21">
        <v>3</v>
      </c>
      <c r="X21">
        <v>12</v>
      </c>
      <c r="Y21">
        <v>5</v>
      </c>
      <c r="Z21">
        <v>3</v>
      </c>
      <c r="AA21">
        <v>25</v>
      </c>
      <c r="AB21">
        <v>2</v>
      </c>
      <c r="AC21">
        <v>7</v>
      </c>
      <c r="AD21">
        <v>5</v>
      </c>
      <c r="AE21">
        <v>3</v>
      </c>
      <c r="AF21">
        <v>8</v>
      </c>
      <c r="AG21">
        <v>3</v>
      </c>
      <c r="AH21">
        <v>6</v>
      </c>
      <c r="AI21">
        <v>5</v>
      </c>
      <c r="AJ21">
        <v>3</v>
      </c>
      <c r="AK21">
        <v>1</v>
      </c>
      <c r="AL21">
        <v>7</v>
      </c>
      <c r="AM21">
        <v>14</v>
      </c>
      <c r="AN21">
        <v>5</v>
      </c>
      <c r="AO21">
        <v>0</v>
      </c>
      <c r="AP21">
        <v>26</v>
      </c>
    </row>
    <row r="22" spans="2:42" ht="15">
      <c r="B22" s="7">
        <v>0.14</v>
      </c>
      <c r="C22" s="7">
        <v>0.09</v>
      </c>
      <c r="D22" s="7">
        <v>0.2</v>
      </c>
      <c r="E22" s="7">
        <v>0.12</v>
      </c>
      <c r="F22" s="7">
        <v>0.1</v>
      </c>
      <c r="G22" s="7">
        <v>0.16</v>
      </c>
      <c r="H22" s="7">
        <v>0.12</v>
      </c>
      <c r="I22" s="7">
        <v>0.16</v>
      </c>
      <c r="J22" s="7">
        <v>0.17</v>
      </c>
      <c r="K22" s="7">
        <v>0.07</v>
      </c>
      <c r="L22" s="7">
        <v>0.1</v>
      </c>
      <c r="M22" s="7">
        <v>0.27</v>
      </c>
      <c r="N22" s="7">
        <v>0.19</v>
      </c>
      <c r="O22" s="7">
        <v>0.09</v>
      </c>
      <c r="P22" s="7">
        <v>0.21</v>
      </c>
      <c r="Q22" s="7">
        <v>0.07</v>
      </c>
      <c r="R22" s="7">
        <v>0.25</v>
      </c>
      <c r="S22" s="7">
        <v>0.15</v>
      </c>
      <c r="T22" t="s">
        <v>61</v>
      </c>
      <c r="U22" s="7">
        <v>0.26</v>
      </c>
      <c r="V22" s="7">
        <v>0.07</v>
      </c>
      <c r="W22" s="7">
        <v>0.06</v>
      </c>
      <c r="X22" s="7">
        <v>0.24</v>
      </c>
      <c r="Y22" s="7">
        <v>0.16</v>
      </c>
      <c r="Z22" s="7">
        <v>0.37</v>
      </c>
      <c r="AA22" s="7">
        <v>0.14</v>
      </c>
      <c r="AB22" s="7">
        <v>0.1</v>
      </c>
      <c r="AC22" s="7">
        <v>0.14</v>
      </c>
      <c r="AD22" s="7">
        <v>0.13</v>
      </c>
      <c r="AE22" s="7">
        <v>0.13</v>
      </c>
      <c r="AF22" s="7">
        <v>0.17</v>
      </c>
      <c r="AG22" s="7">
        <v>0.11</v>
      </c>
      <c r="AH22" s="7">
        <v>0.26</v>
      </c>
      <c r="AI22" s="7">
        <v>0.25</v>
      </c>
      <c r="AJ22" s="7">
        <v>0.05</v>
      </c>
      <c r="AK22" s="7">
        <v>0.15</v>
      </c>
      <c r="AL22" s="7">
        <v>0.23</v>
      </c>
      <c r="AM22" s="7">
        <v>0.16</v>
      </c>
      <c r="AN22" s="7">
        <v>0.07</v>
      </c>
      <c r="AO22" t="s">
        <v>61</v>
      </c>
      <c r="AP22" s="7">
        <v>0.14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102</v>
      </c>
    </row>
    <row r="2" ht="15">
      <c r="A2" t="s">
        <v>104</v>
      </c>
    </row>
    <row r="4" spans="3:41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</row>
    <row r="6" spans="2:42" ht="15"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  <c r="AA6" t="s">
        <v>41</v>
      </c>
      <c r="AB6" t="s">
        <v>42</v>
      </c>
      <c r="AC6" t="s">
        <v>43</v>
      </c>
      <c r="AD6" t="s">
        <v>44</v>
      </c>
      <c r="AE6" t="s">
        <v>45</v>
      </c>
      <c r="AF6" t="s">
        <v>46</v>
      </c>
      <c r="AG6" t="s">
        <v>47</v>
      </c>
      <c r="AH6" t="s">
        <v>48</v>
      </c>
      <c r="AI6" t="s">
        <v>49</v>
      </c>
      <c r="AJ6" t="s">
        <v>50</v>
      </c>
      <c r="AK6" t="s">
        <v>51</v>
      </c>
      <c r="AL6" t="s">
        <v>52</v>
      </c>
      <c r="AM6" t="s">
        <v>53</v>
      </c>
      <c r="AN6" t="s">
        <v>54</v>
      </c>
      <c r="AO6" t="s">
        <v>55</v>
      </c>
      <c r="AP6" t="s">
        <v>56</v>
      </c>
    </row>
    <row r="8" spans="1:42" ht="15">
      <c r="A8" t="s">
        <v>57</v>
      </c>
      <c r="B8">
        <v>53</v>
      </c>
      <c r="C8">
        <v>29</v>
      </c>
      <c r="D8">
        <v>24</v>
      </c>
      <c r="E8">
        <v>5</v>
      </c>
      <c r="F8">
        <v>7</v>
      </c>
      <c r="G8">
        <v>9</v>
      </c>
      <c r="H8">
        <v>11</v>
      </c>
      <c r="I8">
        <v>9</v>
      </c>
      <c r="J8">
        <v>12</v>
      </c>
      <c r="K8">
        <v>9</v>
      </c>
      <c r="L8">
        <v>12</v>
      </c>
      <c r="M8">
        <v>13</v>
      </c>
      <c r="N8">
        <v>19</v>
      </c>
      <c r="O8">
        <v>21</v>
      </c>
      <c r="P8">
        <v>32</v>
      </c>
      <c r="Q8">
        <v>20</v>
      </c>
      <c r="R8">
        <v>8</v>
      </c>
      <c r="S8">
        <v>15</v>
      </c>
      <c r="T8">
        <v>1</v>
      </c>
      <c r="U8">
        <v>9</v>
      </c>
      <c r="V8">
        <v>14</v>
      </c>
      <c r="W8">
        <v>20</v>
      </c>
      <c r="X8">
        <v>6</v>
      </c>
      <c r="Y8">
        <v>12</v>
      </c>
      <c r="Z8">
        <v>1</v>
      </c>
      <c r="AA8">
        <v>52</v>
      </c>
      <c r="AB8">
        <v>2</v>
      </c>
      <c r="AC8">
        <v>9</v>
      </c>
      <c r="AD8">
        <v>15</v>
      </c>
      <c r="AE8">
        <v>7</v>
      </c>
      <c r="AF8">
        <v>20</v>
      </c>
      <c r="AG8">
        <v>2</v>
      </c>
      <c r="AH8">
        <v>6</v>
      </c>
      <c r="AI8">
        <v>6</v>
      </c>
      <c r="AJ8">
        <v>19</v>
      </c>
      <c r="AK8">
        <v>2</v>
      </c>
      <c r="AL8">
        <v>12</v>
      </c>
      <c r="AM8">
        <v>27</v>
      </c>
      <c r="AN8">
        <v>13</v>
      </c>
      <c r="AO8">
        <v>53</v>
      </c>
      <c r="AP8">
        <v>0</v>
      </c>
    </row>
    <row r="9" spans="1:42" ht="15">
      <c r="A9" t="s">
        <v>58</v>
      </c>
      <c r="B9">
        <v>54</v>
      </c>
      <c r="C9">
        <v>32</v>
      </c>
      <c r="D9">
        <v>22</v>
      </c>
      <c r="E9">
        <v>6</v>
      </c>
      <c r="F9">
        <v>7</v>
      </c>
      <c r="G9">
        <v>12</v>
      </c>
      <c r="H9">
        <v>14</v>
      </c>
      <c r="I9">
        <v>7</v>
      </c>
      <c r="J9">
        <v>8</v>
      </c>
      <c r="K9">
        <v>11</v>
      </c>
      <c r="L9">
        <v>12</v>
      </c>
      <c r="M9">
        <v>15</v>
      </c>
      <c r="N9">
        <v>16</v>
      </c>
      <c r="O9">
        <v>23</v>
      </c>
      <c r="P9">
        <v>31</v>
      </c>
      <c r="Q9">
        <v>26</v>
      </c>
      <c r="R9">
        <v>9</v>
      </c>
      <c r="S9">
        <v>10</v>
      </c>
      <c r="T9">
        <v>1</v>
      </c>
      <c r="U9">
        <v>7</v>
      </c>
      <c r="V9">
        <v>17</v>
      </c>
      <c r="W9">
        <v>16</v>
      </c>
      <c r="X9">
        <v>6</v>
      </c>
      <c r="Y9">
        <v>14</v>
      </c>
      <c r="Z9">
        <v>1</v>
      </c>
      <c r="AA9">
        <v>53</v>
      </c>
      <c r="AB9">
        <v>2</v>
      </c>
      <c r="AC9">
        <v>9</v>
      </c>
      <c r="AD9">
        <v>15</v>
      </c>
      <c r="AE9">
        <v>7</v>
      </c>
      <c r="AF9">
        <v>22</v>
      </c>
      <c r="AG9">
        <v>1</v>
      </c>
      <c r="AH9">
        <v>5</v>
      </c>
      <c r="AI9">
        <v>6</v>
      </c>
      <c r="AJ9">
        <v>22</v>
      </c>
      <c r="AK9">
        <v>2</v>
      </c>
      <c r="AL9">
        <v>11</v>
      </c>
      <c r="AM9">
        <v>28</v>
      </c>
      <c r="AN9">
        <v>15</v>
      </c>
      <c r="AO9">
        <v>54</v>
      </c>
      <c r="AP9">
        <v>0</v>
      </c>
    </row>
    <row r="10" ht="15">
      <c r="A10" t="s">
        <v>59</v>
      </c>
    </row>
    <row r="11" spans="1:42" ht="15">
      <c r="A11" t="s">
        <v>83</v>
      </c>
      <c r="B11">
        <v>27</v>
      </c>
      <c r="C11">
        <v>14</v>
      </c>
      <c r="D11">
        <v>13</v>
      </c>
      <c r="E11">
        <v>3</v>
      </c>
      <c r="F11">
        <v>2</v>
      </c>
      <c r="G11">
        <v>4</v>
      </c>
      <c r="H11">
        <v>8</v>
      </c>
      <c r="I11">
        <v>5</v>
      </c>
      <c r="J11">
        <v>4</v>
      </c>
      <c r="K11">
        <v>6</v>
      </c>
      <c r="L11">
        <v>5</v>
      </c>
      <c r="M11">
        <v>7</v>
      </c>
      <c r="N11">
        <v>9</v>
      </c>
      <c r="O11">
        <v>10</v>
      </c>
      <c r="P11">
        <v>16</v>
      </c>
      <c r="Q11">
        <v>10</v>
      </c>
      <c r="R11">
        <v>7</v>
      </c>
      <c r="S11">
        <v>6</v>
      </c>
      <c r="T11">
        <v>0</v>
      </c>
      <c r="U11">
        <v>3</v>
      </c>
      <c r="V11">
        <v>10</v>
      </c>
      <c r="W11">
        <v>9</v>
      </c>
      <c r="X11">
        <v>2</v>
      </c>
      <c r="Y11">
        <v>4</v>
      </c>
      <c r="Z11">
        <v>1</v>
      </c>
      <c r="AA11">
        <v>26</v>
      </c>
      <c r="AB11">
        <v>0</v>
      </c>
      <c r="AC11">
        <v>4</v>
      </c>
      <c r="AD11">
        <v>7</v>
      </c>
      <c r="AE11">
        <v>4</v>
      </c>
      <c r="AF11">
        <v>12</v>
      </c>
      <c r="AG11">
        <v>0</v>
      </c>
      <c r="AH11">
        <v>2</v>
      </c>
      <c r="AI11">
        <v>3</v>
      </c>
      <c r="AJ11">
        <v>11</v>
      </c>
      <c r="AK11">
        <v>2</v>
      </c>
      <c r="AL11">
        <v>9</v>
      </c>
      <c r="AM11">
        <v>14</v>
      </c>
      <c r="AN11">
        <v>3</v>
      </c>
      <c r="AO11">
        <v>27</v>
      </c>
      <c r="AP11">
        <v>0</v>
      </c>
    </row>
    <row r="12" spans="2:42" ht="15">
      <c r="B12" s="7">
        <v>0.49</v>
      </c>
      <c r="C12" s="7">
        <v>0.43</v>
      </c>
      <c r="D12" s="7">
        <v>0.59</v>
      </c>
      <c r="E12" s="7">
        <v>0.55</v>
      </c>
      <c r="F12" s="7">
        <v>0.3</v>
      </c>
      <c r="G12" s="7">
        <v>0.34</v>
      </c>
      <c r="H12" s="7">
        <v>0.56</v>
      </c>
      <c r="I12" s="7">
        <v>0.77</v>
      </c>
      <c r="J12" s="7">
        <v>0.5</v>
      </c>
      <c r="K12" s="7">
        <v>0.5</v>
      </c>
      <c r="L12" s="7">
        <v>0.4</v>
      </c>
      <c r="M12" s="7">
        <v>0.5</v>
      </c>
      <c r="N12" s="7">
        <v>0.55</v>
      </c>
      <c r="O12" s="7">
        <v>0.45</v>
      </c>
      <c r="P12" s="7">
        <v>0.53</v>
      </c>
      <c r="Q12" s="7">
        <v>0.39</v>
      </c>
      <c r="R12" s="7">
        <v>0.87</v>
      </c>
      <c r="S12" s="7">
        <v>0.53</v>
      </c>
      <c r="T12" t="s">
        <v>61</v>
      </c>
      <c r="U12" s="7">
        <v>0.46</v>
      </c>
      <c r="V12" s="7">
        <v>0.59</v>
      </c>
      <c r="W12" s="7">
        <v>0.56</v>
      </c>
      <c r="X12" s="7">
        <v>0.44</v>
      </c>
      <c r="Y12" s="7">
        <v>0.28</v>
      </c>
      <c r="Z12" s="7">
        <v>1</v>
      </c>
      <c r="AA12" s="7">
        <v>0.49</v>
      </c>
      <c r="AB12" t="s">
        <v>61</v>
      </c>
      <c r="AC12" s="7">
        <v>0.49</v>
      </c>
      <c r="AD12" s="7">
        <v>0.46</v>
      </c>
      <c r="AE12" s="7">
        <v>0.54</v>
      </c>
      <c r="AF12" s="7">
        <v>0.54</v>
      </c>
      <c r="AG12" s="7">
        <v>0.39</v>
      </c>
      <c r="AH12" s="7">
        <v>0.5</v>
      </c>
      <c r="AI12" s="7">
        <v>0.55</v>
      </c>
      <c r="AJ12" s="7">
        <v>0.49</v>
      </c>
      <c r="AK12" s="7">
        <v>1</v>
      </c>
      <c r="AL12" s="7">
        <v>0.81</v>
      </c>
      <c r="AM12" s="7">
        <v>0.5</v>
      </c>
      <c r="AN12" s="7">
        <v>0.22</v>
      </c>
      <c r="AO12" s="7">
        <v>0.49</v>
      </c>
      <c r="AP12" t="s">
        <v>61</v>
      </c>
    </row>
    <row r="13" spans="1:42" ht="15">
      <c r="A13" t="s">
        <v>84</v>
      </c>
      <c r="B13">
        <v>12</v>
      </c>
      <c r="C13">
        <v>9</v>
      </c>
      <c r="D13">
        <v>3</v>
      </c>
      <c r="E13">
        <v>1</v>
      </c>
      <c r="F13">
        <v>3</v>
      </c>
      <c r="G13">
        <v>4</v>
      </c>
      <c r="H13">
        <v>1</v>
      </c>
      <c r="I13">
        <v>1</v>
      </c>
      <c r="J13">
        <v>2</v>
      </c>
      <c r="K13">
        <v>2</v>
      </c>
      <c r="L13">
        <v>3</v>
      </c>
      <c r="M13">
        <v>5</v>
      </c>
      <c r="N13">
        <v>3</v>
      </c>
      <c r="O13">
        <v>4</v>
      </c>
      <c r="P13">
        <v>8</v>
      </c>
      <c r="Q13">
        <v>6</v>
      </c>
      <c r="R13">
        <v>1</v>
      </c>
      <c r="S13">
        <v>2</v>
      </c>
      <c r="T13">
        <v>1</v>
      </c>
      <c r="U13">
        <v>2</v>
      </c>
      <c r="V13">
        <v>0</v>
      </c>
      <c r="W13">
        <v>5</v>
      </c>
      <c r="X13">
        <v>2</v>
      </c>
      <c r="Y13">
        <v>5</v>
      </c>
      <c r="Z13">
        <v>0</v>
      </c>
      <c r="AA13">
        <v>12</v>
      </c>
      <c r="AB13">
        <v>0</v>
      </c>
      <c r="AC13">
        <v>4</v>
      </c>
      <c r="AD13">
        <v>2</v>
      </c>
      <c r="AE13">
        <v>3</v>
      </c>
      <c r="AF13">
        <v>3</v>
      </c>
      <c r="AG13">
        <v>0</v>
      </c>
      <c r="AH13">
        <v>1</v>
      </c>
      <c r="AI13">
        <v>3</v>
      </c>
      <c r="AJ13">
        <v>2</v>
      </c>
      <c r="AK13">
        <v>0</v>
      </c>
      <c r="AL13">
        <v>1</v>
      </c>
      <c r="AM13">
        <v>9</v>
      </c>
      <c r="AN13">
        <v>2</v>
      </c>
      <c r="AO13">
        <v>12</v>
      </c>
      <c r="AP13">
        <v>0</v>
      </c>
    </row>
    <row r="14" spans="2:42" ht="15">
      <c r="B14" s="7">
        <v>0.23</v>
      </c>
      <c r="C14" s="7">
        <v>0.28</v>
      </c>
      <c r="D14" s="7">
        <v>0.16</v>
      </c>
      <c r="E14" s="7">
        <v>0.23</v>
      </c>
      <c r="F14" s="7">
        <v>0.43</v>
      </c>
      <c r="G14" s="7">
        <v>0.35</v>
      </c>
      <c r="H14" s="7">
        <v>0.09</v>
      </c>
      <c r="I14" s="7">
        <v>0.11</v>
      </c>
      <c r="J14" s="7">
        <v>0.22</v>
      </c>
      <c r="K14" s="7">
        <v>0.14</v>
      </c>
      <c r="L14" s="7">
        <v>0.21</v>
      </c>
      <c r="M14" s="7">
        <v>0.35</v>
      </c>
      <c r="N14" s="7">
        <v>0.2</v>
      </c>
      <c r="O14" s="7">
        <v>0.18</v>
      </c>
      <c r="P14" s="7">
        <v>0.27</v>
      </c>
      <c r="Q14" s="7">
        <v>0.24</v>
      </c>
      <c r="R14" s="7">
        <v>0.13</v>
      </c>
      <c r="S14" s="7">
        <v>0.17</v>
      </c>
      <c r="T14" s="7">
        <v>1</v>
      </c>
      <c r="U14" s="7">
        <v>0.26</v>
      </c>
      <c r="V14" t="s">
        <v>61</v>
      </c>
      <c r="W14" s="7">
        <v>0.3</v>
      </c>
      <c r="X14" s="7">
        <v>0.42</v>
      </c>
      <c r="Y14" s="7">
        <v>0.37</v>
      </c>
      <c r="Z14" t="s">
        <v>61</v>
      </c>
      <c r="AA14" s="7">
        <v>0.23</v>
      </c>
      <c r="AB14" t="s">
        <v>61</v>
      </c>
      <c r="AC14" s="7">
        <v>0.42</v>
      </c>
      <c r="AD14" s="7">
        <v>0.16</v>
      </c>
      <c r="AE14" s="7">
        <v>0.46</v>
      </c>
      <c r="AF14" s="7">
        <v>0.15</v>
      </c>
      <c r="AG14" t="s">
        <v>61</v>
      </c>
      <c r="AH14" s="7">
        <v>0.12</v>
      </c>
      <c r="AI14" s="7">
        <v>0.45</v>
      </c>
      <c r="AJ14" s="7">
        <v>0.11</v>
      </c>
      <c r="AK14" t="s">
        <v>61</v>
      </c>
      <c r="AL14" s="7">
        <v>0.12</v>
      </c>
      <c r="AM14" s="7">
        <v>0.31</v>
      </c>
      <c r="AN14" s="7">
        <v>0.17</v>
      </c>
      <c r="AO14" s="7">
        <v>0.23</v>
      </c>
      <c r="AP14" t="s">
        <v>61</v>
      </c>
    </row>
    <row r="15" spans="1:42" ht="15">
      <c r="A15" t="s">
        <v>85</v>
      </c>
      <c r="B15">
        <v>6</v>
      </c>
      <c r="C15">
        <v>3</v>
      </c>
      <c r="D15">
        <v>3</v>
      </c>
      <c r="E15">
        <v>0</v>
      </c>
      <c r="F15">
        <v>0</v>
      </c>
      <c r="G15">
        <v>0</v>
      </c>
      <c r="H15">
        <v>2</v>
      </c>
      <c r="I15">
        <v>1</v>
      </c>
      <c r="J15">
        <v>2</v>
      </c>
      <c r="K15">
        <v>2</v>
      </c>
      <c r="L15">
        <v>2</v>
      </c>
      <c r="M15">
        <v>1</v>
      </c>
      <c r="N15">
        <v>1</v>
      </c>
      <c r="O15">
        <v>4</v>
      </c>
      <c r="P15">
        <v>2</v>
      </c>
      <c r="Q15">
        <v>2</v>
      </c>
      <c r="R15">
        <v>0</v>
      </c>
      <c r="S15">
        <v>3</v>
      </c>
      <c r="T15">
        <v>0</v>
      </c>
      <c r="U15">
        <v>1</v>
      </c>
      <c r="V15">
        <v>3</v>
      </c>
      <c r="W15">
        <v>2</v>
      </c>
      <c r="X15">
        <v>0</v>
      </c>
      <c r="Y15">
        <v>1</v>
      </c>
      <c r="Z15">
        <v>0</v>
      </c>
      <c r="AA15">
        <v>6</v>
      </c>
      <c r="AB15">
        <v>1</v>
      </c>
      <c r="AC15">
        <v>1</v>
      </c>
      <c r="AD15">
        <v>4</v>
      </c>
      <c r="AE15">
        <v>0</v>
      </c>
      <c r="AF15">
        <v>0</v>
      </c>
      <c r="AG15">
        <v>0</v>
      </c>
      <c r="AH15">
        <v>2</v>
      </c>
      <c r="AI15">
        <v>0</v>
      </c>
      <c r="AJ15">
        <v>2</v>
      </c>
      <c r="AK15">
        <v>0</v>
      </c>
      <c r="AL15">
        <v>1</v>
      </c>
      <c r="AM15">
        <v>2</v>
      </c>
      <c r="AN15">
        <v>3</v>
      </c>
      <c r="AO15">
        <v>6</v>
      </c>
      <c r="AP15">
        <v>0</v>
      </c>
    </row>
    <row r="16" spans="2:42" ht="15">
      <c r="B16" s="7">
        <v>0.11</v>
      </c>
      <c r="C16" s="7">
        <v>0.09</v>
      </c>
      <c r="D16" s="7">
        <v>0.14</v>
      </c>
      <c r="E16" t="s">
        <v>61</v>
      </c>
      <c r="F16" s="7">
        <v>0.07</v>
      </c>
      <c r="G16" t="s">
        <v>61</v>
      </c>
      <c r="H16" s="7">
        <v>0.17</v>
      </c>
      <c r="I16" s="7">
        <v>0.11</v>
      </c>
      <c r="J16" s="7">
        <v>0.28</v>
      </c>
      <c r="K16" s="7">
        <v>0.22</v>
      </c>
      <c r="L16" s="7">
        <v>0.15</v>
      </c>
      <c r="M16" s="7">
        <v>0.05</v>
      </c>
      <c r="N16" s="7">
        <v>0.06</v>
      </c>
      <c r="O16" s="7">
        <v>0.18</v>
      </c>
      <c r="P16" s="7">
        <v>0.06</v>
      </c>
      <c r="Q16" s="7">
        <v>0.06</v>
      </c>
      <c r="R16" t="s">
        <v>61</v>
      </c>
      <c r="S16" s="7">
        <v>0.3</v>
      </c>
      <c r="T16" t="s">
        <v>61</v>
      </c>
      <c r="U16" s="7">
        <v>0.17</v>
      </c>
      <c r="V16" s="7">
        <v>0.17</v>
      </c>
      <c r="W16" s="7">
        <v>0.14</v>
      </c>
      <c r="X16" t="s">
        <v>61</v>
      </c>
      <c r="Y16" s="7">
        <v>0.06</v>
      </c>
      <c r="Z16" t="s">
        <v>61</v>
      </c>
      <c r="AA16" s="7">
        <v>0.11</v>
      </c>
      <c r="AB16" s="7">
        <v>0.4</v>
      </c>
      <c r="AC16" s="7">
        <v>0.09</v>
      </c>
      <c r="AD16" s="7">
        <v>0.28</v>
      </c>
      <c r="AE16" t="s">
        <v>61</v>
      </c>
      <c r="AF16" s="7">
        <v>0.02</v>
      </c>
      <c r="AG16" t="s">
        <v>61</v>
      </c>
      <c r="AH16" s="7">
        <v>0.38</v>
      </c>
      <c r="AI16" t="s">
        <v>61</v>
      </c>
      <c r="AJ16" s="7">
        <v>0.08</v>
      </c>
      <c r="AK16" t="s">
        <v>61</v>
      </c>
      <c r="AL16" s="7">
        <v>0.07</v>
      </c>
      <c r="AM16" s="7">
        <v>0.07</v>
      </c>
      <c r="AN16" s="7">
        <v>0.24</v>
      </c>
      <c r="AO16" s="7">
        <v>0.11</v>
      </c>
      <c r="AP16" t="s">
        <v>61</v>
      </c>
    </row>
    <row r="17" spans="1:42" ht="15">
      <c r="A17" t="s">
        <v>86</v>
      </c>
      <c r="B17">
        <v>3</v>
      </c>
      <c r="C17">
        <v>3</v>
      </c>
      <c r="D17">
        <v>0</v>
      </c>
      <c r="E17">
        <v>1</v>
      </c>
      <c r="F17">
        <v>0</v>
      </c>
      <c r="G17">
        <v>1</v>
      </c>
      <c r="H17">
        <v>0</v>
      </c>
      <c r="I17">
        <v>0</v>
      </c>
      <c r="J17">
        <v>0</v>
      </c>
      <c r="K17">
        <v>0</v>
      </c>
      <c r="L17">
        <v>1</v>
      </c>
      <c r="M17">
        <v>0</v>
      </c>
      <c r="N17">
        <v>1</v>
      </c>
      <c r="O17">
        <v>1</v>
      </c>
      <c r="P17">
        <v>1</v>
      </c>
      <c r="Q17">
        <v>3</v>
      </c>
      <c r="R17">
        <v>0</v>
      </c>
      <c r="S17">
        <v>0</v>
      </c>
      <c r="T17">
        <v>0</v>
      </c>
      <c r="U17">
        <v>0</v>
      </c>
      <c r="V17">
        <v>1</v>
      </c>
      <c r="W17">
        <v>0</v>
      </c>
      <c r="X17">
        <v>0</v>
      </c>
      <c r="Y17">
        <v>1</v>
      </c>
      <c r="Z17">
        <v>0</v>
      </c>
      <c r="AA17">
        <v>3</v>
      </c>
      <c r="AB17">
        <v>0</v>
      </c>
      <c r="AC17">
        <v>0</v>
      </c>
      <c r="AD17">
        <v>1</v>
      </c>
      <c r="AE17">
        <v>0</v>
      </c>
      <c r="AF17">
        <v>1</v>
      </c>
      <c r="AG17">
        <v>0</v>
      </c>
      <c r="AH17">
        <v>0</v>
      </c>
      <c r="AI17">
        <v>0</v>
      </c>
      <c r="AJ17">
        <v>3</v>
      </c>
      <c r="AK17">
        <v>0</v>
      </c>
      <c r="AL17">
        <v>0</v>
      </c>
      <c r="AM17">
        <v>1</v>
      </c>
      <c r="AN17">
        <v>1</v>
      </c>
      <c r="AO17">
        <v>3</v>
      </c>
      <c r="AP17">
        <v>0</v>
      </c>
    </row>
    <row r="18" spans="2:42" ht="15">
      <c r="B18" s="7">
        <v>0.05</v>
      </c>
      <c r="C18" s="7">
        <v>0.08</v>
      </c>
      <c r="D18" t="s">
        <v>61</v>
      </c>
      <c r="E18" s="7">
        <v>0.22</v>
      </c>
      <c r="F18" t="s">
        <v>61</v>
      </c>
      <c r="G18" s="7">
        <v>0.12</v>
      </c>
      <c r="H18" t="s">
        <v>61</v>
      </c>
      <c r="I18" t="s">
        <v>61</v>
      </c>
      <c r="J18" t="s">
        <v>61</v>
      </c>
      <c r="K18" t="s">
        <v>61</v>
      </c>
      <c r="L18" s="7">
        <v>0.12</v>
      </c>
      <c r="M18" t="s">
        <v>61</v>
      </c>
      <c r="N18" s="7">
        <v>0.08</v>
      </c>
      <c r="O18" s="7">
        <v>0.06</v>
      </c>
      <c r="P18" s="7">
        <v>0.04</v>
      </c>
      <c r="Q18" s="7">
        <v>0.1</v>
      </c>
      <c r="R18" t="s">
        <v>61</v>
      </c>
      <c r="S18" t="s">
        <v>61</v>
      </c>
      <c r="T18" t="s">
        <v>61</v>
      </c>
      <c r="U18" t="s">
        <v>61</v>
      </c>
      <c r="V18" s="7">
        <v>0.08</v>
      </c>
      <c r="W18" t="s">
        <v>61</v>
      </c>
      <c r="X18" t="s">
        <v>61</v>
      </c>
      <c r="Y18" s="7">
        <v>0.09</v>
      </c>
      <c r="Z18" t="s">
        <v>61</v>
      </c>
      <c r="AA18" s="7">
        <v>0.05</v>
      </c>
      <c r="AB18" t="s">
        <v>61</v>
      </c>
      <c r="AC18" t="s">
        <v>61</v>
      </c>
      <c r="AD18" s="7">
        <v>0.1</v>
      </c>
      <c r="AE18" t="s">
        <v>61</v>
      </c>
      <c r="AF18" s="7">
        <v>0.06</v>
      </c>
      <c r="AG18" t="s">
        <v>61</v>
      </c>
      <c r="AH18" t="s">
        <v>61</v>
      </c>
      <c r="AI18" t="s">
        <v>61</v>
      </c>
      <c r="AJ18" s="7">
        <v>0.12</v>
      </c>
      <c r="AK18" t="s">
        <v>61</v>
      </c>
      <c r="AL18" t="s">
        <v>61</v>
      </c>
      <c r="AM18" s="7">
        <v>0.05</v>
      </c>
      <c r="AN18" s="7">
        <v>0.1</v>
      </c>
      <c r="AO18" s="7">
        <v>0.05</v>
      </c>
      <c r="AP18" t="s">
        <v>61</v>
      </c>
    </row>
    <row r="19" spans="1:42" ht="15">
      <c r="A19" t="s">
        <v>87</v>
      </c>
      <c r="B19">
        <v>1</v>
      </c>
      <c r="C19">
        <v>0</v>
      </c>
      <c r="D19">
        <v>1</v>
      </c>
      <c r="E19">
        <v>0</v>
      </c>
      <c r="F19">
        <v>0</v>
      </c>
      <c r="G19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1</v>
      </c>
      <c r="O19">
        <v>0</v>
      </c>
      <c r="P19">
        <v>1</v>
      </c>
      <c r="Q19">
        <v>0</v>
      </c>
      <c r="R19">
        <v>0</v>
      </c>
      <c r="S19">
        <v>0</v>
      </c>
      <c r="T19">
        <v>0</v>
      </c>
      <c r="U19">
        <v>1</v>
      </c>
      <c r="V19">
        <v>0</v>
      </c>
      <c r="W19">
        <v>0</v>
      </c>
      <c r="X19">
        <v>1</v>
      </c>
      <c r="Y19">
        <v>0</v>
      </c>
      <c r="Z19">
        <v>0</v>
      </c>
      <c r="AA19">
        <v>1</v>
      </c>
      <c r="AB19">
        <v>0</v>
      </c>
      <c r="AC19">
        <v>0</v>
      </c>
      <c r="AD19">
        <v>0</v>
      </c>
      <c r="AE19">
        <v>0</v>
      </c>
      <c r="AF19">
        <v>1</v>
      </c>
      <c r="AG19">
        <v>1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1</v>
      </c>
      <c r="AN19">
        <v>0</v>
      </c>
      <c r="AO19">
        <v>1</v>
      </c>
      <c r="AP19">
        <v>0</v>
      </c>
    </row>
    <row r="20" spans="2:42" ht="15">
      <c r="B20" s="7">
        <v>0.01</v>
      </c>
      <c r="C20" t="s">
        <v>61</v>
      </c>
      <c r="D20" s="7">
        <v>0.03</v>
      </c>
      <c r="E20" t="s">
        <v>61</v>
      </c>
      <c r="F20" t="s">
        <v>61</v>
      </c>
      <c r="G20" s="7">
        <v>0.06</v>
      </c>
      <c r="H20" t="s">
        <v>61</v>
      </c>
      <c r="I20" t="s">
        <v>61</v>
      </c>
      <c r="J20" t="s">
        <v>61</v>
      </c>
      <c r="K20" t="s">
        <v>61</v>
      </c>
      <c r="L20" t="s">
        <v>61</v>
      </c>
      <c r="M20" t="s">
        <v>61</v>
      </c>
      <c r="N20" s="7">
        <v>0.05</v>
      </c>
      <c r="O20" t="s">
        <v>61</v>
      </c>
      <c r="P20" s="7">
        <v>0.02</v>
      </c>
      <c r="Q20" t="s">
        <v>61</v>
      </c>
      <c r="R20" t="s">
        <v>61</v>
      </c>
      <c r="S20" t="s">
        <v>61</v>
      </c>
      <c r="T20" t="s">
        <v>61</v>
      </c>
      <c r="U20" s="7">
        <v>0.1</v>
      </c>
      <c r="V20" t="s">
        <v>61</v>
      </c>
      <c r="W20" t="s">
        <v>61</v>
      </c>
      <c r="X20" s="7">
        <v>0.13</v>
      </c>
      <c r="Y20" t="s">
        <v>61</v>
      </c>
      <c r="Z20" t="s">
        <v>61</v>
      </c>
      <c r="AA20" s="7">
        <v>0.01</v>
      </c>
      <c r="AB20" t="s">
        <v>61</v>
      </c>
      <c r="AC20" t="s">
        <v>61</v>
      </c>
      <c r="AD20" t="s">
        <v>61</v>
      </c>
      <c r="AE20" t="s">
        <v>61</v>
      </c>
      <c r="AF20" s="7">
        <v>0.03</v>
      </c>
      <c r="AG20" s="7">
        <v>0.61</v>
      </c>
      <c r="AH20" t="s">
        <v>61</v>
      </c>
      <c r="AI20" t="s">
        <v>61</v>
      </c>
      <c r="AJ20" t="s">
        <v>61</v>
      </c>
      <c r="AK20" t="s">
        <v>61</v>
      </c>
      <c r="AL20" t="s">
        <v>61</v>
      </c>
      <c r="AM20" s="7">
        <v>0.03</v>
      </c>
      <c r="AN20" t="s">
        <v>61</v>
      </c>
      <c r="AO20" s="7">
        <v>0.01</v>
      </c>
      <c r="AP20" t="s">
        <v>61</v>
      </c>
    </row>
    <row r="21" spans="1:42" ht="15">
      <c r="A21" t="s">
        <v>88</v>
      </c>
      <c r="B21">
        <v>5</v>
      </c>
      <c r="C21">
        <v>4</v>
      </c>
      <c r="D21">
        <v>2</v>
      </c>
      <c r="E21">
        <v>0</v>
      </c>
      <c r="F21">
        <v>1</v>
      </c>
      <c r="G21">
        <v>2</v>
      </c>
      <c r="H21">
        <v>3</v>
      </c>
      <c r="I21">
        <v>0</v>
      </c>
      <c r="J21">
        <v>0</v>
      </c>
      <c r="K21">
        <v>2</v>
      </c>
      <c r="L21">
        <v>2</v>
      </c>
      <c r="M21">
        <v>1</v>
      </c>
      <c r="N21">
        <v>1</v>
      </c>
      <c r="O21">
        <v>3</v>
      </c>
      <c r="P21">
        <v>2</v>
      </c>
      <c r="Q21">
        <v>5</v>
      </c>
      <c r="R21">
        <v>0</v>
      </c>
      <c r="S21">
        <v>0</v>
      </c>
      <c r="T21">
        <v>0</v>
      </c>
      <c r="U21">
        <v>0</v>
      </c>
      <c r="V21">
        <v>3</v>
      </c>
      <c r="W21">
        <v>0</v>
      </c>
      <c r="X21">
        <v>0</v>
      </c>
      <c r="Y21">
        <v>3</v>
      </c>
      <c r="Z21">
        <v>0</v>
      </c>
      <c r="AA21">
        <v>5</v>
      </c>
      <c r="AB21">
        <v>1</v>
      </c>
      <c r="AC21">
        <v>0</v>
      </c>
      <c r="AD21">
        <v>0</v>
      </c>
      <c r="AE21">
        <v>0</v>
      </c>
      <c r="AF21">
        <v>4</v>
      </c>
      <c r="AG21">
        <v>0</v>
      </c>
      <c r="AH21">
        <v>0</v>
      </c>
      <c r="AI21">
        <v>0</v>
      </c>
      <c r="AJ21">
        <v>4</v>
      </c>
      <c r="AK21">
        <v>0</v>
      </c>
      <c r="AL21">
        <v>0</v>
      </c>
      <c r="AM21">
        <v>2</v>
      </c>
      <c r="AN21">
        <v>4</v>
      </c>
      <c r="AO21">
        <v>5</v>
      </c>
      <c r="AP21">
        <v>0</v>
      </c>
    </row>
    <row r="22" spans="2:42" ht="15">
      <c r="B22" s="7">
        <v>0.1</v>
      </c>
      <c r="C22" s="7">
        <v>0.12</v>
      </c>
      <c r="D22" s="7">
        <v>0.07</v>
      </c>
      <c r="E22" t="s">
        <v>61</v>
      </c>
      <c r="F22" s="7">
        <v>0.2</v>
      </c>
      <c r="G22" s="7">
        <v>0.13</v>
      </c>
      <c r="H22" s="7">
        <v>0.18</v>
      </c>
      <c r="I22" t="s">
        <v>61</v>
      </c>
      <c r="J22" t="s">
        <v>61</v>
      </c>
      <c r="K22" s="7">
        <v>0.14</v>
      </c>
      <c r="L22" s="7">
        <v>0.12</v>
      </c>
      <c r="M22" s="7">
        <v>0.1</v>
      </c>
      <c r="N22" s="7">
        <v>0.07</v>
      </c>
      <c r="O22" s="7">
        <v>0.13</v>
      </c>
      <c r="P22" s="7">
        <v>0.08</v>
      </c>
      <c r="Q22" s="7">
        <v>0.21</v>
      </c>
      <c r="R22" t="s">
        <v>61</v>
      </c>
      <c r="S22" t="s">
        <v>61</v>
      </c>
      <c r="T22" t="s">
        <v>61</v>
      </c>
      <c r="U22" t="s">
        <v>61</v>
      </c>
      <c r="V22" s="7">
        <v>0.15</v>
      </c>
      <c r="W22" t="s">
        <v>61</v>
      </c>
      <c r="X22" t="s">
        <v>61</v>
      </c>
      <c r="Y22" s="7">
        <v>0.21</v>
      </c>
      <c r="Z22" t="s">
        <v>61</v>
      </c>
      <c r="AA22" s="7">
        <v>0.1</v>
      </c>
      <c r="AB22" s="7">
        <v>0.6</v>
      </c>
      <c r="AC22" t="s">
        <v>61</v>
      </c>
      <c r="AD22" t="s">
        <v>61</v>
      </c>
      <c r="AE22" t="s">
        <v>61</v>
      </c>
      <c r="AF22" s="7">
        <v>0.2</v>
      </c>
      <c r="AG22" t="s">
        <v>61</v>
      </c>
      <c r="AH22" t="s">
        <v>61</v>
      </c>
      <c r="AI22" t="s">
        <v>61</v>
      </c>
      <c r="AJ22" s="7">
        <v>0.2</v>
      </c>
      <c r="AK22" t="s">
        <v>61</v>
      </c>
      <c r="AL22" t="s">
        <v>61</v>
      </c>
      <c r="AM22" s="7">
        <v>0.05</v>
      </c>
      <c r="AN22" s="7">
        <v>0.27</v>
      </c>
      <c r="AO22" s="7">
        <v>0.1</v>
      </c>
      <c r="AP22" t="s">
        <v>61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2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105</v>
      </c>
    </row>
    <row r="2" ht="15">
      <c r="A2" t="s">
        <v>6</v>
      </c>
    </row>
    <row r="4" spans="3:41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</row>
    <row r="6" spans="2:42" ht="15"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  <c r="AA6" t="s">
        <v>41</v>
      </c>
      <c r="AB6" t="s">
        <v>42</v>
      </c>
      <c r="AC6" t="s">
        <v>43</v>
      </c>
      <c r="AD6" t="s">
        <v>44</v>
      </c>
      <c r="AE6" t="s">
        <v>45</v>
      </c>
      <c r="AF6" t="s">
        <v>46</v>
      </c>
      <c r="AG6" t="s">
        <v>47</v>
      </c>
      <c r="AH6" t="s">
        <v>48</v>
      </c>
      <c r="AI6" t="s">
        <v>49</v>
      </c>
      <c r="AJ6" t="s">
        <v>50</v>
      </c>
      <c r="AK6" t="s">
        <v>51</v>
      </c>
      <c r="AL6" t="s">
        <v>52</v>
      </c>
      <c r="AM6" t="s">
        <v>53</v>
      </c>
      <c r="AN6" t="s">
        <v>54</v>
      </c>
      <c r="AO6" t="s">
        <v>55</v>
      </c>
      <c r="AP6" t="s">
        <v>56</v>
      </c>
    </row>
    <row r="8" spans="1:42" ht="15">
      <c r="A8" t="s">
        <v>57</v>
      </c>
      <c r="B8">
        <v>2117</v>
      </c>
      <c r="C8">
        <v>1018</v>
      </c>
      <c r="D8">
        <v>1099</v>
      </c>
      <c r="E8">
        <v>236</v>
      </c>
      <c r="F8">
        <v>332</v>
      </c>
      <c r="G8">
        <v>273</v>
      </c>
      <c r="H8">
        <v>302</v>
      </c>
      <c r="I8">
        <v>329</v>
      </c>
      <c r="J8">
        <v>645</v>
      </c>
      <c r="K8">
        <v>392</v>
      </c>
      <c r="L8">
        <v>524</v>
      </c>
      <c r="M8">
        <v>422</v>
      </c>
      <c r="N8">
        <v>779</v>
      </c>
      <c r="O8">
        <v>916</v>
      </c>
      <c r="P8">
        <v>1201</v>
      </c>
      <c r="Q8">
        <v>701</v>
      </c>
      <c r="R8">
        <v>261</v>
      </c>
      <c r="S8">
        <v>720</v>
      </c>
      <c r="T8">
        <v>88</v>
      </c>
      <c r="U8">
        <v>347</v>
      </c>
      <c r="V8">
        <v>480</v>
      </c>
      <c r="W8">
        <v>767</v>
      </c>
      <c r="X8">
        <v>478</v>
      </c>
      <c r="Y8">
        <v>332</v>
      </c>
      <c r="Z8">
        <v>60</v>
      </c>
      <c r="AA8">
        <v>2049</v>
      </c>
      <c r="AB8">
        <v>182</v>
      </c>
      <c r="AC8">
        <v>576</v>
      </c>
      <c r="AD8">
        <v>552</v>
      </c>
      <c r="AE8">
        <v>274</v>
      </c>
      <c r="AF8">
        <v>533</v>
      </c>
      <c r="AG8">
        <v>282</v>
      </c>
      <c r="AH8">
        <v>376</v>
      </c>
      <c r="AI8">
        <v>198</v>
      </c>
      <c r="AJ8">
        <v>504</v>
      </c>
      <c r="AK8">
        <v>68</v>
      </c>
      <c r="AL8">
        <v>600</v>
      </c>
      <c r="AM8">
        <v>938</v>
      </c>
      <c r="AN8">
        <v>549</v>
      </c>
      <c r="AO8">
        <v>429</v>
      </c>
      <c r="AP8">
        <v>335</v>
      </c>
    </row>
    <row r="9" spans="1:42" ht="15">
      <c r="A9" t="s">
        <v>58</v>
      </c>
      <c r="B9">
        <v>2117</v>
      </c>
      <c r="C9">
        <v>1037</v>
      </c>
      <c r="D9">
        <v>1080</v>
      </c>
      <c r="E9">
        <v>303</v>
      </c>
      <c r="F9">
        <v>354</v>
      </c>
      <c r="G9">
        <v>343</v>
      </c>
      <c r="H9">
        <v>368</v>
      </c>
      <c r="I9">
        <v>296</v>
      </c>
      <c r="J9">
        <v>453</v>
      </c>
      <c r="K9">
        <v>474</v>
      </c>
      <c r="L9">
        <v>576</v>
      </c>
      <c r="M9">
        <v>460</v>
      </c>
      <c r="N9">
        <v>607</v>
      </c>
      <c r="O9">
        <v>1050</v>
      </c>
      <c r="P9">
        <v>1067</v>
      </c>
      <c r="Q9">
        <v>958</v>
      </c>
      <c r="R9">
        <v>303</v>
      </c>
      <c r="S9">
        <v>498</v>
      </c>
      <c r="T9">
        <v>88</v>
      </c>
      <c r="U9">
        <v>270</v>
      </c>
      <c r="V9">
        <v>620</v>
      </c>
      <c r="W9">
        <v>654</v>
      </c>
      <c r="X9">
        <v>422</v>
      </c>
      <c r="Y9">
        <v>354</v>
      </c>
      <c r="Z9">
        <v>67</v>
      </c>
      <c r="AA9">
        <v>2056</v>
      </c>
      <c r="AB9">
        <v>188</v>
      </c>
      <c r="AC9">
        <v>573</v>
      </c>
      <c r="AD9">
        <v>525</v>
      </c>
      <c r="AE9">
        <v>280</v>
      </c>
      <c r="AF9">
        <v>551</v>
      </c>
      <c r="AG9">
        <v>231</v>
      </c>
      <c r="AH9">
        <v>332</v>
      </c>
      <c r="AI9">
        <v>193</v>
      </c>
      <c r="AJ9">
        <v>616</v>
      </c>
      <c r="AK9">
        <v>81</v>
      </c>
      <c r="AL9">
        <v>484</v>
      </c>
      <c r="AM9">
        <v>980</v>
      </c>
      <c r="AN9">
        <v>628</v>
      </c>
      <c r="AO9">
        <v>421</v>
      </c>
      <c r="AP9">
        <v>341</v>
      </c>
    </row>
    <row r="10" ht="15">
      <c r="A10" t="s">
        <v>59</v>
      </c>
    </row>
    <row r="11" spans="1:42" ht="15">
      <c r="A11" t="s">
        <v>91</v>
      </c>
      <c r="B11">
        <v>39</v>
      </c>
      <c r="C11">
        <v>21</v>
      </c>
      <c r="D11">
        <v>18</v>
      </c>
      <c r="E11">
        <v>8</v>
      </c>
      <c r="F11">
        <v>5</v>
      </c>
      <c r="G11">
        <v>8</v>
      </c>
      <c r="H11">
        <v>10</v>
      </c>
      <c r="I11">
        <v>1</v>
      </c>
      <c r="J11">
        <v>6</v>
      </c>
      <c r="K11">
        <v>9</v>
      </c>
      <c r="L11">
        <v>12</v>
      </c>
      <c r="M11">
        <v>7</v>
      </c>
      <c r="N11">
        <v>11</v>
      </c>
      <c r="O11">
        <v>21</v>
      </c>
      <c r="P11">
        <v>18</v>
      </c>
      <c r="Q11">
        <v>16</v>
      </c>
      <c r="R11">
        <v>10</v>
      </c>
      <c r="S11">
        <v>7</v>
      </c>
      <c r="T11">
        <v>0</v>
      </c>
      <c r="U11">
        <v>6</v>
      </c>
      <c r="V11">
        <v>11</v>
      </c>
      <c r="W11">
        <v>11</v>
      </c>
      <c r="X11">
        <v>11</v>
      </c>
      <c r="Y11">
        <v>5</v>
      </c>
      <c r="Z11">
        <v>0</v>
      </c>
      <c r="AA11">
        <v>39</v>
      </c>
      <c r="AB11">
        <v>3</v>
      </c>
      <c r="AC11">
        <v>9</v>
      </c>
      <c r="AD11">
        <v>10</v>
      </c>
      <c r="AE11">
        <v>7</v>
      </c>
      <c r="AF11">
        <v>10</v>
      </c>
      <c r="AG11">
        <v>4</v>
      </c>
      <c r="AH11">
        <v>4</v>
      </c>
      <c r="AI11">
        <v>4</v>
      </c>
      <c r="AJ11">
        <v>13</v>
      </c>
      <c r="AK11">
        <v>2</v>
      </c>
      <c r="AL11">
        <v>4</v>
      </c>
      <c r="AM11">
        <v>22</v>
      </c>
      <c r="AN11">
        <v>12</v>
      </c>
      <c r="AO11">
        <v>18</v>
      </c>
      <c r="AP11">
        <v>13</v>
      </c>
    </row>
    <row r="12" spans="2:42" ht="15">
      <c r="B12" s="7">
        <v>0.02</v>
      </c>
      <c r="C12" s="7">
        <v>0.02</v>
      </c>
      <c r="D12" s="7">
        <v>0.02</v>
      </c>
      <c r="E12" s="7">
        <v>0.03</v>
      </c>
      <c r="F12" s="7">
        <v>0.01</v>
      </c>
      <c r="G12" s="7">
        <v>0.02</v>
      </c>
      <c r="H12" s="7">
        <v>0.03</v>
      </c>
      <c r="I12">
        <v>0</v>
      </c>
      <c r="J12" s="7">
        <v>0.01</v>
      </c>
      <c r="K12" s="7">
        <v>0.02</v>
      </c>
      <c r="L12" s="7">
        <v>0.02</v>
      </c>
      <c r="M12" s="7">
        <v>0.02</v>
      </c>
      <c r="N12" s="7">
        <v>0.02</v>
      </c>
      <c r="O12" s="7">
        <v>0.02</v>
      </c>
      <c r="P12" s="7">
        <v>0.02</v>
      </c>
      <c r="Q12" s="7">
        <v>0.02</v>
      </c>
      <c r="R12" s="7">
        <v>0.03</v>
      </c>
      <c r="S12" s="7">
        <v>0.01</v>
      </c>
      <c r="T12" t="s">
        <v>61</v>
      </c>
      <c r="U12" s="7">
        <v>0.02</v>
      </c>
      <c r="V12" s="7">
        <v>0.02</v>
      </c>
      <c r="W12" s="7">
        <v>0.02</v>
      </c>
      <c r="X12" s="7">
        <v>0.03</v>
      </c>
      <c r="Y12" s="7">
        <v>0.01</v>
      </c>
      <c r="Z12" t="s">
        <v>61</v>
      </c>
      <c r="AA12" s="7">
        <v>0.02</v>
      </c>
      <c r="AB12" s="7">
        <v>0.02</v>
      </c>
      <c r="AC12" s="7">
        <v>0.02</v>
      </c>
      <c r="AD12" s="7">
        <v>0.02</v>
      </c>
      <c r="AE12" s="7">
        <v>0.02</v>
      </c>
      <c r="AF12" s="7">
        <v>0.02</v>
      </c>
      <c r="AG12" s="7">
        <v>0.02</v>
      </c>
      <c r="AH12" s="7">
        <v>0.01</v>
      </c>
      <c r="AI12" s="7">
        <v>0.02</v>
      </c>
      <c r="AJ12" s="7">
        <v>0.02</v>
      </c>
      <c r="AK12" s="7">
        <v>0.02</v>
      </c>
      <c r="AL12" s="7">
        <v>0.01</v>
      </c>
      <c r="AM12" s="7">
        <v>0.02</v>
      </c>
      <c r="AN12" s="7">
        <v>0.02</v>
      </c>
      <c r="AO12" s="7">
        <v>0.04</v>
      </c>
      <c r="AP12" s="7">
        <v>0.04</v>
      </c>
    </row>
    <row r="13" spans="1:42" ht="15">
      <c r="A13" t="s">
        <v>92</v>
      </c>
      <c r="B13">
        <v>193</v>
      </c>
      <c r="C13">
        <v>88</v>
      </c>
      <c r="D13">
        <v>105</v>
      </c>
      <c r="E13">
        <v>26</v>
      </c>
      <c r="F13">
        <v>21</v>
      </c>
      <c r="G13">
        <v>32</v>
      </c>
      <c r="H13">
        <v>39</v>
      </c>
      <c r="I13">
        <v>24</v>
      </c>
      <c r="J13">
        <v>52</v>
      </c>
      <c r="K13">
        <v>51</v>
      </c>
      <c r="L13">
        <v>47</v>
      </c>
      <c r="M13">
        <v>44</v>
      </c>
      <c r="N13">
        <v>52</v>
      </c>
      <c r="O13">
        <v>98</v>
      </c>
      <c r="P13">
        <v>96</v>
      </c>
      <c r="Q13">
        <v>83</v>
      </c>
      <c r="R13">
        <v>27</v>
      </c>
      <c r="S13">
        <v>58</v>
      </c>
      <c r="T13">
        <v>8</v>
      </c>
      <c r="U13">
        <v>17</v>
      </c>
      <c r="V13">
        <v>56</v>
      </c>
      <c r="W13">
        <v>69</v>
      </c>
      <c r="X13">
        <v>34</v>
      </c>
      <c r="Y13">
        <v>25</v>
      </c>
      <c r="Z13">
        <v>9</v>
      </c>
      <c r="AA13">
        <v>187</v>
      </c>
      <c r="AB13">
        <v>13</v>
      </c>
      <c r="AC13">
        <v>51</v>
      </c>
      <c r="AD13">
        <v>48</v>
      </c>
      <c r="AE13">
        <v>37</v>
      </c>
      <c r="AF13">
        <v>45</v>
      </c>
      <c r="AG13">
        <v>15</v>
      </c>
      <c r="AH13">
        <v>29</v>
      </c>
      <c r="AI13">
        <v>19</v>
      </c>
      <c r="AJ13">
        <v>64</v>
      </c>
      <c r="AK13">
        <v>10</v>
      </c>
      <c r="AL13">
        <v>47</v>
      </c>
      <c r="AM13">
        <v>94</v>
      </c>
      <c r="AN13">
        <v>51</v>
      </c>
      <c r="AO13">
        <v>116</v>
      </c>
      <c r="AP13">
        <v>26</v>
      </c>
    </row>
    <row r="14" spans="2:42" ht="15">
      <c r="B14" s="7">
        <v>0.09</v>
      </c>
      <c r="C14" s="7">
        <v>0.08</v>
      </c>
      <c r="D14" s="7">
        <v>0.1</v>
      </c>
      <c r="E14" s="7">
        <v>0.09</v>
      </c>
      <c r="F14" s="7">
        <v>0.06</v>
      </c>
      <c r="G14" s="7">
        <v>0.09</v>
      </c>
      <c r="H14" s="7">
        <v>0.1</v>
      </c>
      <c r="I14" s="7">
        <v>0.08</v>
      </c>
      <c r="J14" s="7">
        <v>0.11</v>
      </c>
      <c r="K14" s="7">
        <v>0.11</v>
      </c>
      <c r="L14" s="7">
        <v>0.08</v>
      </c>
      <c r="M14" s="7">
        <v>0.1</v>
      </c>
      <c r="N14" s="7">
        <v>0.09</v>
      </c>
      <c r="O14" s="7">
        <v>0.09</v>
      </c>
      <c r="P14" s="7">
        <v>0.09</v>
      </c>
      <c r="Q14" s="7">
        <v>0.09</v>
      </c>
      <c r="R14" s="7">
        <v>0.09</v>
      </c>
      <c r="S14" s="7">
        <v>0.12</v>
      </c>
      <c r="T14" s="7">
        <v>0.09</v>
      </c>
      <c r="U14" s="7">
        <v>0.06</v>
      </c>
      <c r="V14" s="7">
        <v>0.09</v>
      </c>
      <c r="W14" s="7">
        <v>0.11</v>
      </c>
      <c r="X14" s="7">
        <v>0.08</v>
      </c>
      <c r="Y14" s="7">
        <v>0.07</v>
      </c>
      <c r="Z14" s="7">
        <v>0.14</v>
      </c>
      <c r="AA14" s="7">
        <v>0.09</v>
      </c>
      <c r="AB14" s="7">
        <v>0.07</v>
      </c>
      <c r="AC14" s="7">
        <v>0.09</v>
      </c>
      <c r="AD14" s="7">
        <v>0.09</v>
      </c>
      <c r="AE14" s="7">
        <v>0.13</v>
      </c>
      <c r="AF14" s="7">
        <v>0.08</v>
      </c>
      <c r="AG14" s="7">
        <v>0.06</v>
      </c>
      <c r="AH14" s="7">
        <v>0.09</v>
      </c>
      <c r="AI14" s="7">
        <v>0.1</v>
      </c>
      <c r="AJ14" s="7">
        <v>0.1</v>
      </c>
      <c r="AK14" s="7">
        <v>0.13</v>
      </c>
      <c r="AL14" s="7">
        <v>0.1</v>
      </c>
      <c r="AM14" s="7">
        <v>0.1</v>
      </c>
      <c r="AN14" s="7">
        <v>0.08</v>
      </c>
      <c r="AO14" s="7">
        <v>0.27</v>
      </c>
      <c r="AP14" s="7">
        <v>0.08</v>
      </c>
    </row>
    <row r="15" spans="1:42" ht="15">
      <c r="A15" t="s">
        <v>93</v>
      </c>
      <c r="B15">
        <v>121</v>
      </c>
      <c r="C15">
        <v>67</v>
      </c>
      <c r="D15">
        <v>54</v>
      </c>
      <c r="E15">
        <v>13</v>
      </c>
      <c r="F15">
        <v>26</v>
      </c>
      <c r="G15">
        <v>12</v>
      </c>
      <c r="H15">
        <v>29</v>
      </c>
      <c r="I15">
        <v>17</v>
      </c>
      <c r="J15">
        <v>23</v>
      </c>
      <c r="K15">
        <v>32</v>
      </c>
      <c r="L15">
        <v>29</v>
      </c>
      <c r="M15">
        <v>29</v>
      </c>
      <c r="N15">
        <v>31</v>
      </c>
      <c r="O15">
        <v>61</v>
      </c>
      <c r="P15">
        <v>60</v>
      </c>
      <c r="Q15">
        <v>59</v>
      </c>
      <c r="R15">
        <v>15</v>
      </c>
      <c r="S15">
        <v>29</v>
      </c>
      <c r="T15">
        <v>7</v>
      </c>
      <c r="U15">
        <v>11</v>
      </c>
      <c r="V15">
        <v>50</v>
      </c>
      <c r="W15">
        <v>33</v>
      </c>
      <c r="X15">
        <v>19</v>
      </c>
      <c r="Y15">
        <v>14</v>
      </c>
      <c r="Z15">
        <v>5</v>
      </c>
      <c r="AA15">
        <v>120</v>
      </c>
      <c r="AB15">
        <v>10</v>
      </c>
      <c r="AC15">
        <v>35</v>
      </c>
      <c r="AD15">
        <v>33</v>
      </c>
      <c r="AE15">
        <v>17</v>
      </c>
      <c r="AF15">
        <v>25</v>
      </c>
      <c r="AG15">
        <v>10</v>
      </c>
      <c r="AH15">
        <v>26</v>
      </c>
      <c r="AI15">
        <v>10</v>
      </c>
      <c r="AJ15">
        <v>45</v>
      </c>
      <c r="AK15">
        <v>5</v>
      </c>
      <c r="AL15">
        <v>26</v>
      </c>
      <c r="AM15">
        <v>50</v>
      </c>
      <c r="AN15">
        <v>43</v>
      </c>
      <c r="AO15">
        <v>99</v>
      </c>
      <c r="AP15">
        <v>3</v>
      </c>
    </row>
    <row r="16" spans="2:42" ht="15">
      <c r="B16" s="7">
        <v>0.06</v>
      </c>
      <c r="C16" s="7">
        <v>0.06</v>
      </c>
      <c r="D16" s="7">
        <v>0.05</v>
      </c>
      <c r="E16" s="7">
        <v>0.04</v>
      </c>
      <c r="F16" s="7">
        <v>0.07</v>
      </c>
      <c r="G16" s="7">
        <v>0.03</v>
      </c>
      <c r="H16" s="7">
        <v>0.08</v>
      </c>
      <c r="I16" s="7">
        <v>0.06</v>
      </c>
      <c r="J16" s="7">
        <v>0.05</v>
      </c>
      <c r="K16" s="7">
        <v>0.07</v>
      </c>
      <c r="L16" s="7">
        <v>0.05</v>
      </c>
      <c r="M16" s="7">
        <v>0.06</v>
      </c>
      <c r="N16" s="7">
        <v>0.05</v>
      </c>
      <c r="O16" s="7">
        <v>0.06</v>
      </c>
      <c r="P16" s="7">
        <v>0.06</v>
      </c>
      <c r="Q16" s="7">
        <v>0.06</v>
      </c>
      <c r="R16" s="7">
        <v>0.05</v>
      </c>
      <c r="S16" s="7">
        <v>0.06</v>
      </c>
      <c r="T16" s="7">
        <v>0.08</v>
      </c>
      <c r="U16" s="7">
        <v>0.04</v>
      </c>
      <c r="V16" s="7">
        <v>0.08</v>
      </c>
      <c r="W16" s="7">
        <v>0.05</v>
      </c>
      <c r="X16" s="7">
        <v>0.04</v>
      </c>
      <c r="Y16" s="7">
        <v>0.04</v>
      </c>
      <c r="Z16" s="7">
        <v>0.07</v>
      </c>
      <c r="AA16" s="7">
        <v>0.06</v>
      </c>
      <c r="AB16" s="7">
        <v>0.06</v>
      </c>
      <c r="AC16" s="7">
        <v>0.06</v>
      </c>
      <c r="AD16" s="7">
        <v>0.06</v>
      </c>
      <c r="AE16" s="7">
        <v>0.06</v>
      </c>
      <c r="AF16" s="7">
        <v>0.05</v>
      </c>
      <c r="AG16" s="7">
        <v>0.05</v>
      </c>
      <c r="AH16" s="7">
        <v>0.08</v>
      </c>
      <c r="AI16" s="7">
        <v>0.05</v>
      </c>
      <c r="AJ16" s="7">
        <v>0.07</v>
      </c>
      <c r="AK16" s="7">
        <v>0.07</v>
      </c>
      <c r="AL16" s="7">
        <v>0.05</v>
      </c>
      <c r="AM16" s="7">
        <v>0.05</v>
      </c>
      <c r="AN16" s="7">
        <v>0.07</v>
      </c>
      <c r="AO16" s="7">
        <v>0.23</v>
      </c>
      <c r="AP16" s="7">
        <v>0.01</v>
      </c>
    </row>
    <row r="17" spans="1:42" ht="15">
      <c r="A17" t="s">
        <v>94</v>
      </c>
      <c r="B17">
        <v>316</v>
      </c>
      <c r="C17">
        <v>160</v>
      </c>
      <c r="D17">
        <v>156</v>
      </c>
      <c r="E17">
        <v>41</v>
      </c>
      <c r="F17">
        <v>60</v>
      </c>
      <c r="G17">
        <v>55</v>
      </c>
      <c r="H17">
        <v>50</v>
      </c>
      <c r="I17">
        <v>49</v>
      </c>
      <c r="J17">
        <v>60</v>
      </c>
      <c r="K17">
        <v>83</v>
      </c>
      <c r="L17">
        <v>90</v>
      </c>
      <c r="M17">
        <v>72</v>
      </c>
      <c r="N17">
        <v>70</v>
      </c>
      <c r="O17">
        <v>173</v>
      </c>
      <c r="P17">
        <v>142</v>
      </c>
      <c r="Q17">
        <v>158</v>
      </c>
      <c r="R17">
        <v>46</v>
      </c>
      <c r="S17">
        <v>65</v>
      </c>
      <c r="T17">
        <v>15</v>
      </c>
      <c r="U17">
        <v>32</v>
      </c>
      <c r="V17">
        <v>121</v>
      </c>
      <c r="W17">
        <v>100</v>
      </c>
      <c r="X17">
        <v>40</v>
      </c>
      <c r="Y17">
        <v>48</v>
      </c>
      <c r="Z17">
        <v>7</v>
      </c>
      <c r="AA17">
        <v>311</v>
      </c>
      <c r="AB17">
        <v>28</v>
      </c>
      <c r="AC17">
        <v>77</v>
      </c>
      <c r="AD17">
        <v>80</v>
      </c>
      <c r="AE17">
        <v>45</v>
      </c>
      <c r="AF17">
        <v>85</v>
      </c>
      <c r="AG17">
        <v>30</v>
      </c>
      <c r="AH17">
        <v>49</v>
      </c>
      <c r="AI17">
        <v>34</v>
      </c>
      <c r="AJ17">
        <v>115</v>
      </c>
      <c r="AK17">
        <v>13</v>
      </c>
      <c r="AL17">
        <v>55</v>
      </c>
      <c r="AM17">
        <v>155</v>
      </c>
      <c r="AN17">
        <v>103</v>
      </c>
      <c r="AO17">
        <v>89</v>
      </c>
      <c r="AP17">
        <v>10</v>
      </c>
    </row>
    <row r="18" spans="2:42" ht="15">
      <c r="B18" s="7">
        <v>0.15</v>
      </c>
      <c r="C18" s="7">
        <v>0.15</v>
      </c>
      <c r="D18" s="7">
        <v>0.14</v>
      </c>
      <c r="E18" s="7">
        <v>0.14</v>
      </c>
      <c r="F18" s="7">
        <v>0.17</v>
      </c>
      <c r="G18" s="7">
        <v>0.16</v>
      </c>
      <c r="H18" s="7">
        <v>0.14</v>
      </c>
      <c r="I18" s="7">
        <v>0.16</v>
      </c>
      <c r="J18" s="7">
        <v>0.13</v>
      </c>
      <c r="K18" s="7">
        <v>0.18</v>
      </c>
      <c r="L18" s="7">
        <v>0.16</v>
      </c>
      <c r="M18" s="7">
        <v>0.16</v>
      </c>
      <c r="N18" s="7">
        <v>0.12</v>
      </c>
      <c r="O18" s="7">
        <v>0.16</v>
      </c>
      <c r="P18" s="7">
        <v>0.13</v>
      </c>
      <c r="Q18" s="7">
        <v>0.17</v>
      </c>
      <c r="R18" s="7">
        <v>0.15</v>
      </c>
      <c r="S18" s="7">
        <v>0.13</v>
      </c>
      <c r="T18" s="7">
        <v>0.17</v>
      </c>
      <c r="U18" s="7">
        <v>0.12</v>
      </c>
      <c r="V18" s="7">
        <v>0.2</v>
      </c>
      <c r="W18" s="7">
        <v>0.15</v>
      </c>
      <c r="X18" s="7">
        <v>0.09</v>
      </c>
      <c r="Y18" s="7">
        <v>0.13</v>
      </c>
      <c r="Z18" s="7">
        <v>0.11</v>
      </c>
      <c r="AA18" s="7">
        <v>0.15</v>
      </c>
      <c r="AB18" s="7">
        <v>0.15</v>
      </c>
      <c r="AC18" s="7">
        <v>0.13</v>
      </c>
      <c r="AD18" s="7">
        <v>0.15</v>
      </c>
      <c r="AE18" s="7">
        <v>0.16</v>
      </c>
      <c r="AF18" s="7">
        <v>0.15</v>
      </c>
      <c r="AG18" s="7">
        <v>0.13</v>
      </c>
      <c r="AH18" s="7">
        <v>0.15</v>
      </c>
      <c r="AI18" s="7">
        <v>0.18</v>
      </c>
      <c r="AJ18" s="7">
        <v>0.19</v>
      </c>
      <c r="AK18" s="7">
        <v>0.16</v>
      </c>
      <c r="AL18" s="7">
        <v>0.11</v>
      </c>
      <c r="AM18" s="7">
        <v>0.16</v>
      </c>
      <c r="AN18" s="7">
        <v>0.16</v>
      </c>
      <c r="AO18" s="7">
        <v>0.21</v>
      </c>
      <c r="AP18" s="7">
        <v>0.03</v>
      </c>
    </row>
    <row r="19" spans="1:42" ht="15">
      <c r="A19" t="s">
        <v>95</v>
      </c>
      <c r="B19">
        <v>368</v>
      </c>
      <c r="C19">
        <v>187</v>
      </c>
      <c r="D19">
        <v>180</v>
      </c>
      <c r="E19">
        <v>47</v>
      </c>
      <c r="F19">
        <v>58</v>
      </c>
      <c r="G19">
        <v>79</v>
      </c>
      <c r="H19">
        <v>78</v>
      </c>
      <c r="I19">
        <v>45</v>
      </c>
      <c r="J19">
        <v>60</v>
      </c>
      <c r="K19">
        <v>97</v>
      </c>
      <c r="L19">
        <v>106</v>
      </c>
      <c r="M19">
        <v>78</v>
      </c>
      <c r="N19">
        <v>87</v>
      </c>
      <c r="O19">
        <v>203</v>
      </c>
      <c r="P19">
        <v>165</v>
      </c>
      <c r="Q19">
        <v>198</v>
      </c>
      <c r="R19">
        <v>50</v>
      </c>
      <c r="S19">
        <v>68</v>
      </c>
      <c r="T19">
        <v>15</v>
      </c>
      <c r="U19">
        <v>37</v>
      </c>
      <c r="V19">
        <v>125</v>
      </c>
      <c r="W19">
        <v>110</v>
      </c>
      <c r="X19">
        <v>58</v>
      </c>
      <c r="Y19">
        <v>65</v>
      </c>
      <c r="Z19">
        <v>10</v>
      </c>
      <c r="AA19">
        <v>353</v>
      </c>
      <c r="AB19">
        <v>38</v>
      </c>
      <c r="AC19">
        <v>94</v>
      </c>
      <c r="AD19">
        <v>87</v>
      </c>
      <c r="AE19">
        <v>51</v>
      </c>
      <c r="AF19">
        <v>98</v>
      </c>
      <c r="AG19">
        <v>31</v>
      </c>
      <c r="AH19">
        <v>48</v>
      </c>
      <c r="AI19">
        <v>42</v>
      </c>
      <c r="AJ19">
        <v>132</v>
      </c>
      <c r="AK19">
        <v>19</v>
      </c>
      <c r="AL19">
        <v>65</v>
      </c>
      <c r="AM19">
        <v>163</v>
      </c>
      <c r="AN19">
        <v>139</v>
      </c>
      <c r="AO19">
        <v>25</v>
      </c>
      <c r="AP19">
        <v>24</v>
      </c>
    </row>
    <row r="20" spans="2:42" ht="15">
      <c r="B20" s="7">
        <v>0.17</v>
      </c>
      <c r="C20" s="7">
        <v>0.18</v>
      </c>
      <c r="D20" s="7">
        <v>0.17</v>
      </c>
      <c r="E20" s="7">
        <v>0.16</v>
      </c>
      <c r="F20" s="7">
        <v>0.17</v>
      </c>
      <c r="G20" s="7">
        <v>0.23</v>
      </c>
      <c r="H20" s="7">
        <v>0.21</v>
      </c>
      <c r="I20" s="7">
        <v>0.15</v>
      </c>
      <c r="J20" s="7">
        <v>0.13</v>
      </c>
      <c r="K20" s="7">
        <v>0.2</v>
      </c>
      <c r="L20" s="7">
        <v>0.18</v>
      </c>
      <c r="M20" s="7">
        <v>0.17</v>
      </c>
      <c r="N20" s="7">
        <v>0.14</v>
      </c>
      <c r="O20" s="7">
        <v>0.19</v>
      </c>
      <c r="P20" s="7">
        <v>0.15</v>
      </c>
      <c r="Q20" s="7">
        <v>0.21</v>
      </c>
      <c r="R20" s="7">
        <v>0.16</v>
      </c>
      <c r="S20" s="7">
        <v>0.14</v>
      </c>
      <c r="T20" s="7">
        <v>0.17</v>
      </c>
      <c r="U20" s="7">
        <v>0.14</v>
      </c>
      <c r="V20" s="7">
        <v>0.2</v>
      </c>
      <c r="W20" s="7">
        <v>0.17</v>
      </c>
      <c r="X20" s="7">
        <v>0.14</v>
      </c>
      <c r="Y20" s="7">
        <v>0.18</v>
      </c>
      <c r="Z20" s="7">
        <v>0.15</v>
      </c>
      <c r="AA20" s="7">
        <v>0.17</v>
      </c>
      <c r="AB20" s="7">
        <v>0.2</v>
      </c>
      <c r="AC20" s="7">
        <v>0.16</v>
      </c>
      <c r="AD20" s="7">
        <v>0.17</v>
      </c>
      <c r="AE20" s="7">
        <v>0.18</v>
      </c>
      <c r="AF20" s="7">
        <v>0.18</v>
      </c>
      <c r="AG20" s="7">
        <v>0.13</v>
      </c>
      <c r="AH20" s="7">
        <v>0.14</v>
      </c>
      <c r="AI20" s="7">
        <v>0.22</v>
      </c>
      <c r="AJ20" s="7">
        <v>0.21</v>
      </c>
      <c r="AK20" s="7">
        <v>0.24</v>
      </c>
      <c r="AL20" s="7">
        <v>0.13</v>
      </c>
      <c r="AM20" s="7">
        <v>0.17</v>
      </c>
      <c r="AN20" s="7">
        <v>0.22</v>
      </c>
      <c r="AO20" s="7">
        <v>0.06</v>
      </c>
      <c r="AP20" s="7">
        <v>0.07</v>
      </c>
    </row>
    <row r="21" spans="1:42" ht="15">
      <c r="A21" t="s">
        <v>96</v>
      </c>
      <c r="B21">
        <v>206</v>
      </c>
      <c r="C21">
        <v>103</v>
      </c>
      <c r="D21">
        <v>102</v>
      </c>
      <c r="E21">
        <v>33</v>
      </c>
      <c r="F21">
        <v>39</v>
      </c>
      <c r="G21">
        <v>34</v>
      </c>
      <c r="H21">
        <v>33</v>
      </c>
      <c r="I21">
        <v>32</v>
      </c>
      <c r="J21">
        <v>34</v>
      </c>
      <c r="K21">
        <v>45</v>
      </c>
      <c r="L21">
        <v>66</v>
      </c>
      <c r="M21">
        <v>37</v>
      </c>
      <c r="N21">
        <v>57</v>
      </c>
      <c r="O21">
        <v>112</v>
      </c>
      <c r="P21">
        <v>94</v>
      </c>
      <c r="Q21">
        <v>90</v>
      </c>
      <c r="R21">
        <v>34</v>
      </c>
      <c r="S21">
        <v>39</v>
      </c>
      <c r="T21">
        <v>9</v>
      </c>
      <c r="U21">
        <v>33</v>
      </c>
      <c r="V21">
        <v>56</v>
      </c>
      <c r="W21">
        <v>62</v>
      </c>
      <c r="X21">
        <v>41</v>
      </c>
      <c r="Y21">
        <v>42</v>
      </c>
      <c r="Z21">
        <v>4</v>
      </c>
      <c r="AA21">
        <v>201</v>
      </c>
      <c r="AB21">
        <v>23</v>
      </c>
      <c r="AC21">
        <v>58</v>
      </c>
      <c r="AD21">
        <v>61</v>
      </c>
      <c r="AE21">
        <v>11</v>
      </c>
      <c r="AF21">
        <v>52</v>
      </c>
      <c r="AG21">
        <v>21</v>
      </c>
      <c r="AH21">
        <v>29</v>
      </c>
      <c r="AI21">
        <v>18</v>
      </c>
      <c r="AJ21">
        <v>63</v>
      </c>
      <c r="AK21">
        <v>8</v>
      </c>
      <c r="AL21">
        <v>43</v>
      </c>
      <c r="AM21">
        <v>92</v>
      </c>
      <c r="AN21">
        <v>70</v>
      </c>
      <c r="AO21">
        <v>8</v>
      </c>
      <c r="AP21">
        <v>35</v>
      </c>
    </row>
    <row r="22" spans="2:42" ht="15">
      <c r="B22" s="7">
        <v>0.1</v>
      </c>
      <c r="C22" s="7">
        <v>0.1</v>
      </c>
      <c r="D22" s="7">
        <v>0.09</v>
      </c>
      <c r="E22" s="7">
        <v>0.11</v>
      </c>
      <c r="F22" s="7">
        <v>0.11</v>
      </c>
      <c r="G22" s="7">
        <v>0.1</v>
      </c>
      <c r="H22" s="7">
        <v>0.09</v>
      </c>
      <c r="I22" s="7">
        <v>0.11</v>
      </c>
      <c r="J22" s="7">
        <v>0.08</v>
      </c>
      <c r="K22" s="7">
        <v>0.1</v>
      </c>
      <c r="L22" s="7">
        <v>0.12</v>
      </c>
      <c r="M22" s="7">
        <v>0.08</v>
      </c>
      <c r="N22" s="7">
        <v>0.09</v>
      </c>
      <c r="O22" s="7">
        <v>0.11</v>
      </c>
      <c r="P22" s="7">
        <v>0.09</v>
      </c>
      <c r="Q22" s="7">
        <v>0.09</v>
      </c>
      <c r="R22" s="7">
        <v>0.11</v>
      </c>
      <c r="S22" s="7">
        <v>0.08</v>
      </c>
      <c r="T22" s="7">
        <v>0.1</v>
      </c>
      <c r="U22" s="7">
        <v>0.12</v>
      </c>
      <c r="V22" s="7">
        <v>0.09</v>
      </c>
      <c r="W22" s="7">
        <v>0.1</v>
      </c>
      <c r="X22" s="7">
        <v>0.1</v>
      </c>
      <c r="Y22" s="7">
        <v>0.12</v>
      </c>
      <c r="Z22" s="7">
        <v>0.07</v>
      </c>
      <c r="AA22" s="7">
        <v>0.1</v>
      </c>
      <c r="AB22" s="7">
        <v>0.12</v>
      </c>
      <c r="AC22" s="7">
        <v>0.1</v>
      </c>
      <c r="AD22" s="7">
        <v>0.12</v>
      </c>
      <c r="AE22" s="7">
        <v>0.04</v>
      </c>
      <c r="AF22" s="7">
        <v>0.09</v>
      </c>
      <c r="AG22" s="7">
        <v>0.09</v>
      </c>
      <c r="AH22" s="7">
        <v>0.09</v>
      </c>
      <c r="AI22" s="7">
        <v>0.09</v>
      </c>
      <c r="AJ22" s="7">
        <v>0.1</v>
      </c>
      <c r="AK22" s="7">
        <v>0.1</v>
      </c>
      <c r="AL22" s="7">
        <v>0.09</v>
      </c>
      <c r="AM22" s="7">
        <v>0.09</v>
      </c>
      <c r="AN22" s="7">
        <v>0.11</v>
      </c>
      <c r="AO22" s="7">
        <v>0.02</v>
      </c>
      <c r="AP22" s="7">
        <v>0.1</v>
      </c>
    </row>
    <row r="23" spans="1:42" ht="15">
      <c r="A23" t="s">
        <v>97</v>
      </c>
      <c r="B23">
        <v>115</v>
      </c>
      <c r="C23">
        <v>60</v>
      </c>
      <c r="D23">
        <v>54</v>
      </c>
      <c r="E23">
        <v>19</v>
      </c>
      <c r="F23">
        <v>21</v>
      </c>
      <c r="G23">
        <v>17</v>
      </c>
      <c r="H23">
        <v>20</v>
      </c>
      <c r="I23">
        <v>16</v>
      </c>
      <c r="J23">
        <v>21</v>
      </c>
      <c r="K23">
        <v>20</v>
      </c>
      <c r="L23">
        <v>28</v>
      </c>
      <c r="M23">
        <v>22</v>
      </c>
      <c r="N23">
        <v>44</v>
      </c>
      <c r="O23">
        <v>48</v>
      </c>
      <c r="P23">
        <v>66</v>
      </c>
      <c r="Q23">
        <v>52</v>
      </c>
      <c r="R23">
        <v>13</v>
      </c>
      <c r="S23">
        <v>25</v>
      </c>
      <c r="T23">
        <v>5</v>
      </c>
      <c r="U23">
        <v>19</v>
      </c>
      <c r="V23">
        <v>22</v>
      </c>
      <c r="W23">
        <v>33</v>
      </c>
      <c r="X23">
        <v>35</v>
      </c>
      <c r="Y23">
        <v>21</v>
      </c>
      <c r="Z23">
        <v>3</v>
      </c>
      <c r="AA23">
        <v>111</v>
      </c>
      <c r="AB23">
        <v>15</v>
      </c>
      <c r="AC23">
        <v>35</v>
      </c>
      <c r="AD23">
        <v>29</v>
      </c>
      <c r="AE23">
        <v>10</v>
      </c>
      <c r="AF23">
        <v>25</v>
      </c>
      <c r="AG23">
        <v>16</v>
      </c>
      <c r="AH23">
        <v>26</v>
      </c>
      <c r="AI23">
        <v>10</v>
      </c>
      <c r="AJ23">
        <v>28</v>
      </c>
      <c r="AK23">
        <v>2</v>
      </c>
      <c r="AL23">
        <v>24</v>
      </c>
      <c r="AM23">
        <v>55</v>
      </c>
      <c r="AN23">
        <v>35</v>
      </c>
      <c r="AO23">
        <v>4</v>
      </c>
      <c r="AP23">
        <v>62</v>
      </c>
    </row>
    <row r="24" spans="2:42" ht="15">
      <c r="B24" s="7">
        <v>0.05</v>
      </c>
      <c r="C24" s="7">
        <v>0.06</v>
      </c>
      <c r="D24" s="7">
        <v>0.05</v>
      </c>
      <c r="E24" s="7">
        <v>0.06</v>
      </c>
      <c r="F24" s="7">
        <v>0.06</v>
      </c>
      <c r="G24" s="7">
        <v>0.05</v>
      </c>
      <c r="H24" s="7">
        <v>0.05</v>
      </c>
      <c r="I24" s="7">
        <v>0.05</v>
      </c>
      <c r="J24" s="7">
        <v>0.05</v>
      </c>
      <c r="K24" s="7">
        <v>0.04</v>
      </c>
      <c r="L24" s="7">
        <v>0.05</v>
      </c>
      <c r="M24" s="7">
        <v>0.05</v>
      </c>
      <c r="N24" s="7">
        <v>0.07</v>
      </c>
      <c r="O24" s="7">
        <v>0.05</v>
      </c>
      <c r="P24" s="7">
        <v>0.06</v>
      </c>
      <c r="Q24" s="7">
        <v>0.05</v>
      </c>
      <c r="R24" s="7">
        <v>0.04</v>
      </c>
      <c r="S24" s="7">
        <v>0.05</v>
      </c>
      <c r="T24" s="7">
        <v>0.06</v>
      </c>
      <c r="U24" s="7">
        <v>0.07</v>
      </c>
      <c r="V24" s="7">
        <v>0.04</v>
      </c>
      <c r="W24" s="7">
        <v>0.05</v>
      </c>
      <c r="X24" s="7">
        <v>0.08</v>
      </c>
      <c r="Y24" s="7">
        <v>0.06</v>
      </c>
      <c r="Z24" s="7">
        <v>0.05</v>
      </c>
      <c r="AA24" s="7">
        <v>0.05</v>
      </c>
      <c r="AB24" s="7">
        <v>0.08</v>
      </c>
      <c r="AC24" s="7">
        <v>0.06</v>
      </c>
      <c r="AD24" s="7">
        <v>0.06</v>
      </c>
      <c r="AE24" s="7">
        <v>0.04</v>
      </c>
      <c r="AF24" s="7">
        <v>0.05</v>
      </c>
      <c r="AG24" s="7">
        <v>0.07</v>
      </c>
      <c r="AH24" s="7">
        <v>0.08</v>
      </c>
      <c r="AI24" s="7">
        <v>0.05</v>
      </c>
      <c r="AJ24" s="7">
        <v>0.04</v>
      </c>
      <c r="AK24" s="7">
        <v>0.03</v>
      </c>
      <c r="AL24" s="7">
        <v>0.05</v>
      </c>
      <c r="AM24" s="7">
        <v>0.06</v>
      </c>
      <c r="AN24" s="7">
        <v>0.06</v>
      </c>
      <c r="AO24" s="7">
        <v>0.01</v>
      </c>
      <c r="AP24" s="7">
        <v>0.18</v>
      </c>
    </row>
    <row r="25" spans="1:42" ht="15">
      <c r="A25" t="s">
        <v>98</v>
      </c>
      <c r="B25">
        <v>101</v>
      </c>
      <c r="C25">
        <v>53</v>
      </c>
      <c r="D25">
        <v>48</v>
      </c>
      <c r="E25">
        <v>9</v>
      </c>
      <c r="F25">
        <v>19</v>
      </c>
      <c r="G25">
        <v>22</v>
      </c>
      <c r="H25">
        <v>14</v>
      </c>
      <c r="I25">
        <v>24</v>
      </c>
      <c r="J25">
        <v>13</v>
      </c>
      <c r="K25">
        <v>18</v>
      </c>
      <c r="L25">
        <v>27</v>
      </c>
      <c r="M25">
        <v>20</v>
      </c>
      <c r="N25">
        <v>35</v>
      </c>
      <c r="O25">
        <v>45</v>
      </c>
      <c r="P25">
        <v>56</v>
      </c>
      <c r="Q25">
        <v>43</v>
      </c>
      <c r="R25">
        <v>12</v>
      </c>
      <c r="S25">
        <v>19</v>
      </c>
      <c r="T25">
        <v>3</v>
      </c>
      <c r="U25">
        <v>25</v>
      </c>
      <c r="V25">
        <v>21</v>
      </c>
      <c r="W25">
        <v>22</v>
      </c>
      <c r="X25">
        <v>30</v>
      </c>
      <c r="Y25">
        <v>26</v>
      </c>
      <c r="Z25">
        <v>3</v>
      </c>
      <c r="AA25">
        <v>91</v>
      </c>
      <c r="AB25">
        <v>5</v>
      </c>
      <c r="AC25">
        <v>34</v>
      </c>
      <c r="AD25">
        <v>27</v>
      </c>
      <c r="AE25">
        <v>12</v>
      </c>
      <c r="AF25">
        <v>22</v>
      </c>
      <c r="AG25">
        <v>19</v>
      </c>
      <c r="AH25">
        <v>21</v>
      </c>
      <c r="AI25">
        <v>14</v>
      </c>
      <c r="AJ25">
        <v>21</v>
      </c>
      <c r="AK25">
        <v>2</v>
      </c>
      <c r="AL25">
        <v>25</v>
      </c>
      <c r="AM25">
        <v>48</v>
      </c>
      <c r="AN25">
        <v>27</v>
      </c>
      <c r="AO25">
        <v>1</v>
      </c>
      <c r="AP25">
        <v>85</v>
      </c>
    </row>
    <row r="26" spans="2:42" ht="15">
      <c r="B26" s="7">
        <v>0.05</v>
      </c>
      <c r="C26" s="7">
        <v>0.05</v>
      </c>
      <c r="D26" s="7">
        <v>0.04</v>
      </c>
      <c r="E26" s="7">
        <v>0.03</v>
      </c>
      <c r="F26" s="7">
        <v>0.05</v>
      </c>
      <c r="G26" s="7">
        <v>0.06</v>
      </c>
      <c r="H26" s="7">
        <v>0.04</v>
      </c>
      <c r="I26" s="7">
        <v>0.08</v>
      </c>
      <c r="J26" s="7">
        <v>0.03</v>
      </c>
      <c r="K26" s="7">
        <v>0.04</v>
      </c>
      <c r="L26" s="7">
        <v>0.05</v>
      </c>
      <c r="M26" s="7">
        <v>0.04</v>
      </c>
      <c r="N26" s="7">
        <v>0.06</v>
      </c>
      <c r="O26" s="7">
        <v>0.04</v>
      </c>
      <c r="P26" s="7">
        <v>0.05</v>
      </c>
      <c r="Q26" s="7">
        <v>0.04</v>
      </c>
      <c r="R26" s="7">
        <v>0.04</v>
      </c>
      <c r="S26" s="7">
        <v>0.04</v>
      </c>
      <c r="T26" s="7">
        <v>0.03</v>
      </c>
      <c r="U26" s="7">
        <v>0.09</v>
      </c>
      <c r="V26" s="7">
        <v>0.03</v>
      </c>
      <c r="W26" s="7">
        <v>0.03</v>
      </c>
      <c r="X26" s="7">
        <v>0.07</v>
      </c>
      <c r="Y26" s="7">
        <v>0.07</v>
      </c>
      <c r="Z26" s="7">
        <v>0.04</v>
      </c>
      <c r="AA26" s="7">
        <v>0.04</v>
      </c>
      <c r="AB26" s="7">
        <v>0.03</v>
      </c>
      <c r="AC26" s="7">
        <v>0.06</v>
      </c>
      <c r="AD26" s="7">
        <v>0.05</v>
      </c>
      <c r="AE26" s="7">
        <v>0.04</v>
      </c>
      <c r="AF26" s="7">
        <v>0.04</v>
      </c>
      <c r="AG26" s="7">
        <v>0.08</v>
      </c>
      <c r="AH26" s="7">
        <v>0.06</v>
      </c>
      <c r="AI26" s="7">
        <v>0.07</v>
      </c>
      <c r="AJ26" s="7">
        <v>0.03</v>
      </c>
      <c r="AK26" s="7">
        <v>0.03</v>
      </c>
      <c r="AL26" s="7">
        <v>0.05</v>
      </c>
      <c r="AM26" s="7">
        <v>0.05</v>
      </c>
      <c r="AN26" s="7">
        <v>0.04</v>
      </c>
      <c r="AO26">
        <v>0</v>
      </c>
      <c r="AP26" s="7">
        <v>0.25</v>
      </c>
    </row>
    <row r="27" spans="1:42" ht="15">
      <c r="A27" t="s">
        <v>69</v>
      </c>
      <c r="B27">
        <v>660</v>
      </c>
      <c r="C27">
        <v>298</v>
      </c>
      <c r="D27">
        <v>362</v>
      </c>
      <c r="E27">
        <v>107</v>
      </c>
      <c r="F27">
        <v>104</v>
      </c>
      <c r="G27">
        <v>84</v>
      </c>
      <c r="H27">
        <v>94</v>
      </c>
      <c r="I27">
        <v>87</v>
      </c>
      <c r="J27">
        <v>184</v>
      </c>
      <c r="K27">
        <v>117</v>
      </c>
      <c r="L27">
        <v>172</v>
      </c>
      <c r="M27">
        <v>151</v>
      </c>
      <c r="N27">
        <v>220</v>
      </c>
      <c r="O27">
        <v>289</v>
      </c>
      <c r="P27">
        <v>371</v>
      </c>
      <c r="Q27">
        <v>259</v>
      </c>
      <c r="R27">
        <v>96</v>
      </c>
      <c r="S27">
        <v>189</v>
      </c>
      <c r="T27">
        <v>26</v>
      </c>
      <c r="U27">
        <v>90</v>
      </c>
      <c r="V27">
        <v>157</v>
      </c>
      <c r="W27">
        <v>214</v>
      </c>
      <c r="X27">
        <v>153</v>
      </c>
      <c r="Y27">
        <v>109</v>
      </c>
      <c r="Z27">
        <v>26</v>
      </c>
      <c r="AA27">
        <v>644</v>
      </c>
      <c r="AB27">
        <v>53</v>
      </c>
      <c r="AC27">
        <v>179</v>
      </c>
      <c r="AD27">
        <v>149</v>
      </c>
      <c r="AE27">
        <v>90</v>
      </c>
      <c r="AF27">
        <v>188</v>
      </c>
      <c r="AG27">
        <v>85</v>
      </c>
      <c r="AH27">
        <v>101</v>
      </c>
      <c r="AI27">
        <v>42</v>
      </c>
      <c r="AJ27">
        <v>135</v>
      </c>
      <c r="AK27">
        <v>18</v>
      </c>
      <c r="AL27">
        <v>196</v>
      </c>
      <c r="AM27">
        <v>301</v>
      </c>
      <c r="AN27">
        <v>148</v>
      </c>
      <c r="AO27">
        <v>61</v>
      </c>
      <c r="AP27">
        <v>83</v>
      </c>
    </row>
    <row r="28" spans="2:42" ht="15">
      <c r="B28" s="7">
        <v>0.31</v>
      </c>
      <c r="C28" s="7">
        <v>0.29</v>
      </c>
      <c r="D28" s="7">
        <v>0.34</v>
      </c>
      <c r="E28" s="7">
        <v>0.35</v>
      </c>
      <c r="F28" s="7">
        <v>0.29</v>
      </c>
      <c r="G28" s="7">
        <v>0.25</v>
      </c>
      <c r="H28" s="7">
        <v>0.26</v>
      </c>
      <c r="I28" s="7">
        <v>0.29</v>
      </c>
      <c r="J28" s="7">
        <v>0.41</v>
      </c>
      <c r="K28" s="7">
        <v>0.25</v>
      </c>
      <c r="L28" s="7">
        <v>0.3</v>
      </c>
      <c r="M28" s="7">
        <v>0.33</v>
      </c>
      <c r="N28" s="7">
        <v>0.36</v>
      </c>
      <c r="O28" s="7">
        <v>0.28</v>
      </c>
      <c r="P28" s="7">
        <v>0.35</v>
      </c>
      <c r="Q28" s="7">
        <v>0.27</v>
      </c>
      <c r="R28" s="7">
        <v>0.32</v>
      </c>
      <c r="S28" s="7">
        <v>0.38</v>
      </c>
      <c r="T28" s="7">
        <v>0.3</v>
      </c>
      <c r="U28" s="7">
        <v>0.33</v>
      </c>
      <c r="V28" s="7">
        <v>0.25</v>
      </c>
      <c r="W28" s="7">
        <v>0.33</v>
      </c>
      <c r="X28" s="7">
        <v>0.36</v>
      </c>
      <c r="Y28" s="7">
        <v>0.31</v>
      </c>
      <c r="Z28" s="7">
        <v>0.39</v>
      </c>
      <c r="AA28" s="7">
        <v>0.31</v>
      </c>
      <c r="AB28" s="7">
        <v>0.28</v>
      </c>
      <c r="AC28" s="7">
        <v>0.31</v>
      </c>
      <c r="AD28" s="7">
        <v>0.28</v>
      </c>
      <c r="AE28" s="7">
        <v>0.32</v>
      </c>
      <c r="AF28" s="7">
        <v>0.34</v>
      </c>
      <c r="AG28" s="7">
        <v>0.37</v>
      </c>
      <c r="AH28" s="7">
        <v>0.3</v>
      </c>
      <c r="AI28" s="7">
        <v>0.22</v>
      </c>
      <c r="AJ28" s="7">
        <v>0.22</v>
      </c>
      <c r="AK28" s="7">
        <v>0.22</v>
      </c>
      <c r="AL28" s="7">
        <v>0.4</v>
      </c>
      <c r="AM28" s="7">
        <v>0.31</v>
      </c>
      <c r="AN28" s="7">
        <v>0.24</v>
      </c>
      <c r="AO28" s="7">
        <v>0.15</v>
      </c>
      <c r="AP28" s="7">
        <v>0.24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107</v>
      </c>
    </row>
    <row r="2" ht="15">
      <c r="A2" t="s">
        <v>109</v>
      </c>
    </row>
    <row r="4" spans="3:41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</row>
    <row r="6" spans="2:42" ht="15"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  <c r="AA6" t="s">
        <v>41</v>
      </c>
      <c r="AB6" t="s">
        <v>42</v>
      </c>
      <c r="AC6" t="s">
        <v>43</v>
      </c>
      <c r="AD6" t="s">
        <v>44</v>
      </c>
      <c r="AE6" t="s">
        <v>45</v>
      </c>
      <c r="AF6" t="s">
        <v>46</v>
      </c>
      <c r="AG6" t="s">
        <v>47</v>
      </c>
      <c r="AH6" t="s">
        <v>48</v>
      </c>
      <c r="AI6" t="s">
        <v>49</v>
      </c>
      <c r="AJ6" t="s">
        <v>50</v>
      </c>
      <c r="AK6" t="s">
        <v>51</v>
      </c>
      <c r="AL6" t="s">
        <v>52</v>
      </c>
      <c r="AM6" t="s">
        <v>53</v>
      </c>
      <c r="AN6" t="s">
        <v>54</v>
      </c>
      <c r="AO6" t="s">
        <v>55</v>
      </c>
      <c r="AP6" t="s">
        <v>56</v>
      </c>
    </row>
    <row r="8" spans="1:42" ht="15">
      <c r="A8" t="s">
        <v>57</v>
      </c>
      <c r="B8">
        <v>106</v>
      </c>
      <c r="C8">
        <v>56</v>
      </c>
      <c r="D8">
        <v>50</v>
      </c>
      <c r="E8">
        <v>10</v>
      </c>
      <c r="F8">
        <v>19</v>
      </c>
      <c r="G8">
        <v>19</v>
      </c>
      <c r="H8">
        <v>13</v>
      </c>
      <c r="I8">
        <v>26</v>
      </c>
      <c r="J8">
        <v>19</v>
      </c>
      <c r="K8">
        <v>16</v>
      </c>
      <c r="L8">
        <v>23</v>
      </c>
      <c r="M8">
        <v>18</v>
      </c>
      <c r="N8">
        <v>49</v>
      </c>
      <c r="O8">
        <v>39</v>
      </c>
      <c r="P8">
        <v>67</v>
      </c>
      <c r="Q8">
        <v>32</v>
      </c>
      <c r="R8">
        <v>11</v>
      </c>
      <c r="S8">
        <v>27</v>
      </c>
      <c r="T8">
        <v>3</v>
      </c>
      <c r="U8">
        <v>33</v>
      </c>
      <c r="V8">
        <v>19</v>
      </c>
      <c r="W8">
        <v>24</v>
      </c>
      <c r="X8">
        <v>37</v>
      </c>
      <c r="Y8">
        <v>23</v>
      </c>
      <c r="Z8">
        <v>3</v>
      </c>
      <c r="AA8">
        <v>96</v>
      </c>
      <c r="AB8">
        <v>5</v>
      </c>
      <c r="AC8">
        <v>36</v>
      </c>
      <c r="AD8">
        <v>30</v>
      </c>
      <c r="AE8">
        <v>14</v>
      </c>
      <c r="AF8">
        <v>21</v>
      </c>
      <c r="AG8">
        <v>24</v>
      </c>
      <c r="AH8">
        <v>22</v>
      </c>
      <c r="AI8">
        <v>13</v>
      </c>
      <c r="AJ8">
        <v>19</v>
      </c>
      <c r="AK8">
        <v>2</v>
      </c>
      <c r="AL8">
        <v>29</v>
      </c>
      <c r="AM8">
        <v>49</v>
      </c>
      <c r="AN8">
        <v>27</v>
      </c>
      <c r="AO8">
        <v>1</v>
      </c>
      <c r="AP8">
        <v>86</v>
      </c>
    </row>
    <row r="9" spans="1:42" ht="15">
      <c r="A9" t="s">
        <v>58</v>
      </c>
      <c r="B9">
        <v>101</v>
      </c>
      <c r="C9">
        <v>53</v>
      </c>
      <c r="D9">
        <v>48</v>
      </c>
      <c r="E9">
        <v>9</v>
      </c>
      <c r="F9">
        <v>19</v>
      </c>
      <c r="G9">
        <v>22</v>
      </c>
      <c r="H9">
        <v>14</v>
      </c>
      <c r="I9">
        <v>24</v>
      </c>
      <c r="J9">
        <v>13</v>
      </c>
      <c r="K9">
        <v>18</v>
      </c>
      <c r="L9">
        <v>27</v>
      </c>
      <c r="M9">
        <v>20</v>
      </c>
      <c r="N9">
        <v>35</v>
      </c>
      <c r="O9">
        <v>45</v>
      </c>
      <c r="P9">
        <v>56</v>
      </c>
      <c r="Q9">
        <v>43</v>
      </c>
      <c r="R9">
        <v>12</v>
      </c>
      <c r="S9">
        <v>19</v>
      </c>
      <c r="T9">
        <v>3</v>
      </c>
      <c r="U9">
        <v>25</v>
      </c>
      <c r="V9">
        <v>21</v>
      </c>
      <c r="W9">
        <v>22</v>
      </c>
      <c r="X9">
        <v>30</v>
      </c>
      <c r="Y9">
        <v>26</v>
      </c>
      <c r="Z9">
        <v>3</v>
      </c>
      <c r="AA9">
        <v>91</v>
      </c>
      <c r="AB9">
        <v>5</v>
      </c>
      <c r="AC9">
        <v>34</v>
      </c>
      <c r="AD9">
        <v>27</v>
      </c>
      <c r="AE9">
        <v>12</v>
      </c>
      <c r="AF9">
        <v>22</v>
      </c>
      <c r="AG9">
        <v>19</v>
      </c>
      <c r="AH9">
        <v>21</v>
      </c>
      <c r="AI9">
        <v>14</v>
      </c>
      <c r="AJ9">
        <v>21</v>
      </c>
      <c r="AK9">
        <v>2</v>
      </c>
      <c r="AL9">
        <v>25</v>
      </c>
      <c r="AM9">
        <v>48</v>
      </c>
      <c r="AN9">
        <v>27</v>
      </c>
      <c r="AO9">
        <v>1</v>
      </c>
      <c r="AP9">
        <v>85</v>
      </c>
    </row>
    <row r="10" ht="15">
      <c r="A10" t="s">
        <v>59</v>
      </c>
    </row>
    <row r="11" spans="1:42" ht="15">
      <c r="A11" t="s">
        <v>74</v>
      </c>
      <c r="B11">
        <v>47</v>
      </c>
      <c r="C11">
        <v>26</v>
      </c>
      <c r="D11">
        <v>22</v>
      </c>
      <c r="E11">
        <v>6</v>
      </c>
      <c r="F11">
        <v>10</v>
      </c>
      <c r="G11">
        <v>7</v>
      </c>
      <c r="H11">
        <v>6</v>
      </c>
      <c r="I11">
        <v>10</v>
      </c>
      <c r="J11">
        <v>8</v>
      </c>
      <c r="K11">
        <v>8</v>
      </c>
      <c r="L11">
        <v>12</v>
      </c>
      <c r="M11">
        <v>9</v>
      </c>
      <c r="N11">
        <v>18</v>
      </c>
      <c r="O11">
        <v>20</v>
      </c>
      <c r="P11">
        <v>27</v>
      </c>
      <c r="Q11">
        <v>17</v>
      </c>
      <c r="R11">
        <v>5</v>
      </c>
      <c r="S11">
        <v>11</v>
      </c>
      <c r="T11">
        <v>3</v>
      </c>
      <c r="U11">
        <v>13</v>
      </c>
      <c r="V11">
        <v>8</v>
      </c>
      <c r="W11">
        <v>11</v>
      </c>
      <c r="X11">
        <v>14</v>
      </c>
      <c r="Y11">
        <v>13</v>
      </c>
      <c r="Z11">
        <v>1</v>
      </c>
      <c r="AA11">
        <v>44</v>
      </c>
      <c r="AB11">
        <v>3</v>
      </c>
      <c r="AC11">
        <v>15</v>
      </c>
      <c r="AD11">
        <v>12</v>
      </c>
      <c r="AE11">
        <v>8</v>
      </c>
      <c r="AF11">
        <v>10</v>
      </c>
      <c r="AG11">
        <v>9</v>
      </c>
      <c r="AH11">
        <v>10</v>
      </c>
      <c r="AI11">
        <v>6</v>
      </c>
      <c r="AJ11">
        <v>9</v>
      </c>
      <c r="AK11">
        <v>1</v>
      </c>
      <c r="AL11">
        <v>14</v>
      </c>
      <c r="AM11">
        <v>22</v>
      </c>
      <c r="AN11">
        <v>11</v>
      </c>
      <c r="AO11">
        <v>0</v>
      </c>
      <c r="AP11">
        <v>40</v>
      </c>
    </row>
    <row r="12" spans="2:42" ht="15">
      <c r="B12" s="7">
        <v>0.47</v>
      </c>
      <c r="C12" s="7">
        <v>0.48</v>
      </c>
      <c r="D12" s="7">
        <v>0.45</v>
      </c>
      <c r="E12" s="7">
        <v>0.64</v>
      </c>
      <c r="F12" s="7">
        <v>0.53</v>
      </c>
      <c r="G12" s="7">
        <v>0.33</v>
      </c>
      <c r="H12" s="7">
        <v>0.42</v>
      </c>
      <c r="I12" s="7">
        <v>0.43</v>
      </c>
      <c r="J12" s="7">
        <v>0.62</v>
      </c>
      <c r="K12" s="7">
        <v>0.43</v>
      </c>
      <c r="L12" s="7">
        <v>0.46</v>
      </c>
      <c r="M12" s="7">
        <v>0.44</v>
      </c>
      <c r="N12" s="7">
        <v>0.51</v>
      </c>
      <c r="O12" s="7">
        <v>0.45</v>
      </c>
      <c r="P12" s="7">
        <v>0.48</v>
      </c>
      <c r="Q12" s="7">
        <v>0.39</v>
      </c>
      <c r="R12" s="7">
        <v>0.39</v>
      </c>
      <c r="S12" s="7">
        <v>0.56</v>
      </c>
      <c r="T12" s="7">
        <v>1</v>
      </c>
      <c r="U12" s="7">
        <v>0.51</v>
      </c>
      <c r="V12" s="7">
        <v>0.4</v>
      </c>
      <c r="W12" s="7">
        <v>0.51</v>
      </c>
      <c r="X12" s="7">
        <v>0.46</v>
      </c>
      <c r="Y12" s="7">
        <v>0.49</v>
      </c>
      <c r="Z12" s="7">
        <v>0.51</v>
      </c>
      <c r="AA12" s="7">
        <v>0.49</v>
      </c>
      <c r="AB12" s="7">
        <v>0.54</v>
      </c>
      <c r="AC12" s="7">
        <v>0.43</v>
      </c>
      <c r="AD12" s="7">
        <v>0.43</v>
      </c>
      <c r="AE12" s="7">
        <v>0.65</v>
      </c>
      <c r="AF12" s="7">
        <v>0.45</v>
      </c>
      <c r="AG12" s="7">
        <v>0.49</v>
      </c>
      <c r="AH12" s="7">
        <v>0.5</v>
      </c>
      <c r="AI12" s="7">
        <v>0.43</v>
      </c>
      <c r="AJ12" s="7">
        <v>0.42</v>
      </c>
      <c r="AK12" s="7">
        <v>0.36</v>
      </c>
      <c r="AL12" s="7">
        <v>0.55</v>
      </c>
      <c r="AM12" s="7">
        <v>0.46</v>
      </c>
      <c r="AN12" s="7">
        <v>0.42</v>
      </c>
      <c r="AO12" t="s">
        <v>61</v>
      </c>
      <c r="AP12" s="7">
        <v>0.47</v>
      </c>
    </row>
    <row r="13" spans="1:42" ht="15">
      <c r="A13" t="s">
        <v>75</v>
      </c>
      <c r="B13">
        <v>14</v>
      </c>
      <c r="C13">
        <v>7</v>
      </c>
      <c r="D13">
        <v>7</v>
      </c>
      <c r="E13">
        <v>0</v>
      </c>
      <c r="F13">
        <v>3</v>
      </c>
      <c r="G13">
        <v>4</v>
      </c>
      <c r="H13">
        <v>3</v>
      </c>
      <c r="I13">
        <v>1</v>
      </c>
      <c r="J13">
        <v>3</v>
      </c>
      <c r="K13">
        <v>4</v>
      </c>
      <c r="L13">
        <v>3</v>
      </c>
      <c r="M13">
        <v>3</v>
      </c>
      <c r="N13">
        <v>3</v>
      </c>
      <c r="O13">
        <v>8</v>
      </c>
      <c r="P13">
        <v>7</v>
      </c>
      <c r="Q13">
        <v>9</v>
      </c>
      <c r="R13">
        <v>1</v>
      </c>
      <c r="S13">
        <v>3</v>
      </c>
      <c r="T13">
        <v>0</v>
      </c>
      <c r="U13">
        <v>1</v>
      </c>
      <c r="V13">
        <v>5</v>
      </c>
      <c r="W13">
        <v>3</v>
      </c>
      <c r="X13">
        <v>3</v>
      </c>
      <c r="Y13">
        <v>3</v>
      </c>
      <c r="Z13">
        <v>0</v>
      </c>
      <c r="AA13">
        <v>12</v>
      </c>
      <c r="AB13">
        <v>0</v>
      </c>
      <c r="AC13">
        <v>6</v>
      </c>
      <c r="AD13">
        <v>4</v>
      </c>
      <c r="AE13">
        <v>1</v>
      </c>
      <c r="AF13">
        <v>4</v>
      </c>
      <c r="AG13">
        <v>3</v>
      </c>
      <c r="AH13">
        <v>1</v>
      </c>
      <c r="AI13">
        <v>2</v>
      </c>
      <c r="AJ13">
        <v>5</v>
      </c>
      <c r="AK13">
        <v>1</v>
      </c>
      <c r="AL13">
        <v>2</v>
      </c>
      <c r="AM13">
        <v>7</v>
      </c>
      <c r="AN13">
        <v>5</v>
      </c>
      <c r="AO13">
        <v>0</v>
      </c>
      <c r="AP13">
        <v>14</v>
      </c>
    </row>
    <row r="14" spans="2:42" ht="15">
      <c r="B14" s="7">
        <v>0.14</v>
      </c>
      <c r="C14" s="7">
        <v>0.13</v>
      </c>
      <c r="D14" s="7">
        <v>0.15</v>
      </c>
      <c r="E14" t="s">
        <v>61</v>
      </c>
      <c r="F14" s="7">
        <v>0.18</v>
      </c>
      <c r="G14" s="7">
        <v>0.18</v>
      </c>
      <c r="H14" s="7">
        <v>0.22</v>
      </c>
      <c r="I14" s="7">
        <v>0.05</v>
      </c>
      <c r="J14" s="7">
        <v>0.21</v>
      </c>
      <c r="K14" s="7">
        <v>0.22</v>
      </c>
      <c r="L14" s="7">
        <v>0.13</v>
      </c>
      <c r="M14" s="7">
        <v>0.17</v>
      </c>
      <c r="N14" s="7">
        <v>0.1</v>
      </c>
      <c r="O14" s="7">
        <v>0.17</v>
      </c>
      <c r="P14" s="7">
        <v>0.12</v>
      </c>
      <c r="Q14" s="7">
        <v>0.22</v>
      </c>
      <c r="R14" s="7">
        <v>0.12</v>
      </c>
      <c r="S14" s="7">
        <v>0.15</v>
      </c>
      <c r="T14" t="s">
        <v>61</v>
      </c>
      <c r="U14" s="7">
        <v>0.03</v>
      </c>
      <c r="V14" s="7">
        <v>0.26</v>
      </c>
      <c r="W14" s="7">
        <v>0.13</v>
      </c>
      <c r="X14" s="7">
        <v>0.11</v>
      </c>
      <c r="Y14" s="7">
        <v>0.11</v>
      </c>
      <c r="Z14" t="s">
        <v>61</v>
      </c>
      <c r="AA14" s="7">
        <v>0.14</v>
      </c>
      <c r="AB14" t="s">
        <v>61</v>
      </c>
      <c r="AC14" s="7">
        <v>0.17</v>
      </c>
      <c r="AD14" s="7">
        <v>0.13</v>
      </c>
      <c r="AE14" s="7">
        <v>0.08</v>
      </c>
      <c r="AF14" s="7">
        <v>0.19</v>
      </c>
      <c r="AG14" s="7">
        <v>0.15</v>
      </c>
      <c r="AH14" s="7">
        <v>0.03</v>
      </c>
      <c r="AI14" s="7">
        <v>0.17</v>
      </c>
      <c r="AJ14" s="7">
        <v>0.24</v>
      </c>
      <c r="AK14" s="7">
        <v>0.64</v>
      </c>
      <c r="AL14" s="7">
        <v>0.08</v>
      </c>
      <c r="AM14" s="7">
        <v>0.15</v>
      </c>
      <c r="AN14" s="7">
        <v>0.19</v>
      </c>
      <c r="AO14" t="s">
        <v>61</v>
      </c>
      <c r="AP14" s="7">
        <v>0.16</v>
      </c>
    </row>
    <row r="15" spans="1:42" ht="15">
      <c r="A15" t="s">
        <v>76</v>
      </c>
      <c r="B15">
        <v>14</v>
      </c>
      <c r="C15">
        <v>10</v>
      </c>
      <c r="D15">
        <v>3</v>
      </c>
      <c r="E15">
        <v>1</v>
      </c>
      <c r="F15">
        <v>1</v>
      </c>
      <c r="G15">
        <v>3</v>
      </c>
      <c r="H15">
        <v>5</v>
      </c>
      <c r="I15">
        <v>3</v>
      </c>
      <c r="J15">
        <v>1</v>
      </c>
      <c r="K15">
        <v>5</v>
      </c>
      <c r="L15">
        <v>6</v>
      </c>
      <c r="M15">
        <v>2</v>
      </c>
      <c r="N15">
        <v>1</v>
      </c>
      <c r="O15">
        <v>11</v>
      </c>
      <c r="P15">
        <v>3</v>
      </c>
      <c r="Q15">
        <v>8</v>
      </c>
      <c r="R15">
        <v>1</v>
      </c>
      <c r="S15">
        <v>2</v>
      </c>
      <c r="T15">
        <v>0</v>
      </c>
      <c r="U15">
        <v>3</v>
      </c>
      <c r="V15">
        <v>4</v>
      </c>
      <c r="W15">
        <v>4</v>
      </c>
      <c r="X15">
        <v>1</v>
      </c>
      <c r="Y15">
        <v>3</v>
      </c>
      <c r="Z15">
        <v>1</v>
      </c>
      <c r="AA15">
        <v>11</v>
      </c>
      <c r="AB15">
        <v>2</v>
      </c>
      <c r="AC15">
        <v>7</v>
      </c>
      <c r="AD15">
        <v>4</v>
      </c>
      <c r="AE15">
        <v>0</v>
      </c>
      <c r="AF15">
        <v>1</v>
      </c>
      <c r="AG15">
        <v>1</v>
      </c>
      <c r="AH15">
        <v>1</v>
      </c>
      <c r="AI15">
        <v>3</v>
      </c>
      <c r="AJ15">
        <v>5</v>
      </c>
      <c r="AK15">
        <v>0</v>
      </c>
      <c r="AL15">
        <v>4</v>
      </c>
      <c r="AM15">
        <v>5</v>
      </c>
      <c r="AN15">
        <v>5</v>
      </c>
      <c r="AO15">
        <v>1</v>
      </c>
      <c r="AP15">
        <v>11</v>
      </c>
    </row>
    <row r="16" spans="2:42" ht="15">
      <c r="B16" s="7">
        <v>0.14</v>
      </c>
      <c r="C16" s="7">
        <v>0.19</v>
      </c>
      <c r="D16" s="7">
        <v>0.07</v>
      </c>
      <c r="E16" s="7">
        <v>0.13</v>
      </c>
      <c r="F16" s="7">
        <v>0.03</v>
      </c>
      <c r="G16" s="7">
        <v>0.14</v>
      </c>
      <c r="H16" s="7">
        <v>0.32</v>
      </c>
      <c r="I16" s="7">
        <v>0.11</v>
      </c>
      <c r="J16" s="7">
        <v>0.11</v>
      </c>
      <c r="K16" s="7">
        <v>0.27</v>
      </c>
      <c r="L16" s="7">
        <v>0.21</v>
      </c>
      <c r="M16" s="7">
        <v>0.07</v>
      </c>
      <c r="N16" s="7">
        <v>0.04</v>
      </c>
      <c r="O16" s="7">
        <v>0.24</v>
      </c>
      <c r="P16" s="7">
        <v>0.05</v>
      </c>
      <c r="Q16" s="7">
        <v>0.19</v>
      </c>
      <c r="R16" s="7">
        <v>0.08</v>
      </c>
      <c r="S16" s="7">
        <v>0.11</v>
      </c>
      <c r="T16" t="s">
        <v>61</v>
      </c>
      <c r="U16" s="7">
        <v>0.11</v>
      </c>
      <c r="V16" s="7">
        <v>0.19</v>
      </c>
      <c r="W16" s="7">
        <v>0.19</v>
      </c>
      <c r="X16" s="7">
        <v>0.05</v>
      </c>
      <c r="Y16" s="7">
        <v>0.11</v>
      </c>
      <c r="Z16" s="7">
        <v>0.49</v>
      </c>
      <c r="AA16" s="7">
        <v>0.12</v>
      </c>
      <c r="AB16" s="7">
        <v>0.37</v>
      </c>
      <c r="AC16" s="7">
        <v>0.2</v>
      </c>
      <c r="AD16" s="7">
        <v>0.15</v>
      </c>
      <c r="AE16" t="s">
        <v>61</v>
      </c>
      <c r="AF16" s="7">
        <v>0.04</v>
      </c>
      <c r="AG16" s="7">
        <v>0.03</v>
      </c>
      <c r="AH16" s="7">
        <v>0.03</v>
      </c>
      <c r="AI16" s="7">
        <v>0.22</v>
      </c>
      <c r="AJ16" s="7">
        <v>0.24</v>
      </c>
      <c r="AK16" t="s">
        <v>61</v>
      </c>
      <c r="AL16" s="7">
        <v>0.15</v>
      </c>
      <c r="AM16" s="7">
        <v>0.09</v>
      </c>
      <c r="AN16" s="7">
        <v>0.2</v>
      </c>
      <c r="AO16" s="7">
        <v>1</v>
      </c>
      <c r="AP16" s="7">
        <v>0.13</v>
      </c>
    </row>
    <row r="17" spans="1:42" ht="15">
      <c r="A17" t="s">
        <v>77</v>
      </c>
      <c r="B17">
        <v>3</v>
      </c>
      <c r="C17">
        <v>1</v>
      </c>
      <c r="D17">
        <v>2</v>
      </c>
      <c r="E17">
        <v>0</v>
      </c>
      <c r="F17">
        <v>1</v>
      </c>
      <c r="G17">
        <v>0</v>
      </c>
      <c r="H17">
        <v>0</v>
      </c>
      <c r="I17">
        <v>2</v>
      </c>
      <c r="J17">
        <v>0</v>
      </c>
      <c r="K17">
        <v>1</v>
      </c>
      <c r="L17">
        <v>0</v>
      </c>
      <c r="M17">
        <v>1</v>
      </c>
      <c r="N17">
        <v>1</v>
      </c>
      <c r="O17">
        <v>1</v>
      </c>
      <c r="P17">
        <v>2</v>
      </c>
      <c r="Q17">
        <v>0</v>
      </c>
      <c r="R17">
        <v>2</v>
      </c>
      <c r="S17">
        <v>0</v>
      </c>
      <c r="T17">
        <v>0</v>
      </c>
      <c r="U17">
        <v>1</v>
      </c>
      <c r="V17">
        <v>1</v>
      </c>
      <c r="W17">
        <v>1</v>
      </c>
      <c r="X17">
        <v>1</v>
      </c>
      <c r="Y17">
        <v>0</v>
      </c>
      <c r="Z17">
        <v>0</v>
      </c>
      <c r="AA17">
        <v>2</v>
      </c>
      <c r="AB17">
        <v>0</v>
      </c>
      <c r="AC17">
        <v>2</v>
      </c>
      <c r="AD17">
        <v>1</v>
      </c>
      <c r="AE17">
        <v>0</v>
      </c>
      <c r="AF17">
        <v>0</v>
      </c>
      <c r="AG17">
        <v>2</v>
      </c>
      <c r="AH17">
        <v>1</v>
      </c>
      <c r="AI17">
        <v>0</v>
      </c>
      <c r="AJ17">
        <v>0</v>
      </c>
      <c r="AK17">
        <v>0</v>
      </c>
      <c r="AL17">
        <v>1</v>
      </c>
      <c r="AM17">
        <v>1</v>
      </c>
      <c r="AN17">
        <v>1</v>
      </c>
      <c r="AO17">
        <v>0</v>
      </c>
      <c r="AP17">
        <v>3</v>
      </c>
    </row>
    <row r="18" spans="2:42" ht="15">
      <c r="B18" s="7">
        <v>0.03</v>
      </c>
      <c r="C18" s="7">
        <v>0.01</v>
      </c>
      <c r="D18" s="7">
        <v>0.05</v>
      </c>
      <c r="E18" t="s">
        <v>61</v>
      </c>
      <c r="F18" s="7">
        <v>0.06</v>
      </c>
      <c r="G18" t="s">
        <v>61</v>
      </c>
      <c r="H18" t="s">
        <v>61</v>
      </c>
      <c r="I18" s="7">
        <v>0.09</v>
      </c>
      <c r="J18" t="s">
        <v>61</v>
      </c>
      <c r="K18" s="7">
        <v>0.07</v>
      </c>
      <c r="L18" t="s">
        <v>61</v>
      </c>
      <c r="M18" s="7">
        <v>0.06</v>
      </c>
      <c r="N18" s="7">
        <v>0.02</v>
      </c>
      <c r="O18" s="7">
        <v>0.03</v>
      </c>
      <c r="P18" s="7">
        <v>0.03</v>
      </c>
      <c r="Q18" t="s">
        <v>61</v>
      </c>
      <c r="R18" s="7">
        <v>0.2</v>
      </c>
      <c r="S18" t="s">
        <v>61</v>
      </c>
      <c r="T18" t="s">
        <v>61</v>
      </c>
      <c r="U18" s="7">
        <v>0.03</v>
      </c>
      <c r="V18" s="7">
        <v>0.06</v>
      </c>
      <c r="W18" s="7">
        <v>0.06</v>
      </c>
      <c r="X18" s="7">
        <v>0.02</v>
      </c>
      <c r="Y18" t="s">
        <v>61</v>
      </c>
      <c r="Z18" t="s">
        <v>61</v>
      </c>
      <c r="AA18" s="7">
        <v>0.02</v>
      </c>
      <c r="AB18" t="s">
        <v>61</v>
      </c>
      <c r="AC18" s="7">
        <v>0.06</v>
      </c>
      <c r="AD18" s="7">
        <v>0.04</v>
      </c>
      <c r="AE18" t="s">
        <v>61</v>
      </c>
      <c r="AF18" t="s">
        <v>61</v>
      </c>
      <c r="AG18" s="7">
        <v>0.1</v>
      </c>
      <c r="AH18" s="7">
        <v>0.06</v>
      </c>
      <c r="AI18" t="s">
        <v>61</v>
      </c>
      <c r="AJ18" t="s">
        <v>61</v>
      </c>
      <c r="AK18" t="s">
        <v>61</v>
      </c>
      <c r="AL18" s="7">
        <v>0.03</v>
      </c>
      <c r="AM18" s="7">
        <v>0.02</v>
      </c>
      <c r="AN18" s="7">
        <v>0.05</v>
      </c>
      <c r="AO18" t="s">
        <v>61</v>
      </c>
      <c r="AP18" s="7">
        <v>0.04</v>
      </c>
    </row>
    <row r="19" spans="1:42" ht="15">
      <c r="A19" t="s">
        <v>78</v>
      </c>
      <c r="B19">
        <v>10</v>
      </c>
      <c r="C19">
        <v>3</v>
      </c>
      <c r="D19">
        <v>6</v>
      </c>
      <c r="E19">
        <v>1</v>
      </c>
      <c r="F19">
        <v>1</v>
      </c>
      <c r="G19">
        <v>3</v>
      </c>
      <c r="H19">
        <v>0</v>
      </c>
      <c r="I19">
        <v>5</v>
      </c>
      <c r="J19">
        <v>1</v>
      </c>
      <c r="K19">
        <v>0</v>
      </c>
      <c r="L19">
        <v>5</v>
      </c>
      <c r="M19">
        <v>1</v>
      </c>
      <c r="N19">
        <v>4</v>
      </c>
      <c r="O19">
        <v>5</v>
      </c>
      <c r="P19">
        <v>5</v>
      </c>
      <c r="Q19">
        <v>6</v>
      </c>
      <c r="R19">
        <v>1</v>
      </c>
      <c r="S19">
        <v>3</v>
      </c>
      <c r="T19">
        <v>0</v>
      </c>
      <c r="U19">
        <v>1</v>
      </c>
      <c r="V19">
        <v>1</v>
      </c>
      <c r="W19">
        <v>2</v>
      </c>
      <c r="X19">
        <v>4</v>
      </c>
      <c r="Y19">
        <v>3</v>
      </c>
      <c r="Z19">
        <v>0</v>
      </c>
      <c r="AA19">
        <v>10</v>
      </c>
      <c r="AB19">
        <v>0</v>
      </c>
      <c r="AC19">
        <v>1</v>
      </c>
      <c r="AD19">
        <v>3</v>
      </c>
      <c r="AE19">
        <v>1</v>
      </c>
      <c r="AF19">
        <v>4</v>
      </c>
      <c r="AG19">
        <v>2</v>
      </c>
      <c r="AH19">
        <v>3</v>
      </c>
      <c r="AI19">
        <v>1</v>
      </c>
      <c r="AJ19">
        <v>1</v>
      </c>
      <c r="AK19">
        <v>0</v>
      </c>
      <c r="AL19">
        <v>1</v>
      </c>
      <c r="AM19">
        <v>7</v>
      </c>
      <c r="AN19">
        <v>2</v>
      </c>
      <c r="AO19">
        <v>0</v>
      </c>
      <c r="AP19">
        <v>6</v>
      </c>
    </row>
    <row r="20" spans="2:42" ht="15">
      <c r="B20" s="7">
        <v>0.1</v>
      </c>
      <c r="C20" s="7">
        <v>0.06</v>
      </c>
      <c r="D20" s="7">
        <v>0.13</v>
      </c>
      <c r="E20" s="7">
        <v>0.06</v>
      </c>
      <c r="F20" s="7">
        <v>0.05</v>
      </c>
      <c r="G20" s="7">
        <v>0.13</v>
      </c>
      <c r="H20" t="s">
        <v>61</v>
      </c>
      <c r="I20" s="7">
        <v>0.19</v>
      </c>
      <c r="J20" s="7">
        <v>0.05</v>
      </c>
      <c r="K20" t="s">
        <v>61</v>
      </c>
      <c r="L20" s="7">
        <v>0.17</v>
      </c>
      <c r="M20" s="7">
        <v>0.03</v>
      </c>
      <c r="N20" s="7">
        <v>0.13</v>
      </c>
      <c r="O20" s="7">
        <v>0.1</v>
      </c>
      <c r="P20" s="7">
        <v>0.09</v>
      </c>
      <c r="Q20" s="7">
        <v>0.13</v>
      </c>
      <c r="R20" s="7">
        <v>0.07</v>
      </c>
      <c r="S20" s="7">
        <v>0.15</v>
      </c>
      <c r="T20" t="s">
        <v>61</v>
      </c>
      <c r="U20" s="7">
        <v>0.02</v>
      </c>
      <c r="V20" s="7">
        <v>0.06</v>
      </c>
      <c r="W20" s="7">
        <v>0.1</v>
      </c>
      <c r="X20" s="7">
        <v>0.12</v>
      </c>
      <c r="Y20" s="7">
        <v>0.1</v>
      </c>
      <c r="Z20" t="s">
        <v>61</v>
      </c>
      <c r="AA20" s="7">
        <v>0.11</v>
      </c>
      <c r="AB20" t="s">
        <v>61</v>
      </c>
      <c r="AC20" s="7">
        <v>0.04</v>
      </c>
      <c r="AD20" s="7">
        <v>0.1</v>
      </c>
      <c r="AE20" s="7">
        <v>0.11</v>
      </c>
      <c r="AF20" s="7">
        <v>0.19</v>
      </c>
      <c r="AG20" s="7">
        <v>0.1</v>
      </c>
      <c r="AH20" s="7">
        <v>0.12</v>
      </c>
      <c r="AI20" s="7">
        <v>0.06</v>
      </c>
      <c r="AJ20" s="7">
        <v>0.03</v>
      </c>
      <c r="AK20" t="s">
        <v>61</v>
      </c>
      <c r="AL20" s="7">
        <v>0.03</v>
      </c>
      <c r="AM20" s="7">
        <v>0.14</v>
      </c>
      <c r="AN20" s="7">
        <v>0.08</v>
      </c>
      <c r="AO20" t="s">
        <v>61</v>
      </c>
      <c r="AP20" s="7">
        <v>0.07</v>
      </c>
    </row>
    <row r="21" spans="1:42" ht="15">
      <c r="A21" t="s">
        <v>79</v>
      </c>
      <c r="B21">
        <v>13</v>
      </c>
      <c r="C21">
        <v>6</v>
      </c>
      <c r="D21">
        <v>6</v>
      </c>
      <c r="E21">
        <v>1</v>
      </c>
      <c r="F21">
        <v>3</v>
      </c>
      <c r="G21">
        <v>5</v>
      </c>
      <c r="H21">
        <v>1</v>
      </c>
      <c r="I21">
        <v>3</v>
      </c>
      <c r="J21">
        <v>0</v>
      </c>
      <c r="K21">
        <v>0</v>
      </c>
      <c r="L21">
        <v>1</v>
      </c>
      <c r="M21">
        <v>5</v>
      </c>
      <c r="N21">
        <v>7</v>
      </c>
      <c r="O21">
        <v>1</v>
      </c>
      <c r="P21">
        <v>12</v>
      </c>
      <c r="Q21">
        <v>3</v>
      </c>
      <c r="R21">
        <v>2</v>
      </c>
      <c r="S21">
        <v>0</v>
      </c>
      <c r="T21">
        <v>0</v>
      </c>
      <c r="U21">
        <v>7</v>
      </c>
      <c r="V21">
        <v>1</v>
      </c>
      <c r="W21">
        <v>0</v>
      </c>
      <c r="X21">
        <v>7</v>
      </c>
      <c r="Y21">
        <v>5</v>
      </c>
      <c r="Z21">
        <v>0</v>
      </c>
      <c r="AA21">
        <v>11</v>
      </c>
      <c r="AB21">
        <v>0</v>
      </c>
      <c r="AC21">
        <v>4</v>
      </c>
      <c r="AD21">
        <v>4</v>
      </c>
      <c r="AE21">
        <v>2</v>
      </c>
      <c r="AF21">
        <v>3</v>
      </c>
      <c r="AG21">
        <v>2</v>
      </c>
      <c r="AH21">
        <v>5</v>
      </c>
      <c r="AI21">
        <v>2</v>
      </c>
      <c r="AJ21">
        <v>1</v>
      </c>
      <c r="AK21">
        <v>0</v>
      </c>
      <c r="AL21">
        <v>4</v>
      </c>
      <c r="AM21">
        <v>6</v>
      </c>
      <c r="AN21">
        <v>2</v>
      </c>
      <c r="AO21">
        <v>0</v>
      </c>
      <c r="AP21">
        <v>11</v>
      </c>
    </row>
    <row r="22" spans="2:42" ht="15">
      <c r="B22" s="7">
        <v>0.13</v>
      </c>
      <c r="C22" s="7">
        <v>0.12</v>
      </c>
      <c r="D22" s="7">
        <v>0.13</v>
      </c>
      <c r="E22" s="7">
        <v>0.16</v>
      </c>
      <c r="F22" s="7">
        <v>0.15</v>
      </c>
      <c r="G22" s="7">
        <v>0.21</v>
      </c>
      <c r="H22" s="7">
        <v>0.05</v>
      </c>
      <c r="I22" s="7">
        <v>0.13</v>
      </c>
      <c r="J22" t="s">
        <v>61</v>
      </c>
      <c r="K22" t="s">
        <v>61</v>
      </c>
      <c r="L22" s="7">
        <v>0.02</v>
      </c>
      <c r="M22" s="7">
        <v>0.24</v>
      </c>
      <c r="N22" s="7">
        <v>0.2</v>
      </c>
      <c r="O22" s="7">
        <v>0.01</v>
      </c>
      <c r="P22" s="7">
        <v>0.21</v>
      </c>
      <c r="Q22" s="7">
        <v>0.07</v>
      </c>
      <c r="R22" s="7">
        <v>0.14</v>
      </c>
      <c r="S22" s="7">
        <v>0.03</v>
      </c>
      <c r="T22" t="s">
        <v>61</v>
      </c>
      <c r="U22" s="7">
        <v>0.3</v>
      </c>
      <c r="V22" s="7">
        <v>0.03</v>
      </c>
      <c r="W22" t="s">
        <v>61</v>
      </c>
      <c r="X22" s="7">
        <v>0.24</v>
      </c>
      <c r="Y22" s="7">
        <v>0.19</v>
      </c>
      <c r="Z22" t="s">
        <v>61</v>
      </c>
      <c r="AA22" s="7">
        <v>0.13</v>
      </c>
      <c r="AB22" s="7">
        <v>0.09</v>
      </c>
      <c r="AC22" s="7">
        <v>0.11</v>
      </c>
      <c r="AD22" s="7">
        <v>0.14</v>
      </c>
      <c r="AE22" s="7">
        <v>0.16</v>
      </c>
      <c r="AF22" s="7">
        <v>0.13</v>
      </c>
      <c r="AG22" s="7">
        <v>0.12</v>
      </c>
      <c r="AH22" s="7">
        <v>0.26</v>
      </c>
      <c r="AI22" s="7">
        <v>0.12</v>
      </c>
      <c r="AJ22" s="7">
        <v>0.07</v>
      </c>
      <c r="AK22" t="s">
        <v>61</v>
      </c>
      <c r="AL22" s="7">
        <v>0.17</v>
      </c>
      <c r="AM22" s="7">
        <v>0.13</v>
      </c>
      <c r="AN22" s="7">
        <v>0.07</v>
      </c>
      <c r="AO22" t="s">
        <v>61</v>
      </c>
      <c r="AP22" s="7">
        <v>0.13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Attitudes to Inflation - Details Results - August 2016</dc:title>
  <dc:subject/>
  <dc:creator>proh.uk</dc:creator>
  <cp:keywords/>
  <dc:description/>
  <cp:lastModifiedBy>Jewkes, Kate</cp:lastModifiedBy>
  <dcterms:created xsi:type="dcterms:W3CDTF">2016-08-15T10:58:18Z</dcterms:created>
  <dcterms:modified xsi:type="dcterms:W3CDTF">2016-08-30T08:51:33Z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Group">
    <vt:lpwstr>177</vt:lpwstr>
  </property>
  <property fmtid="{D5CDD505-2E9C-101B-9397-08002B2CF9AE}" pid="3" name="display_urn:schemas-microsoft-com:office:office#OwnerGroup">
    <vt:lpwstr/>
  </property>
  <property fmtid="{D5CDD505-2E9C-101B-9397-08002B2CF9AE}" pid="4" name="BOESummaryText">
    <vt:lpwstr/>
  </property>
  <property fmtid="{D5CDD505-2E9C-101B-9397-08002B2CF9AE}" pid="5" name="Replicated">
    <vt:lpwstr>0</vt:lpwstr>
  </property>
  <property fmtid="{D5CDD505-2E9C-101B-9397-08002B2CF9AE}" pid="6" name="ContentReviewDate">
    <vt:lpwstr>1900-01-01T00:00:00Z</vt:lpwstr>
  </property>
  <property fmtid="{D5CDD505-2E9C-101B-9397-08002B2CF9AE}" pid="7" name="PublishDate">
    <vt:lpwstr>2016-09-09T00:00:00Z</vt:lpwstr>
  </property>
  <property fmtid="{D5CDD505-2E9C-101B-9397-08002B2CF9AE}" pid="8" name="BOETaxonomyField">
    <vt:lpwstr>948;#Bank of England/NOP Inflation Attitudes Survey|b66dd51c-c18e-408c-8743-b8ae8cfcee69</vt:lpwstr>
  </property>
  <property fmtid="{D5CDD505-2E9C-101B-9397-08002B2CF9AE}" pid="9" name="PublishingStartDate">
    <vt:lpwstr>2016-09-09T09:30:00Z</vt:lpwstr>
  </property>
  <property fmtid="{D5CDD505-2E9C-101B-9397-08002B2CF9AE}" pid="10" name="Replicate Backward Links On Deploy">
    <vt:lpwstr>0</vt:lpwstr>
  </property>
  <property fmtid="{D5CDD505-2E9C-101B-9397-08002B2CF9AE}" pid="11" name="BOETaxonomyFieldTaxHTField0">
    <vt:lpwstr>Bank of England/NOP Inflation Attitudes Survey|b66dd51c-c18e-408c-8743-b8ae8cfcee69</vt:lpwstr>
  </property>
  <property fmtid="{D5CDD505-2E9C-101B-9397-08002B2CF9AE}" pid="12" name="BOEKeywords">
    <vt:lpwstr/>
  </property>
  <property fmtid="{D5CDD505-2E9C-101B-9397-08002B2CF9AE}" pid="13" name="IncludeContentsInIndex">
    <vt:lpwstr>1</vt:lpwstr>
  </property>
  <property fmtid="{D5CDD505-2E9C-101B-9397-08002B2CF9AE}" pid="14" name="ArchivalChoice">
    <vt:lpwstr>3 Years</vt:lpwstr>
  </property>
  <property fmtid="{D5CDD505-2E9C-101B-9397-08002B2CF9AE}" pid="15" name="TaxCatchAll">
    <vt:lpwstr>948;#Bank of England/NOP Inflation Attitudes Survey|b66dd51c-c18e-408c-8743-b8ae8cfcee69</vt:lpwstr>
  </property>
  <property fmtid="{D5CDD505-2E9C-101B-9397-08002B2CF9AE}" pid="16" name="TemplateUrl">
    <vt:lpwstr/>
  </property>
  <property fmtid="{D5CDD505-2E9C-101B-9397-08002B2CF9AE}" pid="17" name="Order">
    <vt:lpwstr>1332200.00000000</vt:lpwstr>
  </property>
  <property fmtid="{D5CDD505-2E9C-101B-9397-08002B2CF9AE}" pid="18" name="xd_ProgID">
    <vt:lpwstr/>
  </property>
  <property fmtid="{D5CDD505-2E9C-101B-9397-08002B2CF9AE}" pid="19" name="ContentTypeId">
    <vt:lpwstr>0x010100879D92B8566B114C9C864345E87AB7BB</vt:lpwstr>
  </property>
  <property fmtid="{D5CDD505-2E9C-101B-9397-08002B2CF9AE}" pid="20" name="_SourceUrl">
    <vt:lpwstr/>
  </property>
  <property fmtid="{D5CDD505-2E9C-101B-9397-08002B2CF9AE}" pid="21" name="_SharedFileIndex">
    <vt:lpwstr/>
  </property>
</Properties>
</file>