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20730" windowHeight="11760" activeTab="2"/>
  </bookViews>
  <sheets>
    <sheet name="Homogeneous Risk Groups" sheetId="1" r:id="rId1"/>
    <sheet name="Financial Resources Requirement" sheetId="2" r:id="rId2"/>
    <sheet name="Allocation Proposal" sheetId="5" r:id="rId3"/>
  </sheets>
  <calcPr calcId="145621"/>
</workbook>
</file>

<file path=xl/calcChain.xml><?xml version="1.0" encoding="utf-8"?>
<calcChain xmlns="http://schemas.openxmlformats.org/spreadsheetml/2006/main">
  <c r="G9" i="2" l="1"/>
  <c r="F9" i="2"/>
  <c r="G8" i="2"/>
  <c r="F8" i="2"/>
  <c r="E19" i="2" l="1"/>
  <c r="F17" i="2"/>
  <c r="F19" i="2" s="1"/>
  <c r="F16" i="2"/>
  <c r="E17" i="2"/>
  <c r="E16" i="2"/>
  <c r="C9" i="5" l="1"/>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C20" i="5"/>
  <c r="D20" i="5"/>
  <c r="E20" i="5"/>
  <c r="C21" i="5"/>
  <c r="D21" i="5"/>
  <c r="E21" i="5"/>
  <c r="C22" i="5"/>
  <c r="D22" i="5"/>
  <c r="E22" i="5"/>
  <c r="C23" i="5"/>
  <c r="D23" i="5"/>
  <c r="E23" i="5"/>
  <c r="C24" i="5"/>
  <c r="D24" i="5"/>
  <c r="E24" i="5"/>
  <c r="C25" i="5"/>
  <c r="D25" i="5"/>
  <c r="E25" i="5"/>
  <c r="C26" i="5"/>
  <c r="D26" i="5"/>
  <c r="E26" i="5"/>
  <c r="C27" i="5"/>
  <c r="D27" i="5"/>
  <c r="E27" i="5"/>
  <c r="C28" i="5"/>
  <c r="D28" i="5"/>
  <c r="E28" i="5"/>
  <c r="C29" i="5"/>
  <c r="D29" i="5"/>
  <c r="E29" i="5"/>
  <c r="C30" i="5"/>
  <c r="D30" i="5"/>
  <c r="E30" i="5"/>
  <c r="C31" i="5"/>
  <c r="D31" i="5"/>
  <c r="E31" i="5"/>
  <c r="C32" i="5"/>
  <c r="D32" i="5"/>
  <c r="E32" i="5"/>
  <c r="C33" i="5"/>
  <c r="D33" i="5"/>
  <c r="E33" i="5"/>
  <c r="D8" i="5"/>
  <c r="E8" i="5"/>
  <c r="C8" i="5"/>
  <c r="I34" i="5"/>
  <c r="J34" i="1" l="1"/>
  <c r="F9" i="1"/>
  <c r="F9" i="5" s="1"/>
  <c r="F10" i="1"/>
  <c r="F10" i="5" s="1"/>
  <c r="F11" i="1"/>
  <c r="F11" i="5" s="1"/>
  <c r="F12" i="1"/>
  <c r="F12" i="5" s="1"/>
  <c r="F13" i="1"/>
  <c r="F13" i="5" s="1"/>
  <c r="F14" i="1"/>
  <c r="F14" i="5" s="1"/>
  <c r="F15" i="1"/>
  <c r="F15" i="5" s="1"/>
  <c r="F16" i="1"/>
  <c r="F16" i="5" s="1"/>
  <c r="F17" i="1"/>
  <c r="F17" i="5" s="1"/>
  <c r="F18" i="1"/>
  <c r="F18" i="5" s="1"/>
  <c r="F19" i="1"/>
  <c r="F19" i="5" s="1"/>
  <c r="F20" i="1"/>
  <c r="F20" i="5" s="1"/>
  <c r="F21" i="1"/>
  <c r="F21" i="5" s="1"/>
  <c r="F22" i="1"/>
  <c r="F22" i="5" s="1"/>
  <c r="F23" i="1"/>
  <c r="F23" i="5" s="1"/>
  <c r="F24" i="1"/>
  <c r="F24" i="5" s="1"/>
  <c r="F25" i="1"/>
  <c r="F25" i="5" s="1"/>
  <c r="F26" i="1"/>
  <c r="F26" i="5" s="1"/>
  <c r="F27" i="1"/>
  <c r="F27" i="5" s="1"/>
  <c r="F28" i="1"/>
  <c r="F28" i="5" s="1"/>
  <c r="F29" i="1"/>
  <c r="F29" i="5" s="1"/>
  <c r="F30" i="1"/>
  <c r="F30" i="5" s="1"/>
  <c r="F31" i="1"/>
  <c r="F31" i="5" s="1"/>
  <c r="F32" i="1"/>
  <c r="F32" i="5" s="1"/>
  <c r="F33" i="1"/>
  <c r="F33" i="5" s="1"/>
  <c r="F8" i="1"/>
  <c r="F8" i="5" s="1"/>
  <c r="F34" i="5" l="1"/>
  <c r="E10" i="2"/>
  <c r="D10" i="2"/>
  <c r="C10" i="2"/>
  <c r="G17" i="2" l="1"/>
  <c r="G19" i="2" s="1"/>
  <c r="K34" i="1" l="1"/>
  <c r="G29" i="1" l="1"/>
  <c r="G29" i="5" s="1"/>
  <c r="G30" i="1"/>
  <c r="G30" i="5" s="1"/>
  <c r="G31" i="1"/>
  <c r="G31" i="5" s="1"/>
  <c r="G32" i="1"/>
  <c r="G33" i="1"/>
  <c r="G33" i="5" s="1"/>
  <c r="L34" i="1"/>
  <c r="H32" i="1" l="1"/>
  <c r="H32" i="5" s="1"/>
  <c r="G32" i="5"/>
  <c r="H31" i="1"/>
  <c r="H31" i="5" s="1"/>
  <c r="H29" i="1"/>
  <c r="H29" i="5" s="1"/>
  <c r="H33" i="1"/>
  <c r="H33" i="5" s="1"/>
  <c r="H30" i="1"/>
  <c r="H30" i="5" s="1"/>
  <c r="G9" i="1"/>
  <c r="G9" i="5" s="1"/>
  <c r="G10" i="1"/>
  <c r="G10" i="5" s="1"/>
  <c r="G11" i="1"/>
  <c r="G11" i="5" s="1"/>
  <c r="G12" i="1"/>
  <c r="G12" i="5" s="1"/>
  <c r="G13" i="1"/>
  <c r="G13" i="5" s="1"/>
  <c r="G14" i="1"/>
  <c r="G14" i="5" s="1"/>
  <c r="G15" i="1"/>
  <c r="G15" i="5" s="1"/>
  <c r="G16" i="1"/>
  <c r="G16" i="5" s="1"/>
  <c r="G17" i="1"/>
  <c r="G17" i="5" s="1"/>
  <c r="G18" i="1"/>
  <c r="G18" i="5" s="1"/>
  <c r="G19" i="1"/>
  <c r="G19" i="5" s="1"/>
  <c r="G20" i="1"/>
  <c r="G20" i="5" s="1"/>
  <c r="G21" i="1"/>
  <c r="G21" i="5" s="1"/>
  <c r="G22" i="1"/>
  <c r="G22" i="5" s="1"/>
  <c r="G23" i="1"/>
  <c r="G23" i="5" s="1"/>
  <c r="G24" i="1"/>
  <c r="G24" i="5" s="1"/>
  <c r="G25" i="1"/>
  <c r="G25" i="5" s="1"/>
  <c r="G26" i="1"/>
  <c r="G26" i="5" s="1"/>
  <c r="G27" i="1"/>
  <c r="G27" i="5" s="1"/>
  <c r="G28" i="1"/>
  <c r="G28" i="5" s="1"/>
  <c r="G8" i="1"/>
  <c r="G8" i="5" s="1"/>
  <c r="G34" i="5" l="1"/>
  <c r="F34" i="1"/>
  <c r="G34" i="1"/>
  <c r="H8" i="1"/>
  <c r="H8" i="5" s="1"/>
  <c r="H9" i="1"/>
  <c r="H9" i="5" s="1"/>
  <c r="H10" i="1"/>
  <c r="H10" i="5" s="1"/>
  <c r="H11" i="1"/>
  <c r="H11" i="5" s="1"/>
  <c r="H12" i="1"/>
  <c r="H12" i="5" s="1"/>
  <c r="H13" i="1"/>
  <c r="H13" i="5" s="1"/>
  <c r="H14" i="1"/>
  <c r="H14" i="5" s="1"/>
  <c r="H15" i="1"/>
  <c r="H15" i="5" s="1"/>
  <c r="H16" i="1"/>
  <c r="H16" i="5" s="1"/>
  <c r="H17" i="1"/>
  <c r="H17" i="5" s="1"/>
  <c r="H18" i="1"/>
  <c r="H18" i="5" s="1"/>
  <c r="H19" i="1"/>
  <c r="H19" i="5" s="1"/>
  <c r="H20" i="1"/>
  <c r="H20" i="5" s="1"/>
  <c r="H21" i="1"/>
  <c r="H21" i="5" s="1"/>
  <c r="H22" i="1"/>
  <c r="H22" i="5" s="1"/>
  <c r="H23" i="1"/>
  <c r="H23" i="5" s="1"/>
  <c r="H24" i="1"/>
  <c r="H24" i="5" s="1"/>
  <c r="H25" i="1"/>
  <c r="H25" i="5" s="1"/>
  <c r="H26" i="1"/>
  <c r="H26" i="5" s="1"/>
  <c r="H27" i="1"/>
  <c r="H27" i="5" s="1"/>
  <c r="H28" i="1"/>
  <c r="H28" i="5" s="1"/>
  <c r="H34" i="5" l="1"/>
  <c r="H34" i="1"/>
  <c r="F7" i="2" s="1"/>
  <c r="F10" i="2" s="1"/>
  <c r="G10" i="2" l="1"/>
  <c r="G7" i="2" s="1"/>
  <c r="C12" i="2" l="1"/>
  <c r="G16" i="2"/>
</calcChain>
</file>

<file path=xl/comments1.xml><?xml version="1.0" encoding="utf-8"?>
<comments xmlns="http://schemas.openxmlformats.org/spreadsheetml/2006/main">
  <authors>
    <author>PRA</author>
  </authors>
  <commentList>
    <comment ref="A6" authorId="0">
      <text>
        <r>
          <rPr>
            <b/>
            <sz val="9"/>
            <color indexed="81"/>
            <rFont val="Tahoma"/>
            <charset val="1"/>
          </rPr>
          <t>PRA:</t>
        </r>
        <r>
          <rPr>
            <sz val="9"/>
            <color indexed="81"/>
            <rFont val="Tahoma"/>
            <charset val="1"/>
          </rPr>
          <t xml:space="preserve">
Do not rename; please leave as HRG1 etc.
Rows can be added or removed to fit the number of HRGs in scope of the TDTP</t>
        </r>
      </text>
    </comment>
    <comment ref="C6" authorId="0">
      <text>
        <r>
          <rPr>
            <b/>
            <sz val="9"/>
            <color indexed="81"/>
            <rFont val="Tahoma"/>
            <charset val="1"/>
          </rPr>
          <t>PRA:</t>
        </r>
        <r>
          <rPr>
            <sz val="9"/>
            <color indexed="81"/>
            <rFont val="Tahoma"/>
            <charset val="1"/>
          </rPr>
          <t xml:space="preserve">
Please name each HRG using a short, descriptive title</t>
        </r>
      </text>
    </comment>
    <comment ref="E6" authorId="0">
      <text>
        <r>
          <rPr>
            <b/>
            <sz val="9"/>
            <color indexed="81"/>
            <rFont val="Tahoma"/>
            <charset val="1"/>
          </rPr>
          <t>PRA:</t>
        </r>
        <r>
          <rPr>
            <sz val="9"/>
            <color indexed="81"/>
            <rFont val="Tahoma"/>
            <charset val="1"/>
          </rPr>
          <t xml:space="preserve">
Can be left blank if the legal entity is not divided into sub-funds</t>
        </r>
      </text>
    </comment>
    <comment ref="K6" authorId="0">
      <text>
        <r>
          <rPr>
            <b/>
            <sz val="9"/>
            <color indexed="81"/>
            <rFont val="Tahoma"/>
            <charset val="1"/>
          </rPr>
          <t>PRA:</t>
        </r>
        <r>
          <rPr>
            <sz val="9"/>
            <color indexed="81"/>
            <rFont val="Tahoma"/>
            <charset val="1"/>
          </rPr>
          <t xml:space="preserve">
In case of TP as a whole, plesae populate 'Best estimate' column and leave Risk Margin column blank</t>
        </r>
      </text>
    </comment>
    <comment ref="M6" authorId="0">
      <text>
        <r>
          <rPr>
            <b/>
            <sz val="9"/>
            <color indexed="81"/>
            <rFont val="Tahoma"/>
            <charset val="1"/>
          </rPr>
          <t>PRA:</t>
        </r>
        <r>
          <rPr>
            <sz val="9"/>
            <color indexed="81"/>
            <rFont val="Tahoma"/>
            <charset val="1"/>
          </rPr>
          <t xml:space="preserve">
Please describe any modifications made to the stated technical provisions figures versus those used for usual regulatory purposes. For example, where it has been necessary to allocate adjustments back to individual HRGs, please explain how the allocation was performed.</t>
        </r>
      </text>
    </comment>
  </commentList>
</comments>
</file>

<file path=xl/comments2.xml><?xml version="1.0" encoding="utf-8"?>
<comments xmlns="http://schemas.openxmlformats.org/spreadsheetml/2006/main">
  <authors>
    <author>PRA</author>
  </authors>
  <commentList>
    <comment ref="A6" authorId="0">
      <text>
        <r>
          <rPr>
            <b/>
            <sz val="9"/>
            <color indexed="81"/>
            <rFont val="Tahoma"/>
            <family val="2"/>
          </rPr>
          <t>PRA:</t>
        </r>
        <r>
          <rPr>
            <sz val="9"/>
            <color indexed="81"/>
            <rFont val="Tahoma"/>
            <family val="2"/>
          </rPr>
          <t xml:space="preserve">
Rows should be added or removed as necessary to align with "Homogeneous Risk Groups" tab</t>
        </r>
      </text>
    </comment>
    <comment ref="F6" authorId="0">
      <text>
        <r>
          <rPr>
            <b/>
            <sz val="9"/>
            <color indexed="81"/>
            <rFont val="Tahoma"/>
            <family val="2"/>
          </rPr>
          <t>PRA:</t>
        </r>
        <r>
          <rPr>
            <sz val="9"/>
            <color indexed="81"/>
            <rFont val="Tahoma"/>
            <family val="2"/>
          </rPr>
          <t xml:space="preserve">
All of columns A to H should be completed as per 'Homogeneous Risk Groups' tab</t>
        </r>
      </text>
    </comment>
    <comment ref="J6" authorId="0">
      <text>
        <r>
          <rPr>
            <b/>
            <sz val="9"/>
            <color indexed="81"/>
            <rFont val="Tahoma"/>
            <charset val="1"/>
          </rPr>
          <t>PRA:</t>
        </r>
        <r>
          <rPr>
            <sz val="9"/>
            <color indexed="81"/>
            <rFont val="Tahoma"/>
            <charset val="1"/>
          </rPr>
          <t xml:space="preserve">
Please describe the rationale for each HRG's proposed contribution to the total Transitional Deduction (after the application of any limit). I.e. please provide the rationale for the proposed allocation back to individual HRGs. 
This rationale can be set out via separate documentation if preferred. </t>
        </r>
      </text>
    </comment>
    <comment ref="I7" authorId="0">
      <text>
        <r>
          <rPr>
            <b/>
            <sz val="9"/>
            <color indexed="81"/>
            <rFont val="Tahoma"/>
            <family val="2"/>
          </rPr>
          <t>PRA:</t>
        </r>
        <r>
          <rPr>
            <sz val="9"/>
            <color indexed="81"/>
            <rFont val="Tahoma"/>
            <family val="2"/>
          </rPr>
          <t xml:space="preserve">
Please fill out this column with the proposed allocation of the total transitional amount back to each HRG. 
The total of the amounts included in this column should equal the total amount of transitional benefit for which the firm is applying, after any limit has been imposed. </t>
        </r>
      </text>
    </comment>
    <comment ref="I34" authorId="0">
      <text>
        <r>
          <rPr>
            <b/>
            <sz val="9"/>
            <color indexed="81"/>
            <rFont val="Tahoma"/>
            <family val="2"/>
          </rPr>
          <t>PRA:</t>
        </r>
        <r>
          <rPr>
            <sz val="9"/>
            <color indexed="81"/>
            <rFont val="Tahoma"/>
            <family val="2"/>
          </rPr>
          <t xml:space="preserve">
Must equal the total amount of TDTP benefit after the application of the limit</t>
        </r>
      </text>
    </comment>
  </commentList>
</comments>
</file>

<file path=xl/sharedStrings.xml><?xml version="1.0" encoding="utf-8"?>
<sst xmlns="http://schemas.openxmlformats.org/spreadsheetml/2006/main" count="116" uniqueCount="70">
  <si>
    <t>Solvency I</t>
  </si>
  <si>
    <t>Technical Provisions</t>
  </si>
  <si>
    <t>Solvency II</t>
  </si>
  <si>
    <t>HRG1</t>
  </si>
  <si>
    <t>HRG2</t>
  </si>
  <si>
    <t>HRG3</t>
  </si>
  <si>
    <t>HRG4</t>
  </si>
  <si>
    <t>HRG5</t>
  </si>
  <si>
    <t>HRG6</t>
  </si>
  <si>
    <t>HRG7</t>
  </si>
  <si>
    <t>HRG8</t>
  </si>
  <si>
    <t>HRG9</t>
  </si>
  <si>
    <t>HRG10</t>
  </si>
  <si>
    <t>HRG11</t>
  </si>
  <si>
    <t>HRG12</t>
  </si>
  <si>
    <t>HRG13</t>
  </si>
  <si>
    <t>HRG14</t>
  </si>
  <si>
    <t>HRG15</t>
  </si>
  <si>
    <t>Yes</t>
  </si>
  <si>
    <t>No</t>
  </si>
  <si>
    <t>HRG16</t>
  </si>
  <si>
    <t>HRG17</t>
  </si>
  <si>
    <t>HRG18</t>
  </si>
  <si>
    <t>HRG19</t>
  </si>
  <si>
    <t>HRG20</t>
  </si>
  <si>
    <t>HRG21</t>
  </si>
  <si>
    <t>Pillar 1</t>
  </si>
  <si>
    <t>Pillar 2</t>
  </si>
  <si>
    <t>Risk Margin</t>
  </si>
  <si>
    <t>All Figures in £m</t>
  </si>
  <si>
    <t>Firm name(s)</t>
  </si>
  <si>
    <t>Total</t>
  </si>
  <si>
    <t>Valuation Date</t>
  </si>
  <si>
    <t xml:space="preserve">Best estimate liabilities </t>
  </si>
  <si>
    <t>Pension Annuities</t>
  </si>
  <si>
    <t>Description of HRG</t>
  </si>
  <si>
    <t xml:space="preserve">Comments and further description
</t>
  </si>
  <si>
    <t>HRG22</t>
  </si>
  <si>
    <t>HRG23</t>
  </si>
  <si>
    <t>HRG24</t>
  </si>
  <si>
    <t>HRG25</t>
  </si>
  <si>
    <t>HRG26</t>
  </si>
  <si>
    <t>Fund</t>
  </si>
  <si>
    <t>NPF</t>
  </si>
  <si>
    <t>Firm technical provisions - technical provisions of liabilities for which approval for a transitional deduction is sought.</t>
  </si>
  <si>
    <t>Firm balance sheet - financial resources requirements comparison</t>
  </si>
  <si>
    <t>Capital Requirements</t>
  </si>
  <si>
    <t>Overall Financial Resources Requirements</t>
  </si>
  <si>
    <t>Indicative Surplus</t>
  </si>
  <si>
    <t>Homogenous Risk Group</t>
  </si>
  <si>
    <t>Solvency II technical provisions</t>
  </si>
  <si>
    <t>Contribution to Transitional Deduction (before limit)</t>
  </si>
  <si>
    <t>Proposed contribution to Transitional Deduction (after limit)</t>
  </si>
  <si>
    <t>Proposed Allocation of Transitional Deduction back to Homogeneous Risk Groups</t>
  </si>
  <si>
    <t>Reporting LoB</t>
  </si>
  <si>
    <t>Financial Resources Requirements</t>
  </si>
  <si>
    <t>Mathematical Reserves / Insurance Liabilities / Technical Provisions</t>
  </si>
  <si>
    <t>Liabilities other than Insurance Liabilities</t>
  </si>
  <si>
    <t>Solvency II (no transitional)</t>
  </si>
  <si>
    <t>Solvency II (with transitional, before limit)</t>
  </si>
  <si>
    <t>Solvency II (with transitional, after limit)</t>
  </si>
  <si>
    <t>Eligible Own Funds (after allowance for Ring Fencing and/or other restrictions)</t>
  </si>
  <si>
    <t xml:space="preserve">Solvency I Pillar 1 </t>
  </si>
  <si>
    <t>Indicative Solvency Position</t>
  </si>
  <si>
    <t>indicative transitional deduction</t>
  </si>
  <si>
    <t>Other Life Insurance</t>
  </si>
  <si>
    <t>Solvency I 
INSPRU 7 insurance liabilities</t>
  </si>
  <si>
    <t>INSPRU 7 insurance liabilities</t>
  </si>
  <si>
    <t>Solvency II Line of Business</t>
  </si>
  <si>
    <t>Solvency I INSPRU 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</si>
</sst>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_-* #,##0_-;\-* #,##0_-;_-* &quot;-&quot;??_-;_-@_-"/>
  </numFmts>
  <fonts count="15" x14ac:knownFonts="1">
    <font>
      <sz val="11"/>
      <color theme="1"/>
      <name val="Calibri"/>
      <family val="2"/>
      <scheme val="minor"/>
    </font>
    <font>
      <b/>
      <sz val="11"/>
      <color theme="1"/>
      <name val="Calibri"/>
      <family val="2"/>
      <scheme val="minor"/>
    </font>
    <font>
      <b/>
      <sz val="14"/>
      <name val="Arial"/>
      <family val="2"/>
    </font>
    <font>
      <b/>
      <sz val="9"/>
      <name val="Arial"/>
      <family val="2"/>
    </font>
    <font>
      <sz val="9"/>
      <name val="Arial"/>
      <family val="2"/>
    </font>
    <font>
      <b/>
      <sz val="10"/>
      <name val="Arial"/>
      <family val="2"/>
    </font>
    <font>
      <sz val="10"/>
      <name val="Arial"/>
      <family val="2"/>
    </font>
    <font>
      <sz val="10"/>
      <color theme="1"/>
      <name val="Calibri"/>
      <family val="2"/>
      <scheme val="minor"/>
    </font>
    <font>
      <sz val="11"/>
      <color theme="1"/>
      <name val="Calibri"/>
      <family val="2"/>
      <scheme val="minor"/>
    </font>
    <font>
      <sz val="9"/>
      <color indexed="81"/>
      <name val="Tahoma"/>
      <charset val="1"/>
    </font>
    <font>
      <b/>
      <sz val="9"/>
      <color indexed="81"/>
      <name val="Tahoma"/>
      <charset val="1"/>
    </font>
    <font>
      <sz val="10"/>
      <color theme="1"/>
      <name val="Arial"/>
      <family val="2"/>
    </font>
    <font>
      <sz val="9"/>
      <color indexed="81"/>
      <name val="Tahoma"/>
      <family val="2"/>
    </font>
    <font>
      <b/>
      <sz val="9"/>
      <color indexed="81"/>
      <name val="Tahoma"/>
      <family val="2"/>
    </font>
    <font>
      <b/>
      <sz val="14"/>
      <color theme="1"/>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CC0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diagonal/>
    </border>
  </borders>
  <cellStyleXfs count="2">
    <xf numFmtId="0" fontId="0" fillId="0" borderId="0"/>
    <xf numFmtId="43" fontId="8" fillId="0" borderId="0" applyFont="0" applyFill="0" applyBorder="0" applyAlignment="0" applyProtection="0"/>
  </cellStyleXfs>
  <cellXfs count="78">
    <xf numFmtId="0" fontId="0" fillId="0" borderId="0" xfId="0"/>
    <xf numFmtId="3" fontId="2" fillId="0" borderId="0" xfId="0" applyNumberFormat="1" applyFont="1" applyProtection="1"/>
    <xf numFmtId="0" fontId="0" fillId="0" borderId="0" xfId="0" applyProtection="1"/>
    <xf numFmtId="3" fontId="0" fillId="0" borderId="0" xfId="0" applyNumberFormat="1" applyProtection="1"/>
    <xf numFmtId="0" fontId="3" fillId="2" borderId="0" xfId="0" applyFont="1" applyFill="1" applyProtection="1"/>
    <xf numFmtId="0" fontId="3" fillId="2" borderId="0" xfId="0" applyFont="1" applyFill="1" applyAlignment="1" applyProtection="1">
      <alignment horizontal="right" indent="1"/>
    </xf>
    <xf numFmtId="3" fontId="4" fillId="3" borderId="1" xfId="0" applyNumberFormat="1" applyFont="1" applyFill="1" applyBorder="1" applyAlignment="1" applyProtection="1">
      <alignment horizontal="left"/>
      <protection locked="0"/>
    </xf>
    <xf numFmtId="3" fontId="4" fillId="3" borderId="2" xfId="0" applyNumberFormat="1" applyFont="1" applyFill="1" applyBorder="1" applyAlignment="1" applyProtection="1">
      <alignment horizontal="left"/>
      <protection locked="0"/>
    </xf>
    <xf numFmtId="3" fontId="4" fillId="3" borderId="2" xfId="0" applyNumberFormat="1" applyFont="1" applyFill="1" applyBorder="1" applyAlignment="1" applyProtection="1"/>
    <xf numFmtId="3" fontId="4" fillId="3" borderId="3" xfId="0" applyNumberFormat="1" applyFont="1" applyFill="1" applyBorder="1" applyAlignment="1" applyProtection="1"/>
    <xf numFmtId="164" fontId="4" fillId="3" borderId="1" xfId="0" applyNumberFormat="1" applyFont="1" applyFill="1" applyBorder="1" applyAlignment="1" applyProtection="1">
      <alignment horizontal="left"/>
      <protection locked="0"/>
    </xf>
    <xf numFmtId="164" fontId="4" fillId="3" borderId="2" xfId="0" applyNumberFormat="1" applyFont="1" applyFill="1" applyBorder="1" applyAlignment="1" applyProtection="1">
      <alignment horizontal="left"/>
      <protection locked="0"/>
    </xf>
    <xf numFmtId="0" fontId="4" fillId="2" borderId="0" xfId="0" applyFont="1" applyFill="1" applyProtection="1"/>
    <xf numFmtId="3" fontId="4" fillId="2" borderId="0" xfId="0" applyNumberFormat="1" applyFont="1" applyFill="1" applyProtection="1"/>
    <xf numFmtId="0" fontId="5" fillId="4" borderId="1" xfId="0" applyFont="1" applyFill="1" applyBorder="1" applyAlignment="1" applyProtection="1">
      <alignment vertical="center"/>
    </xf>
    <xf numFmtId="3" fontId="5" fillId="4" borderId="4" xfId="0" applyNumberFormat="1" applyFont="1" applyFill="1" applyBorder="1" applyAlignment="1" applyProtection="1">
      <alignment horizontal="center" vertical="center" wrapText="1"/>
    </xf>
    <xf numFmtId="3" fontId="3" fillId="4" borderId="4" xfId="0" applyNumberFormat="1" applyFont="1" applyFill="1" applyBorder="1" applyAlignment="1" applyProtection="1">
      <alignment horizontal="center" vertical="center" wrapText="1"/>
    </xf>
    <xf numFmtId="0" fontId="0" fillId="0" borderId="0" xfId="0" applyBorder="1" applyProtection="1"/>
    <xf numFmtId="0" fontId="3" fillId="5" borderId="5" xfId="0" applyFont="1" applyFill="1" applyBorder="1" applyAlignment="1" applyProtection="1">
      <alignment vertical="center"/>
    </xf>
    <xf numFmtId="3" fontId="5" fillId="6" borderId="8" xfId="0" applyNumberFormat="1" applyFont="1" applyFill="1" applyBorder="1" applyAlignment="1" applyProtection="1">
      <alignment horizontal="center" vertical="center" wrapText="1"/>
    </xf>
    <xf numFmtId="0" fontId="4" fillId="5" borderId="1" xfId="0" quotePrefix="1" applyFont="1" applyFill="1" applyBorder="1" applyAlignment="1" applyProtection="1">
      <alignment horizontal="center" vertical="center"/>
    </xf>
    <xf numFmtId="0" fontId="4" fillId="5" borderId="1" xfId="0" quotePrefix="1" applyFont="1" applyFill="1" applyBorder="1" applyAlignment="1" applyProtection="1">
      <alignment horizontal="center"/>
    </xf>
    <xf numFmtId="0" fontId="3" fillId="5" borderId="3" xfId="0" applyFont="1" applyFill="1" applyBorder="1" applyAlignment="1" applyProtection="1">
      <alignment vertical="center"/>
    </xf>
    <xf numFmtId="3" fontId="6" fillId="3" borderId="6" xfId="0" applyNumberFormat="1" applyFont="1" applyFill="1" applyBorder="1" applyAlignment="1" applyProtection="1">
      <alignment horizontal="left" vertical="center" wrapText="1" indent="2"/>
      <protection locked="0"/>
    </xf>
    <xf numFmtId="3" fontId="6" fillId="3" borderId="6" xfId="0" applyNumberFormat="1" applyFont="1" applyFill="1" applyBorder="1" applyAlignment="1" applyProtection="1">
      <alignment horizontal="right" vertical="center" wrapText="1" indent="2"/>
      <protection locked="0"/>
    </xf>
    <xf numFmtId="3" fontId="5" fillId="5" borderId="4" xfId="0" applyNumberFormat="1" applyFont="1" applyFill="1" applyBorder="1" applyAlignment="1" applyProtection="1">
      <alignment horizontal="right" vertical="center" wrapText="1"/>
      <protection locked="0"/>
    </xf>
    <xf numFmtId="0" fontId="7" fillId="6" borderId="0" xfId="0" applyFont="1" applyFill="1" applyBorder="1"/>
    <xf numFmtId="3" fontId="6" fillId="3" borderId="4" xfId="0" applyNumberFormat="1" applyFont="1" applyFill="1" applyBorder="1" applyAlignment="1" applyProtection="1">
      <alignment horizontal="right" vertical="center" wrapText="1" indent="2"/>
      <protection locked="0"/>
    </xf>
    <xf numFmtId="0" fontId="5" fillId="4" borderId="2" xfId="0" applyFont="1" applyFill="1" applyBorder="1" applyAlignment="1" applyProtection="1">
      <alignment vertical="center"/>
    </xf>
    <xf numFmtId="0" fontId="5" fillId="6" borderId="0" xfId="0" applyFont="1" applyFill="1" applyBorder="1" applyAlignment="1" applyProtection="1">
      <alignment vertical="center"/>
    </xf>
    <xf numFmtId="0" fontId="5" fillId="4" borderId="4" xfId="0" applyFont="1" applyFill="1" applyBorder="1" applyAlignment="1" applyProtection="1">
      <alignment vertical="center"/>
    </xf>
    <xf numFmtId="0" fontId="5" fillId="4" borderId="2" xfId="0" applyFont="1" applyFill="1" applyBorder="1" applyAlignment="1" applyProtection="1">
      <alignment horizontal="left" vertical="center"/>
    </xf>
    <xf numFmtId="0" fontId="5" fillId="2" borderId="0" xfId="0" applyFont="1" applyFill="1" applyAlignment="1" applyProtection="1">
      <alignment horizontal="right" indent="1"/>
    </xf>
    <xf numFmtId="3" fontId="6" fillId="3" borderId="1" xfId="0" applyNumberFormat="1" applyFont="1" applyFill="1" applyBorder="1" applyAlignment="1" applyProtection="1">
      <alignment horizontal="left"/>
      <protection locked="0"/>
    </xf>
    <xf numFmtId="164" fontId="6" fillId="3" borderId="1" xfId="0" applyNumberFormat="1" applyFont="1" applyFill="1" applyBorder="1" applyAlignment="1" applyProtection="1">
      <alignment horizontal="left"/>
      <protection locked="0"/>
    </xf>
    <xf numFmtId="0" fontId="5" fillId="2" borderId="0" xfId="0" applyFont="1" applyFill="1" applyProtection="1"/>
    <xf numFmtId="3" fontId="5" fillId="4" borderId="2" xfId="0" applyNumberFormat="1" applyFont="1" applyFill="1" applyBorder="1" applyAlignment="1" applyProtection="1">
      <alignment horizontal="center" vertical="center" wrapText="1"/>
    </xf>
    <xf numFmtId="0" fontId="4" fillId="5" borderId="2" xfId="0" quotePrefix="1" applyFont="1" applyFill="1" applyBorder="1" applyAlignment="1" applyProtection="1">
      <alignment horizontal="center"/>
    </xf>
    <xf numFmtId="3" fontId="6" fillId="3" borderId="2" xfId="0" applyNumberFormat="1" applyFont="1" applyFill="1" applyBorder="1" applyAlignment="1" applyProtection="1">
      <alignment horizontal="left"/>
      <protection locked="0"/>
    </xf>
    <xf numFmtId="164" fontId="6" fillId="3" borderId="2" xfId="0" applyNumberFormat="1" applyFont="1" applyFill="1" applyBorder="1" applyAlignment="1" applyProtection="1">
      <alignment horizontal="left"/>
      <protection locked="0"/>
    </xf>
    <xf numFmtId="3" fontId="6" fillId="3" borderId="6" xfId="0" applyNumberFormat="1" applyFont="1" applyFill="1" applyBorder="1" applyAlignment="1" applyProtection="1">
      <alignment horizontal="center" vertical="center" wrapText="1"/>
      <protection locked="0"/>
    </xf>
    <xf numFmtId="3" fontId="4" fillId="3" borderId="4" xfId="0" applyNumberFormat="1" applyFont="1" applyFill="1" applyBorder="1" applyAlignment="1" applyProtection="1">
      <alignment horizontal="right" vertical="center" wrapText="1" indent="2"/>
      <protection locked="0"/>
    </xf>
    <xf numFmtId="0" fontId="4" fillId="5" borderId="1" xfId="0" quotePrefix="1" applyFont="1" applyFill="1" applyBorder="1" applyAlignment="1" applyProtection="1">
      <alignment horizontal="left" vertical="center"/>
    </xf>
    <xf numFmtId="0" fontId="1" fillId="7" borderId="10" xfId="0" applyFont="1" applyFill="1" applyBorder="1" applyProtection="1"/>
    <xf numFmtId="0" fontId="4" fillId="5" borderId="0" xfId="0" applyFont="1" applyFill="1" applyBorder="1" applyAlignment="1" applyProtection="1">
      <alignment vertical="center"/>
    </xf>
    <xf numFmtId="0" fontId="4" fillId="5" borderId="12" xfId="0" quotePrefix="1" applyFont="1" applyFill="1" applyBorder="1" applyAlignment="1" applyProtection="1">
      <alignment horizontal="left" vertical="center"/>
    </xf>
    <xf numFmtId="3" fontId="4" fillId="3" borderId="6" xfId="0" applyNumberFormat="1" applyFont="1" applyFill="1" applyBorder="1" applyAlignment="1" applyProtection="1">
      <alignment horizontal="right" vertical="center" wrapText="1" indent="2"/>
      <protection locked="0"/>
    </xf>
    <xf numFmtId="0" fontId="4" fillId="5" borderId="10" xfId="0" quotePrefix="1" applyFont="1" applyFill="1" applyBorder="1" applyAlignment="1" applyProtection="1">
      <alignment horizontal="left" vertical="center"/>
    </xf>
    <xf numFmtId="0" fontId="4" fillId="5" borderId="13" xfId="0" applyFont="1" applyFill="1" applyBorder="1" applyAlignment="1" applyProtection="1">
      <alignment vertical="center"/>
    </xf>
    <xf numFmtId="3" fontId="4" fillId="3" borderId="8" xfId="0" applyNumberFormat="1" applyFont="1" applyFill="1" applyBorder="1" applyAlignment="1" applyProtection="1">
      <alignment horizontal="right" vertical="center" wrapText="1" indent="2"/>
      <protection locked="0"/>
    </xf>
    <xf numFmtId="0" fontId="4" fillId="5" borderId="4" xfId="0" applyFont="1" applyFill="1" applyBorder="1" applyAlignment="1" applyProtection="1">
      <alignment vertical="center"/>
    </xf>
    <xf numFmtId="3" fontId="4" fillId="8" borderId="4" xfId="0" applyNumberFormat="1" applyFont="1" applyFill="1" applyBorder="1" applyAlignment="1" applyProtection="1">
      <alignment horizontal="right" vertical="center" wrapText="1" indent="2"/>
      <protection locked="0"/>
    </xf>
    <xf numFmtId="3" fontId="6" fillId="3" borderId="2" xfId="0" applyNumberFormat="1" applyFont="1" applyFill="1" applyBorder="1" applyAlignment="1" applyProtection="1"/>
    <xf numFmtId="3" fontId="6" fillId="3" borderId="3" xfId="0" applyNumberFormat="1" applyFont="1" applyFill="1" applyBorder="1" applyAlignment="1" applyProtection="1"/>
    <xf numFmtId="0" fontId="6" fillId="5" borderId="1" xfId="0" quotePrefix="1" applyFont="1" applyFill="1" applyBorder="1" applyAlignment="1" applyProtection="1">
      <alignment horizontal="center" vertical="center"/>
    </xf>
    <xf numFmtId="0" fontId="6" fillId="5" borderId="1" xfId="0" quotePrefix="1" applyFont="1" applyFill="1" applyBorder="1" applyAlignment="1" applyProtection="1">
      <alignment horizontal="center"/>
    </xf>
    <xf numFmtId="0" fontId="6" fillId="5" borderId="2" xfId="0" quotePrefix="1" applyFont="1" applyFill="1" applyBorder="1" applyAlignment="1" applyProtection="1">
      <alignment horizontal="center"/>
    </xf>
    <xf numFmtId="0" fontId="11" fillId="0" borderId="0" xfId="0" applyFont="1"/>
    <xf numFmtId="0" fontId="11" fillId="0" borderId="0" xfId="0" applyFont="1" applyProtection="1"/>
    <xf numFmtId="3" fontId="6" fillId="9" borderId="6" xfId="0" applyNumberFormat="1" applyFont="1" applyFill="1" applyBorder="1" applyAlignment="1" applyProtection="1">
      <alignment horizontal="left" vertical="center" wrapText="1" indent="2"/>
      <protection locked="0"/>
    </xf>
    <xf numFmtId="0" fontId="4" fillId="5" borderId="3" xfId="0" applyFont="1" applyFill="1" applyBorder="1" applyAlignment="1" applyProtection="1">
      <alignment vertical="center"/>
    </xf>
    <xf numFmtId="0" fontId="4" fillId="5" borderId="18" xfId="0" applyFont="1" applyFill="1" applyBorder="1" applyAlignment="1" applyProtection="1">
      <alignment vertical="center"/>
    </xf>
    <xf numFmtId="0" fontId="14" fillId="0" borderId="0" xfId="0" applyFont="1"/>
    <xf numFmtId="0" fontId="4" fillId="5" borderId="19" xfId="0" quotePrefix="1" applyFont="1" applyFill="1" applyBorder="1" applyAlignment="1" applyProtection="1">
      <alignment horizontal="left" vertical="center"/>
    </xf>
    <xf numFmtId="165" fontId="0" fillId="7" borderId="11" xfId="1" applyNumberFormat="1" applyFont="1" applyFill="1" applyBorder="1" applyProtection="1"/>
    <xf numFmtId="3" fontId="4" fillId="8" borderId="6" xfId="0" applyNumberFormat="1" applyFont="1" applyFill="1" applyBorder="1" applyAlignment="1" applyProtection="1">
      <alignment horizontal="right" vertical="center" wrapText="1" indent="2"/>
      <protection locked="0"/>
    </xf>
    <xf numFmtId="3" fontId="4" fillId="8" borderId="14" xfId="0" applyNumberFormat="1" applyFont="1" applyFill="1" applyBorder="1" applyAlignment="1" applyProtection="1">
      <alignment horizontal="right" vertical="center" wrapText="1" indent="2"/>
      <protection locked="0"/>
    </xf>
    <xf numFmtId="3" fontId="4" fillId="8" borderId="15" xfId="0" applyNumberFormat="1" applyFont="1" applyFill="1" applyBorder="1" applyAlignment="1" applyProtection="1">
      <alignment horizontal="right" vertical="center" wrapText="1" indent="2"/>
      <protection locked="0"/>
    </xf>
    <xf numFmtId="3" fontId="4" fillId="8" borderId="8" xfId="0" applyNumberFormat="1" applyFont="1" applyFill="1" applyBorder="1" applyAlignment="1" applyProtection="1">
      <alignment horizontal="right" vertical="center" wrapText="1" indent="2"/>
      <protection locked="0"/>
    </xf>
    <xf numFmtId="3" fontId="5" fillId="4" borderId="6" xfId="0" applyNumberFormat="1" applyFont="1" applyFill="1" applyBorder="1" applyAlignment="1" applyProtection="1">
      <alignment horizontal="center" vertical="center" wrapText="1"/>
    </xf>
    <xf numFmtId="3" fontId="5" fillId="4" borderId="7" xfId="0" applyNumberFormat="1" applyFont="1" applyFill="1" applyBorder="1" applyAlignment="1" applyProtection="1">
      <alignment horizontal="center" vertical="center" wrapText="1"/>
    </xf>
    <xf numFmtId="3" fontId="5" fillId="4" borderId="12" xfId="0" applyNumberFormat="1" applyFont="1" applyFill="1" applyBorder="1" applyAlignment="1" applyProtection="1">
      <alignment horizontal="center" vertical="center" wrapText="1"/>
    </xf>
    <xf numFmtId="3" fontId="5" fillId="4" borderId="16" xfId="0" applyNumberFormat="1" applyFont="1" applyFill="1" applyBorder="1" applyAlignment="1" applyProtection="1">
      <alignment horizontal="center" vertical="center" wrapText="1"/>
    </xf>
    <xf numFmtId="3" fontId="5" fillId="4" borderId="17" xfId="0" applyNumberFormat="1" applyFont="1" applyFill="1" applyBorder="1" applyAlignment="1" applyProtection="1">
      <alignment horizontal="center" vertical="center" wrapText="1"/>
    </xf>
    <xf numFmtId="3" fontId="5" fillId="4" borderId="9" xfId="0" applyNumberFormat="1" applyFont="1" applyFill="1" applyBorder="1" applyAlignment="1" applyProtection="1">
      <alignment horizontal="center" vertical="center" wrapText="1"/>
    </xf>
    <xf numFmtId="3" fontId="5" fillId="4" borderId="1" xfId="0" applyNumberFormat="1" applyFont="1" applyFill="1" applyBorder="1" applyAlignment="1" applyProtection="1">
      <alignment horizontal="center" vertical="center" wrapText="1"/>
    </xf>
    <xf numFmtId="3" fontId="5" fillId="4" borderId="3" xfId="0" applyNumberFormat="1" applyFont="1" applyFill="1" applyBorder="1" applyAlignment="1" applyProtection="1">
      <alignment horizontal="center" vertical="center" wrapText="1"/>
    </xf>
    <xf numFmtId="3" fontId="5" fillId="4" borderId="2" xfId="0" applyNumberFormat="1" applyFont="1" applyFill="1" applyBorder="1" applyAlignment="1" applyProtection="1">
      <alignment horizontal="center" vertical="center" wrapText="1"/>
    </xf>
  </cellXfs>
  <cellStyles count="2">
    <cellStyle name="Comma" xfId="1" builtinId="3"/>
    <cellStyle name="Normal" xfId="0" builtinId="0"/>
  </cellStyles>
  <dxfs count="112">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
      <font>
        <condense val="0"/>
        <extend val="0"/>
        <color indexed="16"/>
      </font>
      <fill>
        <patternFill>
          <bgColor indexed="29"/>
        </patternFill>
      </fill>
      <border>
        <left style="thin">
          <color indexed="16"/>
        </left>
        <right style="thin">
          <color indexed="16"/>
        </right>
        <top style="thin">
          <color indexed="16"/>
        </top>
        <bottom style="thin">
          <color indexed="16"/>
        </bottom>
      </border>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4"/>
  <sheetViews>
    <sheetView showGridLines="0" zoomScale="70" zoomScaleNormal="70" workbookViewId="0">
      <selection activeCell="E8" sqref="E8"/>
    </sheetView>
  </sheetViews>
  <sheetFormatPr defaultRowHeight="15" x14ac:dyDescent="0.25"/>
  <cols>
    <col min="2" max="2" width="18.140625" customWidth="1"/>
    <col min="3" max="3" width="37.28515625" customWidth="1"/>
    <col min="4" max="5" width="15.5703125" customWidth="1"/>
    <col min="6" max="6" width="19.140625" bestFit="1" customWidth="1"/>
    <col min="7" max="7" width="17" bestFit="1" customWidth="1"/>
    <col min="8" max="8" width="15" customWidth="1"/>
    <col min="9" max="9" width="4.42578125" customWidth="1"/>
    <col min="10" max="10" width="16.42578125" customWidth="1"/>
    <col min="11" max="11" width="13.28515625" bestFit="1" customWidth="1"/>
    <col min="13" max="13" width="125.7109375" customWidth="1"/>
    <col min="14" max="24" width="87.28515625" customWidth="1"/>
    <col min="25" max="25" width="24.28515625" customWidth="1"/>
    <col min="26" max="26" width="9.140625" hidden="1" customWidth="1"/>
    <col min="27" max="27" width="50.140625" hidden="1" customWidth="1"/>
  </cols>
  <sheetData>
    <row r="1" spans="1:27" s="2" customFormat="1" ht="18" customHeight="1" x14ac:dyDescent="0.25">
      <c r="A1" s="1" t="s">
        <v>44</v>
      </c>
      <c r="C1" s="3"/>
      <c r="D1" s="3"/>
      <c r="E1" s="3"/>
      <c r="F1" s="3"/>
      <c r="H1" s="4"/>
    </row>
    <row r="2" spans="1:27" s="2" customFormat="1" ht="18" customHeight="1" x14ac:dyDescent="0.25">
      <c r="A2" s="35" t="s">
        <v>29</v>
      </c>
      <c r="B2" s="4"/>
      <c r="C2" s="4"/>
      <c r="D2" s="4"/>
      <c r="E2" s="4"/>
      <c r="F2" s="4"/>
      <c r="G2" s="4"/>
      <c r="H2" s="4"/>
    </row>
    <row r="3" spans="1:27" s="2" customFormat="1" ht="18" customHeight="1" x14ac:dyDescent="0.25">
      <c r="C3" s="32" t="s">
        <v>30</v>
      </c>
      <c r="D3" s="33"/>
      <c r="E3" s="38"/>
      <c r="F3" s="7"/>
      <c r="G3" s="7"/>
      <c r="H3" s="8"/>
      <c r="I3" s="9"/>
    </row>
    <row r="4" spans="1:27" s="2" customFormat="1" ht="18" customHeight="1" x14ac:dyDescent="0.25">
      <c r="C4" s="32" t="s">
        <v>32</v>
      </c>
      <c r="D4" s="34">
        <v>42004</v>
      </c>
      <c r="E4" s="39"/>
      <c r="F4" s="11"/>
      <c r="G4" s="11"/>
      <c r="H4" s="8"/>
      <c r="I4" s="9"/>
    </row>
    <row r="5" spans="1:27" ht="18" customHeight="1" x14ac:dyDescent="0.25"/>
    <row r="6" spans="1:27" ht="25.5" customHeight="1" x14ac:dyDescent="0.25">
      <c r="A6" s="71" t="s">
        <v>49</v>
      </c>
      <c r="B6" s="72"/>
      <c r="C6" s="69" t="s">
        <v>35</v>
      </c>
      <c r="D6" s="69" t="s">
        <v>68</v>
      </c>
      <c r="E6" s="69" t="s">
        <v>42</v>
      </c>
      <c r="F6" s="75" t="s">
        <v>1</v>
      </c>
      <c r="G6" s="77"/>
      <c r="H6" s="76"/>
      <c r="I6" s="19"/>
      <c r="J6" s="36" t="s">
        <v>0</v>
      </c>
      <c r="K6" s="75" t="s">
        <v>2</v>
      </c>
      <c r="L6" s="76"/>
      <c r="M6" s="69" t="s">
        <v>36</v>
      </c>
    </row>
    <row r="7" spans="1:27" ht="71.25" customHeight="1" x14ac:dyDescent="0.25">
      <c r="A7" s="73"/>
      <c r="B7" s="74"/>
      <c r="C7" s="70"/>
      <c r="D7" s="70"/>
      <c r="E7" s="70"/>
      <c r="F7" s="15" t="s">
        <v>66</v>
      </c>
      <c r="G7" s="15" t="s">
        <v>50</v>
      </c>
      <c r="H7" s="15" t="s">
        <v>51</v>
      </c>
      <c r="I7" s="19"/>
      <c r="J7" s="15" t="s">
        <v>67</v>
      </c>
      <c r="K7" s="15" t="s">
        <v>33</v>
      </c>
      <c r="L7" s="15" t="s">
        <v>28</v>
      </c>
      <c r="M7" s="70"/>
    </row>
    <row r="8" spans="1:27" ht="87" customHeight="1" x14ac:dyDescent="0.25">
      <c r="A8" s="20"/>
      <c r="B8" s="22" t="s">
        <v>3</v>
      </c>
      <c r="C8" s="23" t="s">
        <v>34</v>
      </c>
      <c r="D8" s="23" t="s">
        <v>65</v>
      </c>
      <c r="E8" s="40" t="s">
        <v>43</v>
      </c>
      <c r="F8" s="25">
        <f>J8</f>
        <v>2500</v>
      </c>
      <c r="G8" s="25">
        <f t="shared" ref="G8:G33" si="0">K8+L8</f>
        <v>2800</v>
      </c>
      <c r="H8" s="25">
        <f t="shared" ref="H8:H28" si="1">G8-F8</f>
        <v>300</v>
      </c>
      <c r="I8" s="26"/>
      <c r="J8" s="27">
        <v>2500</v>
      </c>
      <c r="K8" s="27">
        <v>2550</v>
      </c>
      <c r="L8" s="27">
        <v>250</v>
      </c>
      <c r="M8" s="27"/>
      <c r="Z8" t="s">
        <v>26</v>
      </c>
      <c r="AA8" t="s">
        <v>18</v>
      </c>
    </row>
    <row r="9" spans="1:27" ht="27" customHeight="1" x14ac:dyDescent="0.25">
      <c r="A9" s="20"/>
      <c r="B9" s="18" t="s">
        <v>4</v>
      </c>
      <c r="C9" s="24"/>
      <c r="D9" s="24"/>
      <c r="E9" s="24"/>
      <c r="F9" s="25">
        <f t="shared" ref="F9:F33" si="2">J9</f>
        <v>0</v>
      </c>
      <c r="G9" s="25">
        <f t="shared" si="0"/>
        <v>0</v>
      </c>
      <c r="H9" s="25">
        <f t="shared" si="1"/>
        <v>0</v>
      </c>
      <c r="I9" s="26"/>
      <c r="J9" s="27"/>
      <c r="K9" s="27"/>
      <c r="L9" s="27"/>
      <c r="M9" s="27"/>
      <c r="Z9" t="s">
        <v>27</v>
      </c>
      <c r="AA9" t="s">
        <v>19</v>
      </c>
    </row>
    <row r="10" spans="1:27" ht="27" customHeight="1" x14ac:dyDescent="0.25">
      <c r="A10" s="20"/>
      <c r="B10" s="18" t="s">
        <v>5</v>
      </c>
      <c r="C10" s="24"/>
      <c r="D10" s="24"/>
      <c r="E10" s="24"/>
      <c r="F10" s="25">
        <f t="shared" si="2"/>
        <v>0</v>
      </c>
      <c r="G10" s="25">
        <f t="shared" si="0"/>
        <v>0</v>
      </c>
      <c r="H10" s="25">
        <f t="shared" si="1"/>
        <v>0</v>
      </c>
      <c r="I10" s="26"/>
      <c r="J10" s="27"/>
      <c r="K10" s="27"/>
      <c r="L10" s="27"/>
      <c r="M10" s="27"/>
    </row>
    <row r="11" spans="1:27" ht="27" customHeight="1" x14ac:dyDescent="0.25">
      <c r="A11" s="20"/>
      <c r="B11" s="18" t="s">
        <v>6</v>
      </c>
      <c r="C11" s="24"/>
      <c r="D11" s="24"/>
      <c r="E11" s="24"/>
      <c r="F11" s="25">
        <f t="shared" si="2"/>
        <v>0</v>
      </c>
      <c r="G11" s="25">
        <f t="shared" si="0"/>
        <v>0</v>
      </c>
      <c r="H11" s="25">
        <f t="shared" si="1"/>
        <v>0</v>
      </c>
      <c r="I11" s="26"/>
      <c r="J11" s="27"/>
      <c r="K11" s="27"/>
      <c r="L11" s="27"/>
      <c r="M11" s="27"/>
    </row>
    <row r="12" spans="1:27" ht="27" customHeight="1" x14ac:dyDescent="0.25">
      <c r="A12" s="20"/>
      <c r="B12" s="18" t="s">
        <v>7</v>
      </c>
      <c r="C12" s="24"/>
      <c r="D12" s="24"/>
      <c r="E12" s="24"/>
      <c r="F12" s="25">
        <f t="shared" si="2"/>
        <v>0</v>
      </c>
      <c r="G12" s="25">
        <f t="shared" si="0"/>
        <v>0</v>
      </c>
      <c r="H12" s="25">
        <f t="shared" si="1"/>
        <v>0</v>
      </c>
      <c r="I12" s="26"/>
      <c r="J12" s="27"/>
      <c r="K12" s="27"/>
      <c r="L12" s="27"/>
      <c r="M12" s="27"/>
    </row>
    <row r="13" spans="1:27" ht="27" customHeight="1" x14ac:dyDescent="0.25">
      <c r="A13" s="20"/>
      <c r="B13" s="18" t="s">
        <v>8</v>
      </c>
      <c r="C13" s="24"/>
      <c r="D13" s="24"/>
      <c r="E13" s="24"/>
      <c r="F13" s="25">
        <f t="shared" si="2"/>
        <v>0</v>
      </c>
      <c r="G13" s="25">
        <f t="shared" si="0"/>
        <v>0</v>
      </c>
      <c r="H13" s="25">
        <f t="shared" si="1"/>
        <v>0</v>
      </c>
      <c r="I13" s="26"/>
      <c r="J13" s="27"/>
      <c r="K13" s="27"/>
      <c r="L13" s="27"/>
      <c r="M13" s="27"/>
    </row>
    <row r="14" spans="1:27" ht="27" customHeight="1" x14ac:dyDescent="0.25">
      <c r="A14" s="20"/>
      <c r="B14" s="18" t="s">
        <v>9</v>
      </c>
      <c r="C14" s="24"/>
      <c r="D14" s="24"/>
      <c r="E14" s="24"/>
      <c r="F14" s="25">
        <f t="shared" si="2"/>
        <v>0</v>
      </c>
      <c r="G14" s="25">
        <f t="shared" si="0"/>
        <v>0</v>
      </c>
      <c r="H14" s="25">
        <f t="shared" si="1"/>
        <v>0</v>
      </c>
      <c r="I14" s="26"/>
      <c r="J14" s="27"/>
      <c r="K14" s="27"/>
      <c r="L14" s="27"/>
      <c r="M14" s="27"/>
    </row>
    <row r="15" spans="1:27" ht="27" customHeight="1" x14ac:dyDescent="0.25">
      <c r="A15" s="20"/>
      <c r="B15" s="18" t="s">
        <v>10</v>
      </c>
      <c r="C15" s="24"/>
      <c r="D15" s="24"/>
      <c r="E15" s="24"/>
      <c r="F15" s="25">
        <f t="shared" si="2"/>
        <v>0</v>
      </c>
      <c r="G15" s="25">
        <f t="shared" si="0"/>
        <v>0</v>
      </c>
      <c r="H15" s="25">
        <f t="shared" si="1"/>
        <v>0</v>
      </c>
      <c r="I15" s="26"/>
      <c r="J15" s="27"/>
      <c r="K15" s="27"/>
      <c r="L15" s="27"/>
      <c r="M15" s="27"/>
    </row>
    <row r="16" spans="1:27" ht="27" customHeight="1" x14ac:dyDescent="0.25">
      <c r="A16" s="20"/>
      <c r="B16" s="18" t="s">
        <v>11</v>
      </c>
      <c r="C16" s="24"/>
      <c r="D16" s="24"/>
      <c r="E16" s="24"/>
      <c r="F16" s="25">
        <f t="shared" si="2"/>
        <v>0</v>
      </c>
      <c r="G16" s="25">
        <f t="shared" si="0"/>
        <v>0</v>
      </c>
      <c r="H16" s="25">
        <f t="shared" si="1"/>
        <v>0</v>
      </c>
      <c r="I16" s="26"/>
      <c r="J16" s="27"/>
      <c r="K16" s="27"/>
      <c r="L16" s="27"/>
      <c r="M16" s="27"/>
    </row>
    <row r="17" spans="1:13" ht="27" customHeight="1" x14ac:dyDescent="0.25">
      <c r="A17" s="20"/>
      <c r="B17" s="18" t="s">
        <v>12</v>
      </c>
      <c r="C17" s="24"/>
      <c r="D17" s="24"/>
      <c r="E17" s="24"/>
      <c r="F17" s="25">
        <f t="shared" si="2"/>
        <v>0</v>
      </c>
      <c r="G17" s="25">
        <f t="shared" si="0"/>
        <v>0</v>
      </c>
      <c r="H17" s="25">
        <f t="shared" si="1"/>
        <v>0</v>
      </c>
      <c r="I17" s="26"/>
      <c r="J17" s="27"/>
      <c r="K17" s="27"/>
      <c r="L17" s="27"/>
      <c r="M17" s="27"/>
    </row>
    <row r="18" spans="1:13" ht="27" customHeight="1" x14ac:dyDescent="0.25">
      <c r="A18" s="20"/>
      <c r="B18" s="18" t="s">
        <v>13</v>
      </c>
      <c r="C18" s="24"/>
      <c r="D18" s="24"/>
      <c r="E18" s="24"/>
      <c r="F18" s="25">
        <f t="shared" si="2"/>
        <v>0</v>
      </c>
      <c r="G18" s="25">
        <f t="shared" si="0"/>
        <v>0</v>
      </c>
      <c r="H18" s="25">
        <f t="shared" si="1"/>
        <v>0</v>
      </c>
      <c r="I18" s="26"/>
      <c r="J18" s="27"/>
      <c r="K18" s="27"/>
      <c r="L18" s="27"/>
      <c r="M18" s="27"/>
    </row>
    <row r="19" spans="1:13" ht="27" customHeight="1" x14ac:dyDescent="0.25">
      <c r="A19" s="20"/>
      <c r="B19" s="18" t="s">
        <v>14</v>
      </c>
      <c r="C19" s="24"/>
      <c r="D19" s="24"/>
      <c r="E19" s="24"/>
      <c r="F19" s="25">
        <f t="shared" si="2"/>
        <v>0</v>
      </c>
      <c r="G19" s="25">
        <f t="shared" si="0"/>
        <v>0</v>
      </c>
      <c r="H19" s="25">
        <f t="shared" si="1"/>
        <v>0</v>
      </c>
      <c r="I19" s="26"/>
      <c r="J19" s="27"/>
      <c r="K19" s="27"/>
      <c r="L19" s="27"/>
      <c r="M19" s="27"/>
    </row>
    <row r="20" spans="1:13" ht="27" customHeight="1" x14ac:dyDescent="0.25">
      <c r="A20" s="20"/>
      <c r="B20" s="18" t="s">
        <v>15</v>
      </c>
      <c r="C20" s="24"/>
      <c r="D20" s="24"/>
      <c r="E20" s="24"/>
      <c r="F20" s="25">
        <f t="shared" si="2"/>
        <v>0</v>
      </c>
      <c r="G20" s="25">
        <f t="shared" si="0"/>
        <v>0</v>
      </c>
      <c r="H20" s="25">
        <f t="shared" si="1"/>
        <v>0</v>
      </c>
      <c r="I20" s="26"/>
      <c r="J20" s="27"/>
      <c r="K20" s="27"/>
      <c r="L20" s="27"/>
      <c r="M20" s="27"/>
    </row>
    <row r="21" spans="1:13" ht="27" customHeight="1" x14ac:dyDescent="0.25">
      <c r="A21" s="21"/>
      <c r="B21" s="18" t="s">
        <v>16</v>
      </c>
      <c r="C21" s="24"/>
      <c r="D21" s="24"/>
      <c r="E21" s="24"/>
      <c r="F21" s="25">
        <f t="shared" si="2"/>
        <v>0</v>
      </c>
      <c r="G21" s="25">
        <f t="shared" si="0"/>
        <v>0</v>
      </c>
      <c r="H21" s="25">
        <f t="shared" si="1"/>
        <v>0</v>
      </c>
      <c r="I21" s="26"/>
      <c r="J21" s="27"/>
      <c r="K21" s="27"/>
      <c r="L21" s="27"/>
      <c r="M21" s="27"/>
    </row>
    <row r="22" spans="1:13" ht="27" customHeight="1" x14ac:dyDescent="0.25">
      <c r="A22" s="20"/>
      <c r="B22" s="18" t="s">
        <v>17</v>
      </c>
      <c r="C22" s="24"/>
      <c r="D22" s="24"/>
      <c r="E22" s="24"/>
      <c r="F22" s="25">
        <f t="shared" si="2"/>
        <v>0</v>
      </c>
      <c r="G22" s="25">
        <f t="shared" si="0"/>
        <v>0</v>
      </c>
      <c r="H22" s="25">
        <f t="shared" si="1"/>
        <v>0</v>
      </c>
      <c r="I22" s="26"/>
      <c r="J22" s="27"/>
      <c r="K22" s="27"/>
      <c r="L22" s="27"/>
      <c r="M22" s="27"/>
    </row>
    <row r="23" spans="1:13" ht="27" customHeight="1" x14ac:dyDescent="0.25">
      <c r="A23" s="20"/>
      <c r="B23" s="18" t="s">
        <v>20</v>
      </c>
      <c r="C23" s="24"/>
      <c r="D23" s="24"/>
      <c r="E23" s="24"/>
      <c r="F23" s="25">
        <f t="shared" si="2"/>
        <v>0</v>
      </c>
      <c r="G23" s="25">
        <f t="shared" si="0"/>
        <v>0</v>
      </c>
      <c r="H23" s="25">
        <f t="shared" si="1"/>
        <v>0</v>
      </c>
      <c r="I23" s="26"/>
      <c r="J23" s="27"/>
      <c r="K23" s="27"/>
      <c r="L23" s="27"/>
      <c r="M23" s="27"/>
    </row>
    <row r="24" spans="1:13" ht="27" customHeight="1" x14ac:dyDescent="0.25">
      <c r="A24" s="20"/>
      <c r="B24" s="18" t="s">
        <v>21</v>
      </c>
      <c r="C24" s="24"/>
      <c r="D24" s="24"/>
      <c r="E24" s="24"/>
      <c r="F24" s="25">
        <f t="shared" si="2"/>
        <v>0</v>
      </c>
      <c r="G24" s="25">
        <f t="shared" si="0"/>
        <v>0</v>
      </c>
      <c r="H24" s="25">
        <f t="shared" si="1"/>
        <v>0</v>
      </c>
      <c r="I24" s="26"/>
      <c r="J24" s="27"/>
      <c r="K24" s="27"/>
      <c r="L24" s="27"/>
      <c r="M24" s="27"/>
    </row>
    <row r="25" spans="1:13" ht="27" customHeight="1" x14ac:dyDescent="0.25">
      <c r="A25" s="20"/>
      <c r="B25" s="18" t="s">
        <v>22</v>
      </c>
      <c r="C25" s="24"/>
      <c r="D25" s="24"/>
      <c r="E25" s="24"/>
      <c r="F25" s="25">
        <f t="shared" si="2"/>
        <v>0</v>
      </c>
      <c r="G25" s="25">
        <f t="shared" si="0"/>
        <v>0</v>
      </c>
      <c r="H25" s="25">
        <f t="shared" si="1"/>
        <v>0</v>
      </c>
      <c r="I25" s="26"/>
      <c r="J25" s="27"/>
      <c r="K25" s="27"/>
      <c r="L25" s="27"/>
      <c r="M25" s="27"/>
    </row>
    <row r="26" spans="1:13" ht="27" customHeight="1" x14ac:dyDescent="0.25">
      <c r="A26" s="20"/>
      <c r="B26" s="18" t="s">
        <v>23</v>
      </c>
      <c r="C26" s="24"/>
      <c r="D26" s="24"/>
      <c r="E26" s="24"/>
      <c r="F26" s="25">
        <f t="shared" si="2"/>
        <v>0</v>
      </c>
      <c r="G26" s="25">
        <f t="shared" si="0"/>
        <v>0</v>
      </c>
      <c r="H26" s="25">
        <f t="shared" si="1"/>
        <v>0</v>
      </c>
      <c r="I26" s="26"/>
      <c r="J26" s="27"/>
      <c r="K26" s="27"/>
      <c r="L26" s="27"/>
      <c r="M26" s="27"/>
    </row>
    <row r="27" spans="1:13" ht="27" customHeight="1" x14ac:dyDescent="0.25">
      <c r="A27" s="20"/>
      <c r="B27" s="18" t="s">
        <v>24</v>
      </c>
      <c r="C27" s="24"/>
      <c r="D27" s="24"/>
      <c r="E27" s="24"/>
      <c r="F27" s="25">
        <f t="shared" si="2"/>
        <v>0</v>
      </c>
      <c r="G27" s="25">
        <f t="shared" si="0"/>
        <v>0</v>
      </c>
      <c r="H27" s="25">
        <f t="shared" si="1"/>
        <v>0</v>
      </c>
      <c r="I27" s="26"/>
      <c r="J27" s="27"/>
      <c r="K27" s="27"/>
      <c r="L27" s="27"/>
      <c r="M27" s="27"/>
    </row>
    <row r="28" spans="1:13" ht="27" customHeight="1" x14ac:dyDescent="0.25">
      <c r="A28" s="21"/>
      <c r="B28" s="18" t="s">
        <v>25</v>
      </c>
      <c r="C28" s="27"/>
      <c r="D28" s="27"/>
      <c r="E28" s="27"/>
      <c r="F28" s="25">
        <f t="shared" si="2"/>
        <v>0</v>
      </c>
      <c r="G28" s="25">
        <f t="shared" si="0"/>
        <v>0</v>
      </c>
      <c r="H28" s="25">
        <f t="shared" si="1"/>
        <v>0</v>
      </c>
      <c r="I28" s="26"/>
      <c r="J28" s="27"/>
      <c r="K28" s="27"/>
      <c r="L28" s="27"/>
      <c r="M28" s="27"/>
    </row>
    <row r="29" spans="1:13" ht="27" customHeight="1" x14ac:dyDescent="0.25">
      <c r="A29" s="37"/>
      <c r="B29" s="18" t="s">
        <v>37</v>
      </c>
      <c r="C29" s="24"/>
      <c r="D29" s="24"/>
      <c r="E29" s="24"/>
      <c r="F29" s="25">
        <f t="shared" si="2"/>
        <v>0</v>
      </c>
      <c r="G29" s="25">
        <f t="shared" si="0"/>
        <v>0</v>
      </c>
      <c r="H29" s="25">
        <f t="shared" ref="H29:H33" si="3">G29-F29</f>
        <v>0</v>
      </c>
      <c r="I29" s="26"/>
      <c r="J29" s="27"/>
      <c r="K29" s="27"/>
      <c r="L29" s="27"/>
      <c r="M29" s="27"/>
    </row>
    <row r="30" spans="1:13" ht="27" customHeight="1" x14ac:dyDescent="0.25">
      <c r="A30" s="37"/>
      <c r="B30" s="18" t="s">
        <v>38</v>
      </c>
      <c r="C30" s="27"/>
      <c r="D30" s="27"/>
      <c r="E30" s="27"/>
      <c r="F30" s="25">
        <f t="shared" si="2"/>
        <v>0</v>
      </c>
      <c r="G30" s="25">
        <f t="shared" si="0"/>
        <v>0</v>
      </c>
      <c r="H30" s="25">
        <f t="shared" si="3"/>
        <v>0</v>
      </c>
      <c r="I30" s="26"/>
      <c r="J30" s="27"/>
      <c r="K30" s="27"/>
      <c r="L30" s="27"/>
      <c r="M30" s="27"/>
    </row>
    <row r="31" spans="1:13" ht="27" customHeight="1" x14ac:dyDescent="0.25">
      <c r="A31" s="37"/>
      <c r="B31" s="18" t="s">
        <v>39</v>
      </c>
      <c r="C31" s="24"/>
      <c r="D31" s="24"/>
      <c r="E31" s="24"/>
      <c r="F31" s="25">
        <f t="shared" si="2"/>
        <v>0</v>
      </c>
      <c r="G31" s="25">
        <f t="shared" si="0"/>
        <v>0</v>
      </c>
      <c r="H31" s="25">
        <f t="shared" si="3"/>
        <v>0</v>
      </c>
      <c r="I31" s="26"/>
      <c r="J31" s="27"/>
      <c r="K31" s="27"/>
      <c r="L31" s="27"/>
      <c r="M31" s="27"/>
    </row>
    <row r="32" spans="1:13" ht="27" customHeight="1" x14ac:dyDescent="0.25">
      <c r="A32" s="37"/>
      <c r="B32" s="18" t="s">
        <v>40</v>
      </c>
      <c r="C32" s="27"/>
      <c r="D32" s="27"/>
      <c r="E32" s="27"/>
      <c r="F32" s="25">
        <f t="shared" si="2"/>
        <v>0</v>
      </c>
      <c r="G32" s="25">
        <f t="shared" si="0"/>
        <v>0</v>
      </c>
      <c r="H32" s="25">
        <f t="shared" si="3"/>
        <v>0</v>
      </c>
      <c r="I32" s="26"/>
      <c r="J32" s="27"/>
      <c r="K32" s="27"/>
      <c r="L32" s="27"/>
      <c r="M32" s="27"/>
    </row>
    <row r="33" spans="1:13" ht="27" customHeight="1" x14ac:dyDescent="0.25">
      <c r="A33" s="37"/>
      <c r="B33" s="18" t="s">
        <v>41</v>
      </c>
      <c r="C33" s="24"/>
      <c r="D33" s="24"/>
      <c r="E33" s="24"/>
      <c r="F33" s="25">
        <f t="shared" si="2"/>
        <v>0</v>
      </c>
      <c r="G33" s="25">
        <f t="shared" si="0"/>
        <v>0</v>
      </c>
      <c r="H33" s="25">
        <f t="shared" si="3"/>
        <v>0</v>
      </c>
      <c r="I33" s="26"/>
      <c r="J33" s="27"/>
      <c r="K33" s="27"/>
      <c r="L33" s="27"/>
      <c r="M33" s="27"/>
    </row>
    <row r="34" spans="1:13" ht="27" customHeight="1" x14ac:dyDescent="0.25">
      <c r="A34" s="28"/>
      <c r="B34" s="31" t="s">
        <v>31</v>
      </c>
      <c r="C34" s="28"/>
      <c r="D34" s="28"/>
      <c r="E34" s="28"/>
      <c r="F34" s="25">
        <f>SUM(F$8:F33)</f>
        <v>2500</v>
      </c>
      <c r="G34" s="25">
        <f>SUM(G$8:G33)</f>
        <v>2800</v>
      </c>
      <c r="H34" s="25">
        <f>SUM(H$8:H33)</f>
        <v>300</v>
      </c>
      <c r="I34" s="29"/>
      <c r="J34" s="25">
        <f>SUM(J$8:J33)</f>
        <v>2500</v>
      </c>
      <c r="K34" s="25">
        <f>SUM(K$8:K33)</f>
        <v>2550</v>
      </c>
      <c r="L34" s="25">
        <f>SUM(L$8:L33)</f>
        <v>250</v>
      </c>
      <c r="M34" s="30"/>
    </row>
  </sheetData>
  <mergeCells count="7">
    <mergeCell ref="D6:D7"/>
    <mergeCell ref="C6:C7"/>
    <mergeCell ref="A6:B7"/>
    <mergeCell ref="M6:M7"/>
    <mergeCell ref="K6:L6"/>
    <mergeCell ref="F6:H6"/>
    <mergeCell ref="E6:E7"/>
  </mergeCells>
  <pageMargins left="0.7" right="0.7" top="0.75" bottom="0.75" header="0.3" footer="0.3"/>
  <pageSetup paperSize="9" scale="3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zoomScale="70" zoomScaleNormal="70" workbookViewId="0">
      <selection activeCell="H19" sqref="H19"/>
    </sheetView>
  </sheetViews>
  <sheetFormatPr defaultRowHeight="15" x14ac:dyDescent="0.25"/>
  <cols>
    <col min="1" max="1" width="7.7109375" style="2" customWidth="1"/>
    <col min="2" max="2" width="76.140625" style="2" customWidth="1"/>
    <col min="3" max="7" width="14.7109375" style="3" customWidth="1"/>
    <col min="8" max="8" width="27.28515625" style="2" customWidth="1"/>
    <col min="9" max="16384" width="9.140625" style="2"/>
  </cols>
  <sheetData>
    <row r="1" spans="1:22" ht="18" x14ac:dyDescent="0.25">
      <c r="A1" s="1" t="s">
        <v>45</v>
      </c>
      <c r="F1" s="2"/>
      <c r="G1" s="4"/>
    </row>
    <row r="2" spans="1:22" x14ac:dyDescent="0.25">
      <c r="A2" s="4" t="s">
        <v>29</v>
      </c>
      <c r="B2" s="4"/>
      <c r="C2" s="4"/>
      <c r="D2" s="4"/>
      <c r="E2" s="4"/>
      <c r="F2" s="4"/>
      <c r="G2" s="4"/>
    </row>
    <row r="3" spans="1:22" x14ac:dyDescent="0.25">
      <c r="A3" s="4"/>
      <c r="B3" s="5" t="s">
        <v>30</v>
      </c>
      <c r="C3" s="6"/>
      <c r="D3" s="7"/>
      <c r="E3" s="7"/>
      <c r="F3" s="8"/>
      <c r="G3" s="9"/>
    </row>
    <row r="4" spans="1:22" x14ac:dyDescent="0.25">
      <c r="A4" s="4"/>
      <c r="B4" s="5" t="s">
        <v>32</v>
      </c>
      <c r="C4" s="10">
        <v>42004</v>
      </c>
      <c r="D4" s="11"/>
      <c r="E4" s="11"/>
      <c r="F4" s="8"/>
      <c r="G4" s="9"/>
    </row>
    <row r="5" spans="1:22" x14ac:dyDescent="0.25">
      <c r="A5" s="4"/>
      <c r="B5" s="12"/>
      <c r="C5" s="13"/>
      <c r="D5" s="13"/>
      <c r="E5" s="13"/>
      <c r="F5" s="13"/>
      <c r="G5" s="13"/>
    </row>
    <row r="6" spans="1:22" ht="63.75" customHeight="1" x14ac:dyDescent="0.25">
      <c r="A6" s="14" t="s">
        <v>55</v>
      </c>
      <c r="B6" s="15"/>
      <c r="C6" s="16" t="s">
        <v>62</v>
      </c>
      <c r="D6" s="16" t="s">
        <v>69</v>
      </c>
      <c r="E6" s="16" t="s">
        <v>58</v>
      </c>
      <c r="F6" s="16" t="s">
        <v>59</v>
      </c>
      <c r="G6" s="16" t="s">
        <v>60</v>
      </c>
    </row>
    <row r="7" spans="1:22" x14ac:dyDescent="0.25">
      <c r="A7" s="42" t="s">
        <v>56</v>
      </c>
      <c r="B7" s="50"/>
      <c r="C7" s="41">
        <v>500</v>
      </c>
      <c r="D7" s="41">
        <v>700</v>
      </c>
      <c r="E7" s="41">
        <v>1000</v>
      </c>
      <c r="F7" s="51">
        <f>E7-'Homogeneous Risk Groups'!H34</f>
        <v>700</v>
      </c>
      <c r="G7" s="51">
        <f>G10-(G9+G8)</f>
        <v>800</v>
      </c>
    </row>
    <row r="8" spans="1:22" x14ac:dyDescent="0.25">
      <c r="A8" s="45" t="s">
        <v>57</v>
      </c>
      <c r="B8" s="50"/>
      <c r="C8" s="41">
        <v>50</v>
      </c>
      <c r="D8" s="41">
        <v>40</v>
      </c>
      <c r="E8" s="41">
        <v>40</v>
      </c>
      <c r="F8" s="51">
        <f>E8</f>
        <v>40</v>
      </c>
      <c r="G8" s="51">
        <f>E8</f>
        <v>40</v>
      </c>
    </row>
    <row r="9" spans="1:22" ht="15.75" thickBot="1" x14ac:dyDescent="0.3">
      <c r="A9" s="45" t="s">
        <v>46</v>
      </c>
      <c r="B9" s="44"/>
      <c r="C9" s="49">
        <v>500</v>
      </c>
      <c r="D9" s="49">
        <v>400</v>
      </c>
      <c r="E9" s="49">
        <v>300</v>
      </c>
      <c r="F9" s="68">
        <f>E9</f>
        <v>300</v>
      </c>
      <c r="G9" s="68">
        <f>E9</f>
        <v>300</v>
      </c>
    </row>
    <row r="10" spans="1:22" ht="15.75" thickBot="1" x14ac:dyDescent="0.3">
      <c r="A10" s="47" t="s">
        <v>47</v>
      </c>
      <c r="B10" s="48"/>
      <c r="C10" s="66">
        <f>SUM(C7:C9)</f>
        <v>1050</v>
      </c>
      <c r="D10" s="66">
        <f>SUM(D7:D9)</f>
        <v>1140</v>
      </c>
      <c r="E10" s="66">
        <f>SUM(E7:E9)</f>
        <v>1340</v>
      </c>
      <c r="F10" s="66">
        <f>SUM(F7:F9)</f>
        <v>1040</v>
      </c>
      <c r="G10" s="67">
        <f>MAX(C10,D10,F10)</f>
        <v>1140</v>
      </c>
    </row>
    <row r="11" spans="1:22" ht="15.75" thickBot="1" x14ac:dyDescent="0.3">
      <c r="I11" s="17"/>
      <c r="J11" s="17"/>
      <c r="K11" s="17"/>
      <c r="L11" s="17"/>
      <c r="M11" s="17"/>
      <c r="N11" s="17"/>
      <c r="O11" s="17"/>
      <c r="P11" s="17"/>
      <c r="Q11" s="17"/>
      <c r="R11" s="17"/>
      <c r="S11" s="17"/>
      <c r="T11" s="17"/>
      <c r="U11" s="17"/>
      <c r="V11" s="17"/>
    </row>
    <row r="12" spans="1:22" ht="15.75" thickBot="1" x14ac:dyDescent="0.3">
      <c r="B12" s="43" t="s">
        <v>64</v>
      </c>
      <c r="C12" s="64">
        <f>(E7-G7)</f>
        <v>200</v>
      </c>
      <c r="I12" s="17"/>
      <c r="J12" s="17"/>
      <c r="K12" s="17"/>
      <c r="L12" s="17"/>
      <c r="M12" s="17"/>
      <c r="N12" s="17"/>
      <c r="O12" s="17"/>
      <c r="P12" s="17"/>
      <c r="Q12" s="17"/>
      <c r="R12" s="17"/>
      <c r="S12" s="17"/>
      <c r="T12" s="17"/>
      <c r="U12" s="17"/>
      <c r="V12" s="17"/>
    </row>
    <row r="13" spans="1:22" x14ac:dyDescent="0.25">
      <c r="I13" s="17"/>
      <c r="J13" s="17"/>
      <c r="K13" s="17"/>
      <c r="L13" s="17"/>
      <c r="M13" s="17"/>
      <c r="N13" s="17"/>
      <c r="O13" s="17"/>
      <c r="P13" s="17"/>
      <c r="Q13" s="17"/>
      <c r="R13" s="17"/>
      <c r="S13" s="17"/>
      <c r="T13" s="17"/>
      <c r="U13" s="17"/>
      <c r="V13" s="17"/>
    </row>
    <row r="14" spans="1:22" x14ac:dyDescent="0.25">
      <c r="I14" s="17"/>
      <c r="J14" s="17"/>
      <c r="K14" s="17"/>
      <c r="L14" s="17"/>
      <c r="M14" s="17"/>
      <c r="N14" s="17"/>
      <c r="O14" s="17"/>
      <c r="P14" s="17"/>
      <c r="Q14" s="17"/>
      <c r="R14" s="17"/>
      <c r="S14" s="17"/>
      <c r="T14" s="17"/>
      <c r="U14" s="17"/>
      <c r="V14" s="17"/>
    </row>
    <row r="15" spans="1:22" ht="63.75" customHeight="1" x14ac:dyDescent="0.25">
      <c r="A15" s="14" t="s">
        <v>63</v>
      </c>
      <c r="B15" s="15"/>
      <c r="E15" s="16" t="s">
        <v>58</v>
      </c>
      <c r="F15" s="16" t="s">
        <v>59</v>
      </c>
      <c r="G15" s="16" t="s">
        <v>60</v>
      </c>
    </row>
    <row r="16" spans="1:22" x14ac:dyDescent="0.25">
      <c r="A16" s="42" t="s">
        <v>1</v>
      </c>
      <c r="B16" s="60"/>
      <c r="E16" s="51">
        <f>E7</f>
        <v>1000</v>
      </c>
      <c r="F16" s="51">
        <f>F7</f>
        <v>700</v>
      </c>
      <c r="G16" s="51">
        <f>G7</f>
        <v>800</v>
      </c>
    </row>
    <row r="17" spans="1:7" x14ac:dyDescent="0.25">
      <c r="A17" s="42" t="s">
        <v>46</v>
      </c>
      <c r="B17" s="60"/>
      <c r="E17" s="65">
        <f>E9</f>
        <v>300</v>
      </c>
      <c r="F17" s="65">
        <f>F9</f>
        <v>300</v>
      </c>
      <c r="G17" s="65">
        <f>G9</f>
        <v>300</v>
      </c>
    </row>
    <row r="18" spans="1:7" ht="15.75" thickBot="1" x14ac:dyDescent="0.3">
      <c r="A18" s="63" t="s">
        <v>61</v>
      </c>
      <c r="B18" s="61"/>
      <c r="E18" s="46">
        <v>200</v>
      </c>
      <c r="F18" s="46">
        <v>500</v>
      </c>
      <c r="G18" s="46">
        <v>400</v>
      </c>
    </row>
    <row r="19" spans="1:7" ht="15.75" thickBot="1" x14ac:dyDescent="0.3">
      <c r="A19" s="47" t="s">
        <v>48</v>
      </c>
      <c r="B19" s="48"/>
      <c r="E19" s="66">
        <f>E18-E17</f>
        <v>-100</v>
      </c>
      <c r="F19" s="66">
        <f>F18-F17</f>
        <v>200</v>
      </c>
      <c r="G19" s="66">
        <f>G18-G17</f>
        <v>100</v>
      </c>
    </row>
  </sheetData>
  <conditionalFormatting sqref="C7:C8">
    <cfRule type="expression" dxfId="111" priority="341" stopIfTrue="1">
      <formula>NOT(OR(ISBLANK(C7),ISNUMBER(C7)))=TRUE</formula>
    </cfRule>
  </conditionalFormatting>
  <conditionalFormatting sqref="C7:C8">
    <cfRule type="expression" dxfId="110" priority="254" stopIfTrue="1">
      <formula>NOT(OR(ISBLANK(C7),ISNUMBER(C7)))=TRUE</formula>
    </cfRule>
  </conditionalFormatting>
  <conditionalFormatting sqref="C7:C8">
    <cfRule type="expression" dxfId="109" priority="253" stopIfTrue="1">
      <formula>NOT(OR(ISBLANK(C7),ISNUMBER(C7)))=TRUE</formula>
    </cfRule>
  </conditionalFormatting>
  <conditionalFormatting sqref="D7:E8">
    <cfRule type="expression" dxfId="108" priority="300" stopIfTrue="1">
      <formula>NOT(OR(ISBLANK(D7),ISNUMBER(D7)))=TRUE</formula>
    </cfRule>
  </conditionalFormatting>
  <conditionalFormatting sqref="C7:C8">
    <cfRule type="expression" dxfId="107" priority="210" stopIfTrue="1">
      <formula>NOT(OR(ISBLANK(C7),ISNUMBER(C7)))=TRUE</formula>
    </cfRule>
  </conditionalFormatting>
  <conditionalFormatting sqref="C7:C8">
    <cfRule type="expression" dxfId="106" priority="268" stopIfTrue="1">
      <formula>NOT(OR(ISBLANK(C7),ISNUMBER(C7)))=TRUE</formula>
    </cfRule>
  </conditionalFormatting>
  <conditionalFormatting sqref="C7:C8">
    <cfRule type="expression" dxfId="105" priority="255" stopIfTrue="1">
      <formula>NOT(OR(ISBLANK(C7),ISNUMBER(C7)))=TRUE</formula>
    </cfRule>
  </conditionalFormatting>
  <conditionalFormatting sqref="C7:C8">
    <cfRule type="expression" dxfId="104" priority="212" stopIfTrue="1">
      <formula>NOT(OR(ISBLANK(C7),ISNUMBER(C7)))=TRUE</formula>
    </cfRule>
  </conditionalFormatting>
  <conditionalFormatting sqref="C7:C8">
    <cfRule type="expression" dxfId="103" priority="211" stopIfTrue="1">
      <formula>NOT(OR(ISBLANK(C7),ISNUMBER(C7)))=TRUE</formula>
    </cfRule>
  </conditionalFormatting>
  <conditionalFormatting sqref="C7:C8">
    <cfRule type="expression" dxfId="102" priority="196" stopIfTrue="1">
      <formula>NOT(OR(ISBLANK(C7),ISNUMBER(C7)))=TRUE</formula>
    </cfRule>
  </conditionalFormatting>
  <conditionalFormatting sqref="C7:C8">
    <cfRule type="expression" dxfId="101" priority="195" stopIfTrue="1">
      <formula>NOT(OR(ISBLANK(C7),ISNUMBER(C7)))=TRUE</formula>
    </cfRule>
  </conditionalFormatting>
  <conditionalFormatting sqref="C7:C8">
    <cfRule type="expression" dxfId="100" priority="194" stopIfTrue="1">
      <formula>NOT(OR(ISBLANK(C7),ISNUMBER(C7)))=TRUE</formula>
    </cfRule>
  </conditionalFormatting>
  <conditionalFormatting sqref="F7:F8">
    <cfRule type="expression" dxfId="99" priority="158" stopIfTrue="1">
      <formula>NOT(OR(ISBLANK(F7),ISNUMBER(F7)))=TRUE</formula>
    </cfRule>
  </conditionalFormatting>
  <conditionalFormatting sqref="F7:F8">
    <cfRule type="expression" dxfId="98" priority="133" stopIfTrue="1">
      <formula>NOT(OR(ISBLANK(F7),ISNUMBER(F7)))=TRUE</formula>
    </cfRule>
  </conditionalFormatting>
  <conditionalFormatting sqref="F7:F8">
    <cfRule type="expression" dxfId="97" priority="132" stopIfTrue="1">
      <formula>NOT(OR(ISBLANK(F7),ISNUMBER(F7)))=TRUE</formula>
    </cfRule>
  </conditionalFormatting>
  <conditionalFormatting sqref="G7:G8">
    <cfRule type="expression" dxfId="96" priority="97" stopIfTrue="1">
      <formula>NOT(OR(ISBLANK(G7),ISNUMBER(G7)))=TRUE</formula>
    </cfRule>
  </conditionalFormatting>
  <conditionalFormatting sqref="G7:G8">
    <cfRule type="expression" dxfId="95" priority="96" stopIfTrue="1">
      <formula>NOT(OR(ISBLANK(G7),ISNUMBER(G7)))=TRUE</formula>
    </cfRule>
  </conditionalFormatting>
  <conditionalFormatting sqref="G7:G8">
    <cfRule type="expression" dxfId="94" priority="95" stopIfTrue="1">
      <formula>NOT(OR(ISBLANK(G7),ISNUMBER(G7)))=TRUE</formula>
    </cfRule>
  </conditionalFormatting>
  <conditionalFormatting sqref="C9">
    <cfRule type="expression" dxfId="93" priority="94" stopIfTrue="1">
      <formula>NOT(OR(ISBLANK(C9),ISNUMBER(C9)))=TRUE</formula>
    </cfRule>
  </conditionalFormatting>
  <conditionalFormatting sqref="C9">
    <cfRule type="expression" dxfId="92" priority="90" stopIfTrue="1">
      <formula>NOT(OR(ISBLANK(C9),ISNUMBER(C9)))=TRUE</formula>
    </cfRule>
  </conditionalFormatting>
  <conditionalFormatting sqref="C9">
    <cfRule type="expression" dxfId="91" priority="89" stopIfTrue="1">
      <formula>NOT(OR(ISBLANK(C9),ISNUMBER(C9)))=TRUE</formula>
    </cfRule>
  </conditionalFormatting>
  <conditionalFormatting sqref="D9:E9">
    <cfRule type="expression" dxfId="90" priority="93" stopIfTrue="1">
      <formula>NOT(OR(ISBLANK(D9),ISNUMBER(D9)))=TRUE</formula>
    </cfRule>
  </conditionalFormatting>
  <conditionalFormatting sqref="C9">
    <cfRule type="expression" dxfId="89" priority="86" stopIfTrue="1">
      <formula>NOT(OR(ISBLANK(C9),ISNUMBER(C9)))=TRUE</formula>
    </cfRule>
  </conditionalFormatting>
  <conditionalFormatting sqref="C9">
    <cfRule type="expression" dxfId="88" priority="92" stopIfTrue="1">
      <formula>NOT(OR(ISBLANK(C9),ISNUMBER(C9)))=TRUE</formula>
    </cfRule>
  </conditionalFormatting>
  <conditionalFormatting sqref="C9">
    <cfRule type="expression" dxfId="87" priority="91" stopIfTrue="1">
      <formula>NOT(OR(ISBLANK(C9),ISNUMBER(C9)))=TRUE</formula>
    </cfRule>
  </conditionalFormatting>
  <conditionalFormatting sqref="C9">
    <cfRule type="expression" dxfId="86" priority="88" stopIfTrue="1">
      <formula>NOT(OR(ISBLANK(C9),ISNUMBER(C9)))=TRUE</formula>
    </cfRule>
  </conditionalFormatting>
  <conditionalFormatting sqref="C9">
    <cfRule type="expression" dxfId="85" priority="87" stopIfTrue="1">
      <formula>NOT(OR(ISBLANK(C9),ISNUMBER(C9)))=TRUE</formula>
    </cfRule>
  </conditionalFormatting>
  <conditionalFormatting sqref="C9">
    <cfRule type="expression" dxfId="84" priority="85" stopIfTrue="1">
      <formula>NOT(OR(ISBLANK(C9),ISNUMBER(C9)))=TRUE</formula>
    </cfRule>
  </conditionalFormatting>
  <conditionalFormatting sqref="C9">
    <cfRule type="expression" dxfId="83" priority="84" stopIfTrue="1">
      <formula>NOT(OR(ISBLANK(C9),ISNUMBER(C9)))=TRUE</formula>
    </cfRule>
  </conditionalFormatting>
  <conditionalFormatting sqref="C9">
    <cfRule type="expression" dxfId="82" priority="83" stopIfTrue="1">
      <formula>NOT(OR(ISBLANK(C9),ISNUMBER(C9)))=TRUE</formula>
    </cfRule>
  </conditionalFormatting>
  <conditionalFormatting sqref="F9">
    <cfRule type="expression" dxfId="81" priority="82" stopIfTrue="1">
      <formula>NOT(OR(ISBLANK(F9),ISNUMBER(F9)))=TRUE</formula>
    </cfRule>
  </conditionalFormatting>
  <conditionalFormatting sqref="F9">
    <cfRule type="expression" dxfId="80" priority="81" stopIfTrue="1">
      <formula>NOT(OR(ISBLANK(F9),ISNUMBER(F9)))=TRUE</formula>
    </cfRule>
  </conditionalFormatting>
  <conditionalFormatting sqref="F9">
    <cfRule type="expression" dxfId="79" priority="80" stopIfTrue="1">
      <formula>NOT(OR(ISBLANK(F9),ISNUMBER(F9)))=TRUE</formula>
    </cfRule>
  </conditionalFormatting>
  <conditionalFormatting sqref="G9">
    <cfRule type="expression" dxfId="78" priority="79" stopIfTrue="1">
      <formula>NOT(OR(ISBLANK(G9),ISNUMBER(G9)))=TRUE</formula>
    </cfRule>
  </conditionalFormatting>
  <conditionalFormatting sqref="G9">
    <cfRule type="expression" dxfId="77" priority="78" stopIfTrue="1">
      <formula>NOT(OR(ISBLANK(G9),ISNUMBER(G9)))=TRUE</formula>
    </cfRule>
  </conditionalFormatting>
  <conditionalFormatting sqref="G9">
    <cfRule type="expression" dxfId="76" priority="77" stopIfTrue="1">
      <formula>NOT(OR(ISBLANK(G9),ISNUMBER(G9)))=TRUE</formula>
    </cfRule>
  </conditionalFormatting>
  <conditionalFormatting sqref="C10:G10">
    <cfRule type="expression" dxfId="75" priority="76" stopIfTrue="1">
      <formula>NOT(OR(ISBLANK(C10),ISNUMBER(C10)))=TRUE</formula>
    </cfRule>
  </conditionalFormatting>
  <conditionalFormatting sqref="C10:G10">
    <cfRule type="expression" dxfId="74" priority="72" stopIfTrue="1">
      <formula>NOT(OR(ISBLANK(C10),ISNUMBER(C10)))=TRUE</formula>
    </cfRule>
  </conditionalFormatting>
  <conditionalFormatting sqref="C10:G10">
    <cfRule type="expression" dxfId="73" priority="71" stopIfTrue="1">
      <formula>NOT(OR(ISBLANK(C10),ISNUMBER(C10)))=TRUE</formula>
    </cfRule>
  </conditionalFormatting>
  <conditionalFormatting sqref="D10:E10">
    <cfRule type="expression" dxfId="72" priority="75" stopIfTrue="1">
      <formula>NOT(OR(ISBLANK(D10),ISNUMBER(D10)))=TRUE</formula>
    </cfRule>
  </conditionalFormatting>
  <conditionalFormatting sqref="C10:G10">
    <cfRule type="expression" dxfId="71" priority="68" stopIfTrue="1">
      <formula>NOT(OR(ISBLANK(C10),ISNUMBER(C10)))=TRUE</formula>
    </cfRule>
  </conditionalFormatting>
  <conditionalFormatting sqref="C10:G10">
    <cfRule type="expression" dxfId="70" priority="74" stopIfTrue="1">
      <formula>NOT(OR(ISBLANK(C10),ISNUMBER(C10)))=TRUE</formula>
    </cfRule>
  </conditionalFormatting>
  <conditionalFormatting sqref="C10:G10">
    <cfRule type="expression" dxfId="69" priority="73" stopIfTrue="1">
      <formula>NOT(OR(ISBLANK(C10),ISNUMBER(C10)))=TRUE</formula>
    </cfRule>
  </conditionalFormatting>
  <conditionalFormatting sqref="C10:G10">
    <cfRule type="expression" dxfId="68" priority="70" stopIfTrue="1">
      <formula>NOT(OR(ISBLANK(C10),ISNUMBER(C10)))=TRUE</formula>
    </cfRule>
  </conditionalFormatting>
  <conditionalFormatting sqref="C10:G10">
    <cfRule type="expression" dxfId="67" priority="69" stopIfTrue="1">
      <formula>NOT(OR(ISBLANK(C10),ISNUMBER(C10)))=TRUE</formula>
    </cfRule>
  </conditionalFormatting>
  <conditionalFormatting sqref="C10:G10">
    <cfRule type="expression" dxfId="66" priority="67" stopIfTrue="1">
      <formula>NOT(OR(ISBLANK(C10),ISNUMBER(C10)))=TRUE</formula>
    </cfRule>
  </conditionalFormatting>
  <conditionalFormatting sqref="C10:G10">
    <cfRule type="expression" dxfId="65" priority="66" stopIfTrue="1">
      <formula>NOT(OR(ISBLANK(C10),ISNUMBER(C10)))=TRUE</formula>
    </cfRule>
  </conditionalFormatting>
  <conditionalFormatting sqref="C10:G10">
    <cfRule type="expression" dxfId="64" priority="65" stopIfTrue="1">
      <formula>NOT(OR(ISBLANK(C10),ISNUMBER(C10)))=TRUE</formula>
    </cfRule>
  </conditionalFormatting>
  <conditionalFormatting sqref="F10">
    <cfRule type="expression" dxfId="63" priority="64" stopIfTrue="1">
      <formula>NOT(OR(ISBLANK(F10),ISNUMBER(F10)))=TRUE</formula>
    </cfRule>
  </conditionalFormatting>
  <conditionalFormatting sqref="F10">
    <cfRule type="expression" dxfId="62" priority="63" stopIfTrue="1">
      <formula>NOT(OR(ISBLANK(F10),ISNUMBER(F10)))=TRUE</formula>
    </cfRule>
  </conditionalFormatting>
  <conditionalFormatting sqref="F10">
    <cfRule type="expression" dxfId="61" priority="62" stopIfTrue="1">
      <formula>NOT(OR(ISBLANK(F10),ISNUMBER(F10)))=TRUE</formula>
    </cfRule>
  </conditionalFormatting>
  <conditionalFormatting sqref="G10">
    <cfRule type="expression" dxfId="60" priority="61" stopIfTrue="1">
      <formula>NOT(OR(ISBLANK(G10),ISNUMBER(G10)))=TRUE</formula>
    </cfRule>
  </conditionalFormatting>
  <conditionalFormatting sqref="G10">
    <cfRule type="expression" dxfId="59" priority="60" stopIfTrue="1">
      <formula>NOT(OR(ISBLANK(G10),ISNUMBER(G10)))=TRUE</formula>
    </cfRule>
  </conditionalFormatting>
  <conditionalFormatting sqref="G10">
    <cfRule type="expression" dxfId="58" priority="59" stopIfTrue="1">
      <formula>NOT(OR(ISBLANK(G10),ISNUMBER(G10)))=TRUE</formula>
    </cfRule>
  </conditionalFormatting>
  <conditionalFormatting sqref="C16:G17">
    <cfRule type="expression" dxfId="57" priority="58" stopIfTrue="1">
      <formula>NOT(OR(ISBLANK(C16),ISNUMBER(C16)))=TRUE</formula>
    </cfRule>
  </conditionalFormatting>
  <conditionalFormatting sqref="C16:G17">
    <cfRule type="expression" dxfId="56" priority="54" stopIfTrue="1">
      <formula>NOT(OR(ISBLANK(C16),ISNUMBER(C16)))=TRUE</formula>
    </cfRule>
  </conditionalFormatting>
  <conditionalFormatting sqref="C16:G17">
    <cfRule type="expression" dxfId="55" priority="53" stopIfTrue="1">
      <formula>NOT(OR(ISBLANK(C16),ISNUMBER(C16)))=TRUE</formula>
    </cfRule>
  </conditionalFormatting>
  <conditionalFormatting sqref="D16:E17">
    <cfRule type="expression" dxfId="54" priority="57" stopIfTrue="1">
      <formula>NOT(OR(ISBLANK(D16),ISNUMBER(D16)))=TRUE</formula>
    </cfRule>
  </conditionalFormatting>
  <conditionalFormatting sqref="C16:G17">
    <cfRule type="expression" dxfId="53" priority="50" stopIfTrue="1">
      <formula>NOT(OR(ISBLANK(C16),ISNUMBER(C16)))=TRUE</formula>
    </cfRule>
  </conditionalFormatting>
  <conditionalFormatting sqref="C16:G17">
    <cfRule type="expression" dxfId="52" priority="56" stopIfTrue="1">
      <formula>NOT(OR(ISBLANK(C16),ISNUMBER(C16)))=TRUE</formula>
    </cfRule>
  </conditionalFormatting>
  <conditionalFormatting sqref="C16:G17">
    <cfRule type="expression" dxfId="51" priority="55" stopIfTrue="1">
      <formula>NOT(OR(ISBLANK(C16),ISNUMBER(C16)))=TRUE</formula>
    </cfRule>
  </conditionalFormatting>
  <conditionalFormatting sqref="C16:G17">
    <cfRule type="expression" dxfId="50" priority="52" stopIfTrue="1">
      <formula>NOT(OR(ISBLANK(C16),ISNUMBER(C16)))=TRUE</formula>
    </cfRule>
  </conditionalFormatting>
  <conditionalFormatting sqref="C16:G17">
    <cfRule type="expression" dxfId="49" priority="51" stopIfTrue="1">
      <formula>NOT(OR(ISBLANK(C16),ISNUMBER(C16)))=TRUE</formula>
    </cfRule>
  </conditionalFormatting>
  <conditionalFormatting sqref="C16:G17">
    <cfRule type="expression" dxfId="48" priority="49" stopIfTrue="1">
      <formula>NOT(OR(ISBLANK(C16),ISNUMBER(C16)))=TRUE</formula>
    </cfRule>
  </conditionalFormatting>
  <conditionalFormatting sqref="C16:G17">
    <cfRule type="expression" dxfId="47" priority="48" stopIfTrue="1">
      <formula>NOT(OR(ISBLANK(C16),ISNUMBER(C16)))=TRUE</formula>
    </cfRule>
  </conditionalFormatting>
  <conditionalFormatting sqref="C16:G17">
    <cfRule type="expression" dxfId="46" priority="47" stopIfTrue="1">
      <formula>NOT(OR(ISBLANK(C16),ISNUMBER(C16)))=TRUE</formula>
    </cfRule>
  </conditionalFormatting>
  <conditionalFormatting sqref="F16:F17">
    <cfRule type="expression" dxfId="45" priority="46" stopIfTrue="1">
      <formula>NOT(OR(ISBLANK(F16),ISNUMBER(F16)))=TRUE</formula>
    </cfRule>
  </conditionalFormatting>
  <conditionalFormatting sqref="F16:F17">
    <cfRule type="expression" dxfId="44" priority="45" stopIfTrue="1">
      <formula>NOT(OR(ISBLANK(F16),ISNUMBER(F16)))=TRUE</formula>
    </cfRule>
  </conditionalFormatting>
  <conditionalFormatting sqref="F16:F17">
    <cfRule type="expression" dxfId="43" priority="44" stopIfTrue="1">
      <formula>NOT(OR(ISBLANK(F16),ISNUMBER(F16)))=TRUE</formula>
    </cfRule>
  </conditionalFormatting>
  <conditionalFormatting sqref="G16:G17">
    <cfRule type="expression" dxfId="42" priority="43" stopIfTrue="1">
      <formula>NOT(OR(ISBLANK(G16),ISNUMBER(G16)))=TRUE</formula>
    </cfRule>
  </conditionalFormatting>
  <conditionalFormatting sqref="G16:G17">
    <cfRule type="expression" dxfId="41" priority="42" stopIfTrue="1">
      <formula>NOT(OR(ISBLANK(G16),ISNUMBER(G16)))=TRUE</formula>
    </cfRule>
  </conditionalFormatting>
  <conditionalFormatting sqref="G16:G17">
    <cfRule type="expression" dxfId="40" priority="41" stopIfTrue="1">
      <formula>NOT(OR(ISBLANK(G16),ISNUMBER(G16)))=TRUE</formula>
    </cfRule>
  </conditionalFormatting>
  <conditionalFormatting sqref="C18">
    <cfRule type="expression" dxfId="39" priority="40" stopIfTrue="1">
      <formula>NOT(OR(ISBLANK(C18),ISNUMBER(C18)))=TRUE</formula>
    </cfRule>
  </conditionalFormatting>
  <conditionalFormatting sqref="C18">
    <cfRule type="expression" dxfId="38" priority="36" stopIfTrue="1">
      <formula>NOT(OR(ISBLANK(C18),ISNUMBER(C18)))=TRUE</formula>
    </cfRule>
  </conditionalFormatting>
  <conditionalFormatting sqref="C18">
    <cfRule type="expression" dxfId="37" priority="35" stopIfTrue="1">
      <formula>NOT(OR(ISBLANK(C18),ISNUMBER(C18)))=TRUE</formula>
    </cfRule>
  </conditionalFormatting>
  <conditionalFormatting sqref="D18:E18">
    <cfRule type="expression" dxfId="36" priority="39" stopIfTrue="1">
      <formula>NOT(OR(ISBLANK(D18),ISNUMBER(D18)))=TRUE</formula>
    </cfRule>
  </conditionalFormatting>
  <conditionalFormatting sqref="C18">
    <cfRule type="expression" dxfId="35" priority="32" stopIfTrue="1">
      <formula>NOT(OR(ISBLANK(C18),ISNUMBER(C18)))=TRUE</formula>
    </cfRule>
  </conditionalFormatting>
  <conditionalFormatting sqref="C18">
    <cfRule type="expression" dxfId="34" priority="38" stopIfTrue="1">
      <formula>NOT(OR(ISBLANK(C18),ISNUMBER(C18)))=TRUE</formula>
    </cfRule>
  </conditionalFormatting>
  <conditionalFormatting sqref="C18">
    <cfRule type="expression" dxfId="33" priority="37" stopIfTrue="1">
      <formula>NOT(OR(ISBLANK(C18),ISNUMBER(C18)))=TRUE</formula>
    </cfRule>
  </conditionalFormatting>
  <conditionalFormatting sqref="C18">
    <cfRule type="expression" dxfId="32" priority="34" stopIfTrue="1">
      <formula>NOT(OR(ISBLANK(C18),ISNUMBER(C18)))=TRUE</formula>
    </cfRule>
  </conditionalFormatting>
  <conditionalFormatting sqref="C18">
    <cfRule type="expression" dxfId="31" priority="33" stopIfTrue="1">
      <formula>NOT(OR(ISBLANK(C18),ISNUMBER(C18)))=TRUE</formula>
    </cfRule>
  </conditionalFormatting>
  <conditionalFormatting sqref="C18">
    <cfRule type="expression" dxfId="30" priority="31" stopIfTrue="1">
      <formula>NOT(OR(ISBLANK(C18),ISNUMBER(C18)))=TRUE</formula>
    </cfRule>
  </conditionalFormatting>
  <conditionalFormatting sqref="C18">
    <cfRule type="expression" dxfId="29" priority="30" stopIfTrue="1">
      <formula>NOT(OR(ISBLANK(C18),ISNUMBER(C18)))=TRUE</formula>
    </cfRule>
  </conditionalFormatting>
  <conditionalFormatting sqref="C18">
    <cfRule type="expression" dxfId="28" priority="29" stopIfTrue="1">
      <formula>NOT(OR(ISBLANK(C18),ISNUMBER(C18)))=TRUE</formula>
    </cfRule>
  </conditionalFormatting>
  <conditionalFormatting sqref="F18">
    <cfRule type="expression" dxfId="27" priority="28" stopIfTrue="1">
      <formula>NOT(OR(ISBLANK(F18),ISNUMBER(F18)))=TRUE</formula>
    </cfRule>
  </conditionalFormatting>
  <conditionalFormatting sqref="F18">
    <cfRule type="expression" dxfId="26" priority="27" stopIfTrue="1">
      <formula>NOT(OR(ISBLANK(F18),ISNUMBER(F18)))=TRUE</formula>
    </cfRule>
  </conditionalFormatting>
  <conditionalFormatting sqref="F18">
    <cfRule type="expression" dxfId="25" priority="26" stopIfTrue="1">
      <formula>NOT(OR(ISBLANK(F18),ISNUMBER(F18)))=TRUE</formula>
    </cfRule>
  </conditionalFormatting>
  <conditionalFormatting sqref="G18">
    <cfRule type="expression" dxfId="24" priority="25" stopIfTrue="1">
      <formula>NOT(OR(ISBLANK(G18),ISNUMBER(G18)))=TRUE</formula>
    </cfRule>
  </conditionalFormatting>
  <conditionalFormatting sqref="G18">
    <cfRule type="expression" dxfId="23" priority="24" stopIfTrue="1">
      <formula>NOT(OR(ISBLANK(G18),ISNUMBER(G18)))=TRUE</formula>
    </cfRule>
  </conditionalFormatting>
  <conditionalFormatting sqref="G18">
    <cfRule type="expression" dxfId="22" priority="23" stopIfTrue="1">
      <formula>NOT(OR(ISBLANK(G18),ISNUMBER(G18)))=TRUE</formula>
    </cfRule>
  </conditionalFormatting>
  <conditionalFormatting sqref="C19:G19">
    <cfRule type="expression" dxfId="21" priority="22" stopIfTrue="1">
      <formula>NOT(OR(ISBLANK(C19),ISNUMBER(C19)))=TRUE</formula>
    </cfRule>
  </conditionalFormatting>
  <conditionalFormatting sqref="C19:G19">
    <cfRule type="expression" dxfId="20" priority="18" stopIfTrue="1">
      <formula>NOT(OR(ISBLANK(C19),ISNUMBER(C19)))=TRUE</formula>
    </cfRule>
  </conditionalFormatting>
  <conditionalFormatting sqref="C19:G19">
    <cfRule type="expression" dxfId="19" priority="17" stopIfTrue="1">
      <formula>NOT(OR(ISBLANK(C19),ISNUMBER(C19)))=TRUE</formula>
    </cfRule>
  </conditionalFormatting>
  <conditionalFormatting sqref="D19:E19">
    <cfRule type="expression" dxfId="18" priority="21" stopIfTrue="1">
      <formula>NOT(OR(ISBLANK(D19),ISNUMBER(D19)))=TRUE</formula>
    </cfRule>
  </conditionalFormatting>
  <conditionalFormatting sqref="C19:G19">
    <cfRule type="expression" dxfId="17" priority="14" stopIfTrue="1">
      <formula>NOT(OR(ISBLANK(C19),ISNUMBER(C19)))=TRUE</formula>
    </cfRule>
  </conditionalFormatting>
  <conditionalFormatting sqref="C19:G19">
    <cfRule type="expression" dxfId="16" priority="20" stopIfTrue="1">
      <formula>NOT(OR(ISBLANK(C19),ISNUMBER(C19)))=TRUE</formula>
    </cfRule>
  </conditionalFormatting>
  <conditionalFormatting sqref="C19:G19">
    <cfRule type="expression" dxfId="15" priority="19" stopIfTrue="1">
      <formula>NOT(OR(ISBLANK(C19),ISNUMBER(C19)))=TRUE</formula>
    </cfRule>
  </conditionalFormatting>
  <conditionalFormatting sqref="C19:G19">
    <cfRule type="expression" dxfId="14" priority="16" stopIfTrue="1">
      <formula>NOT(OR(ISBLANK(C19),ISNUMBER(C19)))=TRUE</formula>
    </cfRule>
  </conditionalFormatting>
  <conditionalFormatting sqref="C19:G19">
    <cfRule type="expression" dxfId="13" priority="15" stopIfTrue="1">
      <formula>NOT(OR(ISBLANK(C19),ISNUMBER(C19)))=TRUE</formula>
    </cfRule>
  </conditionalFormatting>
  <conditionalFormatting sqref="C19:G19">
    <cfRule type="expression" dxfId="12" priority="13" stopIfTrue="1">
      <formula>NOT(OR(ISBLANK(C19),ISNUMBER(C19)))=TRUE</formula>
    </cfRule>
  </conditionalFormatting>
  <conditionalFormatting sqref="C19:G19">
    <cfRule type="expression" dxfId="11" priority="12" stopIfTrue="1">
      <formula>NOT(OR(ISBLANK(C19),ISNUMBER(C19)))=TRUE</formula>
    </cfRule>
  </conditionalFormatting>
  <conditionalFormatting sqref="C19:G19">
    <cfRule type="expression" dxfId="10" priority="11" stopIfTrue="1">
      <formula>NOT(OR(ISBLANK(C19),ISNUMBER(C19)))=TRUE</formula>
    </cfRule>
  </conditionalFormatting>
  <conditionalFormatting sqref="F19">
    <cfRule type="expression" dxfId="9" priority="10" stopIfTrue="1">
      <formula>NOT(OR(ISBLANK(F19),ISNUMBER(F19)))=TRUE</formula>
    </cfRule>
  </conditionalFormatting>
  <conditionalFormatting sqref="F19">
    <cfRule type="expression" dxfId="8" priority="9" stopIfTrue="1">
      <formula>NOT(OR(ISBLANK(F19),ISNUMBER(F19)))=TRUE</formula>
    </cfRule>
  </conditionalFormatting>
  <conditionalFormatting sqref="F19">
    <cfRule type="expression" dxfId="7" priority="8" stopIfTrue="1">
      <formula>NOT(OR(ISBLANK(F19),ISNUMBER(F19)))=TRUE</formula>
    </cfRule>
  </conditionalFormatting>
  <conditionalFormatting sqref="G19">
    <cfRule type="expression" dxfId="6" priority="7" stopIfTrue="1">
      <formula>NOT(OR(ISBLANK(G19),ISNUMBER(G19)))=TRUE</formula>
    </cfRule>
  </conditionalFormatting>
  <conditionalFormatting sqref="G19">
    <cfRule type="expression" dxfId="5" priority="6" stopIfTrue="1">
      <formula>NOT(OR(ISBLANK(G19),ISNUMBER(G19)))=TRUE</formula>
    </cfRule>
  </conditionalFormatting>
  <conditionalFormatting sqref="G19">
    <cfRule type="expression" dxfId="4" priority="5" stopIfTrue="1">
      <formula>NOT(OR(ISBLANK(G19),ISNUMBER(G19)))=TRUE</formula>
    </cfRule>
  </conditionalFormatting>
  <conditionalFormatting sqref="F16:F17">
    <cfRule type="expression" dxfId="3" priority="4" stopIfTrue="1">
      <formula>NOT(OR(ISBLANK(F16),ISNUMBER(F16)))=TRUE</formula>
    </cfRule>
  </conditionalFormatting>
  <conditionalFormatting sqref="G16:G17">
    <cfRule type="expression" dxfId="2" priority="3" stopIfTrue="1">
      <formula>NOT(OR(ISBLANK(G16),ISNUMBER(G16)))=TRUE</formula>
    </cfRule>
  </conditionalFormatting>
  <conditionalFormatting sqref="F19">
    <cfRule type="expression" dxfId="1" priority="2" stopIfTrue="1">
      <formula>NOT(OR(ISBLANK(F19),ISNUMBER(F19)))=TRUE</formula>
    </cfRule>
  </conditionalFormatting>
  <conditionalFormatting sqref="G19">
    <cfRule type="expression" dxfId="0" priority="1" stopIfTrue="1">
      <formula>NOT(OR(ISBLANK(G19),ISNUMBER(G19)))=TRUE</formula>
    </cfRule>
  </conditionalFormatting>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showGridLines="0" tabSelected="1" topLeftCell="A24" zoomScale="70" zoomScaleNormal="70" workbookViewId="0">
      <selection activeCell="D45" sqref="D45"/>
    </sheetView>
  </sheetViews>
  <sheetFormatPr defaultRowHeight="12.75" x14ac:dyDescent="0.2"/>
  <cols>
    <col min="1" max="2" width="9.140625" style="57"/>
    <col min="3" max="3" width="21.5703125" style="57" customWidth="1"/>
    <col min="4" max="4" width="13.85546875" style="57" customWidth="1"/>
    <col min="5" max="5" width="9.140625" style="57"/>
    <col min="6" max="7" width="12.28515625" style="57" customWidth="1"/>
    <col min="8" max="8" width="14.5703125" style="57" customWidth="1"/>
    <col min="9" max="9" width="14" style="57" customWidth="1"/>
    <col min="10" max="10" width="65.85546875" style="57" customWidth="1"/>
    <col min="11" max="16384" width="9.140625" style="57"/>
  </cols>
  <sheetData>
    <row r="1" spans="1:10" ht="18" x14ac:dyDescent="0.25">
      <c r="A1" s="62" t="s">
        <v>53</v>
      </c>
    </row>
    <row r="2" spans="1:10" x14ac:dyDescent="0.2">
      <c r="A2" s="35" t="s">
        <v>29</v>
      </c>
      <c r="B2" s="35"/>
      <c r="C2" s="35"/>
      <c r="D2" s="35"/>
      <c r="E2" s="35"/>
      <c r="F2" s="35"/>
      <c r="G2" s="35"/>
      <c r="H2" s="35"/>
      <c r="I2" s="58"/>
      <c r="J2" s="58"/>
    </row>
    <row r="3" spans="1:10" x14ac:dyDescent="0.2">
      <c r="A3" s="58"/>
      <c r="B3" s="58"/>
      <c r="C3" s="32" t="s">
        <v>30</v>
      </c>
      <c r="D3" s="33"/>
      <c r="E3" s="38"/>
      <c r="F3" s="38"/>
      <c r="G3" s="38"/>
      <c r="H3" s="52"/>
      <c r="I3" s="53"/>
      <c r="J3" s="58"/>
    </row>
    <row r="4" spans="1:10" x14ac:dyDescent="0.2">
      <c r="A4" s="58"/>
      <c r="B4" s="58"/>
      <c r="C4" s="32" t="s">
        <v>32</v>
      </c>
      <c r="D4" s="34">
        <v>42004</v>
      </c>
      <c r="E4" s="39"/>
      <c r="F4" s="39"/>
      <c r="G4" s="39"/>
      <c r="H4" s="52"/>
      <c r="I4" s="53"/>
      <c r="J4" s="58"/>
    </row>
    <row r="6" spans="1:10" x14ac:dyDescent="0.2">
      <c r="A6" s="71" t="s">
        <v>49</v>
      </c>
      <c r="B6" s="72"/>
      <c r="C6" s="69" t="s">
        <v>35</v>
      </c>
      <c r="D6" s="69" t="s">
        <v>54</v>
      </c>
      <c r="E6" s="69" t="s">
        <v>42</v>
      </c>
      <c r="F6" s="75" t="s">
        <v>1</v>
      </c>
      <c r="G6" s="77"/>
      <c r="H6" s="76"/>
      <c r="I6" s="19"/>
      <c r="J6" s="69" t="s">
        <v>36</v>
      </c>
    </row>
    <row r="7" spans="1:10" ht="96.75" customHeight="1" x14ac:dyDescent="0.2">
      <c r="A7" s="73"/>
      <c r="B7" s="74"/>
      <c r="C7" s="70"/>
      <c r="D7" s="70"/>
      <c r="E7" s="70"/>
      <c r="F7" s="15" t="s">
        <v>67</v>
      </c>
      <c r="G7" s="15" t="s">
        <v>50</v>
      </c>
      <c r="H7" s="15" t="s">
        <v>51</v>
      </c>
      <c r="I7" s="15" t="s">
        <v>52</v>
      </c>
      <c r="J7" s="70"/>
    </row>
    <row r="8" spans="1:10" x14ac:dyDescent="0.2">
      <c r="A8" s="54"/>
      <c r="B8" s="22" t="s">
        <v>3</v>
      </c>
      <c r="C8" s="59" t="str">
        <f>'Homogeneous Risk Groups'!C8</f>
        <v>Pension Annuities</v>
      </c>
      <c r="D8" s="59" t="str">
        <f>'Homogeneous Risk Groups'!D8</f>
        <v>Other Life Insurance</v>
      </c>
      <c r="E8" s="59" t="str">
        <f>'Homogeneous Risk Groups'!E8</f>
        <v>NPF</v>
      </c>
      <c r="F8" s="59">
        <f>'Homogeneous Risk Groups'!F8</f>
        <v>2500</v>
      </c>
      <c r="G8" s="59">
        <f>'Homogeneous Risk Groups'!G8</f>
        <v>2800</v>
      </c>
      <c r="H8" s="59">
        <f>'Homogeneous Risk Groups'!H8</f>
        <v>300</v>
      </c>
      <c r="I8" s="27">
        <v>200</v>
      </c>
      <c r="J8" s="27"/>
    </row>
    <row r="9" spans="1:10" x14ac:dyDescent="0.2">
      <c r="A9" s="54"/>
      <c r="B9" s="18" t="s">
        <v>4</v>
      </c>
      <c r="C9" s="59">
        <f>'Homogeneous Risk Groups'!C9</f>
        <v>0</v>
      </c>
      <c r="D9" s="59">
        <f>'Homogeneous Risk Groups'!D9</f>
        <v>0</v>
      </c>
      <c r="E9" s="59">
        <f>'Homogeneous Risk Groups'!E9</f>
        <v>0</v>
      </c>
      <c r="F9" s="59">
        <f>'Homogeneous Risk Groups'!F9</f>
        <v>0</v>
      </c>
      <c r="G9" s="59">
        <f>'Homogeneous Risk Groups'!G9</f>
        <v>0</v>
      </c>
      <c r="H9" s="59">
        <f>'Homogeneous Risk Groups'!H9</f>
        <v>0</v>
      </c>
      <c r="I9" s="27"/>
      <c r="J9" s="27"/>
    </row>
    <row r="10" spans="1:10" x14ac:dyDescent="0.2">
      <c r="A10" s="54"/>
      <c r="B10" s="18" t="s">
        <v>5</v>
      </c>
      <c r="C10" s="59">
        <f>'Homogeneous Risk Groups'!C10</f>
        <v>0</v>
      </c>
      <c r="D10" s="59">
        <f>'Homogeneous Risk Groups'!D10</f>
        <v>0</v>
      </c>
      <c r="E10" s="59">
        <f>'Homogeneous Risk Groups'!E10</f>
        <v>0</v>
      </c>
      <c r="F10" s="59">
        <f>'Homogeneous Risk Groups'!F10</f>
        <v>0</v>
      </c>
      <c r="G10" s="59">
        <f>'Homogeneous Risk Groups'!G10</f>
        <v>0</v>
      </c>
      <c r="H10" s="59">
        <f>'Homogeneous Risk Groups'!H10</f>
        <v>0</v>
      </c>
      <c r="I10" s="27"/>
      <c r="J10" s="27"/>
    </row>
    <row r="11" spans="1:10" x14ac:dyDescent="0.2">
      <c r="A11" s="54"/>
      <c r="B11" s="18" t="s">
        <v>6</v>
      </c>
      <c r="C11" s="59">
        <f>'Homogeneous Risk Groups'!C11</f>
        <v>0</v>
      </c>
      <c r="D11" s="59">
        <f>'Homogeneous Risk Groups'!D11</f>
        <v>0</v>
      </c>
      <c r="E11" s="59">
        <f>'Homogeneous Risk Groups'!E11</f>
        <v>0</v>
      </c>
      <c r="F11" s="59">
        <f>'Homogeneous Risk Groups'!F11</f>
        <v>0</v>
      </c>
      <c r="G11" s="59">
        <f>'Homogeneous Risk Groups'!G11</f>
        <v>0</v>
      </c>
      <c r="H11" s="59">
        <f>'Homogeneous Risk Groups'!H11</f>
        <v>0</v>
      </c>
      <c r="I11" s="27"/>
      <c r="J11" s="27"/>
    </row>
    <row r="12" spans="1:10" x14ac:dyDescent="0.2">
      <c r="A12" s="54"/>
      <c r="B12" s="18" t="s">
        <v>7</v>
      </c>
      <c r="C12" s="59">
        <f>'Homogeneous Risk Groups'!C12</f>
        <v>0</v>
      </c>
      <c r="D12" s="59">
        <f>'Homogeneous Risk Groups'!D12</f>
        <v>0</v>
      </c>
      <c r="E12" s="59">
        <f>'Homogeneous Risk Groups'!E12</f>
        <v>0</v>
      </c>
      <c r="F12" s="59">
        <f>'Homogeneous Risk Groups'!F12</f>
        <v>0</v>
      </c>
      <c r="G12" s="59">
        <f>'Homogeneous Risk Groups'!G12</f>
        <v>0</v>
      </c>
      <c r="H12" s="59">
        <f>'Homogeneous Risk Groups'!H12</f>
        <v>0</v>
      </c>
      <c r="I12" s="27"/>
      <c r="J12" s="27"/>
    </row>
    <row r="13" spans="1:10" x14ac:dyDescent="0.2">
      <c r="A13" s="54"/>
      <c r="B13" s="18" t="s">
        <v>8</v>
      </c>
      <c r="C13" s="59">
        <f>'Homogeneous Risk Groups'!C13</f>
        <v>0</v>
      </c>
      <c r="D13" s="59">
        <f>'Homogeneous Risk Groups'!D13</f>
        <v>0</v>
      </c>
      <c r="E13" s="59">
        <f>'Homogeneous Risk Groups'!E13</f>
        <v>0</v>
      </c>
      <c r="F13" s="59">
        <f>'Homogeneous Risk Groups'!F13</f>
        <v>0</v>
      </c>
      <c r="G13" s="59">
        <f>'Homogeneous Risk Groups'!G13</f>
        <v>0</v>
      </c>
      <c r="H13" s="59">
        <f>'Homogeneous Risk Groups'!H13</f>
        <v>0</v>
      </c>
      <c r="I13" s="27"/>
      <c r="J13" s="27"/>
    </row>
    <row r="14" spans="1:10" x14ac:dyDescent="0.2">
      <c r="A14" s="54"/>
      <c r="B14" s="18" t="s">
        <v>9</v>
      </c>
      <c r="C14" s="59">
        <f>'Homogeneous Risk Groups'!C14</f>
        <v>0</v>
      </c>
      <c r="D14" s="59">
        <f>'Homogeneous Risk Groups'!D14</f>
        <v>0</v>
      </c>
      <c r="E14" s="59">
        <f>'Homogeneous Risk Groups'!E14</f>
        <v>0</v>
      </c>
      <c r="F14" s="59">
        <f>'Homogeneous Risk Groups'!F14</f>
        <v>0</v>
      </c>
      <c r="G14" s="59">
        <f>'Homogeneous Risk Groups'!G14</f>
        <v>0</v>
      </c>
      <c r="H14" s="59">
        <f>'Homogeneous Risk Groups'!H14</f>
        <v>0</v>
      </c>
      <c r="I14" s="27"/>
      <c r="J14" s="27"/>
    </row>
    <row r="15" spans="1:10" x14ac:dyDescent="0.2">
      <c r="A15" s="54"/>
      <c r="B15" s="18" t="s">
        <v>10</v>
      </c>
      <c r="C15" s="59">
        <f>'Homogeneous Risk Groups'!C15</f>
        <v>0</v>
      </c>
      <c r="D15" s="59">
        <f>'Homogeneous Risk Groups'!D15</f>
        <v>0</v>
      </c>
      <c r="E15" s="59">
        <f>'Homogeneous Risk Groups'!E15</f>
        <v>0</v>
      </c>
      <c r="F15" s="59">
        <f>'Homogeneous Risk Groups'!F15</f>
        <v>0</v>
      </c>
      <c r="G15" s="59">
        <f>'Homogeneous Risk Groups'!G15</f>
        <v>0</v>
      </c>
      <c r="H15" s="59">
        <f>'Homogeneous Risk Groups'!H15</f>
        <v>0</v>
      </c>
      <c r="I15" s="27"/>
      <c r="J15" s="27"/>
    </row>
    <row r="16" spans="1:10" x14ac:dyDescent="0.2">
      <c r="A16" s="54"/>
      <c r="B16" s="18" t="s">
        <v>11</v>
      </c>
      <c r="C16" s="59">
        <f>'Homogeneous Risk Groups'!C16</f>
        <v>0</v>
      </c>
      <c r="D16" s="59">
        <f>'Homogeneous Risk Groups'!D16</f>
        <v>0</v>
      </c>
      <c r="E16" s="59">
        <f>'Homogeneous Risk Groups'!E16</f>
        <v>0</v>
      </c>
      <c r="F16" s="59">
        <f>'Homogeneous Risk Groups'!F16</f>
        <v>0</v>
      </c>
      <c r="G16" s="59">
        <f>'Homogeneous Risk Groups'!G16</f>
        <v>0</v>
      </c>
      <c r="H16" s="59">
        <f>'Homogeneous Risk Groups'!H16</f>
        <v>0</v>
      </c>
      <c r="I16" s="27"/>
      <c r="J16" s="27"/>
    </row>
    <row r="17" spans="1:10" x14ac:dyDescent="0.2">
      <c r="A17" s="54"/>
      <c r="B17" s="18" t="s">
        <v>12</v>
      </c>
      <c r="C17" s="59">
        <f>'Homogeneous Risk Groups'!C17</f>
        <v>0</v>
      </c>
      <c r="D17" s="59">
        <f>'Homogeneous Risk Groups'!D17</f>
        <v>0</v>
      </c>
      <c r="E17" s="59">
        <f>'Homogeneous Risk Groups'!E17</f>
        <v>0</v>
      </c>
      <c r="F17" s="59">
        <f>'Homogeneous Risk Groups'!F17</f>
        <v>0</v>
      </c>
      <c r="G17" s="59">
        <f>'Homogeneous Risk Groups'!G17</f>
        <v>0</v>
      </c>
      <c r="H17" s="59">
        <f>'Homogeneous Risk Groups'!H17</f>
        <v>0</v>
      </c>
      <c r="I17" s="27"/>
      <c r="J17" s="27"/>
    </row>
    <row r="18" spans="1:10" x14ac:dyDescent="0.2">
      <c r="A18" s="54"/>
      <c r="B18" s="18" t="s">
        <v>13</v>
      </c>
      <c r="C18" s="59">
        <f>'Homogeneous Risk Groups'!C18</f>
        <v>0</v>
      </c>
      <c r="D18" s="59">
        <f>'Homogeneous Risk Groups'!D18</f>
        <v>0</v>
      </c>
      <c r="E18" s="59">
        <f>'Homogeneous Risk Groups'!E18</f>
        <v>0</v>
      </c>
      <c r="F18" s="59">
        <f>'Homogeneous Risk Groups'!F18</f>
        <v>0</v>
      </c>
      <c r="G18" s="59">
        <f>'Homogeneous Risk Groups'!G18</f>
        <v>0</v>
      </c>
      <c r="H18" s="59">
        <f>'Homogeneous Risk Groups'!H18</f>
        <v>0</v>
      </c>
      <c r="I18" s="27"/>
      <c r="J18" s="27"/>
    </row>
    <row r="19" spans="1:10" x14ac:dyDescent="0.2">
      <c r="A19" s="54"/>
      <c r="B19" s="18" t="s">
        <v>14</v>
      </c>
      <c r="C19" s="59">
        <f>'Homogeneous Risk Groups'!C19</f>
        <v>0</v>
      </c>
      <c r="D19" s="59">
        <f>'Homogeneous Risk Groups'!D19</f>
        <v>0</v>
      </c>
      <c r="E19" s="59">
        <f>'Homogeneous Risk Groups'!E19</f>
        <v>0</v>
      </c>
      <c r="F19" s="59">
        <f>'Homogeneous Risk Groups'!F19</f>
        <v>0</v>
      </c>
      <c r="G19" s="59">
        <f>'Homogeneous Risk Groups'!G19</f>
        <v>0</v>
      </c>
      <c r="H19" s="59">
        <f>'Homogeneous Risk Groups'!H19</f>
        <v>0</v>
      </c>
      <c r="I19" s="27"/>
      <c r="J19" s="27"/>
    </row>
    <row r="20" spans="1:10" x14ac:dyDescent="0.2">
      <c r="A20" s="54"/>
      <c r="B20" s="18" t="s">
        <v>15</v>
      </c>
      <c r="C20" s="59">
        <f>'Homogeneous Risk Groups'!C20</f>
        <v>0</v>
      </c>
      <c r="D20" s="59">
        <f>'Homogeneous Risk Groups'!D20</f>
        <v>0</v>
      </c>
      <c r="E20" s="59">
        <f>'Homogeneous Risk Groups'!E20</f>
        <v>0</v>
      </c>
      <c r="F20" s="59">
        <f>'Homogeneous Risk Groups'!F20</f>
        <v>0</v>
      </c>
      <c r="G20" s="59">
        <f>'Homogeneous Risk Groups'!G20</f>
        <v>0</v>
      </c>
      <c r="H20" s="59">
        <f>'Homogeneous Risk Groups'!H20</f>
        <v>0</v>
      </c>
      <c r="I20" s="27"/>
      <c r="J20" s="27"/>
    </row>
    <row r="21" spans="1:10" x14ac:dyDescent="0.2">
      <c r="A21" s="55"/>
      <c r="B21" s="18" t="s">
        <v>16</v>
      </c>
      <c r="C21" s="59">
        <f>'Homogeneous Risk Groups'!C21</f>
        <v>0</v>
      </c>
      <c r="D21" s="59">
        <f>'Homogeneous Risk Groups'!D21</f>
        <v>0</v>
      </c>
      <c r="E21" s="59">
        <f>'Homogeneous Risk Groups'!E21</f>
        <v>0</v>
      </c>
      <c r="F21" s="59">
        <f>'Homogeneous Risk Groups'!F21</f>
        <v>0</v>
      </c>
      <c r="G21" s="59">
        <f>'Homogeneous Risk Groups'!G21</f>
        <v>0</v>
      </c>
      <c r="H21" s="59">
        <f>'Homogeneous Risk Groups'!H21</f>
        <v>0</v>
      </c>
      <c r="I21" s="27"/>
      <c r="J21" s="27"/>
    </row>
    <row r="22" spans="1:10" x14ac:dyDescent="0.2">
      <c r="A22" s="54"/>
      <c r="B22" s="18" t="s">
        <v>17</v>
      </c>
      <c r="C22" s="59">
        <f>'Homogeneous Risk Groups'!C22</f>
        <v>0</v>
      </c>
      <c r="D22" s="59">
        <f>'Homogeneous Risk Groups'!D22</f>
        <v>0</v>
      </c>
      <c r="E22" s="59">
        <f>'Homogeneous Risk Groups'!E22</f>
        <v>0</v>
      </c>
      <c r="F22" s="59">
        <f>'Homogeneous Risk Groups'!F22</f>
        <v>0</v>
      </c>
      <c r="G22" s="59">
        <f>'Homogeneous Risk Groups'!G22</f>
        <v>0</v>
      </c>
      <c r="H22" s="59">
        <f>'Homogeneous Risk Groups'!H22</f>
        <v>0</v>
      </c>
      <c r="I22" s="27"/>
      <c r="J22" s="27"/>
    </row>
    <row r="23" spans="1:10" x14ac:dyDescent="0.2">
      <c r="A23" s="54"/>
      <c r="B23" s="18" t="s">
        <v>20</v>
      </c>
      <c r="C23" s="59">
        <f>'Homogeneous Risk Groups'!C23</f>
        <v>0</v>
      </c>
      <c r="D23" s="59">
        <f>'Homogeneous Risk Groups'!D23</f>
        <v>0</v>
      </c>
      <c r="E23" s="59">
        <f>'Homogeneous Risk Groups'!E23</f>
        <v>0</v>
      </c>
      <c r="F23" s="59">
        <f>'Homogeneous Risk Groups'!F23</f>
        <v>0</v>
      </c>
      <c r="G23" s="59">
        <f>'Homogeneous Risk Groups'!G23</f>
        <v>0</v>
      </c>
      <c r="H23" s="59">
        <f>'Homogeneous Risk Groups'!H23</f>
        <v>0</v>
      </c>
      <c r="I23" s="27"/>
      <c r="J23" s="27"/>
    </row>
    <row r="24" spans="1:10" x14ac:dyDescent="0.2">
      <c r="A24" s="54"/>
      <c r="B24" s="18" t="s">
        <v>21</v>
      </c>
      <c r="C24" s="59">
        <f>'Homogeneous Risk Groups'!C24</f>
        <v>0</v>
      </c>
      <c r="D24" s="59">
        <f>'Homogeneous Risk Groups'!D24</f>
        <v>0</v>
      </c>
      <c r="E24" s="59">
        <f>'Homogeneous Risk Groups'!E24</f>
        <v>0</v>
      </c>
      <c r="F24" s="59">
        <f>'Homogeneous Risk Groups'!F24</f>
        <v>0</v>
      </c>
      <c r="G24" s="59">
        <f>'Homogeneous Risk Groups'!G24</f>
        <v>0</v>
      </c>
      <c r="H24" s="59">
        <f>'Homogeneous Risk Groups'!H24</f>
        <v>0</v>
      </c>
      <c r="I24" s="27"/>
      <c r="J24" s="27"/>
    </row>
    <row r="25" spans="1:10" x14ac:dyDescent="0.2">
      <c r="A25" s="54"/>
      <c r="B25" s="18" t="s">
        <v>22</v>
      </c>
      <c r="C25" s="59">
        <f>'Homogeneous Risk Groups'!C25</f>
        <v>0</v>
      </c>
      <c r="D25" s="59">
        <f>'Homogeneous Risk Groups'!D25</f>
        <v>0</v>
      </c>
      <c r="E25" s="59">
        <f>'Homogeneous Risk Groups'!E25</f>
        <v>0</v>
      </c>
      <c r="F25" s="59">
        <f>'Homogeneous Risk Groups'!F25</f>
        <v>0</v>
      </c>
      <c r="G25" s="59">
        <f>'Homogeneous Risk Groups'!G25</f>
        <v>0</v>
      </c>
      <c r="H25" s="59">
        <f>'Homogeneous Risk Groups'!H25</f>
        <v>0</v>
      </c>
      <c r="I25" s="27"/>
      <c r="J25" s="27"/>
    </row>
    <row r="26" spans="1:10" x14ac:dyDescent="0.2">
      <c r="A26" s="54"/>
      <c r="B26" s="18" t="s">
        <v>23</v>
      </c>
      <c r="C26" s="59">
        <f>'Homogeneous Risk Groups'!C26</f>
        <v>0</v>
      </c>
      <c r="D26" s="59">
        <f>'Homogeneous Risk Groups'!D26</f>
        <v>0</v>
      </c>
      <c r="E26" s="59">
        <f>'Homogeneous Risk Groups'!E26</f>
        <v>0</v>
      </c>
      <c r="F26" s="59">
        <f>'Homogeneous Risk Groups'!F26</f>
        <v>0</v>
      </c>
      <c r="G26" s="59">
        <f>'Homogeneous Risk Groups'!G26</f>
        <v>0</v>
      </c>
      <c r="H26" s="59">
        <f>'Homogeneous Risk Groups'!H26</f>
        <v>0</v>
      </c>
      <c r="I26" s="27"/>
      <c r="J26" s="27"/>
    </row>
    <row r="27" spans="1:10" x14ac:dyDescent="0.2">
      <c r="A27" s="54"/>
      <c r="B27" s="18" t="s">
        <v>24</v>
      </c>
      <c r="C27" s="59">
        <f>'Homogeneous Risk Groups'!C27</f>
        <v>0</v>
      </c>
      <c r="D27" s="59">
        <f>'Homogeneous Risk Groups'!D27</f>
        <v>0</v>
      </c>
      <c r="E27" s="59">
        <f>'Homogeneous Risk Groups'!E27</f>
        <v>0</v>
      </c>
      <c r="F27" s="59">
        <f>'Homogeneous Risk Groups'!F27</f>
        <v>0</v>
      </c>
      <c r="G27" s="59">
        <f>'Homogeneous Risk Groups'!G27</f>
        <v>0</v>
      </c>
      <c r="H27" s="59">
        <f>'Homogeneous Risk Groups'!H27</f>
        <v>0</v>
      </c>
      <c r="I27" s="27"/>
      <c r="J27" s="27"/>
    </row>
    <row r="28" spans="1:10" x14ac:dyDescent="0.2">
      <c r="A28" s="55"/>
      <c r="B28" s="18" t="s">
        <v>25</v>
      </c>
      <c r="C28" s="59">
        <f>'Homogeneous Risk Groups'!C28</f>
        <v>0</v>
      </c>
      <c r="D28" s="59">
        <f>'Homogeneous Risk Groups'!D28</f>
        <v>0</v>
      </c>
      <c r="E28" s="59">
        <f>'Homogeneous Risk Groups'!E28</f>
        <v>0</v>
      </c>
      <c r="F28" s="59">
        <f>'Homogeneous Risk Groups'!F28</f>
        <v>0</v>
      </c>
      <c r="G28" s="59">
        <f>'Homogeneous Risk Groups'!G28</f>
        <v>0</v>
      </c>
      <c r="H28" s="59">
        <f>'Homogeneous Risk Groups'!H28</f>
        <v>0</v>
      </c>
      <c r="I28" s="27"/>
      <c r="J28" s="27"/>
    </row>
    <row r="29" spans="1:10" x14ac:dyDescent="0.2">
      <c r="A29" s="56"/>
      <c r="B29" s="18" t="s">
        <v>37</v>
      </c>
      <c r="C29" s="59">
        <f>'Homogeneous Risk Groups'!C29</f>
        <v>0</v>
      </c>
      <c r="D29" s="59">
        <f>'Homogeneous Risk Groups'!D29</f>
        <v>0</v>
      </c>
      <c r="E29" s="59">
        <f>'Homogeneous Risk Groups'!E29</f>
        <v>0</v>
      </c>
      <c r="F29" s="59">
        <f>'Homogeneous Risk Groups'!F29</f>
        <v>0</v>
      </c>
      <c r="G29" s="59">
        <f>'Homogeneous Risk Groups'!G29</f>
        <v>0</v>
      </c>
      <c r="H29" s="59">
        <f>'Homogeneous Risk Groups'!H29</f>
        <v>0</v>
      </c>
      <c r="I29" s="27"/>
      <c r="J29" s="27"/>
    </row>
    <row r="30" spans="1:10" x14ac:dyDescent="0.2">
      <c r="A30" s="56"/>
      <c r="B30" s="18" t="s">
        <v>38</v>
      </c>
      <c r="C30" s="59">
        <f>'Homogeneous Risk Groups'!C30</f>
        <v>0</v>
      </c>
      <c r="D30" s="59">
        <f>'Homogeneous Risk Groups'!D30</f>
        <v>0</v>
      </c>
      <c r="E30" s="59">
        <f>'Homogeneous Risk Groups'!E30</f>
        <v>0</v>
      </c>
      <c r="F30" s="59">
        <f>'Homogeneous Risk Groups'!F30</f>
        <v>0</v>
      </c>
      <c r="G30" s="59">
        <f>'Homogeneous Risk Groups'!G30</f>
        <v>0</v>
      </c>
      <c r="H30" s="59">
        <f>'Homogeneous Risk Groups'!H30</f>
        <v>0</v>
      </c>
      <c r="I30" s="27"/>
      <c r="J30" s="27"/>
    </row>
    <row r="31" spans="1:10" x14ac:dyDescent="0.2">
      <c r="A31" s="56"/>
      <c r="B31" s="18" t="s">
        <v>39</v>
      </c>
      <c r="C31" s="59">
        <f>'Homogeneous Risk Groups'!C31</f>
        <v>0</v>
      </c>
      <c r="D31" s="59">
        <f>'Homogeneous Risk Groups'!D31</f>
        <v>0</v>
      </c>
      <c r="E31" s="59">
        <f>'Homogeneous Risk Groups'!E31</f>
        <v>0</v>
      </c>
      <c r="F31" s="59">
        <f>'Homogeneous Risk Groups'!F31</f>
        <v>0</v>
      </c>
      <c r="G31" s="59">
        <f>'Homogeneous Risk Groups'!G31</f>
        <v>0</v>
      </c>
      <c r="H31" s="59">
        <f>'Homogeneous Risk Groups'!H31</f>
        <v>0</v>
      </c>
      <c r="I31" s="27"/>
      <c r="J31" s="27"/>
    </row>
    <row r="32" spans="1:10" x14ac:dyDescent="0.2">
      <c r="A32" s="56"/>
      <c r="B32" s="18" t="s">
        <v>40</v>
      </c>
      <c r="C32" s="59">
        <f>'Homogeneous Risk Groups'!C32</f>
        <v>0</v>
      </c>
      <c r="D32" s="59">
        <f>'Homogeneous Risk Groups'!D32</f>
        <v>0</v>
      </c>
      <c r="E32" s="59">
        <f>'Homogeneous Risk Groups'!E32</f>
        <v>0</v>
      </c>
      <c r="F32" s="59">
        <f>'Homogeneous Risk Groups'!F32</f>
        <v>0</v>
      </c>
      <c r="G32" s="59">
        <f>'Homogeneous Risk Groups'!G32</f>
        <v>0</v>
      </c>
      <c r="H32" s="59">
        <f>'Homogeneous Risk Groups'!H32</f>
        <v>0</v>
      </c>
      <c r="I32" s="27"/>
      <c r="J32" s="27"/>
    </row>
    <row r="33" spans="1:10" x14ac:dyDescent="0.2">
      <c r="A33" s="56"/>
      <c r="B33" s="18" t="s">
        <v>41</v>
      </c>
      <c r="C33" s="59">
        <f>'Homogeneous Risk Groups'!C33</f>
        <v>0</v>
      </c>
      <c r="D33" s="59">
        <f>'Homogeneous Risk Groups'!D33</f>
        <v>0</v>
      </c>
      <c r="E33" s="59">
        <f>'Homogeneous Risk Groups'!E33</f>
        <v>0</v>
      </c>
      <c r="F33" s="59">
        <f>'Homogeneous Risk Groups'!F33</f>
        <v>0</v>
      </c>
      <c r="G33" s="59">
        <f>'Homogeneous Risk Groups'!G33</f>
        <v>0</v>
      </c>
      <c r="H33" s="59">
        <f>'Homogeneous Risk Groups'!H33</f>
        <v>0</v>
      </c>
      <c r="I33" s="27"/>
      <c r="J33" s="27"/>
    </row>
    <row r="34" spans="1:10" x14ac:dyDescent="0.2">
      <c r="A34" s="28"/>
      <c r="B34" s="31" t="s">
        <v>31</v>
      </c>
      <c r="C34" s="28"/>
      <c r="D34" s="28"/>
      <c r="E34" s="28"/>
      <c r="F34" s="25">
        <f>SUM(F$8:F33)</f>
        <v>2500</v>
      </c>
      <c r="G34" s="25">
        <f>SUM(G$8:G33)</f>
        <v>2800</v>
      </c>
      <c r="H34" s="25">
        <f>SUM(H$8:H33)</f>
        <v>300</v>
      </c>
      <c r="I34" s="25">
        <f>SUM(I$8:I33)</f>
        <v>200</v>
      </c>
      <c r="J34" s="30"/>
    </row>
  </sheetData>
  <mergeCells count="6">
    <mergeCell ref="J6:J7"/>
    <mergeCell ref="A6:B7"/>
    <mergeCell ref="C6:C7"/>
    <mergeCell ref="D6:D7"/>
    <mergeCell ref="E6:E7"/>
    <mergeCell ref="F6:H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799</AccountId>
        <AccountType/>
      </UserInfo>
    </OwnerGroup>
    <BOEApprovalStatus xmlns="http://schemas.microsoft.com/sharepoint/v3">Level 2 Approved</BOEApprovalStatus>
    <BOESummaryText xmlns="http://schemas.microsoft.com/sharepoint/v3" xsi:nil="true"/>
    <ArchivalChoice xmlns="http://schemas.microsoft.com/sharepoint/v3">5 Years</ArchivalChoice>
    <ArchivalDate xmlns="http://schemas.microsoft.com/sharepoint/v3">2020-03-20T09:22:15+00:00</ArchivalDate>
    <ApprovedBy xmlns="http://schemas.microsoft.com/sharepoint/v3">
      <UserInfo>
        <DisplayName>Webster, Tom</DisplayName>
        <AccountId>954</AccountId>
        <AccountType/>
      </UserInfo>
    </ApprovedBy>
    <PublishedBy xmlns="http://schemas.microsoft.com/sharepoint/v3">
      <UserInfo>
        <DisplayName>Jamieson, Naomi</DisplayName>
        <AccountId>535</AccountId>
        <AccountType/>
      </UserInfo>
    </PublishedBy>
    <TaxCatchAll xmlns="a5edd0e9-353e-4089-bcbc-d9218926e91f">
      <Value>1155</Value>
    </TaxCatchAll>
    <ContentReviewDate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3621C8-C745-4262-9922-53DFCCB303CA}"/>
</file>

<file path=customXml/itemProps2.xml><?xml version="1.0" encoding="utf-8"?>
<ds:datastoreItem xmlns:ds="http://schemas.openxmlformats.org/officeDocument/2006/customXml" ds:itemID="{C0710294-775E-4FCB-B3D2-3BC9B8D74306}"/>
</file>

<file path=customXml/itemProps3.xml><?xml version="1.0" encoding="utf-8"?>
<ds:datastoreItem xmlns:ds="http://schemas.openxmlformats.org/officeDocument/2006/customXml" ds:itemID="{7F8987AA-D116-4112-AF1F-5E93A96797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Homogeneous Risk Groups</vt:lpstr>
      <vt:lpstr>Financial Resources Requirement</vt:lpstr>
      <vt:lpstr>Allocation Proposal</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Allocation of Transitional Deduction back to Homogeneous Risk Groups</dc:title>
  <dc:creator>Wicling, Tom</dc:creator>
  <cp:lastModifiedBy>Webster, Tom</cp:lastModifiedBy>
  <cp:lastPrinted>2015-02-10T15:20:21Z</cp:lastPrinted>
  <dcterms:created xsi:type="dcterms:W3CDTF">2015-01-30T09:55:42Z</dcterms:created>
  <dcterms:modified xsi:type="dcterms:W3CDTF">2015-03-19T15:46:10Z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1736367356</vt:i4>
  </property>
  <property fmtid="{D5CDD505-2E9C-101B-9397-08002B2CF9AE}" pid="3" name="_NewReviewCycle">
    <vt:lpwstr/>
  </property>
  <property fmtid="{D5CDD505-2E9C-101B-9397-08002B2CF9AE}" pid="4" name="_EmailSubject">
    <vt:lpwstr>TDTP materials</vt:lpwstr>
  </property>
  <property fmtid="{D5CDD505-2E9C-101B-9397-08002B2CF9AE}" pid="5" name="_AuthorEmail">
    <vt:lpwstr>Ruth.Hendon@bankofengland.gsi.gov.uk</vt:lpwstr>
  </property>
  <property fmtid="{D5CDD505-2E9C-101B-9397-08002B2CF9AE}" pid="6" name="_AuthorEmailDisplayName">
    <vt:lpwstr>Hendon, Ruth</vt:lpwstr>
  </property>
  <property fmtid="{D5CDD505-2E9C-101B-9397-08002B2CF9AE}" pid="7" name="_ReviewingToolsShownOnce">
    <vt:lpwstr/>
  </property>
  <property fmtid="{D5CDD505-2E9C-101B-9397-08002B2CF9AE}" pid="8" name="ContentTypeId">
    <vt:lpwstr>0x01010071F442493410834AB5B972D151A2D9E4</vt:lpwstr>
  </property>
  <property fmtid="{D5CDD505-2E9C-101B-9397-08002B2CF9AE}" pid="9" name="BOETaxonomyField">
    <vt:lpwstr>1155;#PRA|3ace8b48-457a-4b41-98f4-9f2cd1965516</vt:lpwstr>
  </property>
  <property fmtid="{D5CDD505-2E9C-101B-9397-08002B2CF9AE}" pid="10" name="Order">
    <vt:r8>803500</vt:r8>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PublicationReviewalChoice">
    <vt:lpwstr>12 Months</vt:lpwstr>
  </property>
  <property fmtid="{D5CDD505-2E9C-101B-9397-08002B2CF9AE}" pid="16" name="ReviewalDate">
    <vt:filetime>2016-03-20T09:22:15Z</vt:filetime>
  </property>
</Properties>
</file>