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29195\Desktop\CRR2 templates\"/>
    </mc:Choice>
  </mc:AlternateContent>
  <bookViews>
    <workbookView xWindow="0" yWindow="0" windowWidth="20520" windowHeight="9465" tabRatio="664"/>
  </bookViews>
  <sheets>
    <sheet name="Header Info" sheetId="1" r:id="rId1"/>
    <sheet name="Capital+ Input" sheetId="2" r:id="rId2"/>
    <sheet name="Calculations" sheetId="3" state="hidden" r:id="rId3"/>
  </sheets>
  <definedNames>
    <definedName name="Basis_of_reporting">'Header Info'!$N$7</definedName>
    <definedName name="_xlnm.Print_Area" localSheetId="1">'Capital+ Input'!$A$6:$O$379</definedName>
    <definedName name="_xlnm.Print_Area" localSheetId="0">'Header Info'!$A$1:$Y$85</definedName>
    <definedName name="_xlnm.Print_Titles" localSheetId="1">'Capital+ Input'!$6:$6</definedName>
    <definedName name="Rank_Data">Calculations!$C$98:$C$105</definedName>
    <definedName name="Reporting_period_end_date">'Header Info'!#REF!</definedName>
    <definedName name="Reporting_period_start_date">'Header Info'!$N$19</definedName>
    <definedName name="RWA_Chart_Data">OFFSET(Calculations!$O$97,1,0,COUNT(Calculations!$O$98:$O$105),1)</definedName>
    <definedName name="RWA_Chart_Labels">OFFSET(RWA_Chart_Data,0,-1)</definedName>
    <definedName name="Z_0D6EF2D8_0455_4E5D_96D4_0ABD11193B99_.wvu.Cols" localSheetId="2" hidden="1">Calculations!$S:$XFD</definedName>
    <definedName name="Z_0D6EF2D8_0455_4E5D_96D4_0ABD11193B99_.wvu.Cols" localSheetId="1" hidden="1">'Capital+ Input'!$P:$XFD</definedName>
    <definedName name="Z_0D6EF2D8_0455_4E5D_96D4_0ABD11193B99_.wvu.PrintArea" localSheetId="1" hidden="1">'Capital+ Input'!$A$6:$O$379</definedName>
    <definedName name="Z_0D6EF2D8_0455_4E5D_96D4_0ABD11193B99_.wvu.PrintArea" localSheetId="0" hidden="1">'Header Info'!$A$1:$Y$85</definedName>
    <definedName name="Z_0D6EF2D8_0455_4E5D_96D4_0ABD11193B99_.wvu.PrintTitles" localSheetId="1" hidden="1">'Capital+ Input'!$6:$6</definedName>
    <definedName name="Z_0D6EF2D8_0455_4E5D_96D4_0ABD11193B99_.wvu.Rows" localSheetId="2" hidden="1">Calculations!$111:$1048576</definedName>
    <definedName name="Z_0D6EF2D8_0455_4E5D_96D4_0ABD11193B99_.wvu.Rows" localSheetId="0" hidden="1">'Header Info'!$93:$1048576</definedName>
    <definedName name="Z_32F77ED8_1693_4814_875E_F32346781FB1_.wvu.Cols" localSheetId="2" hidden="1">Calculations!$S:$XFD</definedName>
    <definedName name="Z_32F77ED8_1693_4814_875E_F32346781FB1_.wvu.Cols" localSheetId="1" hidden="1">'Capital+ Input'!$P:$XFD</definedName>
    <definedName name="Z_32F77ED8_1693_4814_875E_F32346781FB1_.wvu.PrintArea" localSheetId="1" hidden="1">'Capital+ Input'!$A$6:$O$379</definedName>
    <definedName name="Z_32F77ED8_1693_4814_875E_F32346781FB1_.wvu.PrintArea" localSheetId="0" hidden="1">'Header Info'!$A$1:$Y$85</definedName>
    <definedName name="Z_32F77ED8_1693_4814_875E_F32346781FB1_.wvu.PrintTitles" localSheetId="1" hidden="1">'Capital+ Input'!$6:$6</definedName>
    <definedName name="Z_32F77ED8_1693_4814_875E_F32346781FB1_.wvu.Rows" localSheetId="2" hidden="1">Calculations!$111:$1048576</definedName>
    <definedName name="Z_32F77ED8_1693_4814_875E_F32346781FB1_.wvu.Rows" localSheetId="0" hidden="1">'Header Info'!$89:$1048576</definedName>
    <definedName name="Z_4516B713_8164_4D6B_8B5D_3B5E6834753F_.wvu.Cols" localSheetId="2" hidden="1">Calculations!$S:$XFD</definedName>
    <definedName name="Z_4516B713_8164_4D6B_8B5D_3B5E6834753F_.wvu.Cols" localSheetId="1" hidden="1">'Capital+ Input'!$P:$XFD</definedName>
    <definedName name="Z_4516B713_8164_4D6B_8B5D_3B5E6834753F_.wvu.PrintArea" localSheetId="1" hidden="1">'Capital+ Input'!$A$6:$O$379</definedName>
    <definedName name="Z_4516B713_8164_4D6B_8B5D_3B5E6834753F_.wvu.PrintArea" localSheetId="0" hidden="1">'Header Info'!$A$1:$Y$85</definedName>
    <definedName name="Z_4516B713_8164_4D6B_8B5D_3B5E6834753F_.wvu.PrintTitles" localSheetId="1" hidden="1">'Capital+ Input'!$6:$6</definedName>
    <definedName name="Z_4516B713_8164_4D6B_8B5D_3B5E6834753F_.wvu.Rows" localSheetId="2" hidden="1">Calculations!$111:$1048576</definedName>
    <definedName name="Z_4516B713_8164_4D6B_8B5D_3B5E6834753F_.wvu.Rows" localSheetId="0" hidden="1">'Header Info'!$93:$1048576</definedName>
    <definedName name="Z_5E1E9620_947C_45CE_A647_5A60CEC9D62A_.wvu.Cols" localSheetId="2" hidden="1">Calculations!$S:$XFD</definedName>
    <definedName name="Z_5E1E9620_947C_45CE_A647_5A60CEC9D62A_.wvu.Cols" localSheetId="1" hidden="1">'Capital+ Input'!$P:$XFD</definedName>
    <definedName name="Z_5E1E9620_947C_45CE_A647_5A60CEC9D62A_.wvu.PrintArea" localSheetId="1" hidden="1">'Capital+ Input'!$A$6:$O$379</definedName>
    <definedName name="Z_5E1E9620_947C_45CE_A647_5A60CEC9D62A_.wvu.PrintArea" localSheetId="0" hidden="1">'Header Info'!$A$1:$Y$85</definedName>
    <definedName name="Z_5E1E9620_947C_45CE_A647_5A60CEC9D62A_.wvu.PrintTitles" localSheetId="1" hidden="1">'Capital+ Input'!$6:$6</definedName>
    <definedName name="Z_5E1E9620_947C_45CE_A647_5A60CEC9D62A_.wvu.Rows" localSheetId="2" hidden="1">Calculations!$111:$1048576</definedName>
    <definedName name="Z_5E1E9620_947C_45CE_A647_5A60CEC9D62A_.wvu.Rows" localSheetId="0" hidden="1">'Header Info'!$89:$1048576</definedName>
    <definedName name="Z_7400E5A1_3FEB_4B0F_8B68_987C6A210F5C_.wvu.Cols" localSheetId="2" hidden="1">Calculations!$S:$XFD</definedName>
    <definedName name="Z_7400E5A1_3FEB_4B0F_8B68_987C6A210F5C_.wvu.Cols" localSheetId="1" hidden="1">'Capital+ Input'!$P:$XFD</definedName>
    <definedName name="Z_7400E5A1_3FEB_4B0F_8B68_987C6A210F5C_.wvu.PrintArea" localSheetId="1" hidden="1">'Capital+ Input'!$A$6:$O$379</definedName>
    <definedName name="Z_7400E5A1_3FEB_4B0F_8B68_987C6A210F5C_.wvu.PrintArea" localSheetId="0" hidden="1">'Header Info'!$A$1:$Y$85</definedName>
    <definedName name="Z_7400E5A1_3FEB_4B0F_8B68_987C6A210F5C_.wvu.PrintTitles" localSheetId="1" hidden="1">'Capital+ Input'!$6:$6</definedName>
    <definedName name="Z_7400E5A1_3FEB_4B0F_8B68_987C6A210F5C_.wvu.Rows" localSheetId="2" hidden="1">Calculations!$111:$1048576</definedName>
    <definedName name="Z_7400E5A1_3FEB_4B0F_8B68_987C6A210F5C_.wvu.Rows" localSheetId="0" hidden="1">'Header Info'!$89:$1048576</definedName>
    <definedName name="Z_8D417CCB_8281_43D3_A8DE_BA48D726CFFE_.wvu.Cols" localSheetId="2" hidden="1">Calculations!$S:$XFD</definedName>
    <definedName name="Z_8D417CCB_8281_43D3_A8DE_BA48D726CFFE_.wvu.Cols" localSheetId="1" hidden="1">'Capital+ Input'!$P:$XFD</definedName>
    <definedName name="Z_8D417CCB_8281_43D3_A8DE_BA48D726CFFE_.wvu.PrintArea" localSheetId="1" hidden="1">'Capital+ Input'!$A$6:$O$379</definedName>
    <definedName name="Z_8D417CCB_8281_43D3_A8DE_BA48D726CFFE_.wvu.PrintArea" localSheetId="0" hidden="1">'Header Info'!$A$1:$Y$85</definedName>
    <definedName name="Z_8D417CCB_8281_43D3_A8DE_BA48D726CFFE_.wvu.PrintTitles" localSheetId="1" hidden="1">'Capital+ Input'!$6:$6</definedName>
    <definedName name="Z_8D417CCB_8281_43D3_A8DE_BA48D726CFFE_.wvu.Rows" localSheetId="2" hidden="1">Calculations!$111:$1048576</definedName>
    <definedName name="Z_8D417CCB_8281_43D3_A8DE_BA48D726CFFE_.wvu.Rows" localSheetId="0" hidden="1">'Header Info'!$93:$1048576</definedName>
    <definedName name="Z_D5513607_E147_448F_BCA3_140E9D42A3C8_.wvu.Cols" localSheetId="2" hidden="1">Calculations!$S:$XFD</definedName>
    <definedName name="Z_D5513607_E147_448F_BCA3_140E9D42A3C8_.wvu.Cols" localSheetId="1" hidden="1">'Capital+ Input'!$P:$XFD</definedName>
    <definedName name="Z_D5513607_E147_448F_BCA3_140E9D42A3C8_.wvu.PrintArea" localSheetId="1" hidden="1">'Capital+ Input'!$A$6:$O$379</definedName>
    <definedName name="Z_D5513607_E147_448F_BCA3_140E9D42A3C8_.wvu.PrintArea" localSheetId="0" hidden="1">'Header Info'!$A$1:$Y$85</definedName>
    <definedName name="Z_D5513607_E147_448F_BCA3_140E9D42A3C8_.wvu.PrintTitles" localSheetId="1" hidden="1">'Capital+ Input'!$6:$6</definedName>
    <definedName name="Z_D5513607_E147_448F_BCA3_140E9D42A3C8_.wvu.Rows" localSheetId="2" hidden="1">Calculations!$111:$1048576</definedName>
    <definedName name="Z_D5513607_E147_448F_BCA3_140E9D42A3C8_.wvu.Rows" localSheetId="0" hidden="1">'Header Info'!$93:$1048576</definedName>
    <definedName name="Z_E4A0FF84_DB0C_4348_AF1C_6D565810B333_.wvu.Cols" localSheetId="2" hidden="1">Calculations!$S:$XFD</definedName>
    <definedName name="Z_E4A0FF84_DB0C_4348_AF1C_6D565810B333_.wvu.Cols" localSheetId="1" hidden="1">'Capital+ Input'!$P:$XFD</definedName>
    <definedName name="Z_E4A0FF84_DB0C_4348_AF1C_6D565810B333_.wvu.PrintArea" localSheetId="1" hidden="1">'Capital+ Input'!$A$6:$O$379</definedName>
    <definedName name="Z_E4A0FF84_DB0C_4348_AF1C_6D565810B333_.wvu.PrintArea" localSheetId="0" hidden="1">'Header Info'!$A$1:$Y$85</definedName>
    <definedName name="Z_E4A0FF84_DB0C_4348_AF1C_6D565810B333_.wvu.PrintTitles" localSheetId="1" hidden="1">'Capital+ Input'!$6:$6</definedName>
    <definedName name="Z_E4A0FF84_DB0C_4348_AF1C_6D565810B333_.wvu.Rows" localSheetId="2" hidden="1">Calculations!$111:$1048576</definedName>
    <definedName name="Z_E4A0FF84_DB0C_4348_AF1C_6D565810B333_.wvu.Rows" localSheetId="0" hidden="1">'Header Info'!$93:$1048576</definedName>
    <definedName name="Z_FB455D4F_439F_4345_BF34_00715229D75F_.wvu.Cols" localSheetId="2" hidden="1">Calculations!$S:$XFD</definedName>
    <definedName name="Z_FB455D4F_439F_4345_BF34_00715229D75F_.wvu.Cols" localSheetId="1" hidden="1">'Capital+ Input'!$P:$XFD</definedName>
    <definedName name="Z_FB455D4F_439F_4345_BF34_00715229D75F_.wvu.PrintArea" localSheetId="1" hidden="1">'Capital+ Input'!$A$6:$O$379</definedName>
    <definedName name="Z_FB455D4F_439F_4345_BF34_00715229D75F_.wvu.PrintArea" localSheetId="0" hidden="1">'Header Info'!$A$1:$Y$85</definedName>
    <definedName name="Z_FB455D4F_439F_4345_BF34_00715229D75F_.wvu.PrintTitles" localSheetId="1" hidden="1">'Capital+ Input'!$6:$6</definedName>
    <definedName name="Z_FB455D4F_439F_4345_BF34_00715229D75F_.wvu.Rows" localSheetId="2" hidden="1">Calculations!$111:$1048576</definedName>
    <definedName name="Z_FB455D4F_439F_4345_BF34_00715229D75F_.wvu.Rows" localSheetId="0" hidden="1">'Header Info'!$89:$1048576</definedName>
  </definedNames>
  <calcPr calcId="162913"/>
  <customWorkbookViews>
    <customWorkbookView name="Martis, Danielle - Personal View" guid="{D5513607-E147-448F-BCA3-140E9D42A3C8}" mergeInterval="0" personalView="1" maximized="1" xWindow="-13" yWindow="-13" windowWidth="2762" windowHeight="1770" tabRatio="664" activeSheetId="2" showComments="commIndAndComment"/>
    <customWorkbookView name="Mataj, Ivoni - Personal View" guid="{0D6EF2D8-0455-4E5D-96D4-0ABD11193B99}" mergeInterval="0" personalView="1" maximized="1" xWindow="-14" yWindow="-14" windowWidth="2764" windowHeight="1762" activeSheetId="2" showComments="commIndAndComment"/>
    <customWorkbookView name="McLaren, Thomas - Personal View" guid="{8D417CCB-8281-43D3-A8DE-BA48D726CFFE}" mergeInterval="0" personalView="1" maximized="1" xWindow="-8" yWindow="-8" windowWidth="1936" windowHeight="1056" tabRatio="664" activeSheetId="1"/>
    <customWorkbookView name="Finbow, Gillian - Personal View" guid="{4516B713-8164-4D6B-8B5D-3B5E6834753F}" mergeInterval="0" personalView="1" maximized="1" windowWidth="1916" windowHeight="855" tabRatio="664" activeSheetId="2"/>
    <customWorkbookView name="Dotsi, Anna - Personal View" guid="{32F77ED8-1693-4814-875E-F32346781FB1}" mergeInterval="0" personalView="1" maximized="1" windowWidth="1916" windowHeight="855" tabRatio="664" activeSheetId="1"/>
    <customWorkbookView name="Devaguptapu, Surya - Personal View" guid="{FB455D4F-439F-4345-BF34-00715229D75F}" mergeInterval="0" personalView="1" maximized="1" windowWidth="1916" windowHeight="855" tabRatio="664" activeSheetId="1"/>
    <customWorkbookView name="Byamukama, Louisa - Personal View" guid="{5E1E9620-947C-45CE-A647-5A60CEC9D62A}" mergeInterval="0" personalView="1" maximized="1" windowWidth="1916" windowHeight="855" tabRatio="664" activeSheetId="2"/>
    <customWorkbookView name="Feeney-Seale, Andrew - Personal View" guid="{7400E5A1-3FEB-4B0F-8B68-987C6A210F5C}" mergeInterval="0" personalView="1" maximized="1" windowWidth="1916" windowHeight="814" tabRatio="664" activeSheetId="2"/>
    <customWorkbookView name="Jenny Owladi - Personal View" guid="{E4A0FF84-DB0C-4348-AF1C-6D565810B333}" mergeInterval="0" personalView="1" xWindow="2" yWindow="82" windowWidth="2734" windowHeight="1742" tabRatio="664" activeSheetId="2"/>
  </customWorkbookViews>
</workbook>
</file>

<file path=xl/calcChain.xml><?xml version="1.0" encoding="utf-8"?>
<calcChain xmlns="http://schemas.openxmlformats.org/spreadsheetml/2006/main">
  <c r="H104" i="3" l="1"/>
  <c r="H103" i="3"/>
  <c r="H102" i="3"/>
  <c r="H101" i="3"/>
  <c r="H100" i="3"/>
  <c r="H99" i="3"/>
  <c r="H98" i="3"/>
  <c r="H81" i="3"/>
  <c r="G81" i="3"/>
  <c r="D80" i="3"/>
  <c r="H79" i="3"/>
  <c r="G79" i="3"/>
  <c r="F79" i="3"/>
  <c r="E79" i="3"/>
  <c r="D79" i="3"/>
  <c r="G77" i="3"/>
  <c r="H90" i="3" s="1"/>
  <c r="F77" i="3"/>
  <c r="H87" i="3" s="1"/>
  <c r="E77" i="3"/>
  <c r="H84" i="3" s="1"/>
  <c r="D77" i="3"/>
  <c r="G76" i="3"/>
  <c r="G90" i="3" s="1"/>
  <c r="D76" i="3"/>
  <c r="G73" i="3"/>
  <c r="D89" i="3" s="1"/>
  <c r="D73" i="3"/>
  <c r="G70" i="3"/>
  <c r="G72" i="3" s="1"/>
  <c r="D70" i="3"/>
  <c r="B80" i="3" s="1"/>
  <c r="L69" i="3"/>
  <c r="D69" i="3"/>
  <c r="K68" i="3"/>
  <c r="P63" i="3"/>
  <c r="O63" i="3"/>
  <c r="N63" i="3"/>
  <c r="M63" i="3"/>
  <c r="K63" i="3"/>
  <c r="J63" i="3"/>
  <c r="I63" i="3"/>
  <c r="G63" i="3"/>
  <c r="F63" i="3"/>
  <c r="E63" i="3"/>
  <c r="D63" i="3"/>
  <c r="D40" i="3"/>
  <c r="D42" i="3" s="1"/>
  <c r="G39" i="3"/>
  <c r="D39" i="3"/>
  <c r="G38" i="3"/>
  <c r="G40" i="3" s="1"/>
  <c r="P42" i="3" s="1"/>
  <c r="P44" i="3" s="1"/>
  <c r="P48" i="3" s="1"/>
  <c r="D38" i="3"/>
  <c r="G37" i="3"/>
  <c r="D37" i="3"/>
  <c r="G36" i="3"/>
  <c r="D36" i="3"/>
  <c r="G35" i="3"/>
  <c r="D35" i="3"/>
  <c r="M32" i="3"/>
  <c r="L32" i="3"/>
  <c r="L31" i="3" s="1"/>
  <c r="L68" i="3" s="1"/>
  <c r="K32" i="3"/>
  <c r="K69" i="3" s="1"/>
  <c r="J32" i="3"/>
  <c r="J69" i="3" s="1"/>
  <c r="I32" i="3"/>
  <c r="H32" i="3"/>
  <c r="H31" i="3" s="1"/>
  <c r="H68" i="3" s="1"/>
  <c r="G32" i="3"/>
  <c r="G69" i="3" s="1"/>
  <c r="F32" i="3"/>
  <c r="F69" i="3" s="1"/>
  <c r="E32" i="3"/>
  <c r="E69" i="3" s="1"/>
  <c r="D32" i="3"/>
  <c r="D31" i="3" s="1"/>
  <c r="D68" i="3" s="1"/>
  <c r="K31" i="3"/>
  <c r="J31" i="3"/>
  <c r="J68" i="3" s="1"/>
  <c r="G31" i="3"/>
  <c r="G68" i="3" s="1"/>
  <c r="F31" i="3"/>
  <c r="F68" i="3" s="1"/>
  <c r="E31" i="3"/>
  <c r="L5" i="3"/>
  <c r="L7" i="3" s="1"/>
  <c r="L11" i="3" s="1"/>
  <c r="J5" i="3"/>
  <c r="I5" i="3"/>
  <c r="H5" i="3"/>
  <c r="G5" i="3"/>
  <c r="K5" i="3" s="1"/>
  <c r="F5" i="3"/>
  <c r="E5" i="3"/>
  <c r="D5" i="3"/>
  <c r="D26" i="3" s="1"/>
  <c r="J1" i="3"/>
  <c r="C1" i="3"/>
  <c r="N337" i="2"/>
  <c r="M337" i="2"/>
  <c r="L337" i="2"/>
  <c r="K337" i="2"/>
  <c r="J337" i="2"/>
  <c r="I337" i="2"/>
  <c r="H337" i="2"/>
  <c r="G337" i="2"/>
  <c r="F337" i="2"/>
  <c r="E337" i="2"/>
  <c r="N202" i="2"/>
  <c r="M202" i="2"/>
  <c r="L202" i="2"/>
  <c r="K202" i="2"/>
  <c r="J202" i="2"/>
  <c r="I202" i="2"/>
  <c r="H202" i="2"/>
  <c r="G202" i="2"/>
  <c r="F202" i="2"/>
  <c r="E202" i="2"/>
  <c r="N120" i="2"/>
  <c r="M120" i="2"/>
  <c r="L120" i="2"/>
  <c r="K120" i="2"/>
  <c r="J120" i="2"/>
  <c r="I120" i="2"/>
  <c r="H120" i="2"/>
  <c r="G120" i="2"/>
  <c r="F120" i="2"/>
  <c r="E120" i="2"/>
  <c r="E68" i="3" l="1"/>
  <c r="E33" i="3"/>
  <c r="G75" i="3"/>
  <c r="F90" i="3" s="1"/>
  <c r="G74" i="3"/>
  <c r="E90" i="3" s="1"/>
  <c r="E26" i="3"/>
  <c r="E15" i="3"/>
  <c r="D17" i="3"/>
  <c r="E8" i="3"/>
  <c r="D18" i="3"/>
  <c r="E18" i="3" s="1"/>
  <c r="D16" i="3"/>
  <c r="E13" i="3"/>
  <c r="D12" i="3"/>
  <c r="E9" i="3"/>
  <c r="D11" i="3"/>
  <c r="E14" i="3"/>
  <c r="I31" i="3"/>
  <c r="I69" i="3"/>
  <c r="M69" i="3"/>
  <c r="M31" i="3"/>
  <c r="M68" i="3" s="1"/>
  <c r="D59" i="3"/>
  <c r="D47" i="3"/>
  <c r="D51" i="3"/>
  <c r="D10" i="3"/>
  <c r="D14" i="3"/>
  <c r="B89" i="3"/>
  <c r="E10" i="3"/>
  <c r="C101" i="3"/>
  <c r="H105" i="3"/>
  <c r="F10" i="3"/>
  <c r="H69" i="3"/>
  <c r="C99" i="3"/>
  <c r="C100" i="3"/>
  <c r="C104" i="3"/>
  <c r="D72" i="3"/>
  <c r="D75" i="3" l="1"/>
  <c r="F81" i="3" s="1"/>
  <c r="D74" i="3"/>
  <c r="E81" i="3" s="1"/>
  <c r="E17" i="3"/>
  <c r="E16" i="3"/>
  <c r="F13" i="3"/>
  <c r="E12" i="3"/>
  <c r="F9" i="3"/>
  <c r="F26" i="3"/>
  <c r="E19" i="3"/>
  <c r="F19" i="3" s="1"/>
  <c r="E11" i="3"/>
  <c r="F15" i="3"/>
  <c r="F8" i="3"/>
  <c r="C105" i="3"/>
  <c r="C98" i="3"/>
  <c r="C102" i="3"/>
  <c r="D55" i="3"/>
  <c r="E55" i="3" s="1"/>
  <c r="D53" i="3"/>
  <c r="E49" i="3"/>
  <c r="D48" i="3"/>
  <c r="D49" i="3"/>
  <c r="D54" i="3"/>
  <c r="I68" i="3"/>
  <c r="F33" i="3"/>
  <c r="E76" i="3"/>
  <c r="G84" i="3" s="1"/>
  <c r="E73" i="3"/>
  <c r="D83" i="3" s="1"/>
  <c r="E70" i="3"/>
  <c r="E39" i="3"/>
  <c r="E42" i="3" s="1"/>
  <c r="E35" i="3"/>
  <c r="H63" i="3" s="1"/>
  <c r="E36" i="3"/>
  <c r="E37" i="3"/>
  <c r="E38" i="3"/>
  <c r="F14" i="3"/>
  <c r="C103" i="3"/>
  <c r="G26" i="3" l="1"/>
  <c r="F11" i="3"/>
  <c r="G15" i="3"/>
  <c r="G8" i="3"/>
  <c r="F16" i="3"/>
  <c r="F20" i="3"/>
  <c r="G20" i="3" s="1"/>
  <c r="G13" i="3"/>
  <c r="G9" i="3"/>
  <c r="F17" i="3"/>
  <c r="F12" i="3"/>
  <c r="G14" i="3"/>
  <c r="G10" i="3"/>
  <c r="E47" i="3"/>
  <c r="E51" i="3"/>
  <c r="G42" i="3"/>
  <c r="E72" i="3"/>
  <c r="B83" i="3"/>
  <c r="E46" i="3"/>
  <c r="E60" i="3" s="1"/>
  <c r="E48" i="3"/>
  <c r="E50" i="3"/>
  <c r="J96" i="3"/>
  <c r="E40" i="3"/>
  <c r="H42" i="3" s="1"/>
  <c r="H44" i="3" s="1"/>
  <c r="H48" i="3" s="1"/>
  <c r="E59" i="3"/>
  <c r="E52" i="3"/>
  <c r="F42" i="3"/>
  <c r="F39" i="3"/>
  <c r="I42" i="3" s="1"/>
  <c r="F38" i="3"/>
  <c r="F37" i="3"/>
  <c r="F36" i="3"/>
  <c r="F35" i="3"/>
  <c r="L63" i="3" s="1"/>
  <c r="F70" i="3"/>
  <c r="F73" i="3"/>
  <c r="D86" i="3" s="1"/>
  <c r="F76" i="3"/>
  <c r="G87" i="3" s="1"/>
  <c r="E45" i="3"/>
  <c r="B86" i="3" l="1"/>
  <c r="F72" i="3"/>
  <c r="K42" i="3"/>
  <c r="O42" i="3"/>
  <c r="F40" i="3"/>
  <c r="L42" i="3" s="1"/>
  <c r="L44" i="3" s="1"/>
  <c r="L48" i="3" s="1"/>
  <c r="M42" i="3"/>
  <c r="F52" i="3"/>
  <c r="F49" i="3"/>
  <c r="E54" i="3"/>
  <c r="F48" i="3"/>
  <c r="F46" i="3"/>
  <c r="F60" i="3" s="1"/>
  <c r="E53" i="3"/>
  <c r="F59" i="3"/>
  <c r="G47" i="3" s="1"/>
  <c r="F50" i="3"/>
  <c r="E56" i="3"/>
  <c r="F56" i="3" s="1"/>
  <c r="F45" i="3"/>
  <c r="E74" i="3"/>
  <c r="E84" i="3" s="1"/>
  <c r="E75" i="3"/>
  <c r="F84" i="3" s="1"/>
  <c r="J42" i="3"/>
  <c r="N42" i="3"/>
  <c r="F51" i="3"/>
  <c r="F47" i="3"/>
  <c r="J103" i="3"/>
  <c r="J99" i="3"/>
  <c r="J102" i="3"/>
  <c r="J98" i="3"/>
  <c r="J105" i="3"/>
  <c r="J101" i="3"/>
  <c r="J100" i="3"/>
  <c r="J104" i="3"/>
  <c r="G16" i="3"/>
  <c r="G21" i="3"/>
  <c r="H21" i="3" s="1"/>
  <c r="G17" i="3"/>
  <c r="H13" i="3"/>
  <c r="G12" i="3"/>
  <c r="H9" i="3"/>
  <c r="H15" i="3"/>
  <c r="H8" i="3"/>
  <c r="H26" i="3"/>
  <c r="G11" i="3"/>
  <c r="H14" i="3"/>
  <c r="H10" i="3"/>
  <c r="O99" i="3" l="1"/>
  <c r="K99" i="3"/>
  <c r="O105" i="3"/>
  <c r="K105" i="3"/>
  <c r="O103" i="3"/>
  <c r="K103" i="3"/>
  <c r="O104" i="3"/>
  <c r="K104" i="3"/>
  <c r="K98" i="3"/>
  <c r="O98" i="3"/>
  <c r="O101" i="3"/>
  <c r="K101" i="3"/>
  <c r="F75" i="3"/>
  <c r="F87" i="3" s="1"/>
  <c r="F74" i="3"/>
  <c r="E87" i="3" s="1"/>
  <c r="I26" i="3"/>
  <c r="I15" i="3"/>
  <c r="H22" i="3"/>
  <c r="I22" i="3" s="1"/>
  <c r="I8" i="3"/>
  <c r="I14" i="3"/>
  <c r="H11" i="3"/>
  <c r="H17" i="3"/>
  <c r="I13" i="3"/>
  <c r="H12" i="3"/>
  <c r="I9" i="3"/>
  <c r="H16" i="3"/>
  <c r="I10" i="3"/>
  <c r="F57" i="3"/>
  <c r="G57" i="3" s="1"/>
  <c r="F54" i="3"/>
  <c r="G48" i="3"/>
  <c r="G46" i="3"/>
  <c r="G60" i="3" s="1"/>
  <c r="G59" i="3"/>
  <c r="G45" i="3"/>
  <c r="G52" i="3"/>
  <c r="G50" i="3"/>
  <c r="G49" i="3"/>
  <c r="F53" i="3"/>
  <c r="O100" i="3"/>
  <c r="K100" i="3"/>
  <c r="K102" i="3"/>
  <c r="O102" i="3"/>
  <c r="G51" i="3"/>
  <c r="H59" i="3" l="1"/>
  <c r="G53" i="3"/>
  <c r="G58" i="3"/>
  <c r="H58" i="3" s="1"/>
  <c r="H55" i="3" s="1"/>
  <c r="I55" i="3" s="1"/>
  <c r="G54" i="3"/>
  <c r="I17" i="3"/>
  <c r="I16" i="3"/>
  <c r="J15" i="3"/>
  <c r="J13" i="3"/>
  <c r="I12" i="3"/>
  <c r="J9" i="3"/>
  <c r="J26" i="3"/>
  <c r="I11" i="3"/>
  <c r="J8" i="3"/>
  <c r="I23" i="3"/>
  <c r="J23" i="3" s="1"/>
  <c r="J10" i="3"/>
  <c r="J14" i="3"/>
  <c r="J17" i="3" l="1"/>
  <c r="J11" i="3"/>
  <c r="J16" i="3"/>
  <c r="K26" i="3"/>
  <c r="J24" i="3"/>
  <c r="K24" i="3" s="1"/>
  <c r="K8" i="3"/>
  <c r="J12" i="3"/>
  <c r="K15" i="3"/>
  <c r="K13" i="3"/>
  <c r="K9" i="3"/>
  <c r="K14" i="3"/>
  <c r="K10" i="3"/>
  <c r="I45" i="3"/>
  <c r="I50" i="3"/>
  <c r="I59" i="3"/>
  <c r="I49" i="3"/>
  <c r="I46" i="3"/>
  <c r="I60" i="3" s="1"/>
  <c r="I52" i="3"/>
  <c r="I48" i="3"/>
  <c r="I47" i="3"/>
  <c r="I51" i="3"/>
  <c r="L26" i="3" l="1"/>
  <c r="K25" i="3"/>
  <c r="L25" i="3" s="1"/>
  <c r="K12" i="3"/>
  <c r="K16" i="3"/>
  <c r="K17" i="3"/>
  <c r="K11" i="3"/>
  <c r="I56" i="3"/>
  <c r="J56" i="3" s="1"/>
  <c r="I53" i="3"/>
  <c r="J50" i="3"/>
  <c r="J52" i="3"/>
  <c r="J49" i="3"/>
  <c r="J48" i="3"/>
  <c r="I54" i="3"/>
  <c r="J46" i="3"/>
  <c r="J60" i="3" s="1"/>
  <c r="J45" i="3"/>
  <c r="J59" i="3"/>
  <c r="J47" i="3"/>
  <c r="J51" i="3"/>
  <c r="K52" i="3" l="1"/>
  <c r="K49" i="3"/>
  <c r="K48" i="3"/>
  <c r="K59" i="3"/>
  <c r="J54" i="3"/>
  <c r="K46" i="3"/>
  <c r="K60" i="3" s="1"/>
  <c r="K50" i="3"/>
  <c r="K45" i="3"/>
  <c r="J53" i="3"/>
  <c r="J57" i="3"/>
  <c r="K57" i="3" s="1"/>
  <c r="K51" i="3"/>
  <c r="K47" i="3"/>
  <c r="L59" i="3" l="1"/>
  <c r="K58" i="3"/>
  <c r="L58" i="3" s="1"/>
  <c r="L55" i="3" s="1"/>
  <c r="M55" i="3" s="1"/>
  <c r="K54" i="3"/>
  <c r="K53" i="3"/>
  <c r="M46" i="3" l="1"/>
  <c r="M60" i="3" s="1"/>
  <c r="M45" i="3"/>
  <c r="M49" i="3"/>
  <c r="M48" i="3"/>
  <c r="M59" i="3"/>
  <c r="M52" i="3"/>
  <c r="M50" i="3"/>
  <c r="M51" i="3"/>
  <c r="M47" i="3"/>
  <c r="N45" i="3" l="1"/>
  <c r="M53" i="3"/>
  <c r="N50" i="3"/>
  <c r="N48" i="3"/>
  <c r="M54" i="3"/>
  <c r="N46" i="3"/>
  <c r="N60" i="3" s="1"/>
  <c r="N59" i="3"/>
  <c r="M56" i="3"/>
  <c r="N56" i="3" s="1"/>
  <c r="N52" i="3"/>
  <c r="N49" i="3"/>
  <c r="N47" i="3"/>
  <c r="N51" i="3"/>
  <c r="N57" i="3" l="1"/>
  <c r="O57" i="3" s="1"/>
  <c r="N53" i="3"/>
  <c r="O50" i="3"/>
  <c r="O48" i="3"/>
  <c r="O59" i="3"/>
  <c r="O52" i="3"/>
  <c r="O49" i="3"/>
  <c r="O45" i="3"/>
  <c r="O46" i="3"/>
  <c r="O60" i="3" s="1"/>
  <c r="N54" i="3"/>
  <c r="O47" i="3"/>
  <c r="O51" i="3"/>
  <c r="P59" i="3" l="1"/>
  <c r="O54" i="3"/>
  <c r="O53" i="3"/>
  <c r="O58" i="3"/>
  <c r="P58" i="3" s="1"/>
</calcChain>
</file>

<file path=xl/sharedStrings.xml><?xml version="1.0" encoding="utf-8"?>
<sst xmlns="http://schemas.openxmlformats.org/spreadsheetml/2006/main" count="1086" uniqueCount="814">
  <si>
    <t>C 01.00 - OWN FUNDS (CA1)</t>
  </si>
  <si>
    <t>ID</t>
  </si>
  <si>
    <t>Item</t>
  </si>
  <si>
    <t>OWN FUNDS</t>
  </si>
  <si>
    <t>1.1</t>
  </si>
  <si>
    <t>TIER 1 CAPITAL</t>
  </si>
  <si>
    <t>Capital instruments eligible as CET1 Capital</t>
  </si>
  <si>
    <t>1.1.1.1.2*</t>
  </si>
  <si>
    <t>Memorandum item: Capital instruments not eligible</t>
  </si>
  <si>
    <t>Share premium</t>
  </si>
  <si>
    <t>(-) Own CET1 instruments</t>
  </si>
  <si>
    <t>(-) Direct holdings of CET1 instruments</t>
  </si>
  <si>
    <t>(-) Indirect holdings of CET1 instruments</t>
  </si>
  <si>
    <t>(-) Synthetic holdings of CET1 instruments</t>
  </si>
  <si>
    <t>(-) Actual or contingent obligations to purchase own CET1 instruments</t>
  </si>
  <si>
    <t>Retained earnings</t>
  </si>
  <si>
    <t>Previous years retained earnings</t>
  </si>
  <si>
    <t>Profit or loss eligible</t>
  </si>
  <si>
    <t>Profit or loss attributable to owners of the parent</t>
  </si>
  <si>
    <t>(-) Part of interim or year-end profit not eligible</t>
  </si>
  <si>
    <t>Accumulated other comprehensive income</t>
  </si>
  <si>
    <t>Other reserves</t>
  </si>
  <si>
    <t>Funds for general banking risk</t>
  </si>
  <si>
    <t>Transitional adjustments due to grandfathered CET1 Capital instruments</t>
  </si>
  <si>
    <t>Minority interest given recognition in CET1 capital</t>
  </si>
  <si>
    <t>Transitional adjustments due to additional minority interests</t>
  </si>
  <si>
    <t>Adjustments to CET1 due to prudential filters</t>
  </si>
  <si>
    <t>(-) Increases  in equity resulting from securitised assets</t>
  </si>
  <si>
    <t>Cash flow hedge reserve</t>
  </si>
  <si>
    <t>Cumulative gains and losses due to changes in own credit risk on fair valued liabilities</t>
  </si>
  <si>
    <t>Fair value gains and losses arising from the institution's own credit risk related to derivative liabilities</t>
  </si>
  <si>
    <t>(-) Value adjustments due to the requirements for prudent valuation</t>
  </si>
  <si>
    <t>(-) Goodwill</t>
  </si>
  <si>
    <t>(-) Goodwill accounted for as intangible asset</t>
  </si>
  <si>
    <t>(-) Goodwill included in the valuation of significant investments</t>
  </si>
  <si>
    <t>Deferred tax liabilities associated to goodwill</t>
  </si>
  <si>
    <t>(-) Other intangible assets</t>
  </si>
  <si>
    <t>Deferred tax liabilities associated to other intangible assets</t>
  </si>
  <si>
    <t>(-) Deferred tax assets that rely on future profitability and do not arise from temporary differences net of associated tax liabilities</t>
  </si>
  <si>
    <t>Deferred tax liabilities associated to defined benefit pension fund assets</t>
  </si>
  <si>
    <t>Defined benefit pension fund assets which the institution has an unrestricted ability to use</t>
  </si>
  <si>
    <t>(-) Reciprocal cross holdings in CET1 Capital</t>
  </si>
  <si>
    <t>(-) Deductible deferred tax assets that rely on future profitability and arise from temporary differences</t>
  </si>
  <si>
    <t>(-) CET1 instruments of financial sector entities where the institution has a significant investment</t>
  </si>
  <si>
    <t>Other transitional adjustments to CET1 Capital</t>
  </si>
  <si>
    <t>(-) Additional deductions of CET1 Capital due to Article 3 CRR</t>
  </si>
  <si>
    <t>CET1 capital elements or deductions - other</t>
  </si>
  <si>
    <t>Capital instruments eligible as AT1 Capital</t>
  </si>
  <si>
    <t>1.2.1.2*</t>
  </si>
  <si>
    <t>(-) Own AT1 instruments</t>
  </si>
  <si>
    <t>(-) Direct holdings of AT1 instruments</t>
  </si>
  <si>
    <t>(-) Indirect holdings of AT1 instruments</t>
  </si>
  <si>
    <t>(-) Synthetic holdings of AT1 instruments</t>
  </si>
  <si>
    <t>(-) Actual or contingent obligations to purchase own AT1 instruments</t>
  </si>
  <si>
    <t>Transitional adjustments due to grandfathered AT1 Capital instruments</t>
  </si>
  <si>
    <t>Instruments issued by subsidiaries that are given recognition in AT1 Capital</t>
  </si>
  <si>
    <t>Transitional adjustments due to additional recognition in AT1 Capital of instruments issued by subsidiaries</t>
  </si>
  <si>
    <t>(-) Reciprocal cross holdings in AT1 Capital</t>
  </si>
  <si>
    <t>(-) AT1 instruments of financial sector entities where the institution does not have a significant investment</t>
  </si>
  <si>
    <t>(-) AT1 instruments of financial sector entities where the institution has a significant investment</t>
  </si>
  <si>
    <t>(-) Excess of deduction from T2 items over T2 Capital</t>
  </si>
  <si>
    <t>Other transitional adjustments to AT1 Capital</t>
  </si>
  <si>
    <t>Excess of deduction from AT1 items over AT1 Capital (deducted in CET1)</t>
  </si>
  <si>
    <t>(-) Additional deductions of AT1 Capital due to Article 3 CRR</t>
  </si>
  <si>
    <t>AT1 capital elements or deductions - other</t>
  </si>
  <si>
    <r>
      <t>(-) Own T2 instruments</t>
    </r>
    <r>
      <rPr>
        <sz val="11"/>
        <color indexed="17"/>
        <rFont val="Verdana"/>
        <family val="2"/>
      </rPr>
      <t/>
    </r>
  </si>
  <si>
    <t>(-) Direct holdings of T2 instruments</t>
  </si>
  <si>
    <t>(-) Indirect holdings of T2 instruments</t>
  </si>
  <si>
    <t>(-) Synthetic holdings of T2 instruments</t>
  </si>
  <si>
    <t>(-) Actual or contingent obligations to purchase own T2 instruments</t>
  </si>
  <si>
    <t>Instruments issued by subsidiaries that are given recognition in T2 Capital</t>
  </si>
  <si>
    <t>Transitional adjustments due to additional recognition in T2 Capital of instruments issued by subsidiaries</t>
  </si>
  <si>
    <t>SA General credit risk adjustments</t>
  </si>
  <si>
    <t>(-) Reciprocal cross holdings in T2 Capital</t>
  </si>
  <si>
    <t>(-) T2 instruments of financial sector entities where the institution does not have a significant investment</t>
  </si>
  <si>
    <t>(-) T2 instruments of financial sector entities where the institution has a significant investment</t>
  </si>
  <si>
    <t>Other transitional adjustments to T2 Capital</t>
  </si>
  <si>
    <t>Excess of deduction from T2 items over T2 Capital (deducted in AT1)</t>
  </si>
  <si>
    <t>(-) Additional deductions of T2 Capital due to Article 3 CRR</t>
  </si>
  <si>
    <t>T2 capital elements or deductions - other</t>
  </si>
  <si>
    <t>C 02.00 - OWN FUNDS REQUIREMENTS (CA2)</t>
  </si>
  <si>
    <t>Label</t>
  </si>
  <si>
    <t>1</t>
  </si>
  <si>
    <t>1*</t>
  </si>
  <si>
    <t>1**</t>
  </si>
  <si>
    <t>RISK WEIGHTED EXPOSURE AMOUNTS FOR CREDIT, COUNTERPARTY CREDIT AND DILUTION RISKS AND FREE DELIVERIES</t>
  </si>
  <si>
    <t>1.1.1</t>
  </si>
  <si>
    <t>Standardised approach (SA)</t>
  </si>
  <si>
    <t>1.1.1.1</t>
  </si>
  <si>
    <t>SA exposure classes excluding securitisation positions</t>
  </si>
  <si>
    <t>1.1.1.1.01</t>
  </si>
  <si>
    <t>Central governments or central banks</t>
  </si>
  <si>
    <t>1.1.1.1.02</t>
  </si>
  <si>
    <t>Regional governments or local authorities</t>
  </si>
  <si>
    <t>1.1.1.1.03</t>
  </si>
  <si>
    <t>1.1.1.1.04</t>
  </si>
  <si>
    <t>Multilateral Development Banks</t>
  </si>
  <si>
    <t>1.1.1.1.05</t>
  </si>
  <si>
    <t>International Organisations</t>
  </si>
  <si>
    <t>1.1.1.1.06</t>
  </si>
  <si>
    <t>Institutions</t>
  </si>
  <si>
    <t>1.1.1.1.07</t>
  </si>
  <si>
    <t>Corporates</t>
  </si>
  <si>
    <t>1.1.1.1.08</t>
  </si>
  <si>
    <t>Retail</t>
  </si>
  <si>
    <t>1.1.1.1.09</t>
  </si>
  <si>
    <t>1.1.1.1.10</t>
  </si>
  <si>
    <t>1.1.1.1.11</t>
  </si>
  <si>
    <t>Items associated with particular high risk</t>
  </si>
  <si>
    <t>1.1.1.1.12</t>
  </si>
  <si>
    <t>Covered bonds</t>
  </si>
  <si>
    <t>1.1.1.1.13</t>
  </si>
  <si>
    <t>1.1.1.1.14</t>
  </si>
  <si>
    <t>Collective investments undertakings (CIU)</t>
  </si>
  <si>
    <t>1.1.1.1.15</t>
  </si>
  <si>
    <t>Equity</t>
  </si>
  <si>
    <t>1.1.1.1.16</t>
  </si>
  <si>
    <t>Other items</t>
  </si>
  <si>
    <t>1.1.1.2</t>
  </si>
  <si>
    <t>1.1.2</t>
  </si>
  <si>
    <t>1.1.2.1</t>
  </si>
  <si>
    <t>IRB approaches when neither own estimates of LGD nor Conversion Factors are used</t>
  </si>
  <si>
    <t>1.1.2.1.01</t>
  </si>
  <si>
    <t>Central governments and central banks</t>
  </si>
  <si>
    <t>1.1.2.1.02</t>
  </si>
  <si>
    <t>1.1.2.1.03</t>
  </si>
  <si>
    <t>Corporates - SME</t>
  </si>
  <si>
    <t>1.1.2.1.04</t>
  </si>
  <si>
    <t>Corporates - Specialised Lending</t>
  </si>
  <si>
    <t>1.1.2.1.05</t>
  </si>
  <si>
    <t>Corporates - Other</t>
  </si>
  <si>
    <t>1.1.2.2</t>
  </si>
  <si>
    <t>IRB approaches when own estimates of LGD and/or Conversion Factors are used</t>
  </si>
  <si>
    <t>1.1.2.2.01</t>
  </si>
  <si>
    <t>1.1.2.2.02</t>
  </si>
  <si>
    <t>1.1.2.2.03</t>
  </si>
  <si>
    <t>1.1.2.2.04</t>
  </si>
  <si>
    <t>1.1.2.2.05</t>
  </si>
  <si>
    <t>1.1.2.2.06</t>
  </si>
  <si>
    <t>Retail - Secured by real estate SME</t>
  </si>
  <si>
    <t>1.1.2.2.07</t>
  </si>
  <si>
    <t>Retail - Secured by real estate non-SME</t>
  </si>
  <si>
    <t>1.1.2.2.08</t>
  </si>
  <si>
    <t>Retail - Qualifying revolving</t>
  </si>
  <si>
    <t>1.1.2.2.09</t>
  </si>
  <si>
    <t>Retail - Other SME</t>
  </si>
  <si>
    <t>1.1.2.2.10</t>
  </si>
  <si>
    <t>Retail - Other non-SME</t>
  </si>
  <si>
    <t>1.1.2.3</t>
  </si>
  <si>
    <t>Equity IRB</t>
  </si>
  <si>
    <t>1.1.2.4</t>
  </si>
  <si>
    <t>1.1.2.5</t>
  </si>
  <si>
    <t>Other non credit-obligation assets</t>
  </si>
  <si>
    <t>1.1.3</t>
  </si>
  <si>
    <t>Risk exposure amount for contributions to the default fund of a CCP</t>
  </si>
  <si>
    <t>1.2</t>
  </si>
  <si>
    <t>1.2.1</t>
  </si>
  <si>
    <t>Settlement/delivery risk in the non-Trading book</t>
  </si>
  <si>
    <t>1.2.2</t>
  </si>
  <si>
    <t>Settlement/delivery risk in the Trading book</t>
  </si>
  <si>
    <t>1.3</t>
  </si>
  <si>
    <t>TOTAL RISK EXPOSURE AMOUNT FOR POSITION, FOREIGN EXCHANGE AND COMMODITIES RISKS</t>
  </si>
  <si>
    <t>1.3.1</t>
  </si>
  <si>
    <t>Risk exposure amount for position, foreign exchange and commodities risks under standardised approaches (SA)</t>
  </si>
  <si>
    <t>1.3.1.1</t>
  </si>
  <si>
    <t>Traded debt instruments</t>
  </si>
  <si>
    <t>1.3.1.2</t>
  </si>
  <si>
    <t>1.3.1.3</t>
  </si>
  <si>
    <t>Foreign Exchange</t>
  </si>
  <si>
    <t>1.3.1.4</t>
  </si>
  <si>
    <t>Commodities</t>
  </si>
  <si>
    <t>1.3.2</t>
  </si>
  <si>
    <t>Risk exposure amount for Position, foreign exchange and commodities risks under internal models (IM)</t>
  </si>
  <si>
    <t>1.4</t>
  </si>
  <si>
    <t>TOTAL RISK EXPOSURE AMOUNT FOR OPERATIONAL RISK (OpR )</t>
  </si>
  <si>
    <t>1.4.1</t>
  </si>
  <si>
    <t>OpR Basic indicator approach (BIA)</t>
  </si>
  <si>
    <t>1.4.2</t>
  </si>
  <si>
    <t>OpR Standardised (STA) / Alternative Standardised (ASA) approaches</t>
  </si>
  <si>
    <t>1.4.3</t>
  </si>
  <si>
    <t>OpR Advanced measurement approaches (AMA)</t>
  </si>
  <si>
    <t>1.5</t>
  </si>
  <si>
    <t>ADDITIONAL RISK EXPOSURE AMOUNT DUE TO FIXED OVERHEADS</t>
  </si>
  <si>
    <t>1.6</t>
  </si>
  <si>
    <t>TOTAL RISK EXPOSURE AMOUNT FOR CREDIT VALUATION ADJUSTMENT</t>
  </si>
  <si>
    <t>1.6.1</t>
  </si>
  <si>
    <t>Advanced method</t>
  </si>
  <si>
    <t>1.6.2</t>
  </si>
  <si>
    <t>Standardised method</t>
  </si>
  <si>
    <t>1.6.3</t>
  </si>
  <si>
    <t>Based on OEM</t>
  </si>
  <si>
    <t>1.7</t>
  </si>
  <si>
    <t>TOTAL RISK EXPOSURE AMOUNT RELATED TO LARGE EXPOSURES IN THE TRADING BOOK</t>
  </si>
  <si>
    <t>1.8</t>
  </si>
  <si>
    <t>OTHER RISK EXPOSURE AMOUNTS</t>
  </si>
  <si>
    <t>1.8.2</t>
  </si>
  <si>
    <t>Of which: Additional stricter prudential requirements based on Art 458</t>
  </si>
  <si>
    <t>1.8.2*</t>
  </si>
  <si>
    <t>Of which: requirements for large exposures</t>
  </si>
  <si>
    <t>1.8.2**</t>
  </si>
  <si>
    <t>Of which: due to modified risk weights for targeting asset bubbles in the residential and commercial property</t>
  </si>
  <si>
    <t>1.8.2***</t>
  </si>
  <si>
    <t>Of which: due to intra financial sector exposures</t>
  </si>
  <si>
    <t>1.8.3</t>
  </si>
  <si>
    <t>Of which: Additional stricter prudential requirements based on Art 459</t>
  </si>
  <si>
    <t>1.8.4</t>
  </si>
  <si>
    <t>Of which: Additional risk exposure amount due to Article 3 CRR</t>
  </si>
  <si>
    <t>C 04.00 - MEMORANDUM ITEMS (CA4)</t>
  </si>
  <si>
    <t>Total 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</si>
  <si>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</si>
  <si>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</si>
  <si>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</si>
  <si>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Total deferred tax liabilities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</si>
  <si>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</si>
  <si>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</si>
  <si>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</si>
  <si>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</si>
  <si>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excess (+) or shortfall (-) of credit risk adjustments, additional value adjustments and other own funds reductions to expected losses for non defaulted exposures</t>
  </si>
  <si>
    <t>Total credit risk adjustments, additional value adjustments and other own funds reductions eligible for inclusion in the calculation of the expected loss amount</t>
  </si>
  <si>
    <t>General credit risk adjustments</t>
  </si>
  <si>
    <t>Specific credit risk adjustments</t>
  </si>
  <si>
    <t>Additional value adjustments and other own funds reductions</t>
  </si>
  <si>
    <t>IRB excess (+) or shortfall (-) of specific credit risk adjustments to expected losses for defaulted exposures</t>
  </si>
  <si>
    <t>Risk weighted exposure amounts for calculating the cap to the excess of provision eligible as T2</t>
  </si>
  <si>
    <t>Total gross provisions eligible for inclusion in T2 capital</t>
  </si>
  <si>
    <t>Risk weighted exposure amounts for calculating the cap to the provision eligible as T2</t>
  </si>
  <si>
    <t>Thresholds for Common Equity Tier 1 deductions</t>
  </si>
  <si>
    <t>Threshold non deductible of holdings in financial sector entities where an institution does not have a significant investment</t>
  </si>
  <si>
    <t>Investments in the capital of financial sector entities where the institution does not have a significant investment</t>
  </si>
  <si>
    <t>Holdings of CET1 capital of financial sector entities where the institution does not have a significant investment, net of short positions</t>
  </si>
  <si>
    <t>Direct holdings of CET1 capital of financial sector entities where the institution does not have a significant investment</t>
  </si>
  <si>
    <t>Gross direct holdings of CET1 capital of financial sector entities where the institution does not have a significant investment</t>
  </si>
  <si>
    <t>(-) Permitted offsetting short positions in relation to the direct gross holdings included above</t>
  </si>
  <si>
    <t>Indirect holdings of CET1 capital of financial sector entities where the institution does not have a significant investment</t>
  </si>
  <si>
    <t>Gross indirect holdings of CET1 capital of financial sector entities where the institution does not have a significant investment</t>
  </si>
  <si>
    <t>(-) Permitted offsetting short positions in relation to the indirect gross holdings included above</t>
  </si>
  <si>
    <t>Synthetic holdings of CET1 capital of financial sector entities where the institution does not have a significant investment</t>
  </si>
  <si>
    <t>Gross synthetic holdings of CET1 capital of financial sector entities where the institution does not have a significant investment</t>
  </si>
  <si>
    <t>(-) Permitted offsetting short positions in relation to the synthetic gross holdings included above</t>
  </si>
  <si>
    <t>Direct holdings of AT1 capital of financial sector entities where the institution does not have a significant investment</t>
  </si>
  <si>
    <t>Gross direct holdings of AT1 capital of financial sector entities where the institution does not have a significant investment</t>
  </si>
  <si>
    <t>Indirect holdings of AT1 capital of financial sector entities where the institution does not have a significant investment</t>
  </si>
  <si>
    <t>Gross indirect holdings of AT1 capital of financial sector entities where the institution does not have a significant investment</t>
  </si>
  <si>
    <t>Synthetic holdings of AT1 capital of financial sector entities where the institution does not have a significant investment</t>
  </si>
  <si>
    <t>Gross synthetic holdings of AT1 capital of financial sector entities where the institution does not have a significant investment</t>
  </si>
  <si>
    <t>Holdings of T2 capital of financial sector entities where the institution does not have a significant investment, net of short positions</t>
  </si>
  <si>
    <t>Direct holdings of T2 capital of financial sector entities where the institution does not have a significant investment</t>
  </si>
  <si>
    <t>Gross direct holdings of T2 capital of financial sector entities where the institution does not have a significant investment</t>
  </si>
  <si>
    <t>Indirect holdings of T2 capital of financial sector entities where the institution does not have a significant investment</t>
  </si>
  <si>
    <t>Gross indirect holdings of T2 capital of financial sector entities where the institution does not have a significant investment</t>
  </si>
  <si>
    <t>Synthetic holdings of T2 capital of financial sector entities where the institution does not have a significant investment</t>
  </si>
  <si>
    <t>Gross synthetic holdings of T2 capital of financial sector entities where the institution does not have a significant investment</t>
  </si>
  <si>
    <t xml:space="preserve">Investments in the capital of financial sector entities where the institution has a significant investment   </t>
  </si>
  <si>
    <t>Holdings of CET1 capital of financial sector entities where the institution has a significant investment, net of short positions</t>
  </si>
  <si>
    <t>Direct holdings of CET1 capital of financial sector entities where the institution has a significant investment</t>
  </si>
  <si>
    <t>Gross direct holdings of CET1 capital of financial sector entities where the institution has a significant investment</t>
  </si>
  <si>
    <t>Indirect holdings of CET1 capital of financial sector entities where the institution has a significant investment</t>
  </si>
  <si>
    <t>Gross indirect holdings of CET1 capital of financial sector entities where the institution has a significant investment</t>
  </si>
  <si>
    <t>Synthetic holdings of CET1 capital of financial sector entities where the institution has a significant investment</t>
  </si>
  <si>
    <t>Gross synthetic holdings of CET1 capital of financial sector entities where the institution has a significant investment</t>
  </si>
  <si>
    <t>Direct holdings of AT1 capital of financial sector entities where the institution has a significant investment</t>
  </si>
  <si>
    <t>Gross direct holdings of AT1 capital of financial sector entities where the institution has a significant investment</t>
  </si>
  <si>
    <t>Indirect holdings of AT1 capital of financial sector entities where the institution has a significant investment</t>
  </si>
  <si>
    <t>Gross indirect holdings of AT1 capital of financial sector entities where the institution has a significant investment</t>
  </si>
  <si>
    <t>Synthetic holdings of AT1 capital of financial sector entities where the institution has a significant investment</t>
  </si>
  <si>
    <t>Gross synthetic holdings of AT1 capital of financial sector entities where the institution has a significant investment</t>
  </si>
  <si>
    <t>Holdings of T2 capital of financial sector entities where the institution has a significant investment, net of short positions</t>
  </si>
  <si>
    <t>Direct holdings of T2 capital of financial sector entities where the institution has a significant investment</t>
  </si>
  <si>
    <t>Gross direct holdings of T2 capital of financial sector entities where the institution has a significant investment</t>
  </si>
  <si>
    <t>Indirect holdings of T2 capital of financial sector entities where the institution has a significant investment</t>
  </si>
  <si>
    <t>Gross indirect holdings of T2 capital of financial sector entities where the institution has a significant investment</t>
  </si>
  <si>
    <t>Synthetic holdings of T2 capital of financial sector entities where the institution has a significant investment</t>
  </si>
  <si>
    <t>Gross synthetic holdings of T2 capital of financial sector entities where the institution has a significant investment</t>
  </si>
  <si>
    <t>Risk weighted exposures of CET1 holdings in financial sector entities which are not deducted from the institution's CET1 capital</t>
  </si>
  <si>
    <t>Risk weighted exposures of AT1 holdings in financial sector entities which are not deducted from the institution's AT1 capital</t>
  </si>
  <si>
    <t>Risk weighted exposures of T2 holdings in financial sector entities which are not deducted from the institution's T2 capital</t>
  </si>
  <si>
    <t>Temporary waiver from deduction from own funds</t>
  </si>
  <si>
    <t>Holdings on CET1 Capital Instruments of financial sector entities where the institution does not have a significant investment temporary waived</t>
  </si>
  <si>
    <t>Holdings on AT1 Capital Instruments of financial sector entities where the institution does not have a significant investment temporary waived</t>
  </si>
  <si>
    <t>Holdings on T2 Capital Instruments of financial sector entities where the institution has a significant investment temporary waived</t>
  </si>
  <si>
    <t>Capital buffers</t>
  </si>
  <si>
    <t>Combined buffer requirement</t>
  </si>
  <si>
    <t>Capital conservation buffer</t>
  </si>
  <si>
    <t>Conservation buffer due to macro-prudential or systemic risk identified at the level of a Member State</t>
  </si>
  <si>
    <t>Institution specific countercyclical capital buffer</t>
  </si>
  <si>
    <t>Systemic risk buffer</t>
  </si>
  <si>
    <t>Global Systemically Important Institution buffer</t>
  </si>
  <si>
    <t>Other Systemically Important Institution buffer</t>
  </si>
  <si>
    <t>Pillar II requirements</t>
  </si>
  <si>
    <t>Own funds requirements related to Pillar II adjustments</t>
  </si>
  <si>
    <t>Additional information for investment firms</t>
  </si>
  <si>
    <t>Initial capital</t>
  </si>
  <si>
    <t>Own funds based on Fixed Overheads</t>
  </si>
  <si>
    <t>Additional information for calculation of reporting thresholds</t>
  </si>
  <si>
    <t>Non-domestic original exposures</t>
  </si>
  <si>
    <t>Total original exposures</t>
  </si>
  <si>
    <t>Q1</t>
  </si>
  <si>
    <t>Q2</t>
  </si>
  <si>
    <t>Q3</t>
  </si>
  <si>
    <t>Q4</t>
  </si>
  <si>
    <t>Q5</t>
  </si>
  <si>
    <t>Q6</t>
  </si>
  <si>
    <t>Q7</t>
  </si>
  <si>
    <t>Q8</t>
  </si>
  <si>
    <t>Current reporting month</t>
  </si>
  <si>
    <t>Year-end following Q8</t>
  </si>
  <si>
    <t>Name of the firm</t>
  </si>
  <si>
    <t>Reporting period end date</t>
  </si>
  <si>
    <t>PRA template version control</t>
  </si>
  <si>
    <t>Un-consolidated</t>
  </si>
  <si>
    <t>Solo-consolidated</t>
  </si>
  <si>
    <t>Reporting period start date</t>
  </si>
  <si>
    <t>Name of the template</t>
  </si>
  <si>
    <t>Connected funding of a capital nature</t>
  </si>
  <si>
    <t>Of which: Connected funding that is treated as a significant investment</t>
  </si>
  <si>
    <t>Additional information in relation to capital resources, adjustments to capital resources and capital requirements</t>
  </si>
  <si>
    <t>(-) Defined benefit pension fund assets</t>
  </si>
  <si>
    <t>TOTAL RISK EXPOSURE AMOUNT</t>
  </si>
  <si>
    <t>C 05.01 - TRANSITIONAL PROVISIONS (CA5.1)</t>
  </si>
  <si>
    <t xml:space="preserve">Row/ Col </t>
  </si>
  <si>
    <t>Notes from the firm, if any</t>
  </si>
  <si>
    <t>PRA SUPPLEMENTARY DATA SECTION</t>
  </si>
  <si>
    <t>1.1.2.1.2*</t>
  </si>
  <si>
    <t>TOTAL RISK EXPOSURE AMOUNT FOR SETTLEMENT/DELIVERY</t>
  </si>
  <si>
    <t>2.1</t>
  </si>
  <si>
    <t>2.2</t>
  </si>
  <si>
    <t>2.2.1</t>
  </si>
  <si>
    <t>2.2.2</t>
  </si>
  <si>
    <t>3.1</t>
  </si>
  <si>
    <t>3.1.1</t>
  </si>
  <si>
    <t>3.1.2</t>
  </si>
  <si>
    <t>3.1.3</t>
  </si>
  <si>
    <t>3.2</t>
  </si>
  <si>
    <t>10% CET1 threshold</t>
  </si>
  <si>
    <t>17.65% CET1 threshold</t>
  </si>
  <si>
    <t>1.1.1.1.1</t>
  </si>
  <si>
    <t>1.1.1.1.3</t>
  </si>
  <si>
    <t>1.1.1.1.4</t>
  </si>
  <si>
    <t>1.1.1.1.4.1</t>
  </si>
  <si>
    <t>1.1.1.1.4.2</t>
  </si>
  <si>
    <t>1.1.1.1.4.3</t>
  </si>
  <si>
    <t>1.1.1.1.5</t>
  </si>
  <si>
    <t>1.1.1.2.1</t>
  </si>
  <si>
    <t>1.1.1.2.2</t>
  </si>
  <si>
    <t>1.1.1.2.2.1</t>
  </si>
  <si>
    <t>1.1.1.2.2.2</t>
  </si>
  <si>
    <t>1.1.1.3</t>
  </si>
  <si>
    <t>1.1.1.4</t>
  </si>
  <si>
    <t>1.1.1.5</t>
  </si>
  <si>
    <t>1.1.1.6</t>
  </si>
  <si>
    <t>1.1.1.7</t>
  </si>
  <si>
    <t>1.1.1.8</t>
  </si>
  <si>
    <t>1.1.1.9</t>
  </si>
  <si>
    <t>1.1.1.9.1</t>
  </si>
  <si>
    <t>1.1.1.9.2</t>
  </si>
  <si>
    <t>1.1.1.9.3</t>
  </si>
  <si>
    <t>1.1.1.9.4</t>
  </si>
  <si>
    <t>1.1.1.9.5</t>
  </si>
  <si>
    <t>1.1.1.10</t>
  </si>
  <si>
    <t>1.1.1.10.1</t>
  </si>
  <si>
    <t>1.1.1.10.2</t>
  </si>
  <si>
    <t>1.1.1.10.3</t>
  </si>
  <si>
    <t>1.1.1.11</t>
  </si>
  <si>
    <t>1.1.1.11.1</t>
  </si>
  <si>
    <t>1.1.1.11.2</t>
  </si>
  <si>
    <t>1.1.1.12</t>
  </si>
  <si>
    <t>1.1.1.13</t>
  </si>
  <si>
    <t>1.1.1.14</t>
  </si>
  <si>
    <t>1.1.1.14.1</t>
  </si>
  <si>
    <t>1.1.1.14.2</t>
  </si>
  <si>
    <t>1.1.1.14.3</t>
  </si>
  <si>
    <t>1.1.1.15</t>
  </si>
  <si>
    <t>1.1.1.16</t>
  </si>
  <si>
    <t>1.1.1.17</t>
  </si>
  <si>
    <t>1.1.1.18</t>
  </si>
  <si>
    <t>1.1.1.19</t>
  </si>
  <si>
    <t>1.1.1.20</t>
  </si>
  <si>
    <t>1.1.1.21</t>
  </si>
  <si>
    <t>1.1.1.22</t>
  </si>
  <si>
    <t>1.1.1.23</t>
  </si>
  <si>
    <t>1.1.1.24</t>
  </si>
  <si>
    <t>1.1.1.25</t>
  </si>
  <si>
    <t>1.1.1.26</t>
  </si>
  <si>
    <t>1.1.1.27</t>
  </si>
  <si>
    <t>1.1.1.28</t>
  </si>
  <si>
    <t>1.1.2.1.1</t>
  </si>
  <si>
    <t>1.1.2.1.3</t>
  </si>
  <si>
    <t>1.1.2.1.4</t>
  </si>
  <si>
    <t>1.1.2.1.4.1</t>
  </si>
  <si>
    <t>1.1.2.1.4.2</t>
  </si>
  <si>
    <t>1.1.2.1.4.3</t>
  </si>
  <si>
    <t>1.1.2.1.5</t>
  </si>
  <si>
    <t>1.1.2.6</t>
  </si>
  <si>
    <t>1.1.2.7</t>
  </si>
  <si>
    <t>1.1.2.8</t>
  </si>
  <si>
    <t>1.1.2.9</t>
  </si>
  <si>
    <t>1.1.2.10</t>
  </si>
  <si>
    <t>1.1.2.11</t>
  </si>
  <si>
    <t>1.1.2.12</t>
  </si>
  <si>
    <t>1.2.1.1</t>
  </si>
  <si>
    <t>1.2.1.3</t>
  </si>
  <si>
    <t>1.2.1.4</t>
  </si>
  <si>
    <t>1.2.1.4.1</t>
  </si>
  <si>
    <t>1.2.1.4.2</t>
  </si>
  <si>
    <t>1.2.1.4.3</t>
  </si>
  <si>
    <t>1.2.1.5</t>
  </si>
  <si>
    <t>1.2.3</t>
  </si>
  <si>
    <t>1.2.4</t>
  </si>
  <si>
    <t>1.2.5</t>
  </si>
  <si>
    <t>1.2.6</t>
  </si>
  <si>
    <t>1.2.7</t>
  </si>
  <si>
    <t>1.2.8</t>
  </si>
  <si>
    <t>1.2.9</t>
  </si>
  <si>
    <t>1.2.10</t>
  </si>
  <si>
    <t>1.2.11</t>
  </si>
  <si>
    <t>1.2.12</t>
  </si>
  <si>
    <t>1.2.13</t>
  </si>
  <si>
    <t>12.1</t>
  </si>
  <si>
    <t>12.1.1</t>
  </si>
  <si>
    <t>12.1.2</t>
  </si>
  <si>
    <t>12.2</t>
  </si>
  <si>
    <t>12.2.1</t>
  </si>
  <si>
    <t>12.2.2</t>
  </si>
  <si>
    <t>12.3</t>
  </si>
  <si>
    <t>12.3.1</t>
  </si>
  <si>
    <t>12.3.2</t>
  </si>
  <si>
    <t>13.1</t>
  </si>
  <si>
    <t>13.1.1</t>
  </si>
  <si>
    <t>13.1.2</t>
  </si>
  <si>
    <t>13.2</t>
  </si>
  <si>
    <t>13.2.1</t>
  </si>
  <si>
    <t>13.2.2</t>
  </si>
  <si>
    <t>13.3</t>
  </si>
  <si>
    <t>13.3.1</t>
  </si>
  <si>
    <t>13.3.2</t>
  </si>
  <si>
    <t>14.1</t>
  </si>
  <si>
    <t>14.1.1</t>
  </si>
  <si>
    <t>14.1.2</t>
  </si>
  <si>
    <t>14.2</t>
  </si>
  <si>
    <t>14.2.1</t>
  </si>
  <si>
    <t>14.2.2</t>
  </si>
  <si>
    <t>14.3</t>
  </si>
  <si>
    <t>14.3.1</t>
  </si>
  <si>
    <t>14.3.2</t>
  </si>
  <si>
    <t>15.1</t>
  </si>
  <si>
    <t>15.1.1</t>
  </si>
  <si>
    <t>15.1.2</t>
  </si>
  <si>
    <t>15.2</t>
  </si>
  <si>
    <t>15.2.1</t>
  </si>
  <si>
    <t>15.2.2</t>
  </si>
  <si>
    <t>15.3</t>
  </si>
  <si>
    <t>15.3.1</t>
  </si>
  <si>
    <t>15.3.2</t>
  </si>
  <si>
    <t>16.1</t>
  </si>
  <si>
    <t>16.1.1</t>
  </si>
  <si>
    <t>16.1.2</t>
  </si>
  <si>
    <t>16.2</t>
  </si>
  <si>
    <t>16.2.1</t>
  </si>
  <si>
    <t>16.2.2</t>
  </si>
  <si>
    <t>16.3</t>
  </si>
  <si>
    <t>16.3.1</t>
  </si>
  <si>
    <t>16.3.2</t>
  </si>
  <si>
    <t>17.1</t>
  </si>
  <si>
    <t>17.1.1</t>
  </si>
  <si>
    <t>17.1.2</t>
  </si>
  <si>
    <t>17.2</t>
  </si>
  <si>
    <t>17.2.1</t>
  </si>
  <si>
    <t>17.2.2</t>
  </si>
  <si>
    <t>17.3</t>
  </si>
  <si>
    <t>17.3.1</t>
  </si>
  <si>
    <t>17.3.2</t>
  </si>
  <si>
    <t>(-) Amount exceeding the 17.65% threshold</t>
  </si>
  <si>
    <t>(-) CET1 instruments of financial sector entities where the institution does not have a significant investment</t>
  </si>
  <si>
    <t>Specific credit risk adjustments and positions treated similarly</t>
  </si>
  <si>
    <t xml:space="preserve">Risk weighted exposure amount due to securitisation positions </t>
  </si>
  <si>
    <t>Adjustments to total own funds</t>
  </si>
  <si>
    <t>Own funds fully adjusted for Basel I floor</t>
  </si>
  <si>
    <t>Own funds requirements for Basel I floor</t>
  </si>
  <si>
    <t>Own funds requirements for Basel I floor - SA alternative</t>
  </si>
  <si>
    <t>Basel I floor</t>
  </si>
  <si>
    <t>Dividends deducted in this period</t>
  </si>
  <si>
    <t>Of which: Connected funding of CET1 nature</t>
  </si>
  <si>
    <t>Of which: Connected funding of Tier 2 nature</t>
  </si>
  <si>
    <t>Of which: Relating to trading book</t>
  </si>
  <si>
    <t>Total CET1 capital in the group's subsidiaries that are institutions that is held by third party investors</t>
  </si>
  <si>
    <t>Total capital (all tiers) in the group's subsidiaries that are institutions that is held by third party investors</t>
  </si>
  <si>
    <t>Total Tier 1 capital in the group's subsidiaries that are institutions that is held by third party investors</t>
  </si>
  <si>
    <t>Risk weighted exposure amount due to qualifying holdings outside the financial sector</t>
  </si>
  <si>
    <t>Total balance sheet assets</t>
  </si>
  <si>
    <t>Additional information on P&amp;L, balance sheet and leverage data</t>
  </si>
  <si>
    <t>Additional information on risk exposures which can either be deducted or subject to a 1250% risk weight (only report if risk-weighted)</t>
  </si>
  <si>
    <t>Deferred tax assets and liabilities</t>
  </si>
  <si>
    <t>Additional information on capital issued out of subsidiaries that are institutions to third parties</t>
  </si>
  <si>
    <t>Total significant investments in the CET1 capital of financial sector entities</t>
  </si>
  <si>
    <t>Total significant investments in the AT1 capital of financial sector entities</t>
  </si>
  <si>
    <t>Non-significant investments in the CET1 capital of financial sector entities within the scope of consolidated supervision</t>
  </si>
  <si>
    <t>Non-significant investments in the AT1 capital of financial sector entities within the scope of consolidated supervision</t>
  </si>
  <si>
    <t xml:space="preserve">Additional information on investments in the capital of financial sector entities </t>
  </si>
  <si>
    <t>Of which: within the scope of consolidated supervision</t>
  </si>
  <si>
    <t>Total significant investments in the Tier 2 capital of financial sector entities</t>
  </si>
  <si>
    <t xml:space="preserve">  </t>
  </si>
  <si>
    <t>Capital+</t>
  </si>
  <si>
    <t>Bank Confidential - Individual Institutions Data</t>
  </si>
  <si>
    <t>Sub-consolidated</t>
  </si>
  <si>
    <t>UK Consolidation Group</t>
  </si>
  <si>
    <t>(for example, notes explaining change in the latest actuals vs. previous report, any update to the business plan that affects the projections, etc.)</t>
  </si>
  <si>
    <t>Risk weighted exposure amount of significant investments in CET1 which are not deducted from the institution's CET1</t>
  </si>
  <si>
    <t>Profit (+) or loss (-) for the period</t>
  </si>
  <si>
    <t>Deferred tax assets</t>
  </si>
  <si>
    <t>RWAs</t>
  </si>
  <si>
    <t>Unique count numbers</t>
  </si>
  <si>
    <t>Capital &amp; reserves</t>
  </si>
  <si>
    <t>Minority interest</t>
  </si>
  <si>
    <t>EL-P deduction</t>
  </si>
  <si>
    <t>Goodwill and intangibles</t>
  </si>
  <si>
    <t>Significant &amp; non-significant investments</t>
  </si>
  <si>
    <t>CET1 capital after deductions</t>
  </si>
  <si>
    <t>Total</t>
  </si>
  <si>
    <t>Rank</t>
  </si>
  <si>
    <t>Reported</t>
  </si>
  <si>
    <t>+Y Spacer</t>
  </si>
  <si>
    <t>+Y Loss</t>
  </si>
  <si>
    <t>+Y Gain</t>
  </si>
  <si>
    <t>Position, foreign exchange and commodities risks</t>
  </si>
  <si>
    <t>+Y &gt;=0     Label</t>
  </si>
  <si>
    <t>Operational risk (OpR)</t>
  </si>
  <si>
    <t>+Y &lt; 0     Label</t>
  </si>
  <si>
    <t>Fixed overheads</t>
  </si>
  <si>
    <t>-Y Spacer</t>
  </si>
  <si>
    <t>Credit valuation adjustment</t>
  </si>
  <si>
    <t>-Y Loss</t>
  </si>
  <si>
    <t>Large exposures in the trading book</t>
  </si>
  <si>
    <t>-Y Gain</t>
  </si>
  <si>
    <t>Other risk exposure amounts</t>
  </si>
  <si>
    <t>-Y &gt;=0     Label</t>
  </si>
  <si>
    <t>-Y &lt; 0     Label</t>
  </si>
  <si>
    <t>Bridge</t>
  </si>
  <si>
    <t>Running Total</t>
  </si>
  <si>
    <t>Check if date is year-end</t>
  </si>
  <si>
    <t>check where year-end is (return index)</t>
  </si>
  <si>
    <t>Deductions</t>
  </si>
  <si>
    <t>CET1 capital ratio</t>
  </si>
  <si>
    <t>Risk weighted exposure amount for counterparty credit risk</t>
  </si>
  <si>
    <t>Amount exceeding the 17.65% threshold: proportion attributable to significant investments (+)</t>
  </si>
  <si>
    <t>Memo: CET1 capital after applying full deduction treatment to financial sector investments</t>
  </si>
  <si>
    <t>Memo: Total risk weighted exposure amount after applying full deduction treatment to financial sector investments</t>
  </si>
  <si>
    <t>Adjustments due to prudential filters</t>
  </si>
  <si>
    <t>Other adjustments</t>
  </si>
  <si>
    <t>CET1 capital before deductions</t>
  </si>
  <si>
    <t>Total RWAs</t>
  </si>
  <si>
    <t>Resources</t>
  </si>
  <si>
    <t>Requirements</t>
  </si>
  <si>
    <t>Change in RWAs</t>
  </si>
  <si>
    <t>Change in CET1 resources</t>
  </si>
  <si>
    <t>Change in capital deductions</t>
  </si>
  <si>
    <t>CET1 ratio</t>
  </si>
  <si>
    <t>Countercyclical buffer</t>
  </si>
  <si>
    <t>Applicable buffer</t>
  </si>
  <si>
    <t>RWA by risk category - pie chart</t>
  </si>
  <si>
    <t>CET1 ratio projections - waterfall chart</t>
  </si>
  <si>
    <t>CET1 composition - current period</t>
  </si>
  <si>
    <t>Credit, counterparty credit and dilution risks and free deliveries</t>
  </si>
  <si>
    <t>Pillar 1 CET1 requirement</t>
  </si>
  <si>
    <t>Pillar 2a CET1 requirement</t>
  </si>
  <si>
    <t>CET1 capital resources vs requirements - stacked bar chart</t>
  </si>
  <si>
    <t>CET1 capital resources</t>
  </si>
  <si>
    <t>Settlement / delivery risks</t>
  </si>
  <si>
    <r>
      <t xml:space="preserve">Basis of reporting </t>
    </r>
    <r>
      <rPr>
        <i/>
        <sz val="11"/>
        <color theme="1"/>
        <rFont val="Arial"/>
        <family val="2"/>
      </rPr>
      <t>(select from list)</t>
    </r>
  </si>
  <si>
    <r>
      <t xml:space="preserve">Firm reference number </t>
    </r>
    <r>
      <rPr>
        <i/>
        <sz val="11"/>
        <color theme="1"/>
        <rFont val="Arial"/>
        <family val="2"/>
      </rPr>
      <t>(FRN)</t>
    </r>
  </si>
  <si>
    <r>
      <t>Total risk exposure amounts of holdings</t>
    </r>
    <r>
      <rPr>
        <b/>
        <strike/>
        <sz val="11"/>
        <rFont val="Arial"/>
        <family val="2"/>
      </rPr>
      <t xml:space="preserve"> </t>
    </r>
    <r>
      <rPr>
        <b/>
        <sz val="11"/>
        <rFont val="Arial"/>
        <family val="2"/>
      </rPr>
      <t>not deducted from the corresponding capital category:</t>
    </r>
  </si>
  <si>
    <t>(-) Other intangible assets before deduction of deferred tax liabilities</t>
  </si>
  <si>
    <t>Of which: Investment firms under Article 95 paragraph 2 and Article 98 of CRR</t>
  </si>
  <si>
    <t>Of which : Investment firms under Article 96 paragraph 2 and Article 97 of CRR</t>
  </si>
  <si>
    <t>Public sector entities</t>
  </si>
  <si>
    <t>Secured by mortgages on immovable property</t>
  </si>
  <si>
    <t>Exposures in default</t>
  </si>
  <si>
    <t>Claims on institutions and corporates with a short-term credit assessment</t>
  </si>
  <si>
    <t>Internal ratings based Approach(IRB)</t>
  </si>
  <si>
    <t>Total expected losses eligible</t>
  </si>
  <si>
    <t>Eligible capital for the purposes of qualifying holdings outside the financial sector</t>
  </si>
  <si>
    <t>Eligible capital for the purposes of large exposures</t>
  </si>
  <si>
    <t>Holdings of AT1 capital of financial sector entities where the institution does not have a significant investment, net of short positions</t>
  </si>
  <si>
    <t>Holdings of AT1 capital of financial sector entities where the institution has a significant investment, net of short positions</t>
  </si>
  <si>
    <t>Holdings on CET1 Capital Instruments of financial sector entities where the institution has a significant investment temporary waived</t>
  </si>
  <si>
    <t>Holdings on AT1 Capital Instruments of financial sector entities where the institution has a significant investment temporary waived</t>
  </si>
  <si>
    <t>Holdings on T2 Capital Instruments of financial sector entities where the institution does not have a significant investment temporary waived</t>
  </si>
  <si>
    <t>Total transitional adjustments included in RWAs</t>
  </si>
  <si>
    <t>Of which: Capital instruments subscribed by public authorities in emergency situations</t>
  </si>
  <si>
    <t>Particular approach for position risk in CIUs</t>
  </si>
  <si>
    <t>Memo item: CIUs exclusively invested in traded debt instruments</t>
  </si>
  <si>
    <t>Memo item: CIUs invested exclusively in equity instruments or in mixed instruments</t>
  </si>
  <si>
    <t>Deficit of total capital as regards the minimum own funds requirements of the Basel I floor</t>
  </si>
  <si>
    <t>Rows [r]</t>
  </si>
  <si>
    <t>COMMON EQUITY TIER 1 (CET1) CAPITAL</t>
  </si>
  <si>
    <t>ADDITIONAL TIER 1 (AT1) CAPITAL</t>
  </si>
  <si>
    <t>TIER 2 (T2) CAPITAL</t>
  </si>
  <si>
    <t>IRB Excess of provisions over expected losses eligible</t>
  </si>
  <si>
    <t>(-) Internal Ratings Based (IRB) shortfall of credit risk adjustments to expected losses</t>
  </si>
  <si>
    <t>PRA 102</t>
  </si>
  <si>
    <t>LEI code</t>
  </si>
  <si>
    <r>
      <t>Reporting currency for this report</t>
    </r>
    <r>
      <rPr>
        <i/>
        <strike/>
        <sz val="11"/>
        <color theme="1"/>
        <rFont val="Arial"/>
        <family val="2"/>
      </rPr>
      <t/>
    </r>
  </si>
  <si>
    <t>1.1.1*</t>
  </si>
  <si>
    <t>Of which: Additional stricter prudential requirements based on Art. 124</t>
  </si>
  <si>
    <t>1.1.2*</t>
  </si>
  <si>
    <t>Of which: Additional stricter prudential requirements based on Art. 164</t>
  </si>
  <si>
    <t>1.1.2**</t>
  </si>
  <si>
    <t>1.1.4</t>
  </si>
  <si>
    <t>Securitisation positions</t>
  </si>
  <si>
    <t>1.1.1.10.4</t>
  </si>
  <si>
    <t>Accounting revaluation of subsidiaries' goodwill derived from the consolidation of subsidiaries attributable to third persons</t>
  </si>
  <si>
    <t>1.1.1.11.3</t>
  </si>
  <si>
    <t>Accounting revaluation of subsidiaries' other intangible assets derived from the consolidation of subsidiaries attributable to third persons</t>
  </si>
  <si>
    <t>1.1.1.25.1</t>
  </si>
  <si>
    <t>(-) Amount exceeding the 17.65% threshold related to CET1 instruments of financial sector entities where the institution has a significant investment</t>
  </si>
  <si>
    <t>1.1.1.25.2</t>
  </si>
  <si>
    <t>(-) Amount exceeding the 17.65% threshold related to deferred tax assets arising from temporary differences</t>
  </si>
  <si>
    <t>1.1.1.25A</t>
  </si>
  <si>
    <t>(-) Insufficient coverage for non-performing exposures</t>
  </si>
  <si>
    <t>1.1.1.25B</t>
  </si>
  <si>
    <t>(-) Minimum value commitment shortfalls</t>
  </si>
  <si>
    <t>1.1.1.25C</t>
  </si>
  <si>
    <t>(-) Other foreseeable tax charges</t>
  </si>
  <si>
    <r>
      <t xml:space="preserve">Memorandum item: Capital instruments </t>
    </r>
    <r>
      <rPr>
        <strike/>
        <sz val="11"/>
        <rFont val="Arial"/>
        <family val="2"/>
      </rPr>
      <t>and subordinated loans</t>
    </r>
    <r>
      <rPr>
        <sz val="11"/>
        <rFont val="Arial"/>
        <family val="2"/>
      </rPr>
      <t xml:space="preserve"> not eligible</t>
    </r>
  </si>
  <si>
    <t>1.2.9A</t>
  </si>
  <si>
    <t>(-) Excess of deductions from eligible liabilities over eligible liabilities</t>
  </si>
  <si>
    <t>Exception from deductions  from CET1</t>
  </si>
  <si>
    <t>2W</t>
  </si>
  <si>
    <t>Exception from deduction of intangible assets from CET1</t>
  </si>
  <si>
    <t>Accounting classification of AT1 instruments</t>
  </si>
  <si>
    <t>2Y</t>
  </si>
  <si>
    <t>Capital instruments and the related share premium accounts classified as equity under applicable accounting standards</t>
  </si>
  <si>
    <t>2Z</t>
  </si>
  <si>
    <t>Capital instruments and the related share premium accounts classified as liabilities under applicable accounting standards</t>
  </si>
  <si>
    <t>15A</t>
  </si>
  <si>
    <t>Investments in CET1 capital of financial sector entities where the institution has a significant investment - subject to a risk weight of 250%</t>
  </si>
  <si>
    <t>1.1.1.1.1*</t>
  </si>
  <si>
    <t>11 .1</t>
  </si>
  <si>
    <r>
      <t xml:space="preserve">Fully Paid up, </t>
    </r>
    <r>
      <rPr>
        <u/>
        <sz val="11"/>
        <rFont val="Arial"/>
        <family val="2"/>
      </rPr>
      <t xml:space="preserve">directly issued </t>
    </r>
    <r>
      <rPr>
        <sz val="11"/>
        <rFont val="Arial"/>
        <family val="2"/>
      </rPr>
      <t>capital instruments</t>
    </r>
  </si>
  <si>
    <r>
      <rPr>
        <u/>
        <sz val="11"/>
        <rFont val="Arial"/>
        <family val="2"/>
      </rPr>
      <t>Fully</t>
    </r>
    <r>
      <rPr>
        <sz val="11"/>
        <rFont val="Arial"/>
        <family val="2"/>
      </rPr>
      <t xml:space="preserve"> Paid up capital instruments </t>
    </r>
  </si>
  <si>
    <r>
      <t xml:space="preserve">(-) Excess of deduction from Additional Tier 1 (AT1) items over AT1 Capital </t>
    </r>
    <r>
      <rPr>
        <b/>
        <strike/>
        <sz val="11"/>
        <rFont val="Arial"/>
        <family val="2"/>
      </rPr>
      <t>(see 1.2.10)</t>
    </r>
  </si>
  <si>
    <r>
      <t>(-) Qualifying holdings outside the financial sector which can alternatively be subject to a 1</t>
    </r>
    <r>
      <rPr>
        <b/>
        <strike/>
        <sz val="11"/>
        <rFont val="Arial"/>
        <family val="2"/>
      </rPr>
      <t>.</t>
    </r>
    <r>
      <rPr>
        <b/>
        <sz val="11"/>
        <rFont val="Arial"/>
        <family val="2"/>
      </rPr>
      <t>250% risk weight</t>
    </r>
  </si>
  <si>
    <r>
      <t>(-) Securitisation positions which can alternatively be subject to a 1</t>
    </r>
    <r>
      <rPr>
        <b/>
        <strike/>
        <sz val="11"/>
        <rFont val="Arial"/>
        <family val="2"/>
      </rPr>
      <t>.</t>
    </r>
    <r>
      <rPr>
        <b/>
        <sz val="11"/>
        <rFont val="Arial"/>
        <family val="2"/>
      </rPr>
      <t>250% risk weight</t>
    </r>
  </si>
  <si>
    <r>
      <t>(-) Free deliveries which can alternatively be subject to a 1</t>
    </r>
    <r>
      <rPr>
        <b/>
        <strike/>
        <sz val="11"/>
        <rFont val="Arial"/>
        <family val="2"/>
      </rPr>
      <t>.</t>
    </r>
    <r>
      <rPr>
        <b/>
        <sz val="11"/>
        <rFont val="Arial"/>
        <family val="2"/>
      </rPr>
      <t>250% risk weight</t>
    </r>
  </si>
  <si>
    <r>
      <t>(-) Positions in a basket for which an institution cannot determine the risk weight under the IRB approach, and can alternatively be subject to a 1</t>
    </r>
    <r>
      <rPr>
        <b/>
        <strike/>
        <sz val="11"/>
        <rFont val="Arial"/>
        <family val="2"/>
      </rPr>
      <t>.</t>
    </r>
    <r>
      <rPr>
        <b/>
        <sz val="11"/>
        <rFont val="Arial"/>
        <family val="2"/>
      </rPr>
      <t>250% risk weight</t>
    </r>
  </si>
  <si>
    <r>
      <t>(-) Equity exposures under an internal models approach which can alternatively be subject to a 1</t>
    </r>
    <r>
      <rPr>
        <b/>
        <strike/>
        <sz val="11"/>
        <rFont val="Arial"/>
        <family val="2"/>
      </rPr>
      <t>.</t>
    </r>
    <r>
      <rPr>
        <b/>
        <sz val="11"/>
        <rFont val="Arial"/>
        <family val="2"/>
      </rPr>
      <t>250% risk weight</t>
    </r>
  </si>
  <si>
    <r>
      <t xml:space="preserve">Capital instruments </t>
    </r>
    <r>
      <rPr>
        <b/>
        <strike/>
        <sz val="11"/>
        <rFont val="Arial"/>
        <family val="2"/>
      </rPr>
      <t>and subordinated loans</t>
    </r>
    <r>
      <rPr>
        <b/>
        <sz val="11"/>
        <rFont val="Arial"/>
        <family val="2"/>
      </rPr>
      <t xml:space="preserve"> eligible as T2 Capital</t>
    </r>
  </si>
  <si>
    <r>
      <rPr>
        <u/>
        <sz val="11"/>
        <rFont val="Arial"/>
        <family val="2"/>
      </rPr>
      <t>Fully</t>
    </r>
    <r>
      <rPr>
        <sz val="11"/>
        <rFont val="Arial"/>
        <family val="2"/>
      </rPr>
      <t xml:space="preserve"> paid up, </t>
    </r>
    <r>
      <rPr>
        <u/>
        <sz val="11"/>
        <rFont val="Arial"/>
        <family val="2"/>
      </rPr>
      <t>directly issued</t>
    </r>
    <r>
      <rPr>
        <sz val="11"/>
        <rFont val="Arial"/>
        <family val="2"/>
      </rPr>
      <t xml:space="preserve"> capital instruments </t>
    </r>
    <r>
      <rPr>
        <strike/>
        <sz val="11"/>
        <rFont val="Arial"/>
        <family val="2"/>
      </rPr>
      <t>and subordinated loans</t>
    </r>
  </si>
  <si>
    <r>
      <t xml:space="preserve">Transitional adjustments due to grandfathered T2 Capital instruments </t>
    </r>
    <r>
      <rPr>
        <b/>
        <strike/>
        <sz val="11"/>
        <rFont val="Arial"/>
        <family val="2"/>
      </rPr>
      <t>and subordinated loans</t>
    </r>
  </si>
  <si>
    <r>
      <rPr>
        <b/>
        <strike/>
        <sz val="11"/>
        <rFont val="Arial"/>
        <family val="2"/>
      </rPr>
      <t>Provisions and expected losses</t>
    </r>
    <r>
      <rPr>
        <b/>
        <sz val="11"/>
        <rFont val="Arial"/>
        <family val="2"/>
      </rPr>
      <t xml:space="preserve"> </t>
    </r>
    <r>
      <rPr>
        <b/>
        <u/>
        <sz val="11"/>
        <rFont val="Arial"/>
        <family val="2"/>
      </rPr>
      <t>Credit risk adjustments and expected losses</t>
    </r>
  </si>
  <si>
    <r>
      <t>Total expected loss</t>
    </r>
    <r>
      <rPr>
        <u/>
        <sz val="11"/>
        <rFont val="Arial"/>
        <family val="2"/>
      </rPr>
      <t>es</t>
    </r>
    <r>
      <rPr>
        <sz val="11"/>
        <rFont val="Arial"/>
        <family val="2"/>
      </rPr>
      <t xml:space="preserve"> eligible</t>
    </r>
  </si>
  <si>
    <r>
      <t xml:space="preserve">Total Leverage Ratio exposure </t>
    </r>
    <r>
      <rPr>
        <u/>
        <sz val="11"/>
        <rFont val="Arial"/>
        <family val="2"/>
      </rPr>
      <t>measure</t>
    </r>
    <r>
      <rPr>
        <sz val="11"/>
        <rFont val="Arial"/>
        <family val="2"/>
      </rPr>
      <t xml:space="preserve"> - using a fully phased-in definition of Tier 1 capital</t>
    </r>
  </si>
  <si>
    <t>0010</t>
  </si>
  <si>
    <t>0015</t>
  </si>
  <si>
    <t>0020</t>
  </si>
  <si>
    <t>0030</t>
  </si>
  <si>
    <t>0040</t>
  </si>
  <si>
    <t>0045</t>
  </si>
  <si>
    <t>0050</t>
  </si>
  <si>
    <t>0060</t>
  </si>
  <si>
    <t>0070</t>
  </si>
  <si>
    <t>0080</t>
  </si>
  <si>
    <t>0090</t>
  </si>
  <si>
    <t>0091</t>
  </si>
  <si>
    <t>0092</t>
  </si>
  <si>
    <t>0130</t>
  </si>
  <si>
    <t>0140</t>
  </si>
  <si>
    <t>0150</t>
  </si>
  <si>
    <t>0160</t>
  </si>
  <si>
    <t>0170</t>
  </si>
  <si>
    <t>0180</t>
  </si>
  <si>
    <t>0200</t>
  </si>
  <si>
    <t>0210</t>
  </si>
  <si>
    <t>0220</t>
  </si>
  <si>
    <t>0230</t>
  </si>
  <si>
    <t>0240</t>
  </si>
  <si>
    <t>0250</t>
  </si>
  <si>
    <t>0260</t>
  </si>
  <si>
    <t>0270</t>
  </si>
  <si>
    <t>0280</t>
  </si>
  <si>
    <t>0285</t>
  </si>
  <si>
    <t>0290</t>
  </si>
  <si>
    <t>0300</t>
  </si>
  <si>
    <t>0310</t>
  </si>
  <si>
    <t>0320</t>
  </si>
  <si>
    <t>0330</t>
  </si>
  <si>
    <t>0335</t>
  </si>
  <si>
    <t>0340</t>
  </si>
  <si>
    <t>0350</t>
  </si>
  <si>
    <t>0360</t>
  </si>
  <si>
    <t>0365</t>
  </si>
  <si>
    <t>0370</t>
  </si>
  <si>
    <t>0380</t>
  </si>
  <si>
    <t>0390</t>
  </si>
  <si>
    <t>0400</t>
  </si>
  <si>
    <t>0410</t>
  </si>
  <si>
    <t>0420</t>
  </si>
  <si>
    <t>0430</t>
  </si>
  <si>
    <t>0440</t>
  </si>
  <si>
    <t>0450</t>
  </si>
  <si>
    <t>0460</t>
  </si>
  <si>
    <t>0470</t>
  </si>
  <si>
    <t>0472</t>
  </si>
  <si>
    <t>0471</t>
  </si>
  <si>
    <t>0480</t>
  </si>
  <si>
    <t>0490</t>
  </si>
  <si>
    <t>0500</t>
  </si>
  <si>
    <t>0510</t>
  </si>
  <si>
    <t>0511</t>
  </si>
  <si>
    <t>0512</t>
  </si>
  <si>
    <t>0513</t>
  </si>
  <si>
    <t>0514</t>
  </si>
  <si>
    <t>0515</t>
  </si>
  <si>
    <t>0520</t>
  </si>
  <si>
    <t>0524</t>
  </si>
  <si>
    <t>0529</t>
  </si>
  <si>
    <t>0530</t>
  </si>
  <si>
    <t>0540</t>
  </si>
  <si>
    <r>
      <t>055</t>
    </r>
    <r>
      <rPr>
        <b/>
        <strike/>
        <sz val="11"/>
        <rFont val="Arial"/>
        <family val="2"/>
      </rPr>
      <t>0</t>
    </r>
    <r>
      <rPr>
        <b/>
        <u/>
        <sz val="11"/>
        <rFont val="Arial"/>
        <family val="2"/>
      </rPr>
      <t>1</t>
    </r>
  </si>
  <si>
    <t>0560</t>
  </si>
  <si>
    <r>
      <t>057</t>
    </r>
    <r>
      <rPr>
        <b/>
        <strike/>
        <sz val="11"/>
        <rFont val="Arial"/>
        <family val="2"/>
      </rPr>
      <t>0</t>
    </r>
    <r>
      <rPr>
        <b/>
        <u/>
        <sz val="11"/>
        <rFont val="Arial"/>
        <family val="2"/>
      </rPr>
      <t>1</t>
    </r>
  </si>
  <si>
    <t>0580</t>
  </si>
  <si>
    <t>0590</t>
  </si>
  <si>
    <t>0620</t>
  </si>
  <si>
    <t>0621</t>
  </si>
  <si>
    <t>0622</t>
  </si>
  <si>
    <t>0660</t>
  </si>
  <si>
    <t>0670</t>
  </si>
  <si>
    <t>0680</t>
  </si>
  <si>
    <t>0690</t>
  </si>
  <si>
    <t>0700</t>
  </si>
  <si>
    <t>0710</t>
  </si>
  <si>
    <t>0720</t>
  </si>
  <si>
    <t>0730</t>
  </si>
  <si>
    <t>0740</t>
  </si>
  <si>
    <t>0744</t>
  </si>
  <si>
    <t>0748</t>
  </si>
  <si>
    <t>0750</t>
  </si>
  <si>
    <t>0760</t>
  </si>
  <si>
    <r>
      <t>077</t>
    </r>
    <r>
      <rPr>
        <b/>
        <strike/>
        <sz val="11"/>
        <rFont val="Arial"/>
        <family val="2"/>
      </rPr>
      <t>0</t>
    </r>
    <r>
      <rPr>
        <b/>
        <u/>
        <sz val="11"/>
        <rFont val="Arial"/>
        <family val="2"/>
      </rPr>
      <t>1</t>
    </r>
  </si>
  <si>
    <t>0780</t>
  </si>
  <si>
    <r>
      <t>079</t>
    </r>
    <r>
      <rPr>
        <b/>
        <u/>
        <sz val="11"/>
        <rFont val="Arial"/>
        <family val="2"/>
      </rPr>
      <t>01</t>
    </r>
  </si>
  <si>
    <t>0800</t>
  </si>
  <si>
    <t>0810</t>
  </si>
  <si>
    <t>0840</t>
  </si>
  <si>
    <t>0841</t>
  </si>
  <si>
    <t>0842</t>
  </si>
  <si>
    <t>0880</t>
  </si>
  <si>
    <t>0890</t>
  </si>
  <si>
    <t>0900</t>
  </si>
  <si>
    <t>0910</t>
  </si>
  <si>
    <t>0920</t>
  </si>
  <si>
    <t>0930</t>
  </si>
  <si>
    <t>0940</t>
  </si>
  <si>
    <t>0950</t>
  </si>
  <si>
    <t>0955</t>
  </si>
  <si>
    <t>0960</t>
  </si>
  <si>
    <t>0970</t>
  </si>
  <si>
    <t>0974</t>
  </si>
  <si>
    <t>0978</t>
  </si>
  <si>
    <t>0051</t>
  </si>
  <si>
    <t>0100</t>
  </si>
  <si>
    <t>0110</t>
  </si>
  <si>
    <t>0120</t>
  </si>
  <si>
    <t>0190</t>
  </si>
  <si>
    <t>0211</t>
  </si>
  <si>
    <t>0241</t>
  </si>
  <si>
    <t>0242</t>
  </si>
  <si>
    <t>#</t>
  </si>
  <si>
    <t>0550</t>
  </si>
  <si>
    <t>0555</t>
  </si>
  <si>
    <t>0556</t>
  </si>
  <si>
    <t>0557</t>
  </si>
  <si>
    <t>0570</t>
  </si>
  <si>
    <t>0600</t>
  </si>
  <si>
    <t>0610</t>
  </si>
  <si>
    <t>0630</t>
  </si>
  <si>
    <t>0640</t>
  </si>
  <si>
    <t>0650</t>
  </si>
  <si>
    <t>0098</t>
  </si>
  <si>
    <t>0099</t>
  </si>
  <si>
    <t>0131</t>
  </si>
  <si>
    <t>0145</t>
  </si>
  <si>
    <t>0155</t>
  </si>
  <si>
    <t>0225</t>
  </si>
  <si>
    <t>0226</t>
  </si>
  <si>
    <t>0291</t>
  </si>
  <si>
    <t>0292</t>
  </si>
  <si>
    <t>0293</t>
  </si>
  <si>
    <t>0361</t>
  </si>
  <si>
    <t>0362</t>
  </si>
  <si>
    <t>0363</t>
  </si>
  <si>
    <t>0431</t>
  </si>
  <si>
    <t>0432</t>
  </si>
  <si>
    <t>0433</t>
  </si>
  <si>
    <t>0501</t>
  </si>
  <si>
    <t>0502</t>
  </si>
  <si>
    <t>0503</t>
  </si>
  <si>
    <t>0504</t>
  </si>
  <si>
    <t>0571</t>
  </si>
  <si>
    <t>0572</t>
  </si>
  <si>
    <t>0573</t>
  </si>
  <si>
    <t>0641</t>
  </si>
  <si>
    <t>0642</t>
  </si>
  <si>
    <t>0643</t>
  </si>
  <si>
    <t>0770</t>
  </si>
  <si>
    <t>0820</t>
  </si>
  <si>
    <t>0830</t>
  </si>
  <si>
    <t>0850</t>
  </si>
  <si>
    <t>0860</t>
  </si>
  <si>
    <t>0870</t>
  </si>
  <si>
    <t>r0010c0040</t>
  </si>
  <si>
    <t>0281</t>
  </si>
  <si>
    <t>FOR CONSULTATION ONLY</t>
  </si>
  <si>
    <t xml:space="preserve">FOR CONSULTATION ONLY. See https://www.bankofengland.co.uk/prudential-regulation/publication/2021/february/implementation-of-basel-standards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</si>
</sst>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F800]dddd\,\ mmmm\ dd\,\ yyyy"/>
    <numFmt numFmtId="166" formatCode="0.0%"/>
    <numFmt numFmtId="167" formatCode="_-* #,##0_-;\-* #,##0_-;_-* &quot;-&quot;??_-;_-@_-"/>
    <numFmt numFmtId="168" formatCode="mmmm\ dd\,\ yyyy"/>
    <numFmt numFmtId="169" formatCode="#,##0.0000_);[Red]\(#,##0.0000\)"/>
    <numFmt numFmtId="170" formatCode="_-* #,##0\ _€_-;\-* #,##0\ _€_-;_-* &quot;-&quot;\ _€_-;_-@_-"/>
    <numFmt numFmtId="171" formatCode="_-* #,##0.00\ _€_-;\-* #,##0.00\ _€_-;_-* &quot;-&quot;??\ _€_-;_-@_-"/>
    <numFmt numFmtId="172" formatCode="_-* #,##0\ &quot;€&quot;_-;\-* #,##0\ &quot;€&quot;_-;_-* &quot;-&quot;\ &quot;€&quot;_-;_-@_-"/>
    <numFmt numFmtId="173" formatCode="_-* #,##0.00\ &quot;€&quot;_-;\-* #,##0.00\ &quot;€&quot;_-;_-* &quot;-&quot;??\ &quot;€&quot;_-;_-@_-"/>
    <numFmt numFmtId="174" formatCode="_-[$€-2]* #,##0.00_-;\-[$€-2]* #,##0.00_-;_-[$€-2]* &quot;-&quot;??_-"/>
    <numFmt numFmtId="175" formatCode="[$-409]mmm\-yy;@"/>
    <numFmt numFmtId="176" formatCode="_-* #,##0.00_-;\-* #,##0.00_-;_-* \-??_-;_-@_-"/>
  </numFmts>
  <fonts count="110">
    <font>
      <sz val="11"/>
      <color theme="1"/>
      <name val="Calibri"/>
      <family val="2"/>
      <scheme val="minor"/>
    </font>
    <font>
      <sz val="11"/>
      <color indexed="17"/>
      <name val="Verdana"/>
      <family val="2"/>
    </font>
    <font>
      <sz val="10"/>
      <name val="Arial"/>
      <family val="2"/>
    </font>
    <font>
      <sz val="10"/>
      <color indexed="8"/>
      <name val="Arial"/>
      <family val="2"/>
    </font>
    <font>
      <sz val="10"/>
      <color theme="1"/>
      <name val="Arial"/>
      <family val="2"/>
    </font>
    <font>
      <b/>
      <sz val="10"/>
      <name val="Arial"/>
      <family val="2"/>
    </font>
    <font>
      <b/>
      <sz val="10"/>
      <color theme="1"/>
      <name val="Arial"/>
      <family val="2"/>
    </font>
    <font>
      <b/>
      <sz val="12"/>
      <color rgb="FF0066FF"/>
      <name val="Arial"/>
      <family val="2"/>
    </font>
    <font>
      <sz val="11"/>
      <color theme="1"/>
      <name val="Calibri"/>
      <family val="2"/>
      <scheme val="minor"/>
    </font>
    <font>
      <b/>
      <sz val="13"/>
      <color theme="3"/>
      <name val="Calibri"/>
      <family val="2"/>
      <scheme val="minor"/>
    </font>
    <font>
      <b/>
      <sz val="11"/>
      <color theme="3"/>
      <name val="Calibri"/>
      <family val="2"/>
      <scheme val="minor"/>
    </font>
    <font>
      <sz val="8"/>
      <name val="Barclays Sans"/>
      <family val="2"/>
    </font>
    <font>
      <sz val="12"/>
      <name val="Helv"/>
    </font>
    <font>
      <u/>
      <sz val="10"/>
      <name val="Times New Roman"/>
      <family val="1"/>
    </font>
    <font>
      <sz val="11"/>
      <color indexed="8"/>
      <name val="Calibri"/>
      <family val="2"/>
    </font>
    <font>
      <sz val="10"/>
      <name val="MS Serif"/>
      <family val="1"/>
    </font>
    <font>
      <sz val="8"/>
      <color indexed="18"/>
      <name val="Arial"/>
      <family val="2"/>
    </font>
    <font>
      <sz val="10"/>
      <color indexed="12"/>
      <name val="Arial"/>
      <family val="2"/>
    </font>
    <font>
      <sz val="8"/>
      <color indexed="12"/>
      <name val="Arial"/>
      <family val="2"/>
    </font>
    <font>
      <sz val="10"/>
      <color indexed="16"/>
      <name val="MS Serif"/>
      <family val="1"/>
    </font>
    <font>
      <b/>
      <sz val="9.5"/>
      <color indexed="10"/>
      <name val="Arial"/>
      <family val="2"/>
    </font>
    <font>
      <b/>
      <sz val="8"/>
      <color indexed="16"/>
      <name val="Arial"/>
      <family val="2"/>
    </font>
    <font>
      <sz val="8"/>
      <color indexed="16"/>
      <name val="Arial"/>
      <family val="2"/>
    </font>
    <font>
      <sz val="9"/>
      <color indexed="16"/>
      <name val="Arial"/>
      <family val="2"/>
    </font>
    <font>
      <sz val="9"/>
      <color rgb="FF006100"/>
      <name val="Arial"/>
      <family val="2"/>
    </font>
    <font>
      <sz val="8"/>
      <name val="Arial"/>
      <family val="2"/>
    </font>
    <font>
      <b/>
      <sz val="12"/>
      <name val="Arial"/>
      <family val="2"/>
    </font>
    <font>
      <sz val="10"/>
      <name val="MS Sans Serif"/>
      <family val="2"/>
    </font>
    <font>
      <u/>
      <sz val="10"/>
      <color indexed="12"/>
      <name val="Arial"/>
      <family val="2"/>
    </font>
    <font>
      <u/>
      <sz val="11"/>
      <color theme="10"/>
      <name val="Calibri"/>
      <family val="2"/>
    </font>
    <font>
      <u/>
      <sz val="10"/>
      <color theme="10"/>
      <name val="Arial"/>
      <family val="2"/>
    </font>
    <font>
      <sz val="8"/>
      <color indexed="8"/>
      <name val="Arial"/>
      <family val="2"/>
    </font>
    <font>
      <sz val="9"/>
      <color rgb="FF9C6500"/>
      <name val="Arial"/>
      <family val="2"/>
    </font>
    <font>
      <sz val="9"/>
      <color theme="1"/>
      <name val="Arial"/>
      <family val="2"/>
    </font>
    <font>
      <b/>
      <sz val="10"/>
      <name val="MS Sans Serif"/>
      <family val="2"/>
    </font>
    <font>
      <sz val="8"/>
      <color indexed="17"/>
      <name val="Arial"/>
      <family val="2"/>
    </font>
    <font>
      <b/>
      <sz val="8"/>
      <color indexed="17"/>
      <name val="Arial"/>
      <family val="2"/>
    </font>
    <font>
      <b/>
      <sz val="8"/>
      <color indexed="17"/>
      <name val="Wingdings"/>
      <charset val="2"/>
    </font>
    <font>
      <sz val="10"/>
      <color indexed="17"/>
      <name val="Arial"/>
      <family val="2"/>
    </font>
    <font>
      <sz val="9"/>
      <color indexed="17"/>
      <name val="Arial"/>
      <family val="2"/>
    </font>
    <font>
      <sz val="8"/>
      <name val="Helv"/>
    </font>
    <font>
      <b/>
      <sz val="8"/>
      <color indexed="8"/>
      <name val="Helv"/>
    </font>
    <font>
      <b/>
      <i/>
      <sz val="10"/>
      <color rgb="FF333333"/>
      <name val="Arial"/>
      <family val="2"/>
    </font>
    <font>
      <sz val="11"/>
      <color theme="1"/>
      <name val="Arial"/>
      <family val="2"/>
    </font>
    <font>
      <i/>
      <sz val="11"/>
      <color theme="1"/>
      <name val="Arial"/>
      <family val="2"/>
    </font>
    <font>
      <b/>
      <sz val="11"/>
      <color theme="1"/>
      <name val="Arial"/>
      <family val="2"/>
    </font>
    <font>
      <b/>
      <u/>
      <sz val="11"/>
      <color theme="1"/>
      <name val="Arial"/>
      <family val="2"/>
    </font>
    <font>
      <sz val="11"/>
      <name val="Arial"/>
      <family val="2"/>
    </font>
    <font>
      <b/>
      <sz val="11"/>
      <name val="Arial"/>
      <family val="2"/>
    </font>
    <font>
      <b/>
      <u/>
      <sz val="11"/>
      <name val="Arial"/>
      <family val="2"/>
    </font>
    <font>
      <i/>
      <sz val="11"/>
      <name val="Arial"/>
      <family val="2"/>
    </font>
    <font>
      <b/>
      <strike/>
      <sz val="11"/>
      <name val="Arial"/>
      <family val="2"/>
    </font>
    <font>
      <strike/>
      <sz val="11"/>
      <color theme="1"/>
      <name val="Arial"/>
      <family val="2"/>
    </font>
    <font>
      <sz val="11"/>
      <color theme="0"/>
      <name val="Arial"/>
      <family val="2"/>
    </font>
    <font>
      <sz val="11"/>
      <color theme="0" tint="-4.9989318521683403E-2"/>
      <name val="Arial"/>
      <family val="2"/>
    </font>
    <font>
      <sz val="11"/>
      <color theme="0" tint="-0.14999847407452621"/>
      <name val="Arial"/>
      <family val="2"/>
    </font>
    <font>
      <i/>
      <strike/>
      <sz val="11"/>
      <color theme="1"/>
      <name val="Arial"/>
      <family val="2"/>
    </font>
    <font>
      <strike/>
      <sz val="11"/>
      <name val="Arial"/>
      <family val="2"/>
    </font>
    <font>
      <b/>
      <strike/>
      <sz val="11"/>
      <color theme="1"/>
      <name val="Arial"/>
      <family val="2"/>
    </font>
    <font>
      <sz val="9"/>
      <name val="Verdana"/>
      <family val="2"/>
    </font>
    <font>
      <u/>
      <sz val="11"/>
      <name val="Arial"/>
      <family val="2"/>
    </font>
    <font>
      <b/>
      <u/>
      <sz val="9"/>
      <name val="Verdana"/>
      <family val="2"/>
    </font>
    <font>
      <b/>
      <u/>
      <sz val="11"/>
      <name val="Verdana"/>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sz val="10"/>
      <name val="Arial"/>
      <family val="2"/>
    </font>
    <font>
      <sz val="11"/>
      <color indexed="9"/>
      <name val="Calibri"/>
      <family val="2"/>
    </font>
    <font>
      <sz val="10"/>
      <color indexed="9"/>
      <name val="Arial"/>
      <family val="2"/>
    </font>
    <font>
      <b/>
      <sz val="10"/>
      <color indexed="63"/>
      <name val="Arial"/>
      <family val="2"/>
    </font>
    <font>
      <sz val="10"/>
      <color indexed="20"/>
      <name val="Arial"/>
      <family val="2"/>
    </font>
    <font>
      <sz val="11"/>
      <color indexed="20"/>
      <name val="Calibri"/>
      <family val="2"/>
    </font>
    <font>
      <b/>
      <sz val="10"/>
      <color indexed="52"/>
      <name val="Arial"/>
      <family val="2"/>
    </font>
    <font>
      <sz val="11"/>
      <color indexed="62"/>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BERNHARD"/>
    </font>
    <font>
      <sz val="10"/>
      <name val="Helv"/>
    </font>
    <font>
      <sz val="1"/>
      <color indexed="8"/>
      <name val="Courier"/>
      <family val="3"/>
    </font>
    <font>
      <sz val="10"/>
      <color indexed="62"/>
      <name val="Arial"/>
      <family val="2"/>
    </font>
    <font>
      <b/>
      <sz val="1"/>
      <color indexed="8"/>
      <name val="Courier"/>
      <family val="3"/>
    </font>
    <font>
      <b/>
      <sz val="10"/>
      <color indexed="8"/>
      <name val="Arial"/>
      <family val="2"/>
    </font>
    <font>
      <i/>
      <sz val="10"/>
      <color indexed="23"/>
      <name val="Arial"/>
      <family val="2"/>
    </font>
    <font>
      <i/>
      <sz val="11"/>
      <color indexed="23"/>
      <name val="Calibri"/>
      <family val="2"/>
    </font>
    <font>
      <sz val="11"/>
      <color indexed="10"/>
      <name val="Calibri"/>
      <family val="2"/>
    </font>
    <font>
      <b/>
      <sz val="15"/>
      <color indexed="56"/>
      <name val="Arial"/>
      <family val="2"/>
    </font>
    <font>
      <b/>
      <sz val="13"/>
      <color indexed="56"/>
      <name val="Arial"/>
      <family val="2"/>
    </font>
    <font>
      <b/>
      <sz val="11"/>
      <color indexed="56"/>
      <name val="Arial"/>
      <family val="2"/>
    </font>
    <font>
      <u/>
      <sz val="9"/>
      <color indexed="12"/>
      <name val="Arial"/>
      <family val="2"/>
    </font>
    <font>
      <b/>
      <sz val="11"/>
      <color indexed="63"/>
      <name val="Calibri"/>
      <family val="2"/>
    </font>
    <font>
      <u/>
      <sz val="6.5"/>
      <color indexed="12"/>
      <name val="Arial"/>
      <family val="2"/>
    </font>
    <font>
      <sz val="10"/>
      <color indexed="52"/>
      <name val="Arial"/>
      <family val="2"/>
    </font>
    <font>
      <sz val="10"/>
      <color indexed="60"/>
      <name val="Arial"/>
      <family val="2"/>
    </font>
    <font>
      <sz val="11"/>
      <color indexed="60"/>
      <name val="Calibri"/>
      <family val="2"/>
    </font>
    <font>
      <sz val="7"/>
      <name val="Small Fonts"/>
      <family val="2"/>
    </font>
    <font>
      <sz val="10"/>
      <color theme="1"/>
      <name val="BdE Neue Helvetica 45 Light"/>
      <family val="2"/>
    </font>
    <font>
      <b/>
      <sz val="11"/>
      <color indexed="8"/>
      <name val="Calibri"/>
      <family val="2"/>
    </font>
    <font>
      <sz val="10"/>
      <color indexed="8"/>
      <name val="MS Sans Serif"/>
      <family val="2"/>
    </font>
    <font>
      <sz val="10"/>
      <color indexed="10"/>
      <name val="Arial"/>
      <family val="2"/>
    </font>
    <font>
      <b/>
      <sz val="11"/>
      <color rgb="FFFF0000"/>
      <name val="Arial"/>
      <family val="2"/>
    </font>
  </fonts>
  <fills count="5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DDDDD"/>
        <bgColor indexed="64"/>
      </patternFill>
    </fill>
    <fill>
      <patternFill patternType="solid">
        <fgColor rgb="FFC6EFCE"/>
      </patternFill>
    </fill>
    <fill>
      <patternFill patternType="solid">
        <fgColor rgb="FFFFEB9C"/>
      </patternFill>
    </fill>
    <fill>
      <patternFill patternType="solid">
        <fgColor indexed="9"/>
        <bgColor indexed="64"/>
      </patternFill>
    </fill>
    <fill>
      <patternFill patternType="solid">
        <fgColor rgb="FFCCFFCC"/>
        <bgColor indexed="64"/>
      </patternFill>
    </fill>
    <fill>
      <patternFill patternType="solid">
        <fgColor rgb="FF99FF99"/>
        <bgColor indexed="64"/>
      </patternFill>
    </fill>
    <fill>
      <patternFill patternType="solid">
        <fgColor indexed="22"/>
        <bgColor indexed="64"/>
      </patternFill>
    </fill>
    <fill>
      <patternFill patternType="solid">
        <fgColor indexed="22"/>
      </patternFill>
    </fill>
    <fill>
      <patternFill patternType="solid">
        <fgColor rgb="FFFFFF66"/>
        <bgColor indexed="64"/>
      </patternFill>
    </fill>
    <fill>
      <patternFill patternType="solid">
        <fgColor indexed="26"/>
        <bgColor indexed="64"/>
      </patternFill>
    </fill>
    <fill>
      <patternFill patternType="solid">
        <fgColor indexed="13"/>
        <bgColor indexed="64"/>
      </patternFill>
    </fill>
    <fill>
      <patternFill patternType="solid">
        <fgColor theme="7" tint="0.39994506668294322"/>
        <bgColor indexed="64"/>
      </patternFill>
    </fill>
    <fill>
      <patternFill patternType="solid">
        <fgColor rgb="FFFFCC99"/>
        <bgColor indexed="64"/>
      </patternFill>
    </fill>
    <fill>
      <patternFill patternType="solid">
        <fgColor rgb="FFFFCCFF"/>
        <bgColor indexed="64"/>
      </patternFill>
    </fill>
    <fill>
      <patternFill patternType="solid">
        <fgColor indexed="42"/>
        <bgColor indexed="64"/>
      </patternFill>
    </fill>
    <fill>
      <patternFill patternType="mediumGray">
        <fgColor indexed="22"/>
      </patternFill>
    </fill>
    <fill>
      <patternFill patternType="solid">
        <fgColor theme="3" tint="0.59999389629810485"/>
        <bgColor indexed="64"/>
      </patternFill>
    </fill>
    <fill>
      <patternFill patternType="solid">
        <fgColor theme="5"/>
        <bgColor indexed="64"/>
      </patternFill>
    </fill>
    <fill>
      <patternFill patternType="solid">
        <fgColor theme="6"/>
        <bgColor indexed="64"/>
      </patternFill>
    </fill>
    <fill>
      <patternFill patternType="solid">
        <fgColor theme="0" tint="-0.249977111117893"/>
        <bgColor indexed="64"/>
      </patternFill>
    </fill>
    <fill>
      <patternFill patternType="solid">
        <fgColor theme="8"/>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6"/>
      </patternFill>
    </fill>
    <fill>
      <patternFill patternType="solid">
        <fgColor indexed="43"/>
      </patternFill>
    </fill>
  </fills>
  <borders count="10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thin">
        <color rgb="FFFF0000"/>
      </left>
      <right style="thin">
        <color rgb="FFFF0000"/>
      </right>
      <top style="thin">
        <color rgb="FFFF0000"/>
      </top>
      <bottom style="thin">
        <color rgb="FFFF0000"/>
      </bottom>
      <diagonal/>
    </border>
    <border>
      <left/>
      <right/>
      <top style="hair">
        <color indexed="64"/>
      </top>
      <bottom style="hair">
        <color indexed="64"/>
      </bottom>
      <diagonal/>
    </border>
    <border>
      <left style="thin">
        <color rgb="FFFF0000"/>
      </left>
      <right style="thin">
        <color rgb="FFFF0000"/>
      </right>
      <top style="thin">
        <color rgb="FFFF0000"/>
      </top>
      <bottom style="hair">
        <color indexed="6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style="thin">
        <color rgb="FFFF0000"/>
      </left>
      <right style="thin">
        <color rgb="FFFF0000"/>
      </right>
      <top style="thin">
        <color rgb="FFFF0000"/>
      </top>
      <bottom style="medium">
        <color indexed="64"/>
      </bottom>
      <diagonal/>
    </border>
    <border>
      <left/>
      <right/>
      <top style="hair">
        <color indexed="64"/>
      </top>
      <bottom style="medium">
        <color indexed="64"/>
      </bottom>
      <diagonal/>
    </border>
    <border>
      <left style="thin">
        <color rgb="FFFF0000"/>
      </left>
      <right style="thin">
        <color rgb="FFFF0000"/>
      </right>
      <top style="thin">
        <color indexed="64"/>
      </top>
      <bottom style="medium">
        <color indexed="64"/>
      </bottom>
      <diagonal/>
    </border>
  </borders>
  <cellStyleXfs count="1099">
    <xf numFmtId="0" fontId="0" fillId="0" borderId="0"/>
    <xf numFmtId="164" fontId="8" fillId="0" borderId="0" applyFont="0" applyFill="0" applyBorder="0" applyAlignment="0" applyProtection="0"/>
    <xf numFmtId="9" fontId="8" fillId="0" borderId="0" applyFont="0" applyFill="0" applyBorder="0" applyAlignment="0" applyProtection="0"/>
    <xf numFmtId="0" fontId="2" fillId="0" borderId="0">
      <alignment vertical="center"/>
    </xf>
    <xf numFmtId="0" fontId="11" fillId="7" borderId="0" applyNumberFormat="0" applyFill="0" applyBorder="0" applyAlignment="0" applyProtection="0">
      <alignment vertical="top"/>
    </xf>
    <xf numFmtId="0" fontId="12" fillId="0" borderId="0" applyFill="0" applyBorder="0" applyAlignment="0"/>
    <xf numFmtId="168" fontId="13" fillId="0" borderId="37" applyFill="0" applyBorder="0" applyAlignment="0" applyProtection="0">
      <alignment horizontal="centerContinuous"/>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15" fillId="0" borderId="0" applyNumberFormat="0" applyAlignment="0">
      <alignment horizontal="left"/>
    </xf>
    <xf numFmtId="3" fontId="16" fillId="0" borderId="0" applyNumberFormat="0" applyBorder="0">
      <protection locked="0"/>
    </xf>
    <xf numFmtId="0" fontId="17" fillId="0" borderId="0"/>
    <xf numFmtId="0" fontId="18" fillId="0" borderId="0" applyNumberFormat="0">
      <alignment vertical="top" wrapText="1"/>
      <protection locked="0"/>
    </xf>
    <xf numFmtId="0" fontId="19" fillId="0" borderId="0" applyNumberFormat="0" applyAlignment="0">
      <alignment horizontal="left"/>
    </xf>
    <xf numFmtId="9" fontId="20" fillId="0" borderId="7" applyNumberFormat="0" applyBorder="0" applyAlignment="0">
      <protection locked="0"/>
    </xf>
    <xf numFmtId="9" fontId="20" fillId="0" borderId="7" applyNumberFormat="0" applyBorder="0" applyAlignment="0">
      <protection locked="0"/>
    </xf>
    <xf numFmtId="38" fontId="4" fillId="8" borderId="27">
      <alignment horizontal="right" vertical="center"/>
    </xf>
    <xf numFmtId="38" fontId="4" fillId="9" borderId="27">
      <alignment horizontal="right" vertical="center"/>
    </xf>
    <xf numFmtId="169" fontId="21" fillId="0" borderId="0" applyNumberFormat="0" applyBorder="0"/>
    <xf numFmtId="3" fontId="22" fillId="0" borderId="45" applyNumberFormat="0" applyBorder="0"/>
    <xf numFmtId="169" fontId="21" fillId="0" borderId="0" applyNumberFormat="0" applyBorder="0"/>
    <xf numFmtId="0" fontId="23" fillId="0" borderId="0" applyNumberFormat="0"/>
    <xf numFmtId="0" fontId="24" fillId="5" borderId="0" applyNumberFormat="0" applyBorder="0" applyAlignment="0" applyProtection="0"/>
    <xf numFmtId="38" fontId="25" fillId="10" borderId="0" applyNumberFormat="0" applyBorder="0" applyAlignment="0" applyProtection="0"/>
    <xf numFmtId="0" fontId="2" fillId="10" borderId="7" applyNumberFormat="0" applyFont="0" applyBorder="0" applyProtection="0">
      <alignment horizontal="center" vertical="center"/>
    </xf>
    <xf numFmtId="0" fontId="26" fillId="0" borderId="2" applyNumberFormat="0" applyAlignment="0" applyProtection="0">
      <alignment horizontal="left" vertical="center"/>
    </xf>
    <xf numFmtId="0" fontId="26" fillId="0" borderId="9">
      <alignment horizontal="left" vertical="center"/>
    </xf>
    <xf numFmtId="0" fontId="26" fillId="0" borderId="9">
      <alignment horizontal="left" vertical="center"/>
    </xf>
    <xf numFmtId="0" fontId="27" fillId="11" borderId="7">
      <alignment horizontal="center"/>
    </xf>
    <xf numFmtId="0" fontId="26" fillId="0" borderId="0" applyNumberFormat="0" applyFill="0" applyBorder="0" applyAlignment="0" applyProtection="0"/>
    <xf numFmtId="0" fontId="9" fillId="0" borderId="63" applyNumberFormat="0" applyFill="0" applyAlignment="0" applyProtection="0"/>
    <xf numFmtId="0" fontId="10" fillId="0" borderId="64" applyNumberFormat="0" applyFill="0" applyAlignment="0" applyProtection="0"/>
    <xf numFmtId="0" fontId="27" fillId="11" borderId="7">
      <alignment horizontal="center"/>
    </xf>
    <xf numFmtId="0" fontId="5" fillId="7" borderId="11" applyFont="0" applyBorder="0">
      <alignment horizontal="center" wrapText="1"/>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0" fillId="0" borderId="0" applyNumberFormat="0" applyFill="0" applyBorder="0" applyAlignment="0" applyProtection="0"/>
    <xf numFmtId="38" fontId="4" fillId="12" borderId="27">
      <alignment horizontal="right" vertical="center"/>
    </xf>
    <xf numFmtId="38" fontId="4" fillId="4" borderId="27">
      <alignment horizontal="right" vertical="center"/>
    </xf>
    <xf numFmtId="38" fontId="4" fillId="3" borderId="27">
      <alignment horizontal="right" vertical="center"/>
    </xf>
    <xf numFmtId="10" fontId="25" fillId="13" borderId="7" applyNumberFormat="0" applyBorder="0" applyAlignment="0" applyProtection="0"/>
    <xf numFmtId="10" fontId="25" fillId="13" borderId="7" applyNumberFormat="0" applyBorder="0" applyAlignment="0" applyProtection="0"/>
    <xf numFmtId="3" fontId="2" fillId="14" borderId="7" applyFont="0">
      <alignment horizontal="right" vertical="center"/>
      <protection locked="0"/>
    </xf>
    <xf numFmtId="38" fontId="31" fillId="11" borderId="44" applyNumberFormat="0" applyBorder="0" applyAlignment="0">
      <alignment horizontal="right"/>
    </xf>
    <xf numFmtId="0" fontId="25" fillId="10" borderId="67">
      <alignment horizontal="center"/>
    </xf>
    <xf numFmtId="0" fontId="25" fillId="10" borderId="67">
      <alignment horizontal="center"/>
    </xf>
    <xf numFmtId="39" fontId="31" fillId="0" borderId="0" applyNumberFormat="0" applyFill="0">
      <alignment vertical="top"/>
    </xf>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0" fontId="32" fillId="6" borderId="0" applyNumberFormat="0" applyBorder="0" applyAlignment="0" applyProtection="0"/>
    <xf numFmtId="0" fontId="23" fillId="0" borderId="0"/>
    <xf numFmtId="0" fontId="2" fillId="0" borderId="0"/>
    <xf numFmtId="174" fontId="8" fillId="0" borderId="0"/>
    <xf numFmtId="174" fontId="8" fillId="0" borderId="0"/>
    <xf numFmtId="0" fontId="2" fillId="0" borderId="0"/>
    <xf numFmtId="0" fontId="2" fillId="0" borderId="0">
      <alignment vertical="center"/>
    </xf>
    <xf numFmtId="0" fontId="8" fillId="0" borderId="0"/>
    <xf numFmtId="0" fontId="2" fillId="0" borderId="0"/>
    <xf numFmtId="0" fontId="2" fillId="0" borderId="0"/>
    <xf numFmtId="0" fontId="8" fillId="0" borderId="0"/>
    <xf numFmtId="0" fontId="2" fillId="0" borderId="0">
      <alignment horizontal="left" wrapText="1"/>
    </xf>
    <xf numFmtId="0" fontId="2" fillId="0" borderId="0">
      <alignment horizontal="left" wrapText="1"/>
    </xf>
    <xf numFmtId="0" fontId="4" fillId="0" borderId="0"/>
    <xf numFmtId="0" fontId="2" fillId="0" borderId="0">
      <alignment horizontal="left" wrapText="1"/>
    </xf>
    <xf numFmtId="0" fontId="8" fillId="0" borderId="0"/>
    <xf numFmtId="0" fontId="2" fillId="0" borderId="0"/>
    <xf numFmtId="0" fontId="33" fillId="0" borderId="0"/>
    <xf numFmtId="0" fontId="33" fillId="0" borderId="0"/>
    <xf numFmtId="0" fontId="33" fillId="0" borderId="0"/>
    <xf numFmtId="0" fontId="2" fillId="0" borderId="0"/>
    <xf numFmtId="0" fontId="33" fillId="0" borderId="0"/>
    <xf numFmtId="0" fontId="4" fillId="0" borderId="0"/>
    <xf numFmtId="0" fontId="2" fillId="0" borderId="0"/>
    <xf numFmtId="0" fontId="8" fillId="0" borderId="0"/>
    <xf numFmtId="0" fontId="8" fillId="0" borderId="0"/>
    <xf numFmtId="0" fontId="8" fillId="0" borderId="0"/>
    <xf numFmtId="0" fontId="2" fillId="0" borderId="0">
      <alignment horizontal="left" wrapText="1"/>
    </xf>
    <xf numFmtId="0" fontId="2" fillId="0" borderId="0">
      <alignment horizontal="left" wrapText="1"/>
    </xf>
    <xf numFmtId="0" fontId="33" fillId="0" borderId="0"/>
    <xf numFmtId="0" fontId="33" fillId="0" borderId="0"/>
    <xf numFmtId="38" fontId="4" fillId="15" borderId="27">
      <alignment horizontal="right" vertical="center"/>
    </xf>
    <xf numFmtId="38" fontId="4" fillId="16" borderId="27">
      <alignment horizontal="right" vertical="center"/>
    </xf>
    <xf numFmtId="38" fontId="4" fillId="17" borderId="27">
      <alignment horizontal="right" vertical="center"/>
    </xf>
    <xf numFmtId="3" fontId="2" fillId="18" borderId="7" applyFont="0">
      <alignment horizontal="right" vertical="center"/>
      <protection locked="0"/>
    </xf>
    <xf numFmtId="10"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NumberFormat="0" applyFill="0" applyBorder="0" applyAlignment="0" applyProtection="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34" fillId="0" borderId="22">
      <alignment horizontal="center"/>
    </xf>
    <xf numFmtId="3" fontId="27" fillId="0" borderId="0" applyFont="0" applyFill="0" applyBorder="0" applyAlignment="0" applyProtection="0"/>
    <xf numFmtId="0" fontId="27" fillId="19" borderId="0" applyNumberFormat="0" applyFont="0" applyBorder="0" applyAlignment="0" applyProtection="0"/>
    <xf numFmtId="3" fontId="35" fillId="0" borderId="0" applyNumberFormat="0" applyBorder="0">
      <protection locked="0"/>
    </xf>
    <xf numFmtId="40" fontId="36" fillId="0" borderId="0" applyNumberFormat="0" applyBorder="0">
      <protection locked="0"/>
    </xf>
    <xf numFmtId="0" fontId="37" fillId="0" borderId="0" applyNumberFormat="0" applyBorder="0">
      <protection locked="0"/>
    </xf>
    <xf numFmtId="0" fontId="35" fillId="0" borderId="0" applyNumberFormat="0"/>
    <xf numFmtId="14" fontId="38" fillId="0" borderId="68" applyNumberFormat="0">
      <alignment vertical="top"/>
    </xf>
    <xf numFmtId="0" fontId="39" fillId="0" borderId="0" applyNumberFormat="0" applyBorder="0">
      <alignment vertical="top" wrapText="1"/>
    </xf>
    <xf numFmtId="14" fontId="40" fillId="0" borderId="0" applyNumberFormat="0" applyFill="0" applyBorder="0" applyAlignment="0" applyProtection="0">
      <alignment horizontal="left"/>
    </xf>
    <xf numFmtId="3" fontId="2" fillId="7" borderId="7" applyFont="0">
      <alignment horizontal="right" vertical="center"/>
    </xf>
    <xf numFmtId="0" fontId="2" fillId="0" borderId="0"/>
    <xf numFmtId="0" fontId="2" fillId="0" borderId="0">
      <alignment horizontal="left" wrapText="1"/>
    </xf>
    <xf numFmtId="0" fontId="2" fillId="0" borderId="0"/>
    <xf numFmtId="0" fontId="2" fillId="0" borderId="0"/>
    <xf numFmtId="0" fontId="2" fillId="0" borderId="0">
      <alignment horizontal="left" wrapText="1"/>
    </xf>
    <xf numFmtId="0" fontId="2" fillId="0" borderId="0"/>
    <xf numFmtId="0" fontId="3" fillId="0" borderId="0" applyNumberFormat="0" applyBorder="0" applyAlignment="0"/>
    <xf numFmtId="40" fontId="41" fillId="0" borderId="0" applyBorder="0">
      <alignment horizontal="right"/>
    </xf>
    <xf numFmtId="0" fontId="8" fillId="0" borderId="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69"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3" fillId="32" borderId="0" applyNumberFormat="0" applyBorder="0" applyAlignment="0" applyProtection="0"/>
    <xf numFmtId="0" fontId="14" fillId="32" borderId="0" applyNumberFormat="0" applyBorder="0" applyAlignment="0" applyProtection="0"/>
    <xf numFmtId="0" fontId="3"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4" fillId="33" borderId="0" applyNumberFormat="0" applyBorder="0" applyAlignment="0" applyProtection="0"/>
    <xf numFmtId="0" fontId="3"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4" fillId="34" borderId="0" applyNumberFormat="0" applyBorder="0" applyAlignment="0" applyProtection="0"/>
    <xf numFmtId="0" fontId="3"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14" fillId="37" borderId="0" applyNumberFormat="0" applyBorder="0" applyAlignment="0" applyProtection="0"/>
    <xf numFmtId="0" fontId="3"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14" fillId="40" borderId="0" applyNumberFormat="0" applyBorder="0" applyAlignment="0" applyProtection="0"/>
    <xf numFmtId="0" fontId="3"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14" fillId="41" borderId="0" applyNumberFormat="0" applyBorder="0" applyAlignment="0" applyProtection="0"/>
    <xf numFmtId="0" fontId="3"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35"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70" fillId="42"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1" fillId="42" borderId="0" applyNumberFormat="0" applyBorder="0" applyAlignment="0" applyProtection="0"/>
    <xf numFmtId="0" fontId="70" fillId="42" borderId="0" applyNumberFormat="0" applyBorder="0" applyAlignment="0" applyProtection="0"/>
    <xf numFmtId="0" fontId="71" fillId="42" borderId="0" applyNumberFormat="0" applyBorder="0" applyAlignment="0" applyProtection="0"/>
    <xf numFmtId="0" fontId="70" fillId="42" borderId="0" applyNumberFormat="0" applyBorder="0" applyAlignment="0" applyProtection="0"/>
    <xf numFmtId="0" fontId="70" fillId="42" borderId="0" applyNumberFormat="0" applyBorder="0" applyAlignment="0" applyProtection="0"/>
    <xf numFmtId="0" fontId="71" fillId="42" borderId="0" applyNumberFormat="0" applyBorder="0" applyAlignment="0" applyProtection="0"/>
    <xf numFmtId="0" fontId="71" fillId="42" borderId="0" applyNumberFormat="0" applyBorder="0" applyAlignment="0" applyProtection="0"/>
    <xf numFmtId="0" fontId="71" fillId="42" borderId="0" applyNumberFormat="0" applyBorder="0" applyAlignment="0" applyProtection="0"/>
    <xf numFmtId="0" fontId="71" fillId="42" borderId="0" applyNumberFormat="0" applyBorder="0" applyAlignment="0" applyProtection="0"/>
    <xf numFmtId="0" fontId="71" fillId="39" borderId="0" applyNumberFormat="0" applyBorder="0" applyAlignment="0" applyProtection="0"/>
    <xf numFmtId="0" fontId="70" fillId="39" borderId="0" applyNumberFormat="0" applyBorder="0" applyAlignment="0" applyProtection="0"/>
    <xf numFmtId="0" fontId="71" fillId="39" borderId="0" applyNumberFormat="0" applyBorder="0" applyAlignment="0" applyProtection="0"/>
    <xf numFmtId="0" fontId="70" fillId="39" borderId="0" applyNumberFormat="0" applyBorder="0" applyAlignment="0" applyProtection="0"/>
    <xf numFmtId="0" fontId="70"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70" fillId="40" borderId="0" applyNumberFormat="0" applyBorder="0" applyAlignment="0" applyProtection="0"/>
    <xf numFmtId="0" fontId="71" fillId="40" borderId="0" applyNumberFormat="0" applyBorder="0" applyAlignment="0" applyProtection="0"/>
    <xf numFmtId="0" fontId="70" fillId="40" borderId="0" applyNumberFormat="0" applyBorder="0" applyAlignment="0" applyProtection="0"/>
    <xf numFmtId="0" fontId="70" fillId="40" borderId="0" applyNumberFormat="0" applyBorder="0" applyAlignment="0" applyProtection="0"/>
    <xf numFmtId="0" fontId="71" fillId="40" borderId="0" applyNumberFormat="0" applyBorder="0" applyAlignment="0" applyProtection="0"/>
    <xf numFmtId="0" fontId="71" fillId="40" borderId="0" applyNumberFormat="0" applyBorder="0" applyAlignment="0" applyProtection="0"/>
    <xf numFmtId="0" fontId="71" fillId="40"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0" fillId="43" borderId="0" applyNumberFormat="0" applyBorder="0" applyAlignment="0" applyProtection="0"/>
    <xf numFmtId="0" fontId="71" fillId="43" borderId="0" applyNumberFormat="0" applyBorder="0" applyAlignment="0" applyProtection="0"/>
    <xf numFmtId="0" fontId="70" fillId="43" borderId="0" applyNumberFormat="0" applyBorder="0" applyAlignment="0" applyProtection="0"/>
    <xf numFmtId="0" fontId="70"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4" borderId="0" applyNumberFormat="0" applyBorder="0" applyAlignment="0" applyProtection="0"/>
    <xf numFmtId="0" fontId="70" fillId="44" borderId="0" applyNumberFormat="0" applyBorder="0" applyAlignment="0" applyProtection="0"/>
    <xf numFmtId="0" fontId="71"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71" fillId="44" borderId="0" applyNumberFormat="0" applyBorder="0" applyAlignment="0" applyProtection="0"/>
    <xf numFmtId="0" fontId="71" fillId="44" borderId="0" applyNumberFormat="0" applyBorder="0" applyAlignment="0" applyProtection="0"/>
    <xf numFmtId="0" fontId="71" fillId="44"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0" fillId="45" borderId="0" applyNumberFormat="0" applyBorder="0" applyAlignment="0" applyProtection="0"/>
    <xf numFmtId="0" fontId="71"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1" fillId="45" borderId="0" applyNumberFormat="0" applyBorder="0" applyAlignment="0" applyProtection="0"/>
    <xf numFmtId="0" fontId="71" fillId="45" borderId="0" applyNumberFormat="0" applyBorder="0" applyAlignment="0" applyProtection="0"/>
    <xf numFmtId="0" fontId="71" fillId="45" borderId="0" applyNumberFormat="0" applyBorder="0" applyAlignment="0" applyProtection="0"/>
    <xf numFmtId="0" fontId="71" fillId="45" borderId="0" applyNumberFormat="0" applyBorder="0" applyAlignment="0" applyProtection="0"/>
    <xf numFmtId="0" fontId="71" fillId="42"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0" fillId="42"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1" fillId="46" borderId="0" applyNumberFormat="0" applyBorder="0" applyAlignment="0" applyProtection="0"/>
    <xf numFmtId="0" fontId="70" fillId="46" borderId="0" applyNumberFormat="0" applyBorder="0" applyAlignment="0" applyProtection="0"/>
    <xf numFmtId="0" fontId="71"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68" fillId="30"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0" fillId="47" borderId="0" applyNumberFormat="0" applyBorder="0" applyAlignment="0" applyProtection="0"/>
    <xf numFmtId="0" fontId="71"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68" fillId="31" borderId="0" applyNumberFormat="0" applyBorder="0" applyAlignment="0" applyProtection="0"/>
    <xf numFmtId="0" fontId="71" fillId="47" borderId="0" applyNumberFormat="0" applyBorder="0" applyAlignment="0" applyProtection="0"/>
    <xf numFmtId="0" fontId="70" fillId="47" borderId="0" applyNumberFormat="0" applyBorder="0" applyAlignment="0" applyProtection="0"/>
    <xf numFmtId="0" fontId="71" fillId="47" borderId="0" applyNumberFormat="0" applyBorder="0" applyAlignment="0" applyProtection="0"/>
    <xf numFmtId="0" fontId="71" fillId="48" borderId="0" applyNumberFormat="0" applyBorder="0" applyAlignment="0" applyProtection="0"/>
    <xf numFmtId="0" fontId="70" fillId="48" borderId="0" applyNumberFormat="0" applyBorder="0" applyAlignment="0" applyProtection="0"/>
    <xf numFmtId="0" fontId="71"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1" fillId="48" borderId="0" applyNumberFormat="0" applyBorder="0" applyAlignment="0" applyProtection="0"/>
    <xf numFmtId="0" fontId="71" fillId="48" borderId="0" applyNumberFormat="0" applyBorder="0" applyAlignment="0" applyProtection="0"/>
    <xf numFmtId="0" fontId="71" fillId="48" borderId="0" applyNumberFormat="0" applyBorder="0" applyAlignment="0" applyProtection="0"/>
    <xf numFmtId="0" fontId="71" fillId="48" borderId="0" applyNumberFormat="0" applyBorder="0" applyAlignment="0" applyProtection="0"/>
    <xf numFmtId="0" fontId="71" fillId="43" borderId="0" applyNumberFormat="0" applyBorder="0" applyAlignment="0" applyProtection="0"/>
    <xf numFmtId="0" fontId="70" fillId="43" borderId="0" applyNumberFormat="0" applyBorder="0" applyAlignment="0" applyProtection="0"/>
    <xf numFmtId="0" fontId="71" fillId="43" borderId="0" applyNumberFormat="0" applyBorder="0" applyAlignment="0" applyProtection="0"/>
    <xf numFmtId="0" fontId="70" fillId="43" borderId="0" applyNumberFormat="0" applyBorder="0" applyAlignment="0" applyProtection="0"/>
    <xf numFmtId="0" fontId="70"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4" borderId="0" applyNumberFormat="0" applyBorder="0" applyAlignment="0" applyProtection="0"/>
    <xf numFmtId="0" fontId="70" fillId="44" borderId="0" applyNumberFormat="0" applyBorder="0" applyAlignment="0" applyProtection="0"/>
    <xf numFmtId="0" fontId="71"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71" fillId="44" borderId="0" applyNumberFormat="0" applyBorder="0" applyAlignment="0" applyProtection="0"/>
    <xf numFmtId="0" fontId="71" fillId="44" borderId="0" applyNumberFormat="0" applyBorder="0" applyAlignment="0" applyProtection="0"/>
    <xf numFmtId="0" fontId="71" fillId="44" borderId="0" applyNumberFormat="0" applyBorder="0" applyAlignment="0" applyProtection="0"/>
    <xf numFmtId="0" fontId="71" fillId="44" borderId="0" applyNumberFormat="0" applyBorder="0" applyAlignment="0" applyProtection="0"/>
    <xf numFmtId="0" fontId="71" fillId="49" borderId="0" applyNumberFormat="0" applyBorder="0" applyAlignment="0" applyProtection="0"/>
    <xf numFmtId="0" fontId="70" fillId="49" borderId="0" applyNumberFormat="0" applyBorder="0" applyAlignment="0" applyProtection="0"/>
    <xf numFmtId="0" fontId="71"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1" fillId="49" borderId="0" applyNumberFormat="0" applyBorder="0" applyAlignment="0" applyProtection="0"/>
    <xf numFmtId="0" fontId="71" fillId="49" borderId="0" applyNumberFormat="0" applyBorder="0" applyAlignment="0" applyProtection="0"/>
    <xf numFmtId="0" fontId="71" fillId="49"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1" fillId="48" borderId="0" applyNumberFormat="0" applyBorder="0" applyAlignment="0" applyProtection="0"/>
    <xf numFmtId="0" fontId="71" fillId="43" borderId="0" applyNumberFormat="0" applyBorder="0" applyAlignment="0" applyProtection="0"/>
    <xf numFmtId="0" fontId="71" fillId="44" borderId="0" applyNumberFormat="0" applyBorder="0" applyAlignment="0" applyProtection="0"/>
    <xf numFmtId="0" fontId="71" fillId="49" borderId="0" applyNumberFormat="0" applyBorder="0" applyAlignment="0" applyProtection="0"/>
    <xf numFmtId="0" fontId="72" fillId="11" borderId="93" applyNumberFormat="0" applyAlignment="0" applyProtection="0"/>
    <xf numFmtId="0" fontId="72" fillId="11" borderId="93" applyNumberFormat="0" applyAlignment="0" applyProtection="0"/>
    <xf numFmtId="0" fontId="73" fillId="33" borderId="0" applyNumberFormat="0" applyBorder="0" applyAlignment="0" applyProtection="0"/>
    <xf numFmtId="0" fontId="74" fillId="33" borderId="0" applyNumberFormat="0" applyBorder="0" applyAlignment="0" applyProtection="0"/>
    <xf numFmtId="0" fontId="73"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3" fillId="33" borderId="0" applyNumberFormat="0" applyBorder="0" applyAlignment="0" applyProtection="0"/>
    <xf numFmtId="0" fontId="73" fillId="33" borderId="0" applyNumberFormat="0" applyBorder="0" applyAlignment="0" applyProtection="0"/>
    <xf numFmtId="0" fontId="64" fillId="27" borderId="0" applyNumberFormat="0" applyBorder="0" applyAlignment="0" applyProtection="0"/>
    <xf numFmtId="0" fontId="73" fillId="33" borderId="0" applyNumberFormat="0" applyBorder="0" applyAlignment="0" applyProtection="0"/>
    <xf numFmtId="0" fontId="74" fillId="33" borderId="0" applyNumberFormat="0" applyBorder="0" applyAlignment="0" applyProtection="0"/>
    <xf numFmtId="0" fontId="73" fillId="33" borderId="0" applyNumberFormat="0" applyBorder="0" applyAlignment="0" applyProtection="0"/>
    <xf numFmtId="0" fontId="75" fillId="11" borderId="94" applyNumberFormat="0" applyAlignment="0" applyProtection="0"/>
    <xf numFmtId="0" fontId="75" fillId="11" borderId="94" applyNumberFormat="0" applyAlignment="0" applyProtection="0"/>
    <xf numFmtId="0" fontId="76" fillId="37" borderId="94" applyNumberFormat="0" applyAlignment="0" applyProtection="0"/>
    <xf numFmtId="0" fontId="77" fillId="34" borderId="0" applyNumberFormat="0" applyBorder="0" applyAlignment="0" applyProtection="0"/>
    <xf numFmtId="0" fontId="75" fillId="11" borderId="94" applyNumberFormat="0" applyAlignment="0" applyProtection="0"/>
    <xf numFmtId="0" fontId="75" fillId="11" borderId="94" applyNumberFormat="0" applyAlignment="0" applyProtection="0"/>
    <xf numFmtId="0" fontId="78" fillId="11" borderId="94" applyNumberFormat="0" applyAlignment="0" applyProtection="0"/>
    <xf numFmtId="0" fontId="78" fillId="11" borderId="94" applyNumberFormat="0" applyAlignment="0" applyProtection="0"/>
    <xf numFmtId="0" fontId="75" fillId="11" borderId="94" applyNumberFormat="0" applyAlignment="0" applyProtection="0"/>
    <xf numFmtId="0" fontId="75" fillId="11" borderId="94" applyNumberFormat="0" applyAlignment="0" applyProtection="0"/>
    <xf numFmtId="0" fontId="78" fillId="11" borderId="94" applyNumberFormat="0" applyAlignment="0" applyProtection="0"/>
    <xf numFmtId="0" fontId="78" fillId="11" borderId="94" applyNumberFormat="0" applyAlignment="0" applyProtection="0"/>
    <xf numFmtId="0" fontId="78" fillId="11" borderId="94" applyNumberFormat="0" applyAlignment="0" applyProtection="0"/>
    <xf numFmtId="0" fontId="78" fillId="11" borderId="94" applyNumberFormat="0" applyAlignment="0" applyProtection="0"/>
    <xf numFmtId="0" fontId="75" fillId="11" borderId="94" applyNumberFormat="0" applyAlignment="0" applyProtection="0"/>
    <xf numFmtId="0" fontId="75" fillId="11" borderId="94" applyNumberFormat="0" applyAlignment="0" applyProtection="0"/>
    <xf numFmtId="0" fontId="75" fillId="11" borderId="94" applyNumberFormat="0" applyAlignment="0" applyProtection="0"/>
    <xf numFmtId="0" fontId="75" fillId="11" borderId="94" applyNumberFormat="0" applyAlignment="0" applyProtection="0"/>
    <xf numFmtId="0" fontId="75" fillId="11" borderId="94" applyNumberFormat="0" applyAlignment="0" applyProtection="0"/>
    <xf numFmtId="0" fontId="75" fillId="11" borderId="94" applyNumberFormat="0" applyAlignment="0" applyProtection="0"/>
    <xf numFmtId="0" fontId="67" fillId="29" borderId="92" applyNumberFormat="0" applyAlignment="0" applyProtection="0"/>
    <xf numFmtId="0" fontId="75" fillId="11" borderId="94" applyNumberFormat="0" applyAlignment="0" applyProtection="0"/>
    <xf numFmtId="0" fontId="75" fillId="11" borderId="94" applyNumberFormat="0" applyAlignment="0" applyProtection="0"/>
    <xf numFmtId="0" fontId="78" fillId="11" borderId="94" applyNumberFormat="0" applyAlignment="0" applyProtection="0"/>
    <xf numFmtId="0" fontId="78" fillId="11" borderId="94" applyNumberFormat="0" applyAlignment="0" applyProtection="0"/>
    <xf numFmtId="0" fontId="75" fillId="11" borderId="94" applyNumberFormat="0" applyAlignment="0" applyProtection="0"/>
    <xf numFmtId="0" fontId="75" fillId="11" borderId="94" applyNumberFormat="0" applyAlignment="0" applyProtection="0"/>
    <xf numFmtId="0" fontId="78" fillId="11" borderId="94" applyNumberFormat="0" applyAlignment="0" applyProtection="0"/>
    <xf numFmtId="0" fontId="78" fillId="11" borderId="94" applyNumberFormat="0" applyAlignment="0" applyProtection="0"/>
    <xf numFmtId="0" fontId="79" fillId="50" borderId="95" applyNumberFormat="0" applyAlignment="0" applyProtection="0"/>
    <xf numFmtId="0" fontId="80" fillId="0" borderId="96" applyNumberFormat="0" applyFill="0" applyAlignment="0" applyProtection="0"/>
    <xf numFmtId="0" fontId="81" fillId="50" borderId="95" applyNumberFormat="0" applyAlignment="0" applyProtection="0"/>
    <xf numFmtId="0" fontId="79" fillId="50" borderId="95" applyNumberFormat="0" applyAlignment="0" applyProtection="0"/>
    <xf numFmtId="0" fontId="81" fillId="50" borderId="95" applyNumberFormat="0" applyAlignment="0" applyProtection="0"/>
    <xf numFmtId="0" fontId="79" fillId="50" borderId="95" applyNumberFormat="0" applyAlignment="0" applyProtection="0"/>
    <xf numFmtId="0" fontId="79" fillId="50" borderId="95" applyNumberFormat="0" applyAlignment="0" applyProtection="0"/>
    <xf numFmtId="0" fontId="81" fillId="50" borderId="95" applyNumberFormat="0" applyAlignment="0" applyProtection="0"/>
    <xf numFmtId="0" fontId="81" fillId="50" borderId="95" applyNumberFormat="0" applyAlignment="0" applyProtection="0"/>
    <xf numFmtId="0" fontId="81" fillId="50" borderId="95" applyNumberFormat="0" applyAlignment="0" applyProtection="0"/>
    <xf numFmtId="0" fontId="81" fillId="50" borderId="95" applyNumberFormat="0" applyAlignment="0" applyProtection="0"/>
    <xf numFmtId="0" fontId="82" fillId="0" borderId="0" applyNumberFormat="0" applyFill="0" applyBorder="0" applyAlignment="0" applyProtection="0"/>
    <xf numFmtId="0" fontId="83" fillId="0" borderId="97" applyNumberFormat="0" applyFill="0" applyAlignment="0" applyProtection="0"/>
    <xf numFmtId="0" fontId="84" fillId="0" borderId="98" applyNumberFormat="0" applyFill="0" applyAlignment="0" applyProtection="0"/>
    <xf numFmtId="0" fontId="85" fillId="0" borderId="99" applyNumberFormat="0" applyFill="0" applyAlignment="0" applyProtection="0"/>
    <xf numFmtId="0" fontId="85" fillId="0" borderId="0" applyNumberForma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0" fontId="86" fillId="0" borderId="0"/>
    <xf numFmtId="0" fontId="87" fillId="0" borderId="0"/>
    <xf numFmtId="0" fontId="86" fillId="0" borderId="0"/>
    <xf numFmtId="0" fontId="87" fillId="0" borderId="0"/>
    <xf numFmtId="0" fontId="88" fillId="0" borderId="0">
      <protection locked="0"/>
    </xf>
    <xf numFmtId="0" fontId="89" fillId="37" borderId="94" applyNumberFormat="0" applyAlignment="0" applyProtection="0"/>
    <xf numFmtId="0" fontId="89" fillId="37" borderId="94" applyNumberFormat="0" applyAlignment="0" applyProtection="0"/>
    <xf numFmtId="0" fontId="79" fillId="50" borderId="95" applyNumberFormat="0" applyAlignment="0" applyProtection="0"/>
    <xf numFmtId="0" fontId="90" fillId="0" borderId="0">
      <protection locked="0"/>
    </xf>
    <xf numFmtId="0" fontId="90" fillId="0" borderId="0">
      <protection locked="0"/>
    </xf>
    <xf numFmtId="0" fontId="85" fillId="0" borderId="0" applyNumberFormat="0" applyFill="0" applyBorder="0" applyAlignment="0" applyProtection="0"/>
    <xf numFmtId="0" fontId="70" fillId="46" borderId="0" applyNumberFormat="0" applyBorder="0" applyAlignment="0" applyProtection="0"/>
    <xf numFmtId="0" fontId="70" fillId="47" borderId="0" applyNumberFormat="0" applyBorder="0" applyAlignment="0" applyProtection="0"/>
    <xf numFmtId="0" fontId="70" fillId="48"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9" borderId="0" applyNumberFormat="0" applyBorder="0" applyAlignment="0" applyProtection="0"/>
    <xf numFmtId="0" fontId="76" fillId="37" borderId="94" applyNumberFormat="0" applyAlignment="0" applyProtection="0"/>
    <xf numFmtId="0" fontId="76" fillId="37" borderId="94" applyNumberFormat="0" applyAlignment="0" applyProtection="0"/>
    <xf numFmtId="0" fontId="91" fillId="0" borderId="100" applyNumberFormat="0" applyFill="0" applyAlignment="0" applyProtection="0"/>
    <xf numFmtId="0" fontId="91" fillId="0" borderId="100"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94" fillId="0" borderId="0" applyNumberFormat="0" applyFill="0" applyBorder="0" applyAlignment="0" applyProtection="0"/>
    <xf numFmtId="0" fontId="88" fillId="0" borderId="0">
      <protection locked="0"/>
    </xf>
    <xf numFmtId="0" fontId="88" fillId="0" borderId="0">
      <protection locked="0"/>
    </xf>
    <xf numFmtId="0" fontId="38" fillId="34" borderId="0" applyNumberFormat="0" applyBorder="0" applyAlignment="0" applyProtection="0"/>
    <xf numFmtId="0" fontId="77" fillId="34" borderId="0" applyNumberFormat="0" applyBorder="0" applyAlignment="0" applyProtection="0"/>
    <xf numFmtId="0" fontId="38" fillId="34" borderId="0" applyNumberFormat="0" applyBorder="0" applyAlignment="0" applyProtection="0"/>
    <xf numFmtId="0" fontId="77" fillId="34" borderId="0" applyNumberFormat="0" applyBorder="0" applyAlignment="0" applyProtection="0"/>
    <xf numFmtId="0" fontId="24" fillId="5" borderId="0" applyNumberFormat="0" applyBorder="0" applyAlignment="0" applyProtection="0"/>
    <xf numFmtId="0" fontId="77"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63" fillId="5" borderId="0" applyNumberFormat="0" applyBorder="0" applyAlignment="0" applyProtection="0"/>
    <xf numFmtId="0" fontId="38" fillId="34" borderId="0" applyNumberFormat="0" applyBorder="0" applyAlignment="0" applyProtection="0"/>
    <xf numFmtId="0" fontId="77"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95" fillId="0" borderId="97" applyNumberFormat="0" applyFill="0" applyAlignment="0" applyProtection="0"/>
    <xf numFmtId="0" fontId="83" fillId="0" borderId="97" applyNumberFormat="0" applyFill="0" applyAlignment="0" applyProtection="0"/>
    <xf numFmtId="0" fontId="95" fillId="0" borderId="97" applyNumberFormat="0" applyFill="0" applyAlignment="0" applyProtection="0"/>
    <xf numFmtId="0" fontId="83" fillId="0" borderId="97" applyNumberFormat="0" applyFill="0" applyAlignment="0" applyProtection="0"/>
    <xf numFmtId="0" fontId="83" fillId="0" borderId="97" applyNumberFormat="0" applyFill="0" applyAlignment="0" applyProtection="0"/>
    <xf numFmtId="0" fontId="95" fillId="0" borderId="97" applyNumberFormat="0" applyFill="0" applyAlignment="0" applyProtection="0"/>
    <xf numFmtId="0" fontId="95" fillId="0" borderId="97" applyNumberFormat="0" applyFill="0" applyAlignment="0" applyProtection="0"/>
    <xf numFmtId="0" fontId="95" fillId="0" borderId="97" applyNumberFormat="0" applyFill="0" applyAlignment="0" applyProtection="0"/>
    <xf numFmtId="0" fontId="95" fillId="0" borderId="97" applyNumberFormat="0" applyFill="0" applyAlignment="0" applyProtection="0"/>
    <xf numFmtId="0" fontId="96" fillId="0" borderId="98" applyNumberFormat="0" applyFill="0" applyAlignment="0" applyProtection="0"/>
    <xf numFmtId="0" fontId="84" fillId="0" borderId="98" applyNumberFormat="0" applyFill="0" applyAlignment="0" applyProtection="0"/>
    <xf numFmtId="0" fontId="9" fillId="0" borderId="63" applyNumberFormat="0" applyFill="0" applyAlignment="0" applyProtection="0"/>
    <xf numFmtId="0" fontId="96" fillId="0" borderId="98" applyNumberFormat="0" applyFill="0" applyAlignment="0" applyProtection="0"/>
    <xf numFmtId="0" fontId="84" fillId="0" borderId="98" applyNumberFormat="0" applyFill="0" applyAlignment="0" applyProtection="0"/>
    <xf numFmtId="0" fontId="26" fillId="0" borderId="0" applyNumberFormat="0" applyFill="0" applyBorder="0" applyAlignment="0" applyProtection="0"/>
    <xf numFmtId="0" fontId="84" fillId="0" borderId="98" applyNumberFormat="0" applyFill="0" applyAlignment="0" applyProtection="0"/>
    <xf numFmtId="0" fontId="96" fillId="0" borderId="98" applyNumberFormat="0" applyFill="0" applyAlignment="0" applyProtection="0"/>
    <xf numFmtId="0" fontId="96" fillId="0" borderId="98" applyNumberFormat="0" applyFill="0" applyAlignment="0" applyProtection="0"/>
    <xf numFmtId="0" fontId="96" fillId="0" borderId="98" applyNumberFormat="0" applyFill="0" applyAlignment="0" applyProtection="0"/>
    <xf numFmtId="0" fontId="96" fillId="0" borderId="98" applyNumberFormat="0" applyFill="0" applyAlignment="0" applyProtection="0"/>
    <xf numFmtId="0" fontId="97" fillId="0" borderId="99" applyNumberFormat="0" applyFill="0" applyAlignment="0" applyProtection="0"/>
    <xf numFmtId="0" fontId="85" fillId="0" borderId="99" applyNumberFormat="0" applyFill="0" applyAlignment="0" applyProtection="0"/>
    <xf numFmtId="0" fontId="97" fillId="0" borderId="99" applyNumberFormat="0" applyFill="0" applyAlignment="0" applyProtection="0"/>
    <xf numFmtId="0" fontId="85" fillId="0" borderId="99" applyNumberFormat="0" applyFill="0" applyAlignment="0" applyProtection="0"/>
    <xf numFmtId="0" fontId="10" fillId="0" borderId="64" applyNumberFormat="0" applyFill="0" applyAlignment="0" applyProtection="0"/>
    <xf numFmtId="0" fontId="85" fillId="0" borderId="99" applyNumberFormat="0" applyFill="0" applyAlignment="0" applyProtection="0"/>
    <xf numFmtId="0" fontId="97" fillId="0" borderId="99" applyNumberFormat="0" applyFill="0" applyAlignment="0" applyProtection="0"/>
    <xf numFmtId="0" fontId="97" fillId="0" borderId="99" applyNumberFormat="0" applyFill="0" applyAlignment="0" applyProtection="0"/>
    <xf numFmtId="0" fontId="97" fillId="0" borderId="99" applyNumberFormat="0" applyFill="0" applyAlignment="0" applyProtection="0"/>
    <xf numFmtId="0" fontId="97" fillId="0" borderId="99" applyNumberFormat="0" applyFill="0" applyAlignment="0" applyProtection="0"/>
    <xf numFmtId="0" fontId="97" fillId="0" borderId="0" applyNumberFormat="0" applyFill="0" applyBorder="0" applyAlignment="0" applyProtection="0"/>
    <xf numFmtId="0" fontId="85" fillId="0" borderId="0" applyNumberFormat="0" applyFill="0" applyBorder="0" applyAlignment="0" applyProtection="0"/>
    <xf numFmtId="0" fontId="97"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3" fontId="2" fillId="51" borderId="7" applyFont="0" applyProtection="0">
      <alignment horizontal="right" vertical="center"/>
    </xf>
    <xf numFmtId="0" fontId="2" fillId="51" borderId="11" applyNumberFormat="0" applyFont="0" applyBorder="0" applyProtection="0">
      <alignment horizontal="left" vertical="center"/>
    </xf>
    <xf numFmtId="0" fontId="9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80" fillId="0" borderId="96" applyNumberFormat="0" applyFill="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74" fillId="33" borderId="0" applyNumberFormat="0" applyBorder="0" applyAlignment="0" applyProtection="0"/>
    <xf numFmtId="0" fontId="89" fillId="37" borderId="94" applyNumberFormat="0" applyAlignment="0" applyProtection="0"/>
    <xf numFmtId="0" fontId="89" fillId="37" borderId="94" applyNumberFormat="0" applyAlignment="0" applyProtection="0"/>
    <xf numFmtId="0" fontId="76" fillId="37" borderId="94" applyNumberFormat="0" applyAlignment="0" applyProtection="0"/>
    <xf numFmtId="0" fontId="76" fillId="37" borderId="94" applyNumberFormat="0" applyAlignment="0" applyProtection="0"/>
    <xf numFmtId="0" fontId="89" fillId="37" borderId="94" applyNumberFormat="0" applyAlignment="0" applyProtection="0"/>
    <xf numFmtId="0" fontId="89" fillId="37" borderId="94" applyNumberFormat="0" applyAlignment="0" applyProtection="0"/>
    <xf numFmtId="0" fontId="76" fillId="37" borderId="94" applyNumberFormat="0" applyAlignment="0" applyProtection="0"/>
    <xf numFmtId="0" fontId="76" fillId="37" borderId="94" applyNumberFormat="0" applyAlignment="0" applyProtection="0"/>
    <xf numFmtId="0" fontId="76" fillId="37" borderId="94" applyNumberFormat="0" applyAlignment="0" applyProtection="0"/>
    <xf numFmtId="0" fontId="76" fillId="37" borderId="94" applyNumberFormat="0" applyAlignment="0" applyProtection="0"/>
    <xf numFmtId="0" fontId="89" fillId="37" borderId="94" applyNumberFormat="0" applyAlignment="0" applyProtection="0"/>
    <xf numFmtId="0" fontId="89" fillId="37" borderId="94" applyNumberFormat="0" applyAlignment="0" applyProtection="0"/>
    <xf numFmtId="0" fontId="89" fillId="37" borderId="94" applyNumberFormat="0" applyAlignment="0" applyProtection="0"/>
    <xf numFmtId="0" fontId="89" fillId="37" borderId="94" applyNumberFormat="0" applyAlignment="0" applyProtection="0"/>
    <xf numFmtId="0" fontId="89" fillId="37" borderId="94" applyNumberFormat="0" applyAlignment="0" applyProtection="0"/>
    <xf numFmtId="0" fontId="89" fillId="37" borderId="94" applyNumberFormat="0" applyAlignment="0" applyProtection="0"/>
    <xf numFmtId="0" fontId="66" fillId="28" borderId="92" applyNumberFormat="0" applyAlignment="0" applyProtection="0"/>
    <xf numFmtId="0" fontId="89" fillId="37" borderId="94" applyNumberFormat="0" applyAlignment="0" applyProtection="0"/>
    <xf numFmtId="0" fontId="89" fillId="37" borderId="94" applyNumberFormat="0" applyAlignment="0" applyProtection="0"/>
    <xf numFmtId="0" fontId="76" fillId="37" borderId="94" applyNumberFormat="0" applyAlignment="0" applyProtection="0"/>
    <xf numFmtId="0" fontId="76" fillId="37" borderId="94" applyNumberFormat="0" applyAlignment="0" applyProtection="0"/>
    <xf numFmtId="0" fontId="89" fillId="37" borderId="94" applyNumberFormat="0" applyAlignment="0" applyProtection="0"/>
    <xf numFmtId="0" fontId="89" fillId="37" borderId="94" applyNumberFormat="0" applyAlignment="0" applyProtection="0"/>
    <xf numFmtId="0" fontId="2" fillId="52" borderId="101" applyNumberFormat="0" applyFont="0" applyAlignment="0" applyProtection="0"/>
    <xf numFmtId="0" fontId="70" fillId="46" borderId="0" applyNumberFormat="0" applyBorder="0" applyAlignment="0" applyProtection="0"/>
    <xf numFmtId="0" fontId="70" fillId="47" borderId="0" applyNumberFormat="0" applyBorder="0" applyAlignment="0" applyProtection="0"/>
    <xf numFmtId="0" fontId="70" fillId="48"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9" borderId="0" applyNumberFormat="0" applyBorder="0" applyAlignment="0" applyProtection="0"/>
    <xf numFmtId="0" fontId="77" fillId="34" borderId="0" applyNumberFormat="0" applyBorder="0" applyAlignment="0" applyProtection="0"/>
    <xf numFmtId="0" fontId="99" fillId="11" borderId="93" applyNumberFormat="0" applyAlignment="0" applyProtection="0"/>
    <xf numFmtId="0" fontId="28"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1" fillId="0" borderId="96" applyNumberFormat="0" applyFill="0" applyAlignment="0" applyProtection="0"/>
    <xf numFmtId="0" fontId="80" fillId="0" borderId="96" applyNumberFormat="0" applyFill="0" applyAlignment="0" applyProtection="0"/>
    <xf numFmtId="0" fontId="101" fillId="0" borderId="96" applyNumberFormat="0" applyFill="0" applyAlignment="0" applyProtection="0"/>
    <xf numFmtId="0" fontId="80" fillId="0" borderId="96" applyNumberFormat="0" applyFill="0" applyAlignment="0" applyProtection="0"/>
    <xf numFmtId="0" fontId="80" fillId="0" borderId="96" applyNumberFormat="0" applyFill="0" applyAlignment="0" applyProtection="0"/>
    <xf numFmtId="0" fontId="101" fillId="0" borderId="96" applyNumberFormat="0" applyFill="0" applyAlignment="0" applyProtection="0"/>
    <xf numFmtId="0" fontId="101" fillId="0" borderId="96" applyNumberFormat="0" applyFill="0" applyAlignment="0" applyProtection="0"/>
    <xf numFmtId="0" fontId="101" fillId="0" borderId="96" applyNumberFormat="0" applyFill="0" applyAlignment="0" applyProtection="0"/>
    <xf numFmtId="0" fontId="101" fillId="0" borderId="96" applyNumberFormat="0" applyFill="0" applyAlignment="0" applyProtection="0"/>
    <xf numFmtId="0" fontId="93" fillId="0" borderId="0" applyNumberFormat="0" applyFill="0" applyBorder="0" applyAlignment="0" applyProtection="0"/>
    <xf numFmtId="0"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88" fillId="0" borderId="0">
      <protection locked="0"/>
    </xf>
    <xf numFmtId="0" fontId="2" fillId="0" borderId="0"/>
    <xf numFmtId="0" fontId="102" fillId="53" borderId="0" applyNumberFormat="0" applyBorder="0" applyAlignment="0" applyProtection="0"/>
    <xf numFmtId="0" fontId="103" fillId="53" borderId="0" applyNumberFormat="0" applyBorder="0" applyAlignment="0" applyProtection="0"/>
    <xf numFmtId="0" fontId="102" fillId="53" borderId="0" applyNumberFormat="0" applyBorder="0" applyAlignment="0" applyProtection="0"/>
    <xf numFmtId="0" fontId="103" fillId="53" borderId="0" applyNumberFormat="0" applyBorder="0" applyAlignment="0" applyProtection="0"/>
    <xf numFmtId="0" fontId="32" fillId="6" borderId="0" applyNumberFormat="0" applyBorder="0" applyAlignment="0" applyProtection="0"/>
    <xf numFmtId="0" fontId="103" fillId="53" borderId="0" applyNumberFormat="0" applyBorder="0" applyAlignment="0" applyProtection="0"/>
    <xf numFmtId="0" fontId="102" fillId="53" borderId="0" applyNumberFormat="0" applyBorder="0" applyAlignment="0" applyProtection="0"/>
    <xf numFmtId="0" fontId="102" fillId="53" borderId="0" applyNumberFormat="0" applyBorder="0" applyAlignment="0" applyProtection="0"/>
    <xf numFmtId="0" fontId="65" fillId="6" borderId="0" applyNumberFormat="0" applyBorder="0" applyAlignment="0" applyProtection="0"/>
    <xf numFmtId="0" fontId="102" fillId="53" borderId="0" applyNumberFormat="0" applyBorder="0" applyAlignment="0" applyProtection="0"/>
    <xf numFmtId="0" fontId="103" fillId="53" borderId="0" applyNumberFormat="0" applyBorder="0" applyAlignment="0" applyProtection="0"/>
    <xf numFmtId="0" fontId="102" fillId="53" borderId="0" applyNumberFormat="0" applyBorder="0" applyAlignment="0" applyProtection="0"/>
    <xf numFmtId="37" fontId="10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174" fontId="8" fillId="0" borderId="0"/>
    <xf numFmtId="0" fontId="2" fillId="0" borderId="0"/>
    <xf numFmtId="0" fontId="8" fillId="0" borderId="0"/>
    <xf numFmtId="0" fontId="8" fillId="0" borderId="0"/>
    <xf numFmtId="0" fontId="8" fillId="0" borderId="0"/>
    <xf numFmtId="0" fontId="59" fillId="0" borderId="0">
      <alignment vertical="top"/>
    </xf>
    <xf numFmtId="0" fontId="2" fillId="0" borderId="0"/>
    <xf numFmtId="0" fontId="2" fillId="0" borderId="0"/>
    <xf numFmtId="0" fontId="8" fillId="0" borderId="0"/>
    <xf numFmtId="0" fontId="2" fillId="0" borderId="0"/>
    <xf numFmtId="0" fontId="2" fillId="0" borderId="0">
      <alignment vertical="center"/>
    </xf>
    <xf numFmtId="0" fontId="2" fillId="0" borderId="0"/>
    <xf numFmtId="0" fontId="2"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4" fillId="0" borderId="0"/>
    <xf numFmtId="0" fontId="14" fillId="0" borderId="0"/>
    <xf numFmtId="0" fontId="2" fillId="0" borderId="0"/>
    <xf numFmtId="0" fontId="2" fillId="0" borderId="0">
      <alignment horizontal="left" wrapText="1"/>
    </xf>
    <xf numFmtId="0" fontId="14" fillId="0" borderId="0"/>
    <xf numFmtId="0" fontId="2" fillId="0" borderId="0">
      <alignment horizontal="left" wrapText="1"/>
    </xf>
    <xf numFmtId="0" fontId="2" fillId="0" borderId="0"/>
    <xf numFmtId="0" fontId="105" fillId="0" borderId="0"/>
    <xf numFmtId="0" fontId="105" fillId="0" borderId="0"/>
    <xf numFmtId="0" fontId="2" fillId="0" borderId="0"/>
    <xf numFmtId="0" fontId="33" fillId="0" borderId="0"/>
    <xf numFmtId="0" fontId="105"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4" fillId="0" borderId="0"/>
    <xf numFmtId="0" fontId="14"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alignment horizontal="left" wrapText="1"/>
    </xf>
    <xf numFmtId="0" fontId="2" fillId="0" borderId="0">
      <alignment horizontal="left" wrapText="1"/>
    </xf>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2" fillId="52" borderId="101" applyNumberFormat="0" applyFont="0" applyAlignment="0" applyProtection="0"/>
    <xf numFmtId="0" fontId="3" fillId="52" borderId="101" applyNumberFormat="0" applyFont="0" applyAlignment="0" applyProtection="0"/>
    <xf numFmtId="0" fontId="3" fillId="52" borderId="101" applyNumberFormat="0" applyFont="0" applyAlignment="0" applyProtection="0"/>
    <xf numFmtId="0" fontId="106" fillId="0" borderId="100" applyNumberFormat="0" applyFill="0" applyAlignment="0" applyProtection="0"/>
    <xf numFmtId="0" fontId="72" fillId="11" borderId="93" applyNumberFormat="0" applyAlignment="0" applyProtection="0"/>
    <xf numFmtId="0" fontId="72" fillId="11" borderId="93" applyNumberFormat="0" applyAlignment="0" applyProtection="0"/>
    <xf numFmtId="0" fontId="99" fillId="11" borderId="93" applyNumberFormat="0" applyAlignment="0" applyProtection="0"/>
    <xf numFmtId="0" fontId="99" fillId="11" borderId="93" applyNumberFormat="0" applyAlignment="0" applyProtection="0"/>
    <xf numFmtId="0" fontId="72" fillId="11" borderId="93" applyNumberFormat="0" applyAlignment="0" applyProtection="0"/>
    <xf numFmtId="0" fontId="72" fillId="11" borderId="93" applyNumberFormat="0" applyAlignment="0" applyProtection="0"/>
    <xf numFmtId="0" fontId="99" fillId="11" borderId="93" applyNumberFormat="0" applyAlignment="0" applyProtection="0"/>
    <xf numFmtId="0" fontId="99" fillId="11" borderId="93" applyNumberFormat="0" applyAlignment="0" applyProtection="0"/>
    <xf numFmtId="0" fontId="99" fillId="11" borderId="93" applyNumberFormat="0" applyAlignment="0" applyProtection="0"/>
    <xf numFmtId="0" fontId="72" fillId="11" borderId="93" applyNumberFormat="0" applyAlignment="0" applyProtection="0"/>
    <xf numFmtId="0" fontId="72" fillId="11" borderId="93" applyNumberFormat="0" applyAlignment="0" applyProtection="0"/>
    <xf numFmtId="0" fontId="72" fillId="11" borderId="93" applyNumberFormat="0" applyAlignment="0" applyProtection="0"/>
    <xf numFmtId="0" fontId="72" fillId="11" borderId="93" applyNumberFormat="0" applyAlignment="0" applyProtection="0"/>
    <xf numFmtId="0" fontId="72" fillId="11" borderId="93" applyNumberFormat="0" applyAlignment="0" applyProtection="0"/>
    <xf numFmtId="0" fontId="72" fillId="11" borderId="93" applyNumberFormat="0" applyAlignment="0" applyProtection="0"/>
    <xf numFmtId="0" fontId="72" fillId="11" borderId="93" applyNumberFormat="0" applyAlignment="0" applyProtection="0"/>
    <xf numFmtId="0" fontId="72" fillId="11" borderId="93" applyNumberFormat="0" applyAlignment="0" applyProtection="0"/>
    <xf numFmtId="0" fontId="72" fillId="11" borderId="93" applyNumberFormat="0" applyAlignment="0" applyProtection="0"/>
    <xf numFmtId="0" fontId="72" fillId="11" borderId="93" applyNumberFormat="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88" fillId="0" borderId="0">
      <protection locked="0"/>
    </xf>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38" fontId="40" fillId="0" borderId="0"/>
    <xf numFmtId="0" fontId="74" fillId="33" borderId="0" applyNumberFormat="0" applyBorder="0" applyAlignment="0" applyProtection="0"/>
    <xf numFmtId="0" fontId="99" fillId="11" borderId="93" applyNumberFormat="0" applyAlignment="0" applyProtection="0"/>
    <xf numFmtId="0" fontId="99" fillId="11" borderId="93" applyNumberFormat="0" applyAlignment="0" applyProtection="0"/>
    <xf numFmtId="0" fontId="73" fillId="33" borderId="0" applyNumberFormat="0" applyBorder="0" applyAlignment="0" applyProtection="0"/>
    <xf numFmtId="0" fontId="103" fillId="53" borderId="0" applyNumberFormat="0" applyBorder="0" applyAlignment="0" applyProtection="0"/>
    <xf numFmtId="0" fontId="2" fillId="0" borderId="0"/>
    <xf numFmtId="0" fontId="14" fillId="0" borderId="0"/>
    <xf numFmtId="0" fontId="2" fillId="0" borderId="0"/>
    <xf numFmtId="0" fontId="14"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lignment horizontal="left" wrapText="1"/>
    </xf>
    <xf numFmtId="0" fontId="2" fillId="0" borderId="0"/>
    <xf numFmtId="0" fontId="69" fillId="0" borderId="0"/>
    <xf numFmtId="0" fontId="78" fillId="11" borderId="94" applyNumberFormat="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97" applyNumberFormat="0" applyFill="0" applyAlignment="0" applyProtection="0"/>
    <xf numFmtId="0" fontId="84" fillId="0" borderId="98" applyNumberFormat="0" applyFill="0" applyAlignment="0" applyProtection="0"/>
    <xf numFmtId="0" fontId="85" fillId="0" borderId="99" applyNumberFormat="0" applyFill="0" applyAlignment="0" applyProtection="0"/>
    <xf numFmtId="0" fontId="82" fillId="0" borderId="0" applyNumberFormat="0" applyFill="0" applyBorder="0" applyAlignment="0" applyProtection="0"/>
    <xf numFmtId="0" fontId="91" fillId="0" borderId="100" applyNumberFormat="0" applyFill="0" applyAlignment="0" applyProtection="0"/>
    <xf numFmtId="0" fontId="91" fillId="0" borderId="100" applyNumberFormat="0" applyFill="0" applyAlignment="0" applyProtection="0"/>
    <xf numFmtId="0" fontId="88" fillId="0" borderId="102">
      <protection locked="0"/>
    </xf>
    <xf numFmtId="0" fontId="91" fillId="0" borderId="100" applyNumberFormat="0" applyFill="0" applyAlignment="0" applyProtection="0"/>
    <xf numFmtId="0" fontId="91" fillId="0" borderId="100" applyNumberFormat="0" applyFill="0" applyAlignment="0" applyProtection="0"/>
    <xf numFmtId="0" fontId="88" fillId="0" borderId="102">
      <protection locked="0"/>
    </xf>
    <xf numFmtId="0" fontId="88" fillId="0" borderId="102">
      <protection locked="0"/>
    </xf>
    <xf numFmtId="0" fontId="91" fillId="0" borderId="100" applyNumberFormat="0" applyFill="0" applyAlignment="0" applyProtection="0"/>
    <xf numFmtId="0" fontId="91" fillId="0" borderId="100" applyNumberFormat="0" applyFill="0" applyAlignment="0" applyProtection="0"/>
    <xf numFmtId="0" fontId="91" fillId="0" borderId="100" applyNumberFormat="0" applyFill="0" applyAlignment="0" applyProtection="0"/>
    <xf numFmtId="0" fontId="91" fillId="0" borderId="100" applyNumberFormat="0" applyFill="0" applyAlignment="0" applyProtection="0"/>
    <xf numFmtId="0" fontId="91" fillId="0" borderId="100" applyNumberFormat="0" applyFill="0" applyAlignment="0" applyProtection="0"/>
    <xf numFmtId="0" fontId="91" fillId="0" borderId="100" applyNumberFormat="0" applyFill="0" applyAlignment="0" applyProtection="0"/>
    <xf numFmtId="0" fontId="91" fillId="0" borderId="100" applyNumberFormat="0" applyFill="0" applyAlignment="0" applyProtection="0"/>
    <xf numFmtId="0" fontId="91" fillId="0" borderId="100" applyNumberFormat="0" applyFill="0" applyAlignment="0" applyProtection="0"/>
    <xf numFmtId="0" fontId="91" fillId="0" borderId="100" applyNumberFormat="0" applyFill="0" applyAlignment="0" applyProtection="0"/>
    <xf numFmtId="0" fontId="91" fillId="0" borderId="100" applyNumberFormat="0" applyFill="0" applyAlignment="0" applyProtection="0"/>
    <xf numFmtId="0" fontId="82" fillId="0" borderId="0" applyNumberFormat="0" applyFill="0" applyBorder="0" applyAlignment="0" applyProtection="0"/>
    <xf numFmtId="0" fontId="95" fillId="0" borderId="97" applyNumberFormat="0" applyFill="0" applyAlignment="0" applyProtection="0"/>
    <xf numFmtId="0" fontId="96" fillId="0" borderId="98" applyNumberFormat="0" applyFill="0" applyAlignment="0" applyProtection="0"/>
    <xf numFmtId="0" fontId="97" fillId="0" borderId="99" applyNumberFormat="0" applyFill="0" applyAlignment="0" applyProtection="0"/>
    <xf numFmtId="0" fontId="97" fillId="0" borderId="0" applyNumberFormat="0" applyFill="0" applyBorder="0" applyAlignment="0" applyProtection="0"/>
    <xf numFmtId="0" fontId="101" fillId="0" borderId="96" applyNumberFormat="0" applyFill="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94" fillId="0" borderId="0" applyNumberFormat="0" applyFill="0" applyBorder="0" applyAlignment="0" applyProtection="0"/>
    <xf numFmtId="0" fontId="108"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81" fillId="50" borderId="95" applyNumberFormat="0" applyAlignment="0" applyProtection="0"/>
    <xf numFmtId="0" fontId="2" fillId="0" borderId="0"/>
    <xf numFmtId="0" fontId="2" fillId="0" borderId="0" applyNumberFormat="0" applyFill="0" applyBorder="0" applyAlignment="0" applyProtection="0"/>
  </cellStyleXfs>
  <cellXfs count="353">
    <xf numFmtId="0" fontId="0" fillId="0" borderId="0" xfId="0"/>
    <xf numFmtId="0" fontId="4" fillId="0" borderId="17"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7" fillId="0" borderId="0" xfId="0" applyFont="1" applyFill="1" applyBorder="1" applyAlignment="1" applyProtection="1">
      <alignment horizontal="left" vertical="center"/>
      <protection hidden="1"/>
    </xf>
    <xf numFmtId="0" fontId="5" fillId="0" borderId="0" xfId="0" applyNumberFormat="1" applyFont="1" applyFill="1" applyBorder="1" applyAlignment="1" applyProtection="1">
      <alignment vertical="center"/>
      <protection hidden="1"/>
    </xf>
    <xf numFmtId="0" fontId="0" fillId="0" borderId="0" xfId="0" applyBorder="1" applyAlignment="1">
      <alignment vertical="center"/>
    </xf>
    <xf numFmtId="0" fontId="6" fillId="0" borderId="0" xfId="0" applyFont="1" applyBorder="1" applyAlignment="1">
      <alignment horizontal="right" vertical="center"/>
    </xf>
    <xf numFmtId="0" fontId="4" fillId="0" borderId="16" xfId="0" applyFont="1" applyBorder="1"/>
    <xf numFmtId="0" fontId="4" fillId="0" borderId="17" xfId="0" applyFont="1" applyBorder="1"/>
    <xf numFmtId="0" fontId="4" fillId="0" borderId="18" xfId="0" applyFont="1" applyBorder="1"/>
    <xf numFmtId="0" fontId="4" fillId="0" borderId="0" xfId="0" applyFont="1"/>
    <xf numFmtId="0" fontId="4" fillId="0" borderId="19" xfId="0" applyFont="1" applyBorder="1"/>
    <xf numFmtId="0" fontId="4" fillId="0" borderId="0" xfId="0" applyFont="1" applyBorder="1"/>
    <xf numFmtId="0" fontId="4" fillId="0" borderId="20" xfId="0" applyFont="1" applyBorder="1"/>
    <xf numFmtId="38" fontId="4" fillId="0" borderId="0" xfId="0" applyNumberFormat="1" applyFont="1" applyBorder="1"/>
    <xf numFmtId="37" fontId="4" fillId="0" borderId="0" xfId="0" applyNumberFormat="1" applyFont="1" applyBorder="1"/>
    <xf numFmtId="167" fontId="6" fillId="0" borderId="0" xfId="1" applyNumberFormat="1" applyFont="1" applyBorder="1" applyAlignment="1">
      <alignment horizontal="left" vertical="center" wrapText="1"/>
    </xf>
    <xf numFmtId="167" fontId="4" fillId="0" borderId="0" xfId="1" applyNumberFormat="1" applyFont="1" applyBorder="1" applyAlignment="1">
      <alignment horizontal="left" vertical="center" wrapText="1"/>
    </xf>
    <xf numFmtId="167" fontId="4" fillId="0" borderId="0" xfId="1" quotePrefix="1" applyNumberFormat="1" applyFont="1" applyBorder="1" applyAlignment="1">
      <alignment horizontal="left" vertical="center" wrapText="1"/>
    </xf>
    <xf numFmtId="0" fontId="4" fillId="0" borderId="0" xfId="0" applyFont="1" applyBorder="1" applyAlignment="1"/>
    <xf numFmtId="0" fontId="4" fillId="0" borderId="19" xfId="0" applyFont="1" applyBorder="1" applyAlignment="1"/>
    <xf numFmtId="0" fontId="4" fillId="20" borderId="7" xfId="0" applyFont="1" applyFill="1" applyBorder="1" applyAlignment="1">
      <alignment horizontal="left" vertical="center"/>
    </xf>
    <xf numFmtId="167" fontId="4" fillId="0" borderId="41" xfId="1" applyNumberFormat="1" applyFont="1" applyBorder="1" applyAlignment="1">
      <alignment horizontal="center" vertical="center"/>
    </xf>
    <xf numFmtId="167" fontId="4" fillId="0" borderId="42" xfId="1" applyNumberFormat="1" applyFont="1" applyBorder="1" applyAlignment="1">
      <alignment horizontal="center" vertical="center"/>
    </xf>
    <xf numFmtId="0" fontId="4" fillId="0" borderId="20" xfId="0" applyFont="1" applyBorder="1" applyAlignment="1"/>
    <xf numFmtId="0" fontId="4" fillId="0" borderId="0" xfId="0" applyFont="1" applyAlignment="1"/>
    <xf numFmtId="0" fontId="4" fillId="0" borderId="69" xfId="0" quotePrefix="1" applyFont="1" applyBorder="1" applyAlignment="1">
      <alignment horizontal="left" vertical="center"/>
    </xf>
    <xf numFmtId="167" fontId="4" fillId="0" borderId="0" xfId="1" applyNumberFormat="1" applyFont="1" applyBorder="1" applyAlignment="1">
      <alignment vertical="center"/>
    </xf>
    <xf numFmtId="0" fontId="4" fillId="21" borderId="70" xfId="0" quotePrefix="1" applyFont="1" applyFill="1" applyBorder="1" applyAlignment="1">
      <alignment horizontal="left" vertical="center"/>
    </xf>
    <xf numFmtId="167" fontId="4" fillId="0" borderId="44" xfId="1" applyNumberFormat="1" applyFont="1" applyBorder="1" applyAlignment="1">
      <alignment horizontal="center" vertical="center"/>
    </xf>
    <xf numFmtId="167" fontId="4" fillId="0" borderId="0" xfId="1" applyNumberFormat="1" applyFont="1" applyBorder="1" applyAlignment="1">
      <alignment horizontal="center" vertical="center"/>
    </xf>
    <xf numFmtId="0" fontId="4" fillId="22" borderId="70" xfId="0" quotePrefix="1" applyFont="1" applyFill="1" applyBorder="1" applyAlignment="1">
      <alignment horizontal="left" vertical="center"/>
    </xf>
    <xf numFmtId="0" fontId="4" fillId="23" borderId="70" xfId="0" quotePrefix="1" applyFont="1" applyFill="1" applyBorder="1" applyAlignment="1">
      <alignment horizontal="left" vertical="center"/>
    </xf>
    <xf numFmtId="0" fontId="4" fillId="23" borderId="71" xfId="0" quotePrefix="1" applyFont="1" applyFill="1" applyBorder="1" applyAlignment="1">
      <alignment horizontal="left" vertical="center"/>
    </xf>
    <xf numFmtId="167" fontId="4" fillId="0" borderId="46" xfId="1" applyNumberFormat="1" applyFont="1" applyBorder="1" applyAlignment="1">
      <alignment horizontal="center" vertical="center"/>
    </xf>
    <xf numFmtId="167" fontId="4" fillId="0" borderId="37" xfId="1" applyNumberFormat="1" applyFont="1" applyBorder="1" applyAlignment="1">
      <alignment horizontal="center" vertical="center"/>
    </xf>
    <xf numFmtId="0" fontId="4" fillId="0" borderId="21" xfId="0" applyFont="1" applyBorder="1"/>
    <xf numFmtId="0" fontId="4" fillId="0" borderId="22" xfId="0" applyFont="1" applyBorder="1"/>
    <xf numFmtId="0" fontId="4" fillId="0" borderId="23" xfId="0" applyFont="1" applyBorder="1"/>
    <xf numFmtId="0" fontId="4" fillId="24" borderId="69" xfId="0" applyFont="1" applyFill="1" applyBorder="1" applyAlignment="1">
      <alignment horizontal="left" vertical="center"/>
    </xf>
    <xf numFmtId="14" fontId="4" fillId="0" borderId="0" xfId="0" applyNumberFormat="1" applyFont="1" applyBorder="1"/>
    <xf numFmtId="0" fontId="4" fillId="0" borderId="20" xfId="0" applyFont="1" applyBorder="1" applyAlignment="1">
      <alignment horizontal="center" vertical="center"/>
    </xf>
    <xf numFmtId="0" fontId="4" fillId="24" borderId="70" xfId="0" applyFont="1" applyFill="1" applyBorder="1" applyAlignment="1">
      <alignment horizontal="left" vertical="center"/>
    </xf>
    <xf numFmtId="0" fontId="4" fillId="24" borderId="72" xfId="0" applyFont="1" applyFill="1" applyBorder="1" applyAlignment="1">
      <alignment horizontal="left" vertical="center"/>
    </xf>
    <xf numFmtId="167" fontId="4" fillId="0" borderId="73" xfId="1" applyNumberFormat="1" applyFont="1" applyBorder="1" applyAlignment="1">
      <alignment horizontal="center" vertical="center"/>
    </xf>
    <xf numFmtId="167" fontId="4" fillId="0" borderId="74" xfId="1" applyNumberFormat="1" applyFont="1" applyBorder="1" applyAlignment="1">
      <alignment horizontal="center" vertical="center"/>
    </xf>
    <xf numFmtId="0" fontId="6" fillId="0" borderId="0" xfId="0" applyFont="1" applyFill="1" applyBorder="1" applyAlignment="1">
      <alignment horizontal="left" vertical="center"/>
    </xf>
    <xf numFmtId="167" fontId="4" fillId="0" borderId="0" xfId="1" applyNumberFormat="1" applyFont="1" applyBorder="1" applyAlignment="1">
      <alignment horizontal="center"/>
    </xf>
    <xf numFmtId="16" fontId="4" fillId="0" borderId="0" xfId="0" applyNumberFormat="1" applyFont="1" applyBorder="1"/>
    <xf numFmtId="49" fontId="4" fillId="0" borderId="0" xfId="0" applyNumberFormat="1" applyFont="1" applyBorder="1"/>
    <xf numFmtId="49" fontId="4" fillId="0" borderId="20" xfId="0" applyNumberFormat="1" applyFont="1" applyBorder="1"/>
    <xf numFmtId="175" fontId="6" fillId="0" borderId="0" xfId="0" applyNumberFormat="1" applyFont="1" applyFill="1" applyBorder="1" applyAlignment="1">
      <alignment horizontal="center" vertical="center" wrapText="1"/>
    </xf>
    <xf numFmtId="38" fontId="4" fillId="0" borderId="0" xfId="0" quotePrefix="1" applyNumberFormat="1" applyFont="1" applyBorder="1"/>
    <xf numFmtId="10" fontId="4" fillId="0" borderId="0" xfId="2" applyNumberFormat="1" applyFont="1" applyBorder="1"/>
    <xf numFmtId="166" fontId="4" fillId="0" borderId="0" xfId="2" applyNumberFormat="1" applyFont="1" applyFill="1" applyBorder="1"/>
    <xf numFmtId="167" fontId="6" fillId="0" borderId="37" xfId="1" applyNumberFormat="1" applyFont="1" applyBorder="1" applyAlignment="1">
      <alignment horizontal="left" vertical="center" wrapText="1"/>
    </xf>
    <xf numFmtId="0" fontId="4" fillId="0" borderId="0" xfId="0" applyFont="1" applyFill="1" applyBorder="1" applyAlignment="1">
      <alignment horizontal="left"/>
    </xf>
    <xf numFmtId="167" fontId="6" fillId="0" borderId="20" xfId="1" applyNumberFormat="1" applyFont="1" applyBorder="1" applyAlignment="1">
      <alignment horizontal="left" vertical="center" wrapText="1"/>
    </xf>
    <xf numFmtId="167" fontId="6" fillId="0" borderId="0" xfId="1" applyNumberFormat="1" applyFont="1" applyBorder="1" applyAlignment="1">
      <alignment horizontal="center" vertical="center" wrapText="1"/>
    </xf>
    <xf numFmtId="0" fontId="4" fillId="0" borderId="0" xfId="0" applyFont="1" applyFill="1" applyBorder="1" applyAlignment="1">
      <alignment horizontal="center" vertical="center" wrapText="1"/>
    </xf>
    <xf numFmtId="175" fontId="4" fillId="0" borderId="22" xfId="0" applyNumberFormat="1" applyFont="1" applyBorder="1"/>
    <xf numFmtId="167" fontId="4" fillId="26" borderId="0" xfId="1" applyNumberFormat="1" applyFont="1" applyFill="1" applyBorder="1"/>
    <xf numFmtId="0" fontId="4" fillId="2" borderId="0" xfId="0" applyFont="1" applyFill="1" applyBorder="1"/>
    <xf numFmtId="0" fontId="42" fillId="2" borderId="0" xfId="92" applyFont="1" applyFill="1" applyBorder="1" applyAlignment="1">
      <alignment vertical="center"/>
    </xf>
    <xf numFmtId="15" fontId="4" fillId="2" borderId="0" xfId="0" applyNumberFormat="1" applyFont="1" applyFill="1" applyBorder="1"/>
    <xf numFmtId="0" fontId="4" fillId="2" borderId="0" xfId="0" applyFont="1" applyFill="1" applyBorder="1" applyAlignment="1">
      <alignment horizontal="center" vertical="center"/>
    </xf>
    <xf numFmtId="16" fontId="4" fillId="2" borderId="0" xfId="0" applyNumberFormat="1" applyFont="1" applyFill="1" applyBorder="1"/>
    <xf numFmtId="0" fontId="5" fillId="25" borderId="0" xfId="92" applyFont="1" applyFill="1" applyBorder="1" applyAlignment="1">
      <alignment vertical="center"/>
    </xf>
    <xf numFmtId="0" fontId="4" fillId="25" borderId="0" xfId="0" applyFont="1" applyFill="1" applyBorder="1"/>
    <xf numFmtId="167" fontId="4" fillId="0" borderId="0" xfId="1" applyNumberFormat="1" applyFont="1" applyBorder="1"/>
    <xf numFmtId="0" fontId="6" fillId="0" borderId="19" xfId="0" applyFont="1" applyBorder="1"/>
    <xf numFmtId="166" fontId="4" fillId="0" borderId="20" xfId="2" applyNumberFormat="1" applyFont="1" applyFill="1" applyBorder="1"/>
    <xf numFmtId="166" fontId="4" fillId="0" borderId="41" xfId="2" applyNumberFormat="1" applyFont="1" applyBorder="1" applyAlignment="1">
      <alignment horizontal="center" vertical="center"/>
    </xf>
    <xf numFmtId="166" fontId="4" fillId="0" borderId="42" xfId="2" applyNumberFormat="1" applyFont="1" applyBorder="1" applyAlignment="1">
      <alignment horizontal="center" vertical="center"/>
    </xf>
    <xf numFmtId="166" fontId="4" fillId="0" borderId="66" xfId="2" applyNumberFormat="1" applyFont="1" applyBorder="1" applyAlignment="1">
      <alignment horizontal="center" vertical="center"/>
    </xf>
    <xf numFmtId="166" fontId="4" fillId="0" borderId="44" xfId="2" applyNumberFormat="1" applyFont="1" applyBorder="1" applyAlignment="1">
      <alignment horizontal="center" vertical="center"/>
    </xf>
    <xf numFmtId="166" fontId="4" fillId="0" borderId="0" xfId="2" applyNumberFormat="1" applyFont="1" applyBorder="1" applyAlignment="1">
      <alignment horizontal="center" vertical="center"/>
    </xf>
    <xf numFmtId="166" fontId="4" fillId="0" borderId="20" xfId="2" applyNumberFormat="1" applyFont="1" applyBorder="1" applyAlignment="1">
      <alignment horizontal="center" vertical="center"/>
    </xf>
    <xf numFmtId="166" fontId="4" fillId="0" borderId="46" xfId="2" applyNumberFormat="1" applyFont="1" applyBorder="1" applyAlignment="1">
      <alignment horizontal="center" vertical="center"/>
    </xf>
    <xf numFmtId="166" fontId="4" fillId="0" borderId="37" xfId="2" applyNumberFormat="1" applyFont="1" applyBorder="1" applyAlignment="1">
      <alignment horizontal="center" vertical="center"/>
    </xf>
    <xf numFmtId="166" fontId="4" fillId="0" borderId="65" xfId="2" applyNumberFormat="1" applyFont="1" applyBorder="1" applyAlignment="1">
      <alignment horizontal="center" vertical="center"/>
    </xf>
    <xf numFmtId="166" fontId="4" fillId="0" borderId="73" xfId="2" applyNumberFormat="1" applyFont="1" applyBorder="1" applyAlignment="1">
      <alignment horizontal="center" vertical="center"/>
    </xf>
    <xf numFmtId="166" fontId="4" fillId="0" borderId="74" xfId="2" applyNumberFormat="1" applyFont="1" applyBorder="1" applyAlignment="1">
      <alignment horizontal="center" vertical="center"/>
    </xf>
    <xf numFmtId="166" fontId="4" fillId="0" borderId="75" xfId="2" applyNumberFormat="1" applyFont="1" applyBorder="1" applyAlignment="1">
      <alignment horizontal="center" vertical="center"/>
    </xf>
    <xf numFmtId="166" fontId="4" fillId="0" borderId="0" xfId="2" applyNumberFormat="1" applyFont="1" applyBorder="1" applyAlignment="1">
      <alignment horizontal="center"/>
    </xf>
    <xf numFmtId="166" fontId="4" fillId="0" borderId="20" xfId="2" applyNumberFormat="1" applyFont="1" applyBorder="1" applyAlignment="1">
      <alignment horizontal="center"/>
    </xf>
    <xf numFmtId="166" fontId="4" fillId="0" borderId="0" xfId="0" applyNumberFormat="1" applyFont="1" applyBorder="1"/>
    <xf numFmtId="166" fontId="4" fillId="0" borderId="0" xfId="0" applyNumberFormat="1" applyFont="1" applyBorder="1" applyAlignment="1">
      <alignment horizontal="center" vertical="center"/>
    </xf>
    <xf numFmtId="0" fontId="4" fillId="0" borderId="0" xfId="0" applyFont="1" applyFill="1" applyBorder="1" applyAlignment="1">
      <alignment horizontal="left" wrapText="1"/>
    </xf>
    <xf numFmtId="165" fontId="5" fillId="0" borderId="0" xfId="0" applyNumberFormat="1" applyFont="1" applyFill="1" applyBorder="1" applyAlignment="1" applyProtection="1">
      <alignment horizontal="center" vertical="center"/>
      <protection hidden="1"/>
    </xf>
    <xf numFmtId="167" fontId="4" fillId="8" borderId="0" xfId="1" applyNumberFormat="1" applyFont="1" applyFill="1" applyBorder="1"/>
    <xf numFmtId="0" fontId="4" fillId="2" borderId="7" xfId="0" applyFont="1" applyFill="1" applyBorder="1" applyAlignment="1">
      <alignment horizontal="center" vertical="center" wrapText="1"/>
    </xf>
    <xf numFmtId="0" fontId="0" fillId="0" borderId="0" xfId="0" applyBorder="1"/>
    <xf numFmtId="0" fontId="7" fillId="0" borderId="17" xfId="0" applyFont="1" applyFill="1" applyBorder="1" applyAlignment="1" applyProtection="1">
      <alignment horizontal="left" vertical="center"/>
      <protection hidden="1"/>
    </xf>
    <xf numFmtId="0" fontId="0" fillId="0" borderId="17" xfId="0" applyBorder="1"/>
    <xf numFmtId="0" fontId="5" fillId="0" borderId="17" xfId="0" applyNumberFormat="1" applyFont="1" applyFill="1" applyBorder="1" applyAlignment="1" applyProtection="1">
      <alignment vertical="center"/>
      <protection hidden="1"/>
    </xf>
    <xf numFmtId="0" fontId="0" fillId="0" borderId="17" xfId="0" applyBorder="1" applyAlignment="1">
      <alignment vertical="center"/>
    </xf>
    <xf numFmtId="165" fontId="5" fillId="0" borderId="17" xfId="0" applyNumberFormat="1" applyFont="1" applyFill="1" applyBorder="1" applyAlignment="1" applyProtection="1">
      <alignment horizontal="center" vertical="center"/>
      <protection hidden="1"/>
    </xf>
    <xf numFmtId="0" fontId="6" fillId="0" borderId="17" xfId="0" applyFont="1" applyBorder="1" applyAlignment="1">
      <alignment horizontal="right" vertical="center"/>
    </xf>
    <xf numFmtId="0" fontId="4" fillId="23" borderId="0" xfId="0" applyFont="1" applyFill="1" applyBorder="1" applyAlignment="1">
      <alignment horizontal="center" vertical="center"/>
    </xf>
    <xf numFmtId="0" fontId="4" fillId="23" borderId="0" xfId="0" applyFont="1" applyFill="1" applyBorder="1"/>
    <xf numFmtId="0" fontId="43" fillId="0" borderId="0" xfId="0" applyFont="1" applyBorder="1" applyAlignment="1" applyProtection="1">
      <alignment vertical="center"/>
    </xf>
    <xf numFmtId="0" fontId="43" fillId="0" borderId="0" xfId="0" applyFont="1" applyBorder="1" applyAlignment="1" applyProtection="1">
      <alignment horizontal="left" vertical="center" indent="1"/>
    </xf>
    <xf numFmtId="0" fontId="45" fillId="0" borderId="0" xfId="0" applyFont="1" applyBorder="1" applyAlignment="1" applyProtection="1">
      <alignment horizontal="center" vertical="center"/>
    </xf>
    <xf numFmtId="0" fontId="46" fillId="0" borderId="0" xfId="0" applyFont="1" applyAlignment="1" applyProtection="1">
      <alignment vertical="center"/>
    </xf>
    <xf numFmtId="0" fontId="43" fillId="0" borderId="0" xfId="0" applyFont="1" applyAlignment="1" applyProtection="1">
      <alignment vertical="center"/>
    </xf>
    <xf numFmtId="0" fontId="44" fillId="0" borderId="0" xfId="0" applyFont="1" applyAlignment="1" applyProtection="1">
      <alignment vertical="center"/>
    </xf>
    <xf numFmtId="165" fontId="48" fillId="0" borderId="22" xfId="0" applyNumberFormat="1" applyFont="1" applyFill="1" applyBorder="1" applyAlignment="1" applyProtection="1">
      <alignment horizontal="center" vertical="center"/>
      <protection hidden="1"/>
    </xf>
    <xf numFmtId="0" fontId="47"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49" fontId="49" fillId="0" borderId="12" xfId="0" applyNumberFormat="1" applyFont="1" applyFill="1" applyBorder="1" applyAlignment="1">
      <alignment horizontal="left" vertical="center" wrapText="1"/>
    </xf>
    <xf numFmtId="49" fontId="48" fillId="0" borderId="13" xfId="0" applyNumberFormat="1" applyFont="1" applyFill="1" applyBorder="1" applyAlignment="1">
      <alignment horizontal="center" vertical="center"/>
    </xf>
    <xf numFmtId="49" fontId="48" fillId="0" borderId="13" xfId="0" applyNumberFormat="1" applyFont="1" applyFill="1" applyBorder="1" applyAlignment="1">
      <alignment horizontal="left" vertical="center" wrapText="1"/>
    </xf>
    <xf numFmtId="0" fontId="48" fillId="0" borderId="13" xfId="0" applyFont="1" applyFill="1" applyBorder="1" applyAlignment="1">
      <alignment horizontal="center" vertical="center"/>
    </xf>
    <xf numFmtId="0" fontId="48" fillId="0" borderId="13" xfId="0" applyFont="1" applyFill="1" applyBorder="1" applyAlignment="1">
      <alignment horizontal="left" vertical="center" wrapText="1"/>
    </xf>
    <xf numFmtId="0" fontId="47" fillId="0" borderId="13" xfId="0" applyFont="1" applyFill="1" applyBorder="1" applyAlignment="1">
      <alignment horizontal="center" vertical="center"/>
    </xf>
    <xf numFmtId="0" fontId="47" fillId="0" borderId="13" xfId="0" applyFont="1" applyFill="1" applyBorder="1" applyAlignment="1">
      <alignment horizontal="left" vertical="center" wrapText="1" indent="1"/>
    </xf>
    <xf numFmtId="0" fontId="47" fillId="0" borderId="13" xfId="0" quotePrefix="1" applyFont="1" applyFill="1" applyBorder="1" applyAlignment="1">
      <alignment horizontal="center" vertical="center"/>
    </xf>
    <xf numFmtId="0" fontId="47" fillId="0" borderId="13" xfId="0" applyFont="1" applyFill="1" applyBorder="1" applyAlignment="1">
      <alignment horizontal="left" vertical="center" wrapText="1" indent="2"/>
    </xf>
    <xf numFmtId="0" fontId="48" fillId="0" borderId="13" xfId="0" applyFont="1" applyFill="1" applyBorder="1" applyAlignment="1">
      <alignment vertical="center"/>
    </xf>
    <xf numFmtId="0" fontId="48" fillId="0" borderId="0" xfId="0" applyFont="1" applyFill="1" applyAlignment="1">
      <alignment vertical="center"/>
    </xf>
    <xf numFmtId="0" fontId="48" fillId="0" borderId="13" xfId="0" applyFont="1" applyFill="1" applyBorder="1" applyAlignment="1">
      <alignment vertical="center" wrapText="1"/>
    </xf>
    <xf numFmtId="0" fontId="48" fillId="0" borderId="62" xfId="0" applyFont="1" applyFill="1" applyBorder="1" applyAlignment="1">
      <alignment horizontal="left" vertical="center" wrapText="1"/>
    </xf>
    <xf numFmtId="0" fontId="48" fillId="0" borderId="62" xfId="0" applyFont="1" applyFill="1" applyBorder="1" applyAlignment="1">
      <alignment vertical="center"/>
    </xf>
    <xf numFmtId="49" fontId="48" fillId="0" borderId="62" xfId="0" applyNumberFormat="1" applyFont="1" applyFill="1" applyBorder="1" applyAlignment="1">
      <alignment horizontal="left" vertical="center" wrapText="1"/>
    </xf>
    <xf numFmtId="0" fontId="47" fillId="0" borderId="62" xfId="0" applyFont="1" applyFill="1" applyBorder="1" applyAlignment="1">
      <alignment horizontal="left" vertical="center" wrapText="1" indent="1"/>
    </xf>
    <xf numFmtId="0" fontId="47" fillId="0" borderId="62" xfId="0" applyFont="1" applyFill="1" applyBorder="1" applyAlignment="1">
      <alignment horizontal="left" vertical="center" wrapText="1" indent="2"/>
    </xf>
    <xf numFmtId="0" fontId="48" fillId="0" borderId="62" xfId="0" applyFont="1" applyFill="1" applyBorder="1" applyAlignment="1">
      <alignment vertical="center" wrapText="1"/>
    </xf>
    <xf numFmtId="0" fontId="48" fillId="0" borderId="14" xfId="0" applyFont="1" applyFill="1" applyBorder="1" applyAlignment="1">
      <alignment horizontal="center" vertical="center"/>
    </xf>
    <xf numFmtId="0" fontId="48" fillId="0" borderId="61" xfId="0" applyFont="1" applyFill="1" applyBorder="1" applyAlignment="1">
      <alignment horizontal="left" vertical="center" wrapText="1"/>
    </xf>
    <xf numFmtId="49" fontId="48" fillId="0" borderId="12" xfId="0" applyNumberFormat="1" applyFont="1" applyFill="1" applyBorder="1" applyAlignment="1">
      <alignment horizontal="center" vertical="center" wrapText="1"/>
    </xf>
    <xf numFmtId="0" fontId="49" fillId="0" borderId="12" xfId="0" applyFont="1" applyFill="1" applyBorder="1" applyAlignment="1">
      <alignment horizontal="left" vertical="center" wrapText="1"/>
    </xf>
    <xf numFmtId="49" fontId="47" fillId="0" borderId="13" xfId="0" applyNumberFormat="1" applyFont="1" applyFill="1" applyBorder="1" applyAlignment="1">
      <alignment horizontal="center" vertical="center" wrapText="1"/>
    </xf>
    <xf numFmtId="49" fontId="48" fillId="0" borderId="13" xfId="0" applyNumberFormat="1" applyFont="1" applyFill="1" applyBorder="1" applyAlignment="1">
      <alignment horizontal="center" vertical="center" wrapText="1"/>
    </xf>
    <xf numFmtId="0" fontId="48" fillId="0" borderId="13" xfId="0" applyFont="1" applyFill="1" applyBorder="1" applyAlignment="1">
      <alignment horizontal="left" vertical="center" wrapText="1" indent="1"/>
    </xf>
    <xf numFmtId="0" fontId="47" fillId="0" borderId="13" xfId="0" applyFont="1" applyFill="1" applyBorder="1" applyAlignment="1">
      <alignment horizontal="left" vertical="center" wrapText="1" indent="3"/>
    </xf>
    <xf numFmtId="0" fontId="48" fillId="0" borderId="13" xfId="0" applyFont="1" applyFill="1" applyBorder="1" applyAlignment="1">
      <alignment horizontal="left" vertical="center" wrapText="1" indent="2"/>
    </xf>
    <xf numFmtId="0" fontId="48" fillId="0" borderId="13" xfId="0" applyNumberFormat="1" applyFont="1" applyFill="1" applyBorder="1" applyAlignment="1">
      <alignment horizontal="center" vertical="center" wrapText="1"/>
    </xf>
    <xf numFmtId="49" fontId="47" fillId="0" borderId="13" xfId="0" applyNumberFormat="1" applyFont="1" applyFill="1" applyBorder="1" applyAlignment="1">
      <alignment horizontal="center" vertical="center"/>
    </xf>
    <xf numFmtId="49" fontId="48" fillId="0" borderId="14" xfId="0" applyNumberFormat="1" applyFont="1" applyFill="1" applyBorder="1" applyAlignment="1">
      <alignment horizontal="center" vertical="center"/>
    </xf>
    <xf numFmtId="0" fontId="47" fillId="0" borderId="15" xfId="0" applyFont="1" applyFill="1" applyBorder="1" applyAlignment="1">
      <alignment horizontal="center" vertical="center"/>
    </xf>
    <xf numFmtId="0" fontId="47" fillId="0" borderId="12" xfId="0" applyFont="1" applyFill="1" applyBorder="1" applyAlignment="1">
      <alignment horizontal="center" vertical="center"/>
    </xf>
    <xf numFmtId="0" fontId="48" fillId="0" borderId="12" xfId="0" applyFont="1" applyFill="1" applyBorder="1" applyAlignment="1" applyProtection="1">
      <alignment vertical="center" wrapText="1"/>
    </xf>
    <xf numFmtId="0" fontId="47" fillId="0" borderId="13" xfId="0" applyFont="1" applyFill="1" applyBorder="1" applyAlignment="1" applyProtection="1">
      <alignment horizontal="left" vertical="center" wrapText="1" indent="3"/>
    </xf>
    <xf numFmtId="0" fontId="48" fillId="0" borderId="13" xfId="0" applyFont="1" applyFill="1" applyBorder="1" applyAlignment="1" applyProtection="1">
      <alignment vertical="center" wrapText="1"/>
    </xf>
    <xf numFmtId="0" fontId="48" fillId="0" borderId="15" xfId="0" applyFont="1" applyFill="1" applyBorder="1" applyAlignment="1" applyProtection="1">
      <alignment horizontal="left" vertical="center" wrapText="1"/>
    </xf>
    <xf numFmtId="0" fontId="47" fillId="0" borderId="13" xfId="0" applyFont="1" applyFill="1" applyBorder="1" applyAlignment="1" applyProtection="1">
      <alignment horizontal="left" vertical="center" wrapText="1" indent="1"/>
    </xf>
    <xf numFmtId="0" fontId="47" fillId="0" borderId="15" xfId="0" applyFont="1" applyFill="1" applyBorder="1" applyAlignment="1" applyProtection="1">
      <alignment horizontal="left" vertical="center" wrapText="1" indent="2"/>
    </xf>
    <xf numFmtId="0" fontId="48" fillId="0" borderId="7" xfId="0" applyFont="1" applyFill="1" applyBorder="1" applyAlignment="1" applyProtection="1">
      <alignment horizontal="left" vertical="center" wrapText="1"/>
    </xf>
    <xf numFmtId="0" fontId="47" fillId="0" borderId="40"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47" fillId="0" borderId="14" xfId="0" applyFont="1" applyFill="1" applyBorder="1" applyAlignment="1">
      <alignment horizontal="left" vertical="center" wrapText="1"/>
    </xf>
    <xf numFmtId="49" fontId="47" fillId="0" borderId="13" xfId="0" applyNumberFormat="1" applyFont="1" applyFill="1" applyBorder="1" applyAlignment="1">
      <alignment horizontal="left" vertical="center" wrapText="1"/>
    </xf>
    <xf numFmtId="49" fontId="47" fillId="0" borderId="13" xfId="0" applyNumberFormat="1" applyFont="1" applyFill="1" applyBorder="1" applyAlignment="1">
      <alignment horizontal="left" vertical="center" wrapText="1" indent="1"/>
    </xf>
    <xf numFmtId="0" fontId="47" fillId="0" borderId="40" xfId="0" applyFont="1" applyFill="1" applyBorder="1" applyAlignment="1">
      <alignment horizontal="center" vertical="center"/>
    </xf>
    <xf numFmtId="0" fontId="50" fillId="0" borderId="13" xfId="0" applyFont="1" applyFill="1" applyBorder="1" applyAlignment="1">
      <alignment horizontal="left" vertical="center" wrapText="1"/>
    </xf>
    <xf numFmtId="0" fontId="54" fillId="0" borderId="0" xfId="0" applyFont="1" applyAlignment="1" applyProtection="1">
      <alignment vertical="center"/>
    </xf>
    <xf numFmtId="0" fontId="43" fillId="0" borderId="16" xfId="0" applyFont="1" applyBorder="1" applyAlignment="1" applyProtection="1">
      <alignment vertical="center"/>
    </xf>
    <xf numFmtId="0" fontId="45" fillId="0" borderId="17" xfId="0" applyFont="1" applyBorder="1" applyAlignment="1" applyProtection="1">
      <alignment horizontal="center" vertical="center"/>
    </xf>
    <xf numFmtId="0" fontId="43" fillId="0" borderId="17" xfId="0" applyFont="1" applyBorder="1" applyAlignment="1" applyProtection="1">
      <alignment vertical="center"/>
    </xf>
    <xf numFmtId="0" fontId="43" fillId="0" borderId="18" xfId="0" applyFont="1" applyBorder="1" applyAlignment="1" applyProtection="1">
      <alignment vertical="center"/>
    </xf>
    <xf numFmtId="0" fontId="43" fillId="0" borderId="19" xfId="0" applyFont="1" applyBorder="1" applyAlignment="1" applyProtection="1">
      <alignment vertical="center"/>
    </xf>
    <xf numFmtId="0" fontId="43" fillId="0" borderId="20" xfId="0" applyFont="1" applyBorder="1" applyAlignment="1" applyProtection="1">
      <alignment vertical="center"/>
    </xf>
    <xf numFmtId="0" fontId="53" fillId="0" borderId="0" xfId="0" applyFont="1" applyAlignment="1" applyProtection="1">
      <alignment vertical="center"/>
    </xf>
    <xf numFmtId="0" fontId="55" fillId="0" borderId="0" xfId="0" applyFont="1" applyAlignment="1" applyProtection="1">
      <alignment vertical="center"/>
    </xf>
    <xf numFmtId="0" fontId="43" fillId="0" borderId="21" xfId="0" applyFont="1" applyBorder="1" applyAlignment="1" applyProtection="1">
      <alignment vertical="center"/>
    </xf>
    <xf numFmtId="0" fontId="45" fillId="0" borderId="22" xfId="0" applyFont="1" applyBorder="1" applyAlignment="1" applyProtection="1">
      <alignment horizontal="center" vertical="center"/>
    </xf>
    <xf numFmtId="0" fontId="43" fillId="0" borderId="22" xfId="0" applyFont="1" applyBorder="1" applyAlignment="1" applyProtection="1">
      <alignment vertical="center"/>
    </xf>
    <xf numFmtId="0" fontId="43" fillId="0" borderId="23" xfId="0" applyFont="1" applyBorder="1" applyAlignment="1" applyProtection="1">
      <alignment vertical="center"/>
    </xf>
    <xf numFmtId="49" fontId="47" fillId="3" borderId="41" xfId="0" applyNumberFormat="1" applyFont="1" applyFill="1" applyBorder="1" applyAlignment="1" applyProtection="1">
      <alignment horizontal="left" vertical="center"/>
      <protection locked="0"/>
    </xf>
    <xf numFmtId="49" fontId="47" fillId="3" borderId="42" xfId="0" applyNumberFormat="1" applyFont="1" applyFill="1" applyBorder="1" applyAlignment="1" applyProtection="1">
      <alignment horizontal="left" vertical="center"/>
      <protection locked="0"/>
    </xf>
    <xf numFmtId="49" fontId="47" fillId="3" borderId="43" xfId="0" applyNumberFormat="1" applyFont="1" applyFill="1" applyBorder="1" applyAlignment="1" applyProtection="1">
      <alignment horizontal="left" vertical="center"/>
      <protection locked="0"/>
    </xf>
    <xf numFmtId="49" fontId="47" fillId="3" borderId="44" xfId="0" applyNumberFormat="1" applyFont="1" applyFill="1" applyBorder="1" applyAlignment="1" applyProtection="1">
      <alignment horizontal="left" vertical="center"/>
      <protection locked="0"/>
    </xf>
    <xf numFmtId="49" fontId="47" fillId="3" borderId="0" xfId="0" applyNumberFormat="1" applyFont="1" applyFill="1" applyBorder="1" applyAlignment="1" applyProtection="1">
      <alignment horizontal="left" vertical="center"/>
      <protection locked="0"/>
    </xf>
    <xf numFmtId="49" fontId="47" fillId="3" borderId="45" xfId="0" applyNumberFormat="1" applyFont="1" applyFill="1" applyBorder="1" applyAlignment="1" applyProtection="1">
      <alignment horizontal="left" vertical="center"/>
      <protection locked="0"/>
    </xf>
    <xf numFmtId="49" fontId="47" fillId="3" borderId="46" xfId="0" applyNumberFormat="1" applyFont="1" applyFill="1" applyBorder="1" applyAlignment="1" applyProtection="1">
      <alignment horizontal="left" vertical="center"/>
      <protection locked="0"/>
    </xf>
    <xf numFmtId="49" fontId="47" fillId="3" borderId="37" xfId="0" applyNumberFormat="1" applyFont="1" applyFill="1" applyBorder="1" applyAlignment="1" applyProtection="1">
      <alignment horizontal="left" vertical="center"/>
      <protection locked="0"/>
    </xf>
    <xf numFmtId="49" fontId="47" fillId="3" borderId="47" xfId="0" applyNumberFormat="1" applyFont="1" applyFill="1" applyBorder="1" applyAlignment="1" applyProtection="1">
      <alignment horizontal="left" vertical="center"/>
      <protection locked="0"/>
    </xf>
    <xf numFmtId="0" fontId="45" fillId="0" borderId="0" xfId="0" applyFont="1" applyAlignment="1" applyProtection="1">
      <alignment horizontal="center" vertical="center"/>
    </xf>
    <xf numFmtId="49" fontId="47" fillId="0" borderId="0" xfId="0" applyNumberFormat="1" applyFont="1" applyFill="1" applyBorder="1" applyAlignment="1" applyProtection="1">
      <alignment horizontal="left" vertical="center"/>
      <protection locked="0"/>
    </xf>
    <xf numFmtId="0" fontId="50" fillId="0" borderId="13" xfId="0" applyFont="1" applyFill="1" applyBorder="1" applyAlignment="1">
      <alignment horizontal="left" vertical="center" wrapText="1" indent="4"/>
    </xf>
    <xf numFmtId="0" fontId="47" fillId="0" borderId="13" xfId="0" applyFont="1" applyFill="1" applyBorder="1" applyAlignment="1">
      <alignment horizontal="left" vertical="center" wrapText="1" indent="4"/>
    </xf>
    <xf numFmtId="0" fontId="47" fillId="0" borderId="13" xfId="0" applyFont="1" applyFill="1" applyBorder="1" applyAlignment="1" applyProtection="1">
      <alignment horizontal="left" vertical="center" wrapText="1" indent="2"/>
    </xf>
    <xf numFmtId="0" fontId="48" fillId="0" borderId="12" xfId="0" applyFont="1" applyFill="1" applyBorder="1" applyAlignment="1" applyProtection="1">
      <alignment horizontal="left" vertical="center" wrapText="1"/>
    </xf>
    <xf numFmtId="0" fontId="48" fillId="0" borderId="13" xfId="0" applyFont="1" applyFill="1" applyBorder="1" applyAlignment="1" applyProtection="1">
      <alignment horizontal="left" vertical="center" wrapText="1"/>
    </xf>
    <xf numFmtId="0" fontId="45" fillId="0" borderId="0" xfId="0" applyFont="1" applyAlignment="1" applyProtection="1">
      <alignment horizontal="center" vertical="center"/>
    </xf>
    <xf numFmtId="0" fontId="48" fillId="0" borderId="14" xfId="0" applyFont="1" applyFill="1" applyBorder="1" applyAlignment="1">
      <alignment horizontal="left" vertical="center" wrapText="1" indent="2"/>
    </xf>
    <xf numFmtId="0" fontId="58" fillId="0" borderId="0" xfId="0" applyFont="1" applyBorder="1" applyAlignment="1" applyProtection="1">
      <alignment horizontal="center" vertical="center"/>
    </xf>
    <xf numFmtId="0" fontId="43" fillId="3" borderId="0" xfId="0" applyFont="1" applyFill="1" applyBorder="1" applyAlignment="1" applyProtection="1">
      <alignment horizontal="left" vertical="center" indent="1"/>
      <protection locked="0"/>
    </xf>
    <xf numFmtId="0" fontId="48" fillId="0" borderId="0" xfId="0" applyNumberFormat="1" applyFont="1" applyFill="1" applyBorder="1" applyAlignment="1" applyProtection="1">
      <alignment vertical="center"/>
      <protection hidden="1"/>
    </xf>
    <xf numFmtId="0" fontId="48" fillId="0" borderId="0" xfId="0" applyFont="1" applyFill="1" applyAlignment="1">
      <alignment horizontal="left" vertical="center"/>
    </xf>
    <xf numFmtId="0" fontId="51" fillId="0" borderId="22" xfId="0" applyFont="1" applyFill="1" applyBorder="1" applyAlignment="1">
      <alignment horizontal="right" vertical="center" wrapText="1"/>
    </xf>
    <xf numFmtId="0" fontId="48" fillId="0" borderId="22" xfId="0" applyFont="1" applyFill="1" applyBorder="1" applyAlignment="1">
      <alignment horizontal="right" vertical="center" wrapText="1"/>
    </xf>
    <xf numFmtId="0" fontId="48" fillId="0" borderId="0" xfId="0" applyFont="1" applyFill="1" applyBorder="1" applyAlignment="1">
      <alignment horizontal="left" vertical="center" wrapText="1"/>
    </xf>
    <xf numFmtId="0" fontId="48" fillId="0" borderId="0" xfId="0" applyFont="1" applyFill="1" applyBorder="1" applyAlignment="1">
      <alignment horizontal="center" vertical="center" wrapText="1"/>
    </xf>
    <xf numFmtId="0" fontId="47" fillId="0" borderId="0" xfId="0" applyFont="1" applyFill="1" applyBorder="1" applyAlignment="1">
      <alignment horizontal="right" vertical="center" wrapText="1"/>
    </xf>
    <xf numFmtId="49" fontId="48" fillId="0" borderId="34" xfId="0" applyNumberFormat="1" applyFont="1" applyFill="1" applyBorder="1" applyAlignment="1">
      <alignment horizontal="center" vertical="center"/>
    </xf>
    <xf numFmtId="0" fontId="47" fillId="0" borderId="0" xfId="0" applyFont="1" applyFill="1"/>
    <xf numFmtId="0" fontId="51" fillId="0" borderId="13" xfId="0" applyFont="1" applyFill="1" applyBorder="1" applyAlignment="1" applyProtection="1">
      <alignment horizontal="left" vertical="center" wrapText="1"/>
    </xf>
    <xf numFmtId="0" fontId="57" fillId="0" borderId="13" xfId="0" applyFont="1" applyFill="1" applyBorder="1" applyAlignment="1" applyProtection="1">
      <alignment horizontal="left" vertical="center" wrapText="1"/>
    </xf>
    <xf numFmtId="49" fontId="57" fillId="0" borderId="21" xfId="0" applyNumberFormat="1" applyFont="1" applyFill="1" applyBorder="1" applyAlignment="1">
      <alignment horizontal="center" vertical="center"/>
    </xf>
    <xf numFmtId="0" fontId="57" fillId="0" borderId="49" xfId="0" applyFont="1" applyFill="1" applyBorder="1" applyAlignment="1">
      <alignment horizontal="center" vertical="center"/>
    </xf>
    <xf numFmtId="0" fontId="57" fillId="0" borderId="50" xfId="0" applyFont="1" applyFill="1" applyBorder="1" applyAlignment="1">
      <alignment horizontal="left" vertical="center" wrapText="1"/>
    </xf>
    <xf numFmtId="49" fontId="47" fillId="0" borderId="35" xfId="0" applyNumberFormat="1" applyFont="1" applyFill="1" applyBorder="1" applyAlignment="1">
      <alignment horizontal="center" vertical="center"/>
    </xf>
    <xf numFmtId="0" fontId="48" fillId="0" borderId="0" xfId="0" applyFont="1" applyFill="1" applyAlignment="1" applyProtection="1">
      <alignment horizontal="center" vertical="center"/>
    </xf>
    <xf numFmtId="0" fontId="47" fillId="0" borderId="0" xfId="0" applyFont="1" applyFill="1" applyAlignment="1">
      <alignment horizontal="right" vertical="center"/>
    </xf>
    <xf numFmtId="0" fontId="51" fillId="0" borderId="0" xfId="0" applyFont="1" applyFill="1" applyBorder="1" applyAlignment="1" applyProtection="1">
      <alignment horizontal="left" vertical="center"/>
      <protection hidden="1"/>
    </xf>
    <xf numFmtId="0" fontId="48" fillId="0" borderId="0" xfId="0" applyFont="1" applyFill="1" applyBorder="1" applyAlignment="1" applyProtection="1">
      <alignment horizontal="left" vertical="center"/>
      <protection hidden="1"/>
    </xf>
    <xf numFmtId="0" fontId="47" fillId="0" borderId="22" xfId="0" applyFont="1" applyFill="1" applyBorder="1" applyAlignment="1">
      <alignment vertical="center"/>
    </xf>
    <xf numFmtId="0" fontId="48" fillId="0" borderId="22" xfId="0" applyFont="1" applyFill="1" applyBorder="1" applyAlignment="1">
      <alignment vertical="center"/>
    </xf>
    <xf numFmtId="0" fontId="48" fillId="0" borderId="22" xfId="0" applyFont="1" applyFill="1" applyBorder="1" applyAlignment="1">
      <alignment horizontal="right" vertical="center"/>
    </xf>
    <xf numFmtId="37" fontId="47" fillId="0" borderId="91" xfId="0" applyNumberFormat="1" applyFont="1" applyFill="1" applyBorder="1" applyAlignment="1" applyProtection="1">
      <alignment vertical="center"/>
      <protection locked="0"/>
    </xf>
    <xf numFmtId="37" fontId="47" fillId="0" borderId="90" xfId="0" applyNumberFormat="1" applyFont="1" applyFill="1" applyBorder="1" applyAlignment="1" applyProtection="1">
      <alignment vertical="center"/>
      <protection locked="0"/>
    </xf>
    <xf numFmtId="37" fontId="47" fillId="0" borderId="81" xfId="0" applyNumberFormat="1" applyFont="1" applyFill="1" applyBorder="1" applyAlignment="1" applyProtection="1">
      <alignment vertical="center"/>
      <protection locked="0"/>
    </xf>
    <xf numFmtId="37" fontId="47" fillId="0" borderId="27" xfId="0" applyNumberFormat="1" applyFont="1" applyFill="1" applyBorder="1" applyAlignment="1" applyProtection="1">
      <alignment vertical="center"/>
      <protection locked="0"/>
    </xf>
    <xf numFmtId="37" fontId="47" fillId="0" borderId="51" xfId="0" applyNumberFormat="1" applyFont="1" applyFill="1" applyBorder="1" applyAlignment="1" applyProtection="1">
      <alignment vertical="center"/>
      <protection locked="0"/>
    </xf>
    <xf numFmtId="37" fontId="47" fillId="0" borderId="28" xfId="0" applyNumberFormat="1" applyFont="1" applyFill="1" applyBorder="1" applyAlignment="1" applyProtection="1">
      <alignment vertical="center"/>
      <protection locked="0"/>
    </xf>
    <xf numFmtId="37" fontId="47" fillId="0" borderId="89" xfId="0" applyNumberFormat="1" applyFont="1" applyFill="1" applyBorder="1" applyAlignment="1" applyProtection="1">
      <alignment vertical="center"/>
      <protection locked="0"/>
    </xf>
    <xf numFmtId="0" fontId="60" fillId="0" borderId="13" xfId="0" applyFont="1" applyFill="1" applyBorder="1" applyAlignment="1">
      <alignment horizontal="center" vertical="center"/>
    </xf>
    <xf numFmtId="49" fontId="49" fillId="0" borderId="34" xfId="0" applyNumberFormat="1" applyFont="1" applyFill="1" applyBorder="1" applyAlignment="1">
      <alignment horizontal="center" vertical="center"/>
    </xf>
    <xf numFmtId="0" fontId="60" fillId="0" borderId="13" xfId="0" applyFont="1" applyFill="1" applyBorder="1" applyAlignment="1">
      <alignment horizontal="left" vertical="center" wrapText="1" indent="1"/>
    </xf>
    <xf numFmtId="49" fontId="49" fillId="0" borderId="6" xfId="0" quotePrefix="1" applyNumberFormat="1" applyFont="1" applyFill="1" applyBorder="1" applyAlignment="1">
      <alignment horizontal="center" vertical="center"/>
    </xf>
    <xf numFmtId="0" fontId="49" fillId="0" borderId="7" xfId="0" applyFont="1" applyFill="1" applyBorder="1" applyAlignment="1">
      <alignment horizontal="left" vertical="center" indent="1"/>
    </xf>
    <xf numFmtId="0" fontId="60" fillId="0" borderId="11" xfId="0" applyFont="1" applyFill="1" applyBorder="1" applyAlignment="1">
      <alignment horizontal="left" vertical="center" wrapText="1" indent="1"/>
    </xf>
    <xf numFmtId="49" fontId="49" fillId="0" borderId="6" xfId="0" applyNumberFormat="1" applyFont="1" applyFill="1" applyBorder="1" applyAlignment="1">
      <alignment horizontal="center" vertical="center"/>
    </xf>
    <xf numFmtId="0" fontId="49" fillId="0" borderId="11" xfId="0" applyFont="1" applyFill="1" applyBorder="1" applyAlignment="1">
      <alignment vertical="center"/>
    </xf>
    <xf numFmtId="0" fontId="61" fillId="0" borderId="7" xfId="0" applyFont="1" applyFill="1" applyBorder="1" applyAlignment="1">
      <alignment horizontal="left" vertical="center" indent="1"/>
    </xf>
    <xf numFmtId="0" fontId="62" fillId="0" borderId="11" xfId="0" applyFont="1" applyFill="1" applyBorder="1" applyAlignment="1">
      <alignment horizontal="left" vertical="center" wrapText="1"/>
    </xf>
    <xf numFmtId="37" fontId="47" fillId="0" borderId="55" xfId="0" applyNumberFormat="1" applyFont="1" applyFill="1" applyBorder="1" applyAlignment="1" applyProtection="1">
      <alignment vertical="center"/>
      <protection locked="0"/>
    </xf>
    <xf numFmtId="37" fontId="47" fillId="0" borderId="56" xfId="0" applyNumberFormat="1" applyFont="1" applyFill="1" applyBorder="1" applyAlignment="1" applyProtection="1">
      <alignment vertical="center"/>
      <protection locked="0"/>
    </xf>
    <xf numFmtId="0" fontId="50" fillId="0" borderId="0" xfId="0" applyFont="1" applyFill="1" applyAlignment="1">
      <alignment vertical="center"/>
    </xf>
    <xf numFmtId="0" fontId="50" fillId="0" borderId="0" xfId="0" applyFont="1" applyFill="1" applyAlignment="1">
      <alignment horizontal="center" vertical="center"/>
    </xf>
    <xf numFmtId="0" fontId="50" fillId="0" borderId="0" xfId="0" applyFont="1" applyFill="1" applyAlignment="1">
      <alignment horizontal="right" vertical="center"/>
    </xf>
    <xf numFmtId="38" fontId="50" fillId="0" borderId="0" xfId="0" applyNumberFormat="1" applyFont="1" applyFill="1" applyAlignment="1">
      <alignment horizontal="right" vertical="center" wrapText="1"/>
    </xf>
    <xf numFmtId="0" fontId="50" fillId="0" borderId="0" xfId="0" applyFont="1" applyFill="1" applyAlignment="1">
      <alignment horizontal="right" vertical="center" wrapText="1"/>
    </xf>
    <xf numFmtId="37" fontId="47" fillId="0" borderId="53" xfId="0" applyNumberFormat="1" applyFont="1" applyFill="1" applyBorder="1" applyAlignment="1" applyProtection="1">
      <alignment vertical="center"/>
      <protection locked="0"/>
    </xf>
    <xf numFmtId="37" fontId="47" fillId="0" borderId="58" xfId="0" applyNumberFormat="1" applyFont="1" applyFill="1" applyBorder="1" applyAlignment="1" applyProtection="1">
      <alignment vertical="center"/>
      <protection locked="0"/>
    </xf>
    <xf numFmtId="37" fontId="47" fillId="0" borderId="29" xfId="0" applyNumberFormat="1" applyFont="1" applyFill="1" applyBorder="1" applyAlignment="1" applyProtection="1">
      <alignment vertical="center"/>
      <protection locked="0"/>
    </xf>
    <xf numFmtId="37" fontId="47" fillId="0" borderId="30" xfId="0" applyNumberFormat="1" applyFont="1" applyFill="1" applyBorder="1" applyAlignment="1" applyProtection="1">
      <alignment vertical="center"/>
      <protection locked="0"/>
    </xf>
    <xf numFmtId="0" fontId="47" fillId="0" borderId="0" xfId="0" applyFont="1" applyFill="1" applyAlignment="1">
      <alignment horizontal="right" vertical="center" wrapText="1"/>
    </xf>
    <xf numFmtId="0" fontId="47" fillId="0" borderId="0" xfId="0" applyFont="1" applyFill="1" applyAlignment="1">
      <alignment vertical="center" wrapText="1"/>
    </xf>
    <xf numFmtId="0" fontId="48" fillId="0" borderId="0" xfId="0" applyFont="1" applyFill="1" applyBorder="1" applyAlignment="1">
      <alignment horizontal="center" vertical="center"/>
    </xf>
    <xf numFmtId="0" fontId="47" fillId="0" borderId="0" xfId="0" applyFont="1" applyFill="1" applyBorder="1" applyAlignment="1">
      <alignment horizontal="right" vertical="center"/>
    </xf>
    <xf numFmtId="37" fontId="47" fillId="0" borderId="31" xfId="0" applyNumberFormat="1" applyFont="1" applyFill="1" applyBorder="1" applyAlignment="1" applyProtection="1">
      <alignment vertical="center"/>
      <protection locked="0"/>
    </xf>
    <xf numFmtId="37" fontId="47" fillId="0" borderId="32" xfId="0" applyNumberFormat="1" applyFont="1" applyFill="1" applyBorder="1" applyAlignment="1" applyProtection="1">
      <alignment vertical="center"/>
      <protection locked="0"/>
    </xf>
    <xf numFmtId="0" fontId="48" fillId="0" borderId="12" xfId="0" applyFont="1" applyFill="1" applyBorder="1" applyAlignment="1">
      <alignment horizontal="left" vertical="center"/>
    </xf>
    <xf numFmtId="37" fontId="47" fillId="0" borderId="54" xfId="0" applyNumberFormat="1" applyFont="1" applyFill="1" applyBorder="1" applyAlignment="1" applyProtection="1">
      <alignment vertical="center"/>
      <protection locked="0"/>
    </xf>
    <xf numFmtId="0" fontId="47" fillId="0" borderId="15" xfId="0" applyFont="1" applyFill="1" applyBorder="1" applyAlignment="1">
      <alignment horizontal="left" vertical="center" wrapText="1" indent="2"/>
    </xf>
    <xf numFmtId="37" fontId="47" fillId="0" borderId="59" xfId="0" applyNumberFormat="1" applyFont="1" applyFill="1" applyBorder="1" applyAlignment="1" applyProtection="1">
      <alignment vertical="center"/>
      <protection locked="0"/>
    </xf>
    <xf numFmtId="0" fontId="49" fillId="0" borderId="9" xfId="0" applyFont="1" applyFill="1" applyBorder="1" applyAlignment="1">
      <alignment horizontal="left" vertical="center"/>
    </xf>
    <xf numFmtId="0" fontId="49" fillId="0" borderId="7" xfId="0" applyFont="1" applyFill="1" applyBorder="1" applyAlignment="1" applyProtection="1">
      <alignment vertical="center" wrapText="1"/>
    </xf>
    <xf numFmtId="37" fontId="47" fillId="0" borderId="76" xfId="0" applyNumberFormat="1" applyFont="1" applyFill="1" applyBorder="1" applyAlignment="1" applyProtection="1">
      <alignment vertical="center"/>
      <protection locked="0"/>
    </xf>
    <xf numFmtId="37" fontId="47" fillId="0" borderId="77" xfId="0" applyNumberFormat="1" applyFont="1" applyFill="1" applyBorder="1" applyAlignment="1" applyProtection="1">
      <alignment vertical="center"/>
      <protection locked="0"/>
    </xf>
    <xf numFmtId="0" fontId="57" fillId="0" borderId="37" xfId="0" applyFont="1" applyFill="1" applyBorder="1" applyAlignment="1">
      <alignment horizontal="center" vertical="center"/>
    </xf>
    <xf numFmtId="0" fontId="60" fillId="0" borderId="34" xfId="0" quotePrefix="1" applyFont="1" applyFill="1" applyBorder="1" applyAlignment="1">
      <alignment horizontal="center" vertical="center"/>
    </xf>
    <xf numFmtId="0" fontId="49" fillId="0" borderId="79" xfId="0" applyFont="1" applyFill="1" applyBorder="1" applyAlignment="1" applyProtection="1">
      <alignment horizontal="left" vertical="center" wrapText="1" indent="2"/>
    </xf>
    <xf numFmtId="37" fontId="47" fillId="0" borderId="52" xfId="0" applyNumberFormat="1" applyFont="1" applyFill="1" applyBorder="1" applyAlignment="1" applyProtection="1">
      <alignment vertical="center"/>
      <protection locked="0"/>
    </xf>
    <xf numFmtId="0" fontId="57" fillId="0" borderId="13" xfId="0" quotePrefix="1" applyFont="1" applyFill="1" applyBorder="1" applyAlignment="1">
      <alignment horizontal="center" vertical="center"/>
    </xf>
    <xf numFmtId="0" fontId="47" fillId="0" borderId="15" xfId="0" quotePrefix="1" applyFont="1" applyFill="1" applyBorder="1" applyAlignment="1">
      <alignment horizontal="center" vertical="center"/>
    </xf>
    <xf numFmtId="0" fontId="47" fillId="0" borderId="7" xfId="0" applyFont="1" applyFill="1" applyBorder="1" applyAlignment="1">
      <alignment horizontal="center" vertical="center"/>
    </xf>
    <xf numFmtId="0" fontId="57" fillId="0" borderId="34" xfId="0" quotePrefix="1" applyFont="1" applyFill="1" applyBorder="1" applyAlignment="1">
      <alignment horizontal="center" vertical="center"/>
    </xf>
    <xf numFmtId="0" fontId="57" fillId="0" borderId="0" xfId="0" applyFont="1" applyFill="1" applyAlignment="1">
      <alignment vertical="center"/>
    </xf>
    <xf numFmtId="0" fontId="47" fillId="0" borderId="12" xfId="0" applyFont="1" applyFill="1" applyBorder="1" applyAlignment="1">
      <alignment horizontal="left" vertical="center" wrapText="1"/>
    </xf>
    <xf numFmtId="0" fontId="60" fillId="0" borderId="7" xfId="0" applyFont="1" applyFill="1" applyBorder="1" applyAlignment="1">
      <alignment horizontal="left" vertical="center"/>
    </xf>
    <xf numFmtId="49" fontId="47" fillId="0" borderId="6" xfId="0" quotePrefix="1" applyNumberFormat="1" applyFont="1" applyFill="1" applyBorder="1" applyAlignment="1">
      <alignment horizontal="center" vertical="center"/>
    </xf>
    <xf numFmtId="0" fontId="48" fillId="0" borderId="0" xfId="160" applyFont="1"/>
    <xf numFmtId="37" fontId="47" fillId="2" borderId="82" xfId="0" applyNumberFormat="1" applyFont="1" applyFill="1" applyBorder="1" applyAlignment="1" applyProtection="1">
      <alignment vertical="center"/>
      <protection locked="0"/>
    </xf>
    <xf numFmtId="37" fontId="47" fillId="0" borderId="67" xfId="0" applyNumberFormat="1" applyFont="1" applyFill="1" applyBorder="1" applyAlignment="1" applyProtection="1">
      <alignment vertical="center"/>
      <protection locked="0"/>
    </xf>
    <xf numFmtId="37" fontId="47" fillId="0" borderId="105" xfId="0" applyNumberFormat="1" applyFont="1" applyFill="1" applyBorder="1" applyAlignment="1" applyProtection="1">
      <alignment vertical="center"/>
      <protection locked="0"/>
    </xf>
    <xf numFmtId="37" fontId="47" fillId="2" borderId="52" xfId="0" applyNumberFormat="1" applyFont="1" applyFill="1" applyBorder="1" applyAlignment="1" applyProtection="1">
      <alignment vertical="center"/>
      <protection locked="0"/>
    </xf>
    <xf numFmtId="37" fontId="47" fillId="2" borderId="51" xfId="0" applyNumberFormat="1" applyFont="1" applyFill="1" applyBorder="1" applyAlignment="1" applyProtection="1">
      <alignment vertical="center"/>
      <protection locked="0"/>
    </xf>
    <xf numFmtId="37" fontId="47" fillId="2" borderId="59" xfId="0" applyNumberFormat="1" applyFont="1" applyFill="1" applyBorder="1" applyAlignment="1" applyProtection="1">
      <alignment vertical="center"/>
      <protection locked="0"/>
    </xf>
    <xf numFmtId="37" fontId="47" fillId="2" borderId="54" xfId="0" applyNumberFormat="1" applyFont="1" applyFill="1" applyBorder="1" applyAlignment="1" applyProtection="1">
      <alignment vertical="center"/>
      <protection locked="0"/>
    </xf>
    <xf numFmtId="37" fontId="47" fillId="2" borderId="80" xfId="0" applyNumberFormat="1" applyFont="1" applyFill="1" applyBorder="1" applyAlignment="1" applyProtection="1">
      <alignment vertical="center"/>
      <protection locked="0"/>
    </xf>
    <xf numFmtId="37" fontId="47" fillId="2" borderId="0" xfId="0" applyNumberFormat="1" applyFont="1" applyFill="1" applyBorder="1" applyAlignment="1" applyProtection="1">
      <alignment vertical="center"/>
      <protection locked="0"/>
    </xf>
    <xf numFmtId="37" fontId="47" fillId="2" borderId="86" xfId="0" applyNumberFormat="1" applyFont="1" applyFill="1" applyBorder="1" applyAlignment="1" applyProtection="1">
      <alignment vertical="center"/>
      <protection locked="0"/>
    </xf>
    <xf numFmtId="37" fontId="47" fillId="2" borderId="58" xfId="0" applyNumberFormat="1" applyFont="1" applyFill="1" applyBorder="1" applyAlignment="1" applyProtection="1">
      <alignment vertical="center"/>
      <protection locked="0"/>
    </xf>
    <xf numFmtId="37" fontId="47" fillId="2" borderId="78" xfId="0" applyNumberFormat="1" applyFont="1" applyFill="1" applyBorder="1" applyAlignment="1" applyProtection="1">
      <alignment vertical="center"/>
      <protection locked="0"/>
    </xf>
    <xf numFmtId="37" fontId="47" fillId="2" borderId="53" xfId="0" applyNumberFormat="1" applyFont="1" applyFill="1" applyBorder="1" applyAlignment="1" applyProtection="1">
      <alignment vertical="center"/>
      <protection locked="0"/>
    </xf>
    <xf numFmtId="37" fontId="47" fillId="0" borderId="104" xfId="0" applyNumberFormat="1" applyFont="1" applyFill="1" applyBorder="1" applyAlignment="1" applyProtection="1">
      <alignment vertical="center"/>
      <protection locked="0"/>
    </xf>
    <xf numFmtId="37" fontId="47" fillId="0" borderId="103" xfId="0" applyNumberFormat="1" applyFont="1" applyFill="1" applyBorder="1" applyAlignment="1" applyProtection="1">
      <alignment vertical="center"/>
      <protection locked="0"/>
    </xf>
    <xf numFmtId="37" fontId="47" fillId="2" borderId="85" xfId="0" applyNumberFormat="1" applyFont="1" applyFill="1" applyBorder="1" applyAlignment="1" applyProtection="1">
      <alignment vertical="center"/>
      <protection locked="0"/>
    </xf>
    <xf numFmtId="37" fontId="47" fillId="2" borderId="90" xfId="0" applyNumberFormat="1" applyFont="1" applyFill="1" applyBorder="1" applyAlignment="1" applyProtection="1">
      <alignment vertical="center"/>
      <protection locked="0"/>
    </xf>
    <xf numFmtId="37" fontId="47" fillId="2" borderId="28" xfId="0" applyNumberFormat="1" applyFont="1" applyFill="1" applyBorder="1" applyAlignment="1" applyProtection="1">
      <alignment vertical="center"/>
      <protection locked="0"/>
    </xf>
    <xf numFmtId="37" fontId="47" fillId="2" borderId="27" xfId="0" applyNumberFormat="1" applyFont="1" applyFill="1" applyBorder="1" applyAlignment="1" applyProtection="1">
      <alignment vertical="center"/>
      <protection locked="0"/>
    </xf>
    <xf numFmtId="37" fontId="47" fillId="2" borderId="81" xfId="0" applyNumberFormat="1" applyFont="1" applyFill="1" applyBorder="1" applyAlignment="1" applyProtection="1">
      <alignment vertical="center"/>
      <protection locked="0"/>
    </xf>
    <xf numFmtId="37" fontId="47" fillId="2" borderId="83" xfId="0" applyNumberFormat="1" applyFont="1" applyFill="1" applyBorder="1" applyAlignment="1" applyProtection="1">
      <alignment vertical="center"/>
      <protection locked="0"/>
    </xf>
    <xf numFmtId="37" fontId="47" fillId="2" borderId="61" xfId="0" applyNumberFormat="1" applyFont="1" applyFill="1" applyBorder="1" applyAlignment="1" applyProtection="1">
      <alignment vertical="center"/>
      <protection locked="0"/>
    </xf>
    <xf numFmtId="37" fontId="47" fillId="2" borderId="84" xfId="0" applyNumberFormat="1" applyFont="1" applyFill="1" applyBorder="1" applyAlignment="1" applyProtection="1">
      <alignment vertical="center"/>
      <protection locked="0"/>
    </xf>
    <xf numFmtId="49" fontId="47" fillId="2" borderId="34" xfId="0" applyNumberFormat="1" applyFont="1" applyFill="1" applyBorder="1" applyAlignment="1">
      <alignment horizontal="left" vertical="center"/>
    </xf>
    <xf numFmtId="0" fontId="47" fillId="2" borderId="9" xfId="0" applyFont="1" applyFill="1" applyBorder="1" applyAlignment="1">
      <alignment horizontal="left" vertical="center" wrapText="1"/>
    </xf>
    <xf numFmtId="0" fontId="47" fillId="2" borderId="11" xfId="0" applyFont="1" applyFill="1" applyBorder="1" applyAlignment="1">
      <alignment horizontal="center" vertical="center"/>
    </xf>
    <xf numFmtId="49" fontId="48" fillId="2" borderId="8" xfId="0" applyNumberFormat="1" applyFont="1" applyFill="1" applyBorder="1" applyAlignment="1">
      <alignment horizontal="left" vertical="center"/>
    </xf>
    <xf numFmtId="0" fontId="51" fillId="2" borderId="9" xfId="0" applyFont="1" applyFill="1" applyBorder="1" applyAlignment="1" applyProtection="1">
      <alignment vertical="center"/>
    </xf>
    <xf numFmtId="0" fontId="51" fillId="2" borderId="37" xfId="0" applyFont="1" applyFill="1" applyBorder="1" applyAlignment="1" applyProtection="1">
      <alignment horizontal="center" vertical="center"/>
    </xf>
    <xf numFmtId="0" fontId="51" fillId="2" borderId="36" xfId="0" applyFont="1" applyFill="1" applyBorder="1" applyAlignment="1" applyProtection="1">
      <alignment vertical="center"/>
    </xf>
    <xf numFmtId="37" fontId="47" fillId="2" borderId="48" xfId="0" applyNumberFormat="1" applyFont="1" applyFill="1" applyBorder="1" applyAlignment="1" applyProtection="1">
      <alignment vertical="center"/>
      <protection locked="0"/>
    </xf>
    <xf numFmtId="0" fontId="48" fillId="2" borderId="9" xfId="0" applyFont="1" applyFill="1" applyBorder="1" applyAlignment="1" applyProtection="1">
      <alignment vertical="center"/>
    </xf>
    <xf numFmtId="0" fontId="48" fillId="2" borderId="37" xfId="0" applyFont="1" applyFill="1" applyBorder="1" applyAlignment="1" applyProtection="1">
      <alignment horizontal="center" vertical="center"/>
    </xf>
    <xf numFmtId="0" fontId="48" fillId="2" borderId="36" xfId="0" applyFont="1" applyFill="1" applyBorder="1" applyAlignment="1" applyProtection="1">
      <alignment vertical="center"/>
    </xf>
    <xf numFmtId="0" fontId="47" fillId="2" borderId="37" xfId="0" applyFont="1" applyFill="1" applyBorder="1" applyAlignment="1">
      <alignment horizontal="left" vertical="center" wrapText="1" indent="2"/>
    </xf>
    <xf numFmtId="0" fontId="47" fillId="2" borderId="37" xfId="0" applyFont="1" applyFill="1" applyBorder="1" applyAlignment="1">
      <alignment horizontal="center" vertical="center"/>
    </xf>
    <xf numFmtId="0" fontId="60" fillId="2" borderId="37" xfId="0" applyFont="1" applyFill="1" applyBorder="1" applyAlignment="1">
      <alignment horizontal="left" vertical="center" wrapText="1" indent="2"/>
    </xf>
    <xf numFmtId="0" fontId="60" fillId="2" borderId="37" xfId="0" applyFont="1" applyFill="1" applyBorder="1" applyAlignment="1">
      <alignment horizontal="center" vertical="center"/>
    </xf>
    <xf numFmtId="0" fontId="49" fillId="2" borderId="8" xfId="0" applyFont="1" applyFill="1" applyBorder="1" applyAlignment="1" applyProtection="1">
      <alignment vertical="center"/>
    </xf>
    <xf numFmtId="37" fontId="47" fillId="2" borderId="32" xfId="0" applyNumberFormat="1" applyFont="1" applyFill="1" applyBorder="1" applyAlignment="1" applyProtection="1">
      <alignment vertical="center"/>
      <protection locked="0"/>
    </xf>
    <xf numFmtId="37" fontId="47" fillId="2" borderId="60" xfId="0" applyNumberFormat="1" applyFont="1" applyFill="1" applyBorder="1" applyAlignment="1" applyProtection="1">
      <alignment vertical="center"/>
      <protection locked="0"/>
    </xf>
    <xf numFmtId="37" fontId="47" fillId="2" borderId="31" xfId="0" applyNumberFormat="1" applyFont="1" applyFill="1" applyBorder="1" applyAlignment="1" applyProtection="1">
      <alignment vertical="center"/>
      <protection locked="0"/>
    </xf>
    <xf numFmtId="37" fontId="47" fillId="2" borderId="11" xfId="0" applyNumberFormat="1" applyFont="1" applyFill="1" applyBorder="1" applyAlignment="1" applyProtection="1">
      <alignment vertical="center"/>
      <protection locked="0"/>
    </xf>
    <xf numFmtId="0" fontId="48" fillId="2" borderId="57" xfId="0" applyFont="1" applyFill="1" applyBorder="1" applyAlignment="1" applyProtection="1">
      <alignment vertical="center"/>
    </xf>
    <xf numFmtId="0" fontId="48" fillId="2" borderId="9" xfId="0" applyFont="1" applyFill="1" applyBorder="1" applyAlignment="1" applyProtection="1">
      <alignment horizontal="center" vertical="center"/>
    </xf>
    <xf numFmtId="0" fontId="48" fillId="2" borderId="8" xfId="0" applyFont="1" applyFill="1" applyBorder="1" applyAlignment="1" applyProtection="1">
      <alignment vertical="center"/>
    </xf>
    <xf numFmtId="0" fontId="48" fillId="2" borderId="10" xfId="0" applyFont="1" applyFill="1" applyBorder="1" applyAlignment="1">
      <alignment horizontal="center" vertical="center" wrapText="1"/>
    </xf>
    <xf numFmtId="15" fontId="57" fillId="2" borderId="26" xfId="0" applyNumberFormat="1" applyFont="1" applyFill="1" applyBorder="1" applyAlignment="1">
      <alignment horizontal="center" vertical="center" wrapText="1"/>
    </xf>
    <xf numFmtId="15" fontId="57" fillId="2" borderId="88" xfId="0" applyNumberFormat="1" applyFont="1" applyFill="1" applyBorder="1" applyAlignment="1">
      <alignment horizontal="center" vertical="center" wrapText="1"/>
    </xf>
    <xf numFmtId="15" fontId="57" fillId="2" borderId="87" xfId="0" applyNumberFormat="1" applyFont="1" applyFill="1" applyBorder="1" applyAlignment="1">
      <alignment horizontal="center" vertical="center" wrapText="1"/>
    </xf>
    <xf numFmtId="15" fontId="57" fillId="2" borderId="25" xfId="0" applyNumberFormat="1" applyFont="1" applyFill="1" applyBorder="1" applyAlignment="1">
      <alignment horizontal="center" vertical="center" wrapText="1"/>
    </xf>
    <xf numFmtId="15" fontId="57" fillId="2" borderId="10" xfId="0" applyNumberFormat="1" applyFont="1" applyFill="1" applyBorder="1" applyAlignment="1">
      <alignment horizontal="center" vertical="center" wrapText="1"/>
    </xf>
    <xf numFmtId="15" fontId="57" fillId="2" borderId="26" xfId="0" applyNumberFormat="1" applyFont="1" applyFill="1" applyBorder="1" applyAlignment="1" applyProtection="1">
      <alignment horizontal="center" vertical="center" wrapText="1"/>
      <protection hidden="1"/>
    </xf>
    <xf numFmtId="15" fontId="57" fillId="2" borderId="25" xfId="0" applyNumberFormat="1" applyFont="1" applyFill="1" applyBorder="1" applyAlignment="1" applyProtection="1">
      <alignment horizontal="center" vertical="center" wrapText="1"/>
      <protection hidden="1"/>
    </xf>
    <xf numFmtId="15" fontId="57" fillId="2" borderId="88" xfId="0" applyNumberFormat="1" applyFont="1" applyFill="1" applyBorder="1" applyAlignment="1" applyProtection="1">
      <alignment horizontal="center" vertical="center" wrapText="1"/>
      <protection hidden="1"/>
    </xf>
    <xf numFmtId="15" fontId="57" fillId="2" borderId="24" xfId="0" applyNumberFormat="1" applyFont="1" applyFill="1" applyBorder="1" applyAlignment="1" applyProtection="1">
      <alignment horizontal="center" vertical="center" wrapText="1"/>
      <protection hidden="1"/>
    </xf>
    <xf numFmtId="0" fontId="48" fillId="2" borderId="5"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48" fillId="2" borderId="2" xfId="0" applyFont="1" applyFill="1" applyBorder="1" applyAlignment="1">
      <alignment vertical="center"/>
    </xf>
    <xf numFmtId="0" fontId="48" fillId="2" borderId="2" xfId="0" applyFont="1" applyFill="1" applyBorder="1" applyAlignment="1">
      <alignment horizontal="center" vertical="center"/>
    </xf>
    <xf numFmtId="0" fontId="48" fillId="2" borderId="1" xfId="0" applyFont="1" applyFill="1" applyBorder="1" applyAlignment="1">
      <alignment vertical="center"/>
    </xf>
    <xf numFmtId="49" fontId="49" fillId="0" borderId="33" xfId="0" applyNumberFormat="1" applyFont="1" applyFill="1" applyBorder="1" applyAlignment="1">
      <alignment horizontal="center" vertical="center"/>
    </xf>
    <xf numFmtId="49" fontId="49" fillId="0" borderId="34" xfId="0" quotePrefix="1" applyNumberFormat="1" applyFont="1" applyFill="1" applyBorder="1" applyAlignment="1">
      <alignment horizontal="center" vertical="center"/>
    </xf>
    <xf numFmtId="49" fontId="49" fillId="0" borderId="35" xfId="0" quotePrefix="1" applyNumberFormat="1" applyFont="1" applyFill="1" applyBorder="1" applyAlignment="1">
      <alignment horizontal="center" vertical="center"/>
    </xf>
    <xf numFmtId="49" fontId="49" fillId="0" borderId="33" xfId="0" applyNumberFormat="1" applyFont="1" applyFill="1" applyBorder="1" applyAlignment="1">
      <alignment horizontal="center" vertical="center" wrapText="1"/>
    </xf>
    <xf numFmtId="49" fontId="49" fillId="0" borderId="34" xfId="0" applyNumberFormat="1" applyFont="1" applyFill="1" applyBorder="1" applyAlignment="1">
      <alignment horizontal="center" vertical="center" wrapText="1"/>
    </xf>
    <xf numFmtId="49" fontId="49" fillId="0" borderId="34" xfId="0" quotePrefix="1" applyNumberFormat="1" applyFont="1" applyFill="1" applyBorder="1" applyAlignment="1">
      <alignment horizontal="center" vertical="center" wrapText="1"/>
    </xf>
    <xf numFmtId="49" fontId="49" fillId="0" borderId="35" xfId="0" applyNumberFormat="1" applyFont="1" applyFill="1" applyBorder="1" applyAlignment="1">
      <alignment horizontal="center" vertical="center" wrapText="1"/>
    </xf>
    <xf numFmtId="49" fontId="60" fillId="0" borderId="33" xfId="0" applyNumberFormat="1" applyFont="1" applyFill="1" applyBorder="1" applyAlignment="1">
      <alignment horizontal="center" vertical="center"/>
    </xf>
    <xf numFmtId="49" fontId="60" fillId="0" borderId="34" xfId="0" applyNumberFormat="1" applyFont="1" applyFill="1" applyBorder="1" applyAlignment="1">
      <alignment horizontal="center" vertical="center"/>
    </xf>
    <xf numFmtId="49" fontId="60" fillId="0" borderId="38" xfId="0" applyNumberFormat="1" applyFont="1" applyFill="1" applyBorder="1" applyAlignment="1">
      <alignment horizontal="center" vertical="center"/>
    </xf>
    <xf numFmtId="49" fontId="60" fillId="0" borderId="8" xfId="0" applyNumberFormat="1" applyFont="1" applyFill="1" applyBorder="1" applyAlignment="1">
      <alignment horizontal="center" vertical="center"/>
    </xf>
    <xf numFmtId="49" fontId="60" fillId="0" borderId="34" xfId="0" quotePrefix="1" applyNumberFormat="1" applyFont="1" applyFill="1" applyBorder="1" applyAlignment="1">
      <alignment horizontal="center" vertical="center"/>
    </xf>
    <xf numFmtId="49" fontId="60" fillId="0" borderId="39" xfId="0" applyNumberFormat="1" applyFont="1" applyFill="1" applyBorder="1" applyAlignment="1">
      <alignment horizontal="center" vertical="center"/>
    </xf>
    <xf numFmtId="0" fontId="60" fillId="0" borderId="0" xfId="0" applyFont="1" applyFill="1" applyAlignment="1">
      <alignment vertical="center"/>
    </xf>
    <xf numFmtId="49" fontId="60" fillId="0" borderId="35" xfId="0" applyNumberFormat="1" applyFont="1" applyFill="1" applyBorder="1" applyAlignment="1">
      <alignment horizontal="center" vertical="center"/>
    </xf>
    <xf numFmtId="0" fontId="109" fillId="0" borderId="0" xfId="1050" applyFont="1"/>
    <xf numFmtId="0" fontId="59" fillId="0" borderId="0" xfId="74" applyFont="1" applyFill="1" applyBorder="1" applyAlignment="1">
      <alignment horizontal="left" vertical="top" wrapText="1"/>
    </xf>
    <xf numFmtId="0" fontId="43" fillId="3" borderId="0" xfId="0" applyFont="1" applyFill="1" applyBorder="1" applyAlignment="1" applyProtection="1">
      <alignment horizontal="left" vertical="center" indent="1"/>
      <protection locked="0"/>
    </xf>
    <xf numFmtId="15" fontId="52" fillId="3" borderId="0" xfId="0" applyNumberFormat="1" applyFont="1" applyFill="1" applyBorder="1" applyAlignment="1" applyProtection="1">
      <alignment horizontal="left" vertical="center" indent="1"/>
      <protection locked="0"/>
    </xf>
    <xf numFmtId="0" fontId="43" fillId="2" borderId="0" xfId="0" applyFont="1" applyFill="1" applyBorder="1" applyAlignment="1" applyProtection="1">
      <alignment horizontal="left" vertical="center" indent="1"/>
    </xf>
    <xf numFmtId="0" fontId="52" fillId="3" borderId="0" xfId="0" applyFont="1" applyFill="1" applyBorder="1" applyAlignment="1" applyProtection="1">
      <alignment horizontal="left" vertical="center" indent="1"/>
      <protection locked="0"/>
    </xf>
  </cellXfs>
  <cellStyles count="1099">
    <cellStyle name="_Copy of 20080515_RFC_Input_17 08 2008_VF" xfId="162"/>
    <cellStyle name="_Copy of 20080515_RFC_Input_17 08 2008_VF 2" xfId="163"/>
    <cellStyle name="_Copy of 20080515_RFC_Input_17 08 2008_VF 2 2" xfId="164"/>
    <cellStyle name="_Copy of 20080515_RFC_Input_17 08 2008_VF 2 3" xfId="165"/>
    <cellStyle name="_Copy of 20080515_RFC_Input_17 08 2008_VF 2 3 2" xfId="166"/>
    <cellStyle name="_Copy of 20080515_RFC_Input_17 08 2008_VF 2 3 3" xfId="167"/>
    <cellStyle name="_Copy of 20080515_RFC_Input_17 08 2008_VF 2 3 3 2" xfId="168"/>
    <cellStyle name="_Copy of 20080515_RFC_Input_17 08 2008_VF 2 3 3 3" xfId="169"/>
    <cellStyle name="_Copy of 20080515_RFC_Input_17 08 2008_VF 2 3 3 3 2" xfId="170"/>
    <cellStyle name="_Copy of 20080515_RFC_Input_17 08 2008_VF 2 3 3 3 3" xfId="171"/>
    <cellStyle name="_Copy of 20080515_RFC_Input_17 08 2008_VF 2 3 3 3 3 2" xfId="172"/>
    <cellStyle name="_Copy of 20080515_RFC_Input_17 08 2008_VF 2 3 3 3 3 3" xfId="173"/>
    <cellStyle name="_Copy of 20080515_RFC_Input_17 08 2008_VF 3" xfId="174"/>
    <cellStyle name="_Copy of 20080515_RFC_Input_17 08 2008_VF 4" xfId="175"/>
    <cellStyle name="_Copy of 20080515_RFC_Input_17 08 2008_VF 4 2" xfId="176"/>
    <cellStyle name="_Copy of 20080515_RFC_Input_17 08 2008_VF 4 3" xfId="177"/>
    <cellStyle name="_Copy of 20080515_RFC_Input_17 08 2008_VF 4 3 2" xfId="178"/>
    <cellStyle name="_Copy of 20080515_RFC_Input_17 08 2008_VF 4 3 3" xfId="179"/>
    <cellStyle name="_Copy of 20080515_RFC_Input_17 08 2008_VF 4 3 3 2" xfId="180"/>
    <cellStyle name="_Copy of 20080515_RFC_Input_17 08 2008_VF 4 3 3 3" xfId="181"/>
    <cellStyle name="_Copy of 20080515_RFC_Input_17 08 2008_VF 4 3 3 3 2" xfId="182"/>
    <cellStyle name="_Copy of 20080515_RFC_Input_17 08 2008_VF 4 3 3 3 3" xfId="183"/>
    <cellStyle name="_Copy of 20080515_RFC_Input_17 08 2008_VF 5" xfId="184"/>
    <cellStyle name="_Copy of 20080515_RFC_Input_17 08 2008_VF 6" xfId="185"/>
    <cellStyle name="_Copy of 20080515_RFC_Input_17 08 2008_VF 6 2" xfId="186"/>
    <cellStyle name="_Copy of 20080515_RFC_Input_17 08 2008_VF 6 3" xfId="187"/>
    <cellStyle name="_Copy of 20080515_RFC_Input_17 08 2008_VF 6 3 2" xfId="188"/>
    <cellStyle name="_Copy of 20080515_RFC_Input_17 08 2008_VF 6 3 3" xfId="189"/>
    <cellStyle name="_Copy of 20080515_RFC_Input_17 08 2008_VF 6 3 3 2" xfId="190"/>
    <cellStyle name="_Copy of 20080515_RFC_Input_17 08 2008_VF 6 3 3 3" xfId="191"/>
    <cellStyle name="_Copy of 20080515_RFC_Input_17 08 2008_VF 7" xfId="192"/>
    <cellStyle name="_Copy of 20080515_RFC_Input_17 08 2008_VF 7 2" xfId="193"/>
    <cellStyle name="=C:\WINNT35\SYSTEM32\COMMAND.COM" xfId="3"/>
    <cellStyle name="20% - 1. jelölőszín" xfId="194"/>
    <cellStyle name="20% - 1. jelölőszín 2" xfId="195"/>
    <cellStyle name="20% - 1. jelölőszín_20130128_ITS on reporting_Annex I_CA" xfId="196"/>
    <cellStyle name="20% - 2. jelölőszín" xfId="197"/>
    <cellStyle name="20% - 2. jelölőszín 2" xfId="198"/>
    <cellStyle name="20% - 2. jelölőszín_20130128_ITS on reporting_Annex I_CA" xfId="199"/>
    <cellStyle name="20% - 3. jelölőszín" xfId="200"/>
    <cellStyle name="20% - 3. jelölőszín 2" xfId="201"/>
    <cellStyle name="20% - 3. jelölőszín_20130128_ITS on reporting_Annex I_CA" xfId="202"/>
    <cellStyle name="20% - 4. jelölőszín" xfId="203"/>
    <cellStyle name="20% - 4. jelölőszín 2" xfId="204"/>
    <cellStyle name="20% - 4. jelölőszín_20130128_ITS on reporting_Annex I_CA" xfId="205"/>
    <cellStyle name="20% - 5. jelölőszín" xfId="206"/>
    <cellStyle name="20% - 5. jelölőszín 2" xfId="207"/>
    <cellStyle name="20% - 5. jelölőszín_20130128_ITS on reporting_Annex I_CA" xfId="208"/>
    <cellStyle name="20% - 6. jelölőszín" xfId="209"/>
    <cellStyle name="20% - 6. jelölőszín 2" xfId="210"/>
    <cellStyle name="20% - 6. jelölőszín_20130128_ITS on reporting_Annex I_CA" xfId="211"/>
    <cellStyle name="20% - Accent1 2" xfId="212"/>
    <cellStyle name="20% - Accent1 2 2" xfId="213"/>
    <cellStyle name="20% - Accent1 2 3" xfId="214"/>
    <cellStyle name="20% - Accent1 2 4" xfId="215"/>
    <cellStyle name="20% - Accent1 2_Sheet1" xfId="216"/>
    <cellStyle name="20% - Accent1 3" xfId="217"/>
    <cellStyle name="20% - Accent1 4" xfId="218"/>
    <cellStyle name="20% - Accent1 5" xfId="219"/>
    <cellStyle name="20% - Accent1 6" xfId="220"/>
    <cellStyle name="20% - Accent2 2" xfId="221"/>
    <cellStyle name="20% - Accent2 2 2" xfId="222"/>
    <cellStyle name="20% - Accent2 2 3" xfId="223"/>
    <cellStyle name="20% - Accent2 2 4" xfId="224"/>
    <cellStyle name="20% - Accent2 2_Sheet1" xfId="225"/>
    <cellStyle name="20% - Accent2 3" xfId="226"/>
    <cellStyle name="20% - Accent2 4" xfId="227"/>
    <cellStyle name="20% - Accent2 5" xfId="228"/>
    <cellStyle name="20% - Accent2 6" xfId="229"/>
    <cellStyle name="20% - Accent3 2" xfId="230"/>
    <cellStyle name="20% - Accent3 2 2" xfId="231"/>
    <cellStyle name="20% - Accent3 2 3" xfId="232"/>
    <cellStyle name="20% - Accent3 2 4" xfId="233"/>
    <cellStyle name="20% - Accent3 2_Sheet1" xfId="234"/>
    <cellStyle name="20% - Accent3 3" xfId="235"/>
    <cellStyle name="20% - Accent3 4" xfId="236"/>
    <cellStyle name="20% - Accent3 5" xfId="237"/>
    <cellStyle name="20% - Accent3 6" xfId="238"/>
    <cellStyle name="20% - Accent4 2" xfId="239"/>
    <cellStyle name="20% - Accent4 2 2" xfId="240"/>
    <cellStyle name="20% - Accent4 2 3" xfId="241"/>
    <cellStyle name="20% - Accent4 2 4" xfId="242"/>
    <cellStyle name="20% - Accent4 2_Sheet1" xfId="243"/>
    <cellStyle name="20% - Accent4 3" xfId="244"/>
    <cellStyle name="20% - Accent4 4" xfId="245"/>
    <cellStyle name="20% - Accent4 5" xfId="246"/>
    <cellStyle name="20% - Accent4 6" xfId="247"/>
    <cellStyle name="20% - Accent5 2" xfId="248"/>
    <cellStyle name="20% - Accent5 2 2" xfId="249"/>
    <cellStyle name="20% - Accent5 2 3" xfId="250"/>
    <cellStyle name="20% - Accent5 2 4" xfId="251"/>
    <cellStyle name="20% - Accent5 2_Sheet1" xfId="252"/>
    <cellStyle name="20% - Accent5 3" xfId="253"/>
    <cellStyle name="20% - Accent5 4" xfId="254"/>
    <cellStyle name="20% - Accent5 5" xfId="255"/>
    <cellStyle name="20% - Accent5 6" xfId="256"/>
    <cellStyle name="20% - Accent6 2" xfId="257"/>
    <cellStyle name="20% - Accent6 2 2" xfId="258"/>
    <cellStyle name="20% - Accent6 2 3" xfId="259"/>
    <cellStyle name="20% - Accent6 2 4" xfId="260"/>
    <cellStyle name="20% - Accent6 2_Sheet1" xfId="261"/>
    <cellStyle name="20% - Accent6 3" xfId="262"/>
    <cellStyle name="20% - Accent6 4" xfId="263"/>
    <cellStyle name="20% - Accent6 5" xfId="264"/>
    <cellStyle name="20% - Accent6 6" xfId="265"/>
    <cellStyle name="20% - Akzent1" xfId="266"/>
    <cellStyle name="20% - Akzent2" xfId="267"/>
    <cellStyle name="20% - Akzent3" xfId="268"/>
    <cellStyle name="20% - Akzent4" xfId="269"/>
    <cellStyle name="20% - Akzent5" xfId="270"/>
    <cellStyle name="20% - Akzent6" xfId="271"/>
    <cellStyle name="20% - Énfasis1" xfId="272"/>
    <cellStyle name="20% - Énfasis1 2" xfId="273"/>
    <cellStyle name="20% - Énfasis2" xfId="274"/>
    <cellStyle name="20% - Énfasis2 2" xfId="275"/>
    <cellStyle name="20% - Énfasis3" xfId="276"/>
    <cellStyle name="20% - Énfasis3 2" xfId="277"/>
    <cellStyle name="20% - Énfasis4" xfId="278"/>
    <cellStyle name="20% - Énfasis4 2" xfId="279"/>
    <cellStyle name="20% - Énfasis5" xfId="280"/>
    <cellStyle name="20% - Énfasis5 2" xfId="281"/>
    <cellStyle name="20% - Énfasis6" xfId="282"/>
    <cellStyle name="20% - Énfasis6 2" xfId="283"/>
    <cellStyle name="40% - 1. jelölőszín" xfId="284"/>
    <cellStyle name="40% - 1. jelölőszín 2" xfId="285"/>
    <cellStyle name="40% - 1. jelölőszín_20130128_ITS on reporting_Annex I_CA" xfId="286"/>
    <cellStyle name="40% - 2. jelölőszín" xfId="287"/>
    <cellStyle name="40% - 2. jelölőszín 2" xfId="288"/>
    <cellStyle name="40% - 2. jelölőszín_20130128_ITS on reporting_Annex I_CA" xfId="289"/>
    <cellStyle name="40% - 3. jelölőszín" xfId="290"/>
    <cellStyle name="40% - 3. jelölőszín 2" xfId="291"/>
    <cellStyle name="40% - 3. jelölőszín_20130128_ITS on reporting_Annex I_CA" xfId="292"/>
    <cellStyle name="40% - 4. jelölőszín" xfId="293"/>
    <cellStyle name="40% - 4. jelölőszín 2" xfId="294"/>
    <cellStyle name="40% - 4. jelölőszín_20130128_ITS on reporting_Annex I_CA" xfId="295"/>
    <cellStyle name="40% - 5. jelölőszín" xfId="296"/>
    <cellStyle name="40% - 5. jelölőszín 2" xfId="297"/>
    <cellStyle name="40% - 5. jelölőszín_20130128_ITS on reporting_Annex I_CA" xfId="298"/>
    <cellStyle name="40% - 6. jelölőszín" xfId="299"/>
    <cellStyle name="40% - 6. jelölőszín 2" xfId="300"/>
    <cellStyle name="40% - 6. jelölőszín_20130128_ITS on reporting_Annex I_CA" xfId="301"/>
    <cellStyle name="40% - Accent1 2" xfId="302"/>
    <cellStyle name="40% - Accent1 2 2" xfId="303"/>
    <cellStyle name="40% - Accent1 2 3" xfId="304"/>
    <cellStyle name="40% - Accent1 2 4" xfId="305"/>
    <cellStyle name="40% - Accent1 2_Sheet1" xfId="306"/>
    <cellStyle name="40% - Accent1 3" xfId="307"/>
    <cellStyle name="40% - Accent1 4" xfId="308"/>
    <cellStyle name="40% - Accent1 5" xfId="309"/>
    <cellStyle name="40% - Accent1 6" xfId="310"/>
    <cellStyle name="40% - Accent2 2" xfId="311"/>
    <cellStyle name="40% - Accent2 2 2" xfId="312"/>
    <cellStyle name="40% - Accent2 2 3" xfId="313"/>
    <cellStyle name="40% - Accent2 2 4" xfId="314"/>
    <cellStyle name="40% - Accent2 2_Sheet1" xfId="315"/>
    <cellStyle name="40% - Accent2 3" xfId="316"/>
    <cellStyle name="40% - Accent2 4" xfId="317"/>
    <cellStyle name="40% - Accent2 5" xfId="318"/>
    <cellStyle name="40% - Accent2 6" xfId="319"/>
    <cellStyle name="40% - Accent3 2" xfId="320"/>
    <cellStyle name="40% - Accent3 2 2" xfId="321"/>
    <cellStyle name="40% - Accent3 2 3" xfId="322"/>
    <cellStyle name="40% - Accent3 2 4" xfId="323"/>
    <cellStyle name="40% - Accent3 2_Sheet1" xfId="324"/>
    <cellStyle name="40% - Accent3 3" xfId="325"/>
    <cellStyle name="40% - Accent3 4" xfId="326"/>
    <cellStyle name="40% - Accent3 5" xfId="327"/>
    <cellStyle name="40% - Accent3 6" xfId="328"/>
    <cellStyle name="40% - Accent4 2" xfId="329"/>
    <cellStyle name="40% - Accent4 2 2" xfId="330"/>
    <cellStyle name="40% - Accent4 2 3" xfId="331"/>
    <cellStyle name="40% - Accent4 2 4" xfId="332"/>
    <cellStyle name="40% - Accent4 2_Sheet1" xfId="333"/>
    <cellStyle name="40% - Accent4 3" xfId="334"/>
    <cellStyle name="40% - Accent4 4" xfId="335"/>
    <cellStyle name="40% - Accent4 5" xfId="336"/>
    <cellStyle name="40% - Accent4 6" xfId="337"/>
    <cellStyle name="40% - Accent5 2" xfId="338"/>
    <cellStyle name="40% - Accent5 2 2" xfId="339"/>
    <cellStyle name="40% - Accent5 2 3" xfId="340"/>
    <cellStyle name="40% - Accent5 2 4" xfId="341"/>
    <cellStyle name="40% - Accent5 2_Sheet1" xfId="342"/>
    <cellStyle name="40% - Accent5 3" xfId="343"/>
    <cellStyle name="40% - Accent5 4" xfId="344"/>
    <cellStyle name="40% - Accent5 5" xfId="345"/>
    <cellStyle name="40% - Accent5 6" xfId="346"/>
    <cellStyle name="40% - Accent6 2" xfId="347"/>
    <cellStyle name="40% - Accent6 2 2" xfId="348"/>
    <cellStyle name="40% - Accent6 2 3" xfId="349"/>
    <cellStyle name="40% - Accent6 2 4" xfId="350"/>
    <cellStyle name="40% - Accent6 2_Sheet1" xfId="351"/>
    <cellStyle name="40% - Accent6 3" xfId="352"/>
    <cellStyle name="40% - Accent6 4" xfId="353"/>
    <cellStyle name="40% - Accent6 5" xfId="354"/>
    <cellStyle name="40% - Accent6 6" xfId="355"/>
    <cellStyle name="40% - Akzent1" xfId="356"/>
    <cellStyle name="40% - Akzent2" xfId="357"/>
    <cellStyle name="40% - Akzent3" xfId="358"/>
    <cellStyle name="40% - Akzent4" xfId="359"/>
    <cellStyle name="40% - Akzent5" xfId="360"/>
    <cellStyle name="40% - Akzent6" xfId="361"/>
    <cellStyle name="40% - Énfasis1" xfId="362"/>
    <cellStyle name="40% - Énfasis1 2" xfId="363"/>
    <cellStyle name="40% - Énfasis2" xfId="364"/>
    <cellStyle name="40% - Énfasis2 2" xfId="365"/>
    <cellStyle name="40% - Énfasis3" xfId="366"/>
    <cellStyle name="40% - Énfasis3 2" xfId="367"/>
    <cellStyle name="40% - Énfasis4" xfId="368"/>
    <cellStyle name="40% - Énfasis4 2" xfId="369"/>
    <cellStyle name="40% - Énfasis5" xfId="370"/>
    <cellStyle name="40% - Énfasis5 2" xfId="371"/>
    <cellStyle name="40% - Énfasis6" xfId="372"/>
    <cellStyle name="40% - Énfasis6 2" xfId="373"/>
    <cellStyle name="60% - 1. jelölőszín" xfId="374"/>
    <cellStyle name="60% - 2. jelölőszín" xfId="375"/>
    <cellStyle name="60% - 3. jelölőszín" xfId="376"/>
    <cellStyle name="60% - 4. jelölőszín" xfId="377"/>
    <cellStyle name="60% - 5. jelölőszín" xfId="378"/>
    <cellStyle name="60% - 6. jelölőszín" xfId="379"/>
    <cellStyle name="60% - Accent1 2" xfId="380"/>
    <cellStyle name="60% - Accent1 2 2" xfId="381"/>
    <cellStyle name="60% - Accent1 2 3" xfId="382"/>
    <cellStyle name="60% - Accent1 2 4" xfId="383"/>
    <cellStyle name="60% - Accent1 2_Sheet1" xfId="384"/>
    <cellStyle name="60% - Accent1 3" xfId="385"/>
    <cellStyle name="60% - Accent1 4" xfId="386"/>
    <cellStyle name="60% - Accent1 5" xfId="387"/>
    <cellStyle name="60% - Accent1 6" xfId="388"/>
    <cellStyle name="60% - Accent2 2" xfId="389"/>
    <cellStyle name="60% - Accent2 2 2" xfId="390"/>
    <cellStyle name="60% - Accent2 2 3" xfId="391"/>
    <cellStyle name="60% - Accent2 2 4" xfId="392"/>
    <cellStyle name="60% - Accent2 2_Sheet1" xfId="393"/>
    <cellStyle name="60% - Accent2 3" xfId="394"/>
    <cellStyle name="60% - Accent2 4" xfId="395"/>
    <cellStyle name="60% - Accent2 5" xfId="396"/>
    <cellStyle name="60% - Accent2 6" xfId="397"/>
    <cellStyle name="60% - Accent3 2" xfId="398"/>
    <cellStyle name="60% - Accent3 2 2" xfId="399"/>
    <cellStyle name="60% - Accent3 2 3" xfId="400"/>
    <cellStyle name="60% - Accent3 2 4" xfId="401"/>
    <cellStyle name="60% - Accent3 2_Sheet1" xfId="402"/>
    <cellStyle name="60% - Accent3 3" xfId="403"/>
    <cellStyle name="60% - Accent3 4" xfId="404"/>
    <cellStyle name="60% - Accent3 5" xfId="405"/>
    <cellStyle name="60% - Accent3 6" xfId="406"/>
    <cellStyle name="60% - Accent4 2" xfId="407"/>
    <cellStyle name="60% - Accent4 2 2" xfId="408"/>
    <cellStyle name="60% - Accent4 2 3" xfId="409"/>
    <cellStyle name="60% - Accent4 2 4" xfId="410"/>
    <cellStyle name="60% - Accent4 2_Sheet1" xfId="411"/>
    <cellStyle name="60% - Accent4 3" xfId="412"/>
    <cellStyle name="60% - Accent4 4" xfId="413"/>
    <cellStyle name="60% - Accent4 5" xfId="414"/>
    <cellStyle name="60% - Accent4 6" xfId="415"/>
    <cellStyle name="60% - Accent5 2" xfId="416"/>
    <cellStyle name="60% - Accent5 2 2" xfId="417"/>
    <cellStyle name="60% - Accent5 2 3" xfId="418"/>
    <cellStyle name="60% - Accent5 2 4" xfId="419"/>
    <cellStyle name="60% - Accent5 2_Sheet1" xfId="420"/>
    <cellStyle name="60% - Accent5 3" xfId="421"/>
    <cellStyle name="60% - Accent5 4" xfId="422"/>
    <cellStyle name="60% - Accent5 5" xfId="423"/>
    <cellStyle name="60% - Accent5 6" xfId="424"/>
    <cellStyle name="60% - Accent6 2" xfId="425"/>
    <cellStyle name="60% - Accent6 2 2" xfId="426"/>
    <cellStyle name="60% - Accent6 2 3" xfId="427"/>
    <cellStyle name="60% - Accent6 2 4" xfId="428"/>
    <cellStyle name="60% - Accent6 2_Sheet1" xfId="429"/>
    <cellStyle name="60% - Accent6 3" xfId="430"/>
    <cellStyle name="60% - Accent6 4" xfId="431"/>
    <cellStyle name="60% - Accent6 5" xfId="432"/>
    <cellStyle name="60% - Accent6 6" xfId="433"/>
    <cellStyle name="60% - Akzent1" xfId="434"/>
    <cellStyle name="60% - Akzent2" xfId="435"/>
    <cellStyle name="60% - Akzent3" xfId="436"/>
    <cellStyle name="60% - Akzent4" xfId="437"/>
    <cellStyle name="60% - Akzent5" xfId="438"/>
    <cellStyle name="60% - Akzent6" xfId="439"/>
    <cellStyle name="60% - Énfasis1" xfId="440"/>
    <cellStyle name="60% - Énfasis2" xfId="441"/>
    <cellStyle name="60% - Énfasis3" xfId="442"/>
    <cellStyle name="60% - Énfasis4" xfId="443"/>
    <cellStyle name="60% - Énfasis5" xfId="444"/>
    <cellStyle name="60% - Énfasis6" xfId="445"/>
    <cellStyle name="Accent1 2" xfId="446"/>
    <cellStyle name="Accent1 2 2" xfId="447"/>
    <cellStyle name="Accent1 2 3" xfId="448"/>
    <cellStyle name="Accent1 2 4" xfId="449"/>
    <cellStyle name="Accent1 2_Sheet1" xfId="450"/>
    <cellStyle name="Accent1 3" xfId="451"/>
    <cellStyle name="Accent1 4" xfId="452"/>
    <cellStyle name="Accent1 5" xfId="453"/>
    <cellStyle name="Accent1 5 2" xfId="454"/>
    <cellStyle name="Accent1 6" xfId="455"/>
    <cellStyle name="Accent2 2" xfId="456"/>
    <cellStyle name="Accent2 2 2" xfId="457"/>
    <cellStyle name="Accent2 2 3" xfId="458"/>
    <cellStyle name="Accent2 2 4" xfId="459"/>
    <cellStyle name="Accent2 2_Sheet1" xfId="460"/>
    <cellStyle name="Accent2 3" xfId="461"/>
    <cellStyle name="Accent2 4" xfId="462"/>
    <cellStyle name="Accent2 5" xfId="463"/>
    <cellStyle name="Accent2 5 2" xfId="464"/>
    <cellStyle name="Accent2 6" xfId="465"/>
    <cellStyle name="Accent2 7" xfId="466"/>
    <cellStyle name="Accent3 2" xfId="467"/>
    <cellStyle name="Accent3 2 2" xfId="468"/>
    <cellStyle name="Accent3 2 3" xfId="469"/>
    <cellStyle name="Accent3 2 4" xfId="470"/>
    <cellStyle name="Accent3 2_Sheet1" xfId="471"/>
    <cellStyle name="Accent3 3" xfId="472"/>
    <cellStyle name="Accent3 4" xfId="473"/>
    <cellStyle name="Accent3 5" xfId="474"/>
    <cellStyle name="Accent3 6" xfId="475"/>
    <cellStyle name="Accent4 2" xfId="476"/>
    <cellStyle name="Accent4 2 2" xfId="477"/>
    <cellStyle name="Accent4 2 3" xfId="478"/>
    <cellStyle name="Accent4 2 4" xfId="479"/>
    <cellStyle name="Accent4 2_Sheet1" xfId="480"/>
    <cellStyle name="Accent4 3" xfId="481"/>
    <cellStyle name="Accent4 4" xfId="482"/>
    <cellStyle name="Accent4 5" xfId="483"/>
    <cellStyle name="Accent4 6" xfId="484"/>
    <cellStyle name="Accent5 2" xfId="485"/>
    <cellStyle name="Accent5 2 2" xfId="486"/>
    <cellStyle name="Accent5 2 3" xfId="487"/>
    <cellStyle name="Accent5 2 4" xfId="488"/>
    <cellStyle name="Accent5 2_Sheet1" xfId="489"/>
    <cellStyle name="Accent5 3" xfId="490"/>
    <cellStyle name="Accent5 4" xfId="491"/>
    <cellStyle name="Accent5 5" xfId="492"/>
    <cellStyle name="Accent5 6" xfId="493"/>
    <cellStyle name="Accent6 2" xfId="494"/>
    <cellStyle name="Accent6 2 2" xfId="495"/>
    <cellStyle name="Accent6 2 3" xfId="496"/>
    <cellStyle name="Accent6 2 4" xfId="497"/>
    <cellStyle name="Accent6 2_Sheet1" xfId="498"/>
    <cellStyle name="Accent6 3" xfId="499"/>
    <cellStyle name="Accent6 4" xfId="500"/>
    <cellStyle name="Accent6 5" xfId="501"/>
    <cellStyle name="Accent6 6" xfId="502"/>
    <cellStyle name="Akzent1" xfId="503"/>
    <cellStyle name="Akzent2" xfId="504"/>
    <cellStyle name="Akzent3" xfId="505"/>
    <cellStyle name="Akzent4" xfId="506"/>
    <cellStyle name="Akzent5" xfId="507"/>
    <cellStyle name="Akzent6" xfId="508"/>
    <cellStyle name="Ausgabe" xfId="509"/>
    <cellStyle name="Ausgabe 2" xfId="510"/>
    <cellStyle name="Bad 2" xfId="511"/>
    <cellStyle name="Bad 2 2" xfId="512"/>
    <cellStyle name="Bad 2 3" xfId="513"/>
    <cellStyle name="Bad 2 4" xfId="514"/>
    <cellStyle name="Bad 2_Sheet1" xfId="515"/>
    <cellStyle name="Bad 3" xfId="516"/>
    <cellStyle name="Bad 4" xfId="517"/>
    <cellStyle name="Bad 5" xfId="518"/>
    <cellStyle name="Bad 5 2" xfId="519"/>
    <cellStyle name="Bad 6" xfId="520"/>
    <cellStyle name="Bad 7" xfId="521"/>
    <cellStyle name="Berechnung" xfId="522"/>
    <cellStyle name="Berechnung 2" xfId="523"/>
    <cellStyle name="Bevitel" xfId="524"/>
    <cellStyle name="BPM_Normal 2" xfId="4"/>
    <cellStyle name="Buena" xfId="525"/>
    <cellStyle name="Calc Currency (0)" xfId="5"/>
    <cellStyle name="Calculation 2" xfId="526"/>
    <cellStyle name="Calculation 2 2" xfId="527"/>
    <cellStyle name="Calculation 2 2 2" xfId="528"/>
    <cellStyle name="Calculation 2 2 3" xfId="529"/>
    <cellStyle name="Calculation 2 3" xfId="530"/>
    <cellStyle name="Calculation 2 3 2" xfId="531"/>
    <cellStyle name="Calculation 2 4" xfId="532"/>
    <cellStyle name="Calculation 2 4 2" xfId="533"/>
    <cellStyle name="Calculation 2 5" xfId="534"/>
    <cellStyle name="Calculation 2_Sheet1" xfId="535"/>
    <cellStyle name="Calculation 3" xfId="536"/>
    <cellStyle name="Calculation 3 2" xfId="537"/>
    <cellStyle name="Calculation 4" xfId="538"/>
    <cellStyle name="Calculation 4 2" xfId="539"/>
    <cellStyle name="Calculation 5" xfId="540"/>
    <cellStyle name="Calculation 5 2" xfId="541"/>
    <cellStyle name="Calculation 6" xfId="542"/>
    <cellStyle name="Calculation 6 2" xfId="543"/>
    <cellStyle name="Calculation 6 2 2" xfId="544"/>
    <cellStyle name="Calculation 7" xfId="545"/>
    <cellStyle name="Calculation 7 2" xfId="546"/>
    <cellStyle name="Calculation 8" xfId="547"/>
    <cellStyle name="Calculation 8 2" xfId="548"/>
    <cellStyle name="Cálculo" xfId="549"/>
    <cellStyle name="Cálculo 2" xfId="550"/>
    <cellStyle name="Celda de comprobación" xfId="551"/>
    <cellStyle name="Celda vinculada" xfId="552"/>
    <cellStyle name="Check Cell 2" xfId="553"/>
    <cellStyle name="Check Cell 2 2" xfId="554"/>
    <cellStyle name="Check Cell 2 3" xfId="555"/>
    <cellStyle name="Check Cell 2 4" xfId="556"/>
    <cellStyle name="Check Cell 2_Sheet1" xfId="557"/>
    <cellStyle name="Check Cell 3" xfId="558"/>
    <cellStyle name="Check Cell 4" xfId="559"/>
    <cellStyle name="Check Cell 5" xfId="560"/>
    <cellStyle name="Check Cell 6" xfId="561"/>
    <cellStyle name="Cím" xfId="562"/>
    <cellStyle name="Címsor 1" xfId="563"/>
    <cellStyle name="Címsor 2" xfId="564"/>
    <cellStyle name="Címsor 3" xfId="565"/>
    <cellStyle name="Címsor 4" xfId="566"/>
    <cellStyle name="Column Heads" xfId="6"/>
    <cellStyle name="Comma" xfId="1" builtinId="3"/>
    <cellStyle name="Comma 10" xfId="143"/>
    <cellStyle name="Comma 10 2" xfId="567"/>
    <cellStyle name="Comma 2" xfId="7"/>
    <cellStyle name="Comma 2 2" xfId="8"/>
    <cellStyle name="Comma 2 2 2" xfId="145"/>
    <cellStyle name="Comma 2 2 2 2" xfId="570"/>
    <cellStyle name="Comma 2 2 3" xfId="569"/>
    <cellStyle name="Comma 2 3" xfId="9"/>
    <cellStyle name="Comma 2 3 2" xfId="146"/>
    <cellStyle name="Comma 2 3 3" xfId="571"/>
    <cellStyle name="Comma 2 4" xfId="10"/>
    <cellStyle name="Comma 2 4 2" xfId="147"/>
    <cellStyle name="Comma 2 4 3" xfId="572"/>
    <cellStyle name="Comma 2 5" xfId="144"/>
    <cellStyle name="Comma 2 6" xfId="568"/>
    <cellStyle name="Comma 3" xfId="11"/>
    <cellStyle name="Comma 3 2" xfId="148"/>
    <cellStyle name="Comma 3 2 2" xfId="574"/>
    <cellStyle name="Comma 3 3" xfId="573"/>
    <cellStyle name="Comma 4" xfId="12"/>
    <cellStyle name="Comma 4 2" xfId="13"/>
    <cellStyle name="Comma 4 2 2" xfId="150"/>
    <cellStyle name="Comma 4 2 2 2" xfId="577"/>
    <cellStyle name="Comma 4 2 3" xfId="578"/>
    <cellStyle name="Comma 4 2 4" xfId="579"/>
    <cellStyle name="Comma 4 2 5" xfId="580"/>
    <cellStyle name="Comma 4 2 6" xfId="576"/>
    <cellStyle name="Comma 4 3" xfId="14"/>
    <cellStyle name="Comma 4 3 2" xfId="151"/>
    <cellStyle name="Comma 4 3 2 2" xfId="582"/>
    <cellStyle name="Comma 4 3 3" xfId="581"/>
    <cellStyle name="Comma 4 4" xfId="149"/>
    <cellStyle name="Comma 4 4 2" xfId="583"/>
    <cellStyle name="Comma 4 5" xfId="584"/>
    <cellStyle name="Comma 4 6" xfId="585"/>
    <cellStyle name="Comma 4 7" xfId="586"/>
    <cellStyle name="Comma 4 8" xfId="575"/>
    <cellStyle name="Comma 4_Sheet1" xfId="587"/>
    <cellStyle name="Comma 5" xfId="15"/>
    <cellStyle name="Comma 5 2" xfId="16"/>
    <cellStyle name="Comma 5 2 2" xfId="153"/>
    <cellStyle name="Comma 5 2 2 2" xfId="590"/>
    <cellStyle name="Comma 5 2 3" xfId="589"/>
    <cellStyle name="Comma 5 3" xfId="17"/>
    <cellStyle name="Comma 5 3 2" xfId="154"/>
    <cellStyle name="Comma 5 3 2 2" xfId="592"/>
    <cellStyle name="Comma 5 3 3" xfId="593"/>
    <cellStyle name="Comma 5 3 4" xfId="594"/>
    <cellStyle name="Comma 5 3 5" xfId="591"/>
    <cellStyle name="Comma 5 4" xfId="152"/>
    <cellStyle name="Comma 5 4 2" xfId="595"/>
    <cellStyle name="Comma 5 5" xfId="588"/>
    <cellStyle name="Comma 6" xfId="18"/>
    <cellStyle name="Comma 6 2" xfId="155"/>
    <cellStyle name="Comma 6 3" xfId="596"/>
    <cellStyle name="Comma 7" xfId="19"/>
    <cellStyle name="Comma 7 2" xfId="156"/>
    <cellStyle name="Comma 7 3" xfId="597"/>
    <cellStyle name="Comma 8" xfId="20"/>
    <cellStyle name="Comma 8 2" xfId="21"/>
    <cellStyle name="Comma 8 2 2" xfId="158"/>
    <cellStyle name="Comma 8 2 3" xfId="599"/>
    <cellStyle name="Comma 8 3" xfId="157"/>
    <cellStyle name="Comma 8 4" xfId="598"/>
    <cellStyle name="Comma 9" xfId="22"/>
    <cellStyle name="Comma 9 2" xfId="159"/>
    <cellStyle name="Comma 9 3" xfId="600"/>
    <cellStyle name="Comma0 - Modelo1" xfId="601"/>
    <cellStyle name="Comma0 - Style1" xfId="602"/>
    <cellStyle name="Comma1 - Modelo2" xfId="603"/>
    <cellStyle name="Comma1 - Style2" xfId="604"/>
    <cellStyle name="Copied" xfId="23"/>
    <cellStyle name="Dia" xfId="605"/>
    <cellStyle name="Eingabe" xfId="606"/>
    <cellStyle name="Eingabe 2" xfId="607"/>
    <cellStyle name="Ellenőrzőcella" xfId="608"/>
    <cellStyle name="Encabez1" xfId="609"/>
    <cellStyle name="Encabez2" xfId="610"/>
    <cellStyle name="Encabezado 4" xfId="611"/>
    <cellStyle name="Énfasis1" xfId="612"/>
    <cellStyle name="Énfasis2" xfId="613"/>
    <cellStyle name="Énfasis3" xfId="614"/>
    <cellStyle name="Énfasis4" xfId="615"/>
    <cellStyle name="Énfasis5" xfId="616"/>
    <cellStyle name="Énfasis6" xfId="617"/>
    <cellStyle name="Enterable Data" xfId="24"/>
    <cellStyle name="Enterable_Data" xfId="25"/>
    <cellStyle name="EnterableExceptions" xfId="26"/>
    <cellStyle name="Entered" xfId="27"/>
    <cellStyle name="Entrada" xfId="618"/>
    <cellStyle name="Entrada 2" xfId="619"/>
    <cellStyle name="Entries" xfId="28"/>
    <cellStyle name="Entries 2" xfId="29"/>
    <cellStyle name="Ergebnis" xfId="620"/>
    <cellStyle name="Ergebnis 2" xfId="621"/>
    <cellStyle name="Erklärender Text" xfId="622"/>
    <cellStyle name="Explanatory Text 2" xfId="623"/>
    <cellStyle name="Explanatory Text 2 2" xfId="624"/>
    <cellStyle name="Explanatory Text 2 3" xfId="625"/>
    <cellStyle name="Explanatory Text 2 4" xfId="626"/>
    <cellStyle name="Explanatory Text 2_Sheet1" xfId="627"/>
    <cellStyle name="Explanatory Text 3" xfId="628"/>
    <cellStyle name="Explanatory Text 4" xfId="629"/>
    <cellStyle name="Explanatory Text 5" xfId="630"/>
    <cellStyle name="Explanatory Text 6" xfId="631"/>
    <cellStyle name="F2" xfId="632"/>
    <cellStyle name="F3" xfId="633"/>
    <cellStyle name="F4" xfId="634"/>
    <cellStyle name="F5" xfId="635"/>
    <cellStyle name="F6" xfId="636"/>
    <cellStyle name="F7" xfId="637"/>
    <cellStyle name="F8" xfId="638"/>
    <cellStyle name="Figyelmeztetés" xfId="639"/>
    <cellStyle name="Fijo" xfId="640"/>
    <cellStyle name="Financiero" xfId="641"/>
    <cellStyle name="ForecastIn3PlusNotGranularEssential" xfId="30"/>
    <cellStyle name="ForecastsIn3PlusEssential" xfId="31"/>
    <cellStyle name="Formula DaDa Bold" xfId="32"/>
    <cellStyle name="Formula Data" xfId="33"/>
    <cellStyle name="Formula Data Bold" xfId="34"/>
    <cellStyle name="Formula_G" xfId="35"/>
    <cellStyle name="Good 2" xfId="36"/>
    <cellStyle name="Good 2 2" xfId="643"/>
    <cellStyle name="Good 2 3" xfId="644"/>
    <cellStyle name="Good 2 4" xfId="645"/>
    <cellStyle name="Good 2 5" xfId="646"/>
    <cellStyle name="Good 2 6" xfId="642"/>
    <cellStyle name="Good 2_Sheet1" xfId="647"/>
    <cellStyle name="Good 3" xfId="648"/>
    <cellStyle name="Good 4" xfId="649"/>
    <cellStyle name="Good 5" xfId="650"/>
    <cellStyle name="Good 5 2" xfId="651"/>
    <cellStyle name="Good 6" xfId="652"/>
    <cellStyle name="Good 7" xfId="653"/>
    <cellStyle name="Grey" xfId="37"/>
    <cellStyle name="greyed" xfId="38"/>
    <cellStyle name="Gut" xfId="654"/>
    <cellStyle name="Header1" xfId="39"/>
    <cellStyle name="Header2" xfId="40"/>
    <cellStyle name="Header2 2" xfId="41"/>
    <cellStyle name="Heading" xfId="42"/>
    <cellStyle name="Heading 1 2" xfId="655"/>
    <cellStyle name="Heading 1 2 2" xfId="656"/>
    <cellStyle name="Heading 1 2 3" xfId="657"/>
    <cellStyle name="Heading 1 2 4" xfId="658"/>
    <cellStyle name="Heading 1 2_Sheet1" xfId="659"/>
    <cellStyle name="Heading 1 3" xfId="660"/>
    <cellStyle name="Heading 1 4" xfId="661"/>
    <cellStyle name="Heading 1 5" xfId="662"/>
    <cellStyle name="Heading 1 6" xfId="663"/>
    <cellStyle name="Heading 2 2" xfId="43"/>
    <cellStyle name="Heading 2 2 2" xfId="44"/>
    <cellStyle name="Heading 2 2 2 2" xfId="666"/>
    <cellStyle name="Heading 2 2 2 3" xfId="665"/>
    <cellStyle name="Heading 2 2 3" xfId="667"/>
    <cellStyle name="Heading 2 2 4" xfId="668"/>
    <cellStyle name="Heading 2 2 5" xfId="669"/>
    <cellStyle name="Heading 2 2 6" xfId="664"/>
    <cellStyle name="Heading 2 2_Sheet1" xfId="670"/>
    <cellStyle name="Heading 2 3" xfId="671"/>
    <cellStyle name="Heading 2 4" xfId="672"/>
    <cellStyle name="Heading 2 5" xfId="673"/>
    <cellStyle name="Heading 2 6" xfId="674"/>
    <cellStyle name="Heading 3 2" xfId="45"/>
    <cellStyle name="Heading 3 2 2" xfId="676"/>
    <cellStyle name="Heading 3 2 3" xfId="677"/>
    <cellStyle name="Heading 3 2 4" xfId="678"/>
    <cellStyle name="Heading 3 2 5" xfId="679"/>
    <cellStyle name="Heading 3 2 6" xfId="675"/>
    <cellStyle name="Heading 3 2_Sheet1" xfId="680"/>
    <cellStyle name="Heading 3 3" xfId="681"/>
    <cellStyle name="Heading 3 4" xfId="682"/>
    <cellStyle name="Heading 3 5" xfId="683"/>
    <cellStyle name="Heading 3 6" xfId="684"/>
    <cellStyle name="Heading 4 2" xfId="685"/>
    <cellStyle name="Heading 4 2 2" xfId="686"/>
    <cellStyle name="Heading 4 2 3" xfId="687"/>
    <cellStyle name="Heading 4 2 4" xfId="688"/>
    <cellStyle name="Heading 4 2_Sheet1" xfId="689"/>
    <cellStyle name="Heading 4 3" xfId="690"/>
    <cellStyle name="Heading 4 4" xfId="691"/>
    <cellStyle name="Heading 4 5" xfId="692"/>
    <cellStyle name="Heading 4 6" xfId="693"/>
    <cellStyle name="Heading 5" xfId="46"/>
    <cellStyle name="HeadingTable" xfId="47"/>
    <cellStyle name="highlightExposure" xfId="694"/>
    <cellStyle name="highlightText" xfId="695"/>
    <cellStyle name="Hipervínculo" xfId="696"/>
    <cellStyle name="Hipervínculo 2" xfId="697"/>
    <cellStyle name="Hivatkozott cella" xfId="698"/>
    <cellStyle name="Hyperlink 2" xfId="48"/>
    <cellStyle name="Hyperlink 3" xfId="49"/>
    <cellStyle name="Hyperlink 3 2" xfId="700"/>
    <cellStyle name="Hyperlink 3 3" xfId="701"/>
    <cellStyle name="Hyperlink 3 3 2" xfId="702"/>
    <cellStyle name="Hyperlink 3 3 3" xfId="703"/>
    <cellStyle name="Hyperlink 3 3 3 2" xfId="704"/>
    <cellStyle name="Hyperlink 3 3 3 3" xfId="705"/>
    <cellStyle name="Hyperlink 3 4" xfId="706"/>
    <cellStyle name="Hyperlink 3 5" xfId="699"/>
    <cellStyle name="Hyperlink 3_Sheet1" xfId="707"/>
    <cellStyle name="Hyperlink 4" xfId="50"/>
    <cellStyle name="Hyperlink 5" xfId="51"/>
    <cellStyle name="In3PlusEssential" xfId="52"/>
    <cellStyle name="In3PlusNotEssentialMayHelp" xfId="53"/>
    <cellStyle name="In3PlusNotGranular" xfId="54"/>
    <cellStyle name="Incorrecto" xfId="708"/>
    <cellStyle name="Input [yellow]" xfId="55"/>
    <cellStyle name="Input [yellow] 2" xfId="56"/>
    <cellStyle name="Input 2" xfId="709"/>
    <cellStyle name="Input 2 2" xfId="710"/>
    <cellStyle name="Input 2 2 2" xfId="711"/>
    <cellStyle name="Input 2 2 3" xfId="712"/>
    <cellStyle name="Input 2 3" xfId="713"/>
    <cellStyle name="Input 2 3 2" xfId="714"/>
    <cellStyle name="Input 2 4" xfId="715"/>
    <cellStyle name="Input 2 4 2" xfId="716"/>
    <cellStyle name="Input 2 5" xfId="717"/>
    <cellStyle name="Input 2_Sheet1" xfId="718"/>
    <cellStyle name="Input 3" xfId="719"/>
    <cellStyle name="Input 3 2" xfId="720"/>
    <cellStyle name="Input 4" xfId="721"/>
    <cellStyle name="Input 4 2" xfId="722"/>
    <cellStyle name="Input 5" xfId="723"/>
    <cellStyle name="Input 5 2" xfId="724"/>
    <cellStyle name="Input 6" xfId="725"/>
    <cellStyle name="Input 6 2" xfId="726"/>
    <cellStyle name="Input 6 2 2" xfId="727"/>
    <cellStyle name="Input 7" xfId="728"/>
    <cellStyle name="Input 7 2" xfId="729"/>
    <cellStyle name="Input 8" xfId="730"/>
    <cellStyle name="Input 8 2" xfId="731"/>
    <cellStyle name="inputExposure" xfId="57"/>
    <cellStyle name="Jegyzet" xfId="732"/>
    <cellStyle name="Jelölőszín (1)" xfId="733"/>
    <cellStyle name="Jelölőszín (2)" xfId="734"/>
    <cellStyle name="Jelölőszín (3)" xfId="735"/>
    <cellStyle name="Jelölőszín (4)" xfId="736"/>
    <cellStyle name="Jelölőszín (5)" xfId="737"/>
    <cellStyle name="Jelölőszín (6)" xfId="738"/>
    <cellStyle name="Jó" xfId="739"/>
    <cellStyle name="Kimenet" xfId="740"/>
    <cellStyle name="Labels" xfId="58"/>
    <cellStyle name="Lien hypertexte 2" xfId="741"/>
    <cellStyle name="Lien hypertexte 3" xfId="742"/>
    <cellStyle name="Linked Cell 2" xfId="743"/>
    <cellStyle name="Linked Cell 2 2" xfId="744"/>
    <cellStyle name="Linked Cell 2 3" xfId="745"/>
    <cellStyle name="Linked Cell 2 4" xfId="746"/>
    <cellStyle name="Linked Cell 2_Sheet1" xfId="747"/>
    <cellStyle name="Linked Cell 3" xfId="748"/>
    <cellStyle name="Linked Cell 4" xfId="749"/>
    <cellStyle name="Linked Cell 5" xfId="750"/>
    <cellStyle name="Linked Cell 6" xfId="751"/>
    <cellStyle name="LkupHdg" xfId="59"/>
    <cellStyle name="LkupHdg 2" xfId="60"/>
    <cellStyle name="Magyarázó szöveg" xfId="752"/>
    <cellStyle name="MCIDColumns" xfId="61"/>
    <cellStyle name="Millares [0]_10 AVERIAS MASIVAS + ANT" xfId="753"/>
    <cellStyle name="Millares 2" xfId="754"/>
    <cellStyle name="Millares 2 2" xfId="755"/>
    <cellStyle name="Millares 3" xfId="756"/>
    <cellStyle name="Millares 3 2" xfId="757"/>
    <cellStyle name="Millares 3 2 2" xfId="758"/>
    <cellStyle name="Millares 3 2 3" xfId="759"/>
    <cellStyle name="Millares 3 3" xfId="760"/>
    <cellStyle name="Millares 3 4" xfId="761"/>
    <cellStyle name="Millares_10 AVERIAS MASIVAS + ANT" xfId="762"/>
    <cellStyle name="Milliers [0]_3A_NumeratorReport_Option1_040611" xfId="62"/>
    <cellStyle name="Milliers_3A_NumeratorReport_Option1_040611" xfId="63"/>
    <cellStyle name="Moneda [0]_10 AVERIAS MASIVAS + ANT" xfId="763"/>
    <cellStyle name="Moneda_10 AVERIAS MASIVAS + ANT" xfId="764"/>
    <cellStyle name="Monétaire [0]_3A_NumeratorReport_Option1_040611" xfId="64"/>
    <cellStyle name="Monétaire_3A_NumeratorReport_Option1_040611" xfId="65"/>
    <cellStyle name="Monetario" xfId="765"/>
    <cellStyle name="Navadno_List1" xfId="766"/>
    <cellStyle name="Neutral 2" xfId="66"/>
    <cellStyle name="Neutral 2 2" xfId="768"/>
    <cellStyle name="Neutral 2 3" xfId="769"/>
    <cellStyle name="Neutral 2 4" xfId="770"/>
    <cellStyle name="Neutral 2 5" xfId="771"/>
    <cellStyle name="Neutral 2 6" xfId="767"/>
    <cellStyle name="Neutral 2_Sheet1" xfId="772"/>
    <cellStyle name="Neutral 3" xfId="773"/>
    <cellStyle name="Neutral 4" xfId="774"/>
    <cellStyle name="Neutral 5" xfId="775"/>
    <cellStyle name="Neutral 5 2" xfId="776"/>
    <cellStyle name="Neutral 6" xfId="777"/>
    <cellStyle name="Neutral 7" xfId="778"/>
    <cellStyle name="no dec" xfId="779"/>
    <cellStyle name="Non-Enterable_G" xfId="67"/>
    <cellStyle name="Normal" xfId="0" builtinId="0"/>
    <cellStyle name="Normal - Style1" xfId="68"/>
    <cellStyle name="Normal 10" xfId="780"/>
    <cellStyle name="Normal 10 2" xfId="781"/>
    <cellStyle name="Normal 10 3" xfId="782"/>
    <cellStyle name="Normal 10 4" xfId="783"/>
    <cellStyle name="Normal 11" xfId="784"/>
    <cellStyle name="Normal 11 2" xfId="785"/>
    <cellStyle name="Normal 11 3" xfId="786"/>
    <cellStyle name="Normal 11 4" xfId="787"/>
    <cellStyle name="Normal 12" xfId="788"/>
    <cellStyle name="Normal 12 2" xfId="789"/>
    <cellStyle name="Normal 12 3" xfId="790"/>
    <cellStyle name="Normal 12 3 2" xfId="791"/>
    <cellStyle name="Normal 12 3 3" xfId="792"/>
    <cellStyle name="Normal 13" xfId="793"/>
    <cellStyle name="Normal 13 2" xfId="69"/>
    <cellStyle name="Normal 13 2 2" xfId="795"/>
    <cellStyle name="Normal 13 2 3" xfId="794"/>
    <cellStyle name="Normal 13 3" xfId="796"/>
    <cellStyle name="Normal 14" xfId="797"/>
    <cellStyle name="Normal 15" xfId="798"/>
    <cellStyle name="Normal 16" xfId="161"/>
    <cellStyle name="Normal 17" xfId="160"/>
    <cellStyle name="Normal 18" xfId="70"/>
    <cellStyle name="Normal 19" xfId="1050"/>
    <cellStyle name="Normal 2" xfId="71"/>
    <cellStyle name="Normal 2 2" xfId="72"/>
    <cellStyle name="Normal 2 2 2" xfId="73"/>
    <cellStyle name="Normal 2 2 2 2" xfId="74"/>
    <cellStyle name="Normal 2 2 2 3" xfId="799"/>
    <cellStyle name="Normal 2 2 2 5" xfId="75"/>
    <cellStyle name="Normal 2 2 3" xfId="76"/>
    <cellStyle name="Normal 2 2 3 2" xfId="801"/>
    <cellStyle name="Normal 2 2 3 3" xfId="802"/>
    <cellStyle name="Normal 2 2 3 4" xfId="803"/>
    <cellStyle name="Normal 2 2 3 5" xfId="800"/>
    <cellStyle name="Normal 2 2 4" xfId="804"/>
    <cellStyle name="Normal 2 2 5" xfId="805"/>
    <cellStyle name="Normal 2 2_COREP GL04rev3" xfId="806"/>
    <cellStyle name="Normal 2 3" xfId="77"/>
    <cellStyle name="Normal 2 3 2" xfId="808"/>
    <cellStyle name="Normal 2 3 3" xfId="807"/>
    <cellStyle name="Normal 2 4" xfId="809"/>
    <cellStyle name="Normal 2 4 2" xfId="810"/>
    <cellStyle name="Normal 2 4 3" xfId="811"/>
    <cellStyle name="Normal 2 4 4" xfId="812"/>
    <cellStyle name="Normal 2 4 4 2" xfId="813"/>
    <cellStyle name="Normal 2 4 4 3" xfId="814"/>
    <cellStyle name="Normal 2 4 4 3 2" xfId="815"/>
    <cellStyle name="Normal 2 4 4 3 3" xfId="816"/>
    <cellStyle name="Normal 2 4 4 3 3 2" xfId="817"/>
    <cellStyle name="Normal 2 4 4 3 3 3" xfId="818"/>
    <cellStyle name="Normal 2 5" xfId="819"/>
    <cellStyle name="Normal 2 5 2" xfId="820"/>
    <cellStyle name="Normal 2 5 3" xfId="821"/>
    <cellStyle name="Normal 2 5 4" xfId="822"/>
    <cellStyle name="Normal 2 5 5" xfId="823"/>
    <cellStyle name="Normal 2 5 6" xfId="824"/>
    <cellStyle name="Normal 2 6" xfId="825"/>
    <cellStyle name="Normal 2 6 2" xfId="826"/>
    <cellStyle name="Normal 2 6 3" xfId="827"/>
    <cellStyle name="Normal 2 6 3 2" xfId="828"/>
    <cellStyle name="Normal 2 6 3 3" xfId="829"/>
    <cellStyle name="Normal 2 6 3 3 2" xfId="830"/>
    <cellStyle name="Normal 2 6 3 3 3" xfId="831"/>
    <cellStyle name="Normal 2 6_Sheet1" xfId="832"/>
    <cellStyle name="Normal 2_~0149226" xfId="833"/>
    <cellStyle name="Normal 3" xfId="78"/>
    <cellStyle name="Normal 3 2" xfId="79"/>
    <cellStyle name="Normal 3 2 2" xfId="836"/>
    <cellStyle name="Normal 3 2 3" xfId="835"/>
    <cellStyle name="Normal 3 3" xfId="80"/>
    <cellStyle name="Normal 3 3 2" xfId="838"/>
    <cellStyle name="Normal 3 3 3" xfId="839"/>
    <cellStyle name="Normal 3 3 4" xfId="837"/>
    <cellStyle name="Normal 3 4" xfId="840"/>
    <cellStyle name="Normal 3 5" xfId="841"/>
    <cellStyle name="Normal 3 6" xfId="834"/>
    <cellStyle name="Normal 3_~1520012" xfId="842"/>
    <cellStyle name="Normal 34 2" xfId="81"/>
    <cellStyle name="Normal 4" xfId="82"/>
    <cellStyle name="Normal 4 2" xfId="83"/>
    <cellStyle name="Normal 4 2 2" xfId="84"/>
    <cellStyle name="Normal 4 2 2 2" xfId="846"/>
    <cellStyle name="Normal 4 2 2 3" xfId="845"/>
    <cellStyle name="Normal 4 2 3" xfId="85"/>
    <cellStyle name="Normal 4 2 3 2" xfId="848"/>
    <cellStyle name="Normal 4 2 3 3" xfId="847"/>
    <cellStyle name="Normal 4 2 4" xfId="849"/>
    <cellStyle name="Normal 4 2 5" xfId="844"/>
    <cellStyle name="Normal 4 2_Sheet1" xfId="850"/>
    <cellStyle name="Normal 4 3" xfId="86"/>
    <cellStyle name="Normal 4 3 2" xfId="851"/>
    <cellStyle name="Normal 4 3 2 2" xfId="852"/>
    <cellStyle name="Normal 4 4" xfId="87"/>
    <cellStyle name="Normal 4 4 2" xfId="854"/>
    <cellStyle name="Normal 4 4 3" xfId="855"/>
    <cellStyle name="Normal 4 4 3 2" xfId="856"/>
    <cellStyle name="Normal 4 4 3 3" xfId="857"/>
    <cellStyle name="Normal 4 4 3 3 2" xfId="858"/>
    <cellStyle name="Normal 4 4 3 3 3" xfId="859"/>
    <cellStyle name="Normal 4 4 4" xfId="860"/>
    <cellStyle name="Normal 4 4 5" xfId="853"/>
    <cellStyle name="Normal 4 5" xfId="861"/>
    <cellStyle name="Normal 4 6" xfId="843"/>
    <cellStyle name="Normal 5" xfId="88"/>
    <cellStyle name="Normal 5 2" xfId="863"/>
    <cellStyle name="Normal 5 3" xfId="864"/>
    <cellStyle name="Normal 5 3 2" xfId="865"/>
    <cellStyle name="Normal 5 3 3" xfId="866"/>
    <cellStyle name="Normal 5 3 4" xfId="867"/>
    <cellStyle name="Normal 5 4" xfId="868"/>
    <cellStyle name="Normal 5 5" xfId="869"/>
    <cellStyle name="Normal 5 6" xfId="870"/>
    <cellStyle name="Normal 5 7" xfId="871"/>
    <cellStyle name="Normal 5 8" xfId="862"/>
    <cellStyle name="Normal 5_20130128_ITS on reporting_Annex I_CA" xfId="872"/>
    <cellStyle name="Normal 51" xfId="89"/>
    <cellStyle name="Normal 52" xfId="90"/>
    <cellStyle name="Normal 6" xfId="91"/>
    <cellStyle name="Normal 6 2" xfId="874"/>
    <cellStyle name="Normal 6 2 2" xfId="875"/>
    <cellStyle name="Normal 6 2 3" xfId="876"/>
    <cellStyle name="Normal 6 2 4" xfId="877"/>
    <cellStyle name="Normal 6 3" xfId="878"/>
    <cellStyle name="Normal 6 4" xfId="879"/>
    <cellStyle name="Normal 6 5" xfId="880"/>
    <cellStyle name="Normal 6 6" xfId="881"/>
    <cellStyle name="Normal 6 7" xfId="873"/>
    <cellStyle name="Normal 6_Sheet1" xfId="882"/>
    <cellStyle name="Normal 7" xfId="92"/>
    <cellStyle name="Normal 7 2" xfId="883"/>
    <cellStyle name="Normal 7 2 2" xfId="884"/>
    <cellStyle name="Normal 7 2 2 2" xfId="885"/>
    <cellStyle name="Normal 7 2 2 3" xfId="886"/>
    <cellStyle name="Normal 7 2 2 4" xfId="887"/>
    <cellStyle name="Normal 7 2 3" xfId="888"/>
    <cellStyle name="Normal 7 3" xfId="889"/>
    <cellStyle name="Normal 7 3 2" xfId="890"/>
    <cellStyle name="Normal 7 3 3" xfId="891"/>
    <cellStyle name="Normal 7 3 3 2" xfId="892"/>
    <cellStyle name="Normal 7 3 3 3" xfId="893"/>
    <cellStyle name="Normal 7 3 3 3 2" xfId="894"/>
    <cellStyle name="Normal 7 3 3 3 3" xfId="895"/>
    <cellStyle name="Normal 7 4" xfId="896"/>
    <cellStyle name="Normal 7 5" xfId="897"/>
    <cellStyle name="Normal 7 6" xfId="898"/>
    <cellStyle name="Normal 7 7" xfId="899"/>
    <cellStyle name="Normal 7 8" xfId="900"/>
    <cellStyle name="Normal 7 9" xfId="901"/>
    <cellStyle name="Normal 7_Sheet1" xfId="902"/>
    <cellStyle name="Normal 8" xfId="93"/>
    <cellStyle name="Normal 8 2" xfId="94"/>
    <cellStyle name="Normal 8 2 2" xfId="905"/>
    <cellStyle name="Normal 8 2 3" xfId="904"/>
    <cellStyle name="Normal 8 3" xfId="906"/>
    <cellStyle name="Normal 8 4" xfId="903"/>
    <cellStyle name="Normal 9" xfId="95"/>
    <cellStyle name="Normal 9 2" xfId="96"/>
    <cellStyle name="Normal 9 2 2" xfId="909"/>
    <cellStyle name="Normal 9 2 3" xfId="908"/>
    <cellStyle name="Normal 9 3" xfId="910"/>
    <cellStyle name="Normal 9 3 2" xfId="911"/>
    <cellStyle name="Normal 9 3 3" xfId="912"/>
    <cellStyle name="Normal 9 3 3 2" xfId="913"/>
    <cellStyle name="Normal 9 3 3 3" xfId="914"/>
    <cellStyle name="Normal 9 4" xfId="915"/>
    <cellStyle name="Normal 9 5" xfId="907"/>
    <cellStyle name="Normale_2011 04 14 Templates for stress test_bcl" xfId="916"/>
    <cellStyle name="Normální 2" xfId="142"/>
    <cellStyle name="Notas" xfId="917"/>
    <cellStyle name="Notas 2" xfId="918"/>
    <cellStyle name="Note 2" xfId="919"/>
    <cellStyle name="Note 2 2" xfId="920"/>
    <cellStyle name="Note 3" xfId="921"/>
    <cellStyle name="Note 3 2" xfId="922"/>
    <cellStyle name="Note 4" xfId="923"/>
    <cellStyle name="Note 4 2" xfId="924"/>
    <cellStyle name="Note 5" xfId="925"/>
    <cellStyle name="Note 5 2" xfId="926"/>
    <cellStyle name="Note 6" xfId="927"/>
    <cellStyle name="Note 6 2" xfId="928"/>
    <cellStyle name="NotIn3PlusButCorepNotEssential" xfId="97"/>
    <cellStyle name="NotIn3PlusInCorepEssential" xfId="98"/>
    <cellStyle name="NotIn3PlusOrCorepEssential" xfId="99"/>
    <cellStyle name="Notiz" xfId="929"/>
    <cellStyle name="Notiz 2" xfId="930"/>
    <cellStyle name="optionalExposure" xfId="100"/>
    <cellStyle name="Összesen" xfId="931"/>
    <cellStyle name="Output 2" xfId="932"/>
    <cellStyle name="Output 2 2" xfId="933"/>
    <cellStyle name="Output 2 2 2" xfId="934"/>
    <cellStyle name="Output 2 2 3" xfId="935"/>
    <cellStyle name="Output 2 3" xfId="936"/>
    <cellStyle name="Output 2 3 2" xfId="937"/>
    <cellStyle name="Output 2 4" xfId="938"/>
    <cellStyle name="Output 2 4 2" xfId="939"/>
    <cellStyle name="Output 2_Sheet1" xfId="940"/>
    <cellStyle name="Output 3" xfId="941"/>
    <cellStyle name="Output 3 2" xfId="942"/>
    <cellStyle name="Output 4" xfId="943"/>
    <cellStyle name="Output 4 2" xfId="944"/>
    <cellStyle name="Output 5" xfId="945"/>
    <cellStyle name="Output 5 2" xfId="946"/>
    <cellStyle name="Output 6" xfId="947"/>
    <cellStyle name="Output 6 2" xfId="948"/>
    <cellStyle name="Output 7" xfId="949"/>
    <cellStyle name="Output 7 2" xfId="950"/>
    <cellStyle name="Percent" xfId="2" builtinId="5"/>
    <cellStyle name="Percent [2]" xfId="101"/>
    <cellStyle name="Percent 10" xfId="951"/>
    <cellStyle name="Percent 2" xfId="102"/>
    <cellStyle name="Percent 2 2" xfId="103"/>
    <cellStyle name="Percent 2 2 2" xfId="104"/>
    <cellStyle name="Percent 2 2 2 2" xfId="953"/>
    <cellStyle name="Percent 2 2 2 3" xfId="952"/>
    <cellStyle name="Percent 2 2 3" xfId="105"/>
    <cellStyle name="Percent 2 2 3 2" xfId="954"/>
    <cellStyle name="Percent 2 2 4" xfId="955"/>
    <cellStyle name="Percent 2 3" xfId="106"/>
    <cellStyle name="Percent 2 3 2" xfId="956"/>
    <cellStyle name="Percent 2 3 3" xfId="957"/>
    <cellStyle name="Percent 2 3 3 2" xfId="958"/>
    <cellStyle name="Percent 2 3 3 3" xfId="959"/>
    <cellStyle name="Percent 2 3 3 3 2" xfId="960"/>
    <cellStyle name="Percent 2 3 3 3 3" xfId="961"/>
    <cellStyle name="Percent 2 3 3 3 3 2" xfId="962"/>
    <cellStyle name="Percent 2 3 3 3 3 3" xfId="963"/>
    <cellStyle name="Percent 2 4" xfId="964"/>
    <cellStyle name="Percent 2 4 2" xfId="965"/>
    <cellStyle name="Percent 2 4 3" xfId="966"/>
    <cellStyle name="Percent 2 4 3 2" xfId="967"/>
    <cellStyle name="Percent 2 4 3 3" xfId="968"/>
    <cellStyle name="Percent 2 4 3 3 2" xfId="969"/>
    <cellStyle name="Percent 2 4 3 3 3" xfId="970"/>
    <cellStyle name="Percent 2 5" xfId="971"/>
    <cellStyle name="Percent 2 5 2" xfId="972"/>
    <cellStyle name="Percent 2 5 3" xfId="973"/>
    <cellStyle name="Percent 2 5 3 2" xfId="974"/>
    <cellStyle name="Percent 2 5 3 3" xfId="975"/>
    <cellStyle name="Percent 2 5 3 3 2" xfId="976"/>
    <cellStyle name="Percent 2 5 3 3 3" xfId="977"/>
    <cellStyle name="Percent 2 6" xfId="978"/>
    <cellStyle name="Percent 2 6 2" xfId="979"/>
    <cellStyle name="Percent 2 6 3" xfId="980"/>
    <cellStyle name="Percent 2 6 4" xfId="981"/>
    <cellStyle name="Percent 2 8" xfId="107"/>
    <cellStyle name="Percent 3" xfId="108"/>
    <cellStyle name="Percent 3 2" xfId="109"/>
    <cellStyle name="Percent 3 2 2" xfId="983"/>
    <cellStyle name="Percent 3 2 3" xfId="982"/>
    <cellStyle name="Percent 3 3" xfId="110"/>
    <cellStyle name="Percent 3 4" xfId="984"/>
    <cellStyle name="Percent 3 4 2" xfId="985"/>
    <cellStyle name="Percent 3 4 3" xfId="986"/>
    <cellStyle name="Percent 3 4 4" xfId="987"/>
    <cellStyle name="Percent 4" xfId="111"/>
    <cellStyle name="Percent 4 2" xfId="989"/>
    <cellStyle name="Percent 4 3" xfId="990"/>
    <cellStyle name="Percent 4 3 2" xfId="991"/>
    <cellStyle name="Percent 4 3 3" xfId="992"/>
    <cellStyle name="Percent 4 4" xfId="993"/>
    <cellStyle name="Percent 4 4 2" xfId="994"/>
    <cellStyle name="Percent 4 4 3" xfId="995"/>
    <cellStyle name="Percent 4 4 3 2" xfId="996"/>
    <cellStyle name="Percent 4 4 3 3" xfId="997"/>
    <cellStyle name="Percent 4 4 3 3 2" xfId="998"/>
    <cellStyle name="Percent 4 4 3 3 3" xfId="999"/>
    <cellStyle name="Percent 4 5" xfId="1000"/>
    <cellStyle name="Percent 4 6" xfId="1001"/>
    <cellStyle name="Percent 4 7" xfId="1002"/>
    <cellStyle name="Percent 4 8" xfId="988"/>
    <cellStyle name="Percent 5" xfId="112"/>
    <cellStyle name="Percent 5 2" xfId="1004"/>
    <cellStyle name="Percent 5 3" xfId="1005"/>
    <cellStyle name="Percent 5 3 2" xfId="1006"/>
    <cellStyle name="Percent 5 3 3" xfId="1007"/>
    <cellStyle name="Percent 5 4" xfId="1008"/>
    <cellStyle name="Percent 5 5" xfId="1003"/>
    <cellStyle name="Percent 6" xfId="113"/>
    <cellStyle name="Percent 7" xfId="114"/>
    <cellStyle name="Percent 7 2" xfId="115"/>
    <cellStyle name="Percent 8" xfId="116"/>
    <cellStyle name="Percent 8 2" xfId="117"/>
    <cellStyle name="Percent 9" xfId="118"/>
    <cellStyle name="Porcentaje" xfId="1009"/>
    <cellStyle name="Porcentual 2" xfId="1010"/>
    <cellStyle name="Porcentual 2 2" xfId="1011"/>
    <cellStyle name="Porcentual_FAS91_Model_v4" xfId="119"/>
    <cellStyle name="Prozent 2" xfId="1012"/>
    <cellStyle name="PSChar" xfId="120"/>
    <cellStyle name="PSDate" xfId="121"/>
    <cellStyle name="PSDec" xfId="122"/>
    <cellStyle name="PSHeading" xfId="123"/>
    <cellStyle name="PSInt" xfId="124"/>
    <cellStyle name="PSSpacer" xfId="125"/>
    <cellStyle name="Retrieved Data" xfId="126"/>
    <cellStyle name="Retrieved Data Bold" xfId="127"/>
    <cellStyle name="Retrieved Data Bold Wing" xfId="128"/>
    <cellStyle name="Retrieved_Data" xfId="129"/>
    <cellStyle name="RetrievedExceptions" xfId="130"/>
    <cellStyle name="RetrievedWrapped" xfId="131"/>
    <cellStyle name="RevList" xfId="132"/>
    <cellStyle name="RM" xfId="1013"/>
    <cellStyle name="Rossz" xfId="1014"/>
    <cellStyle name="Salida" xfId="1015"/>
    <cellStyle name="Salida 2" xfId="1016"/>
    <cellStyle name="Schlecht" xfId="1017"/>
    <cellStyle name="Semleges" xfId="1018"/>
    <cellStyle name="showExposure" xfId="133"/>
    <cellStyle name="Standard 2" xfId="1019"/>
    <cellStyle name="Standard 3" xfId="134"/>
    <cellStyle name="Standard 3 2" xfId="1020"/>
    <cellStyle name="Standard 4" xfId="1021"/>
    <cellStyle name="Standard_20100129_1559 Jentsch_COREP ON 20100129 COREP preliminary proposal_CR SA" xfId="1022"/>
    <cellStyle name="Style 1" xfId="135"/>
    <cellStyle name="Style 1 2" xfId="136"/>
    <cellStyle name="Style 1 2 2" xfId="1024"/>
    <cellStyle name="Style 1 3" xfId="137"/>
    <cellStyle name="Style 1 3 2" xfId="1025"/>
    <cellStyle name="Style 1 3 2 2" xfId="1026"/>
    <cellStyle name="Style 1 3 2 3" xfId="1027"/>
    <cellStyle name="Style 1 3 2 3 2" xfId="1028"/>
    <cellStyle name="Style 1 3 2 3 3" xfId="1029"/>
    <cellStyle name="Style 1 3_Sheet1" xfId="1030"/>
    <cellStyle name="Style 1 4" xfId="138"/>
    <cellStyle name="Style 1 4 2" xfId="1032"/>
    <cellStyle name="Style 1 4 2 2" xfId="1033"/>
    <cellStyle name="Style 1 4 3" xfId="1034"/>
    <cellStyle name="Style 1 4 3 2" xfId="1035"/>
    <cellStyle name="Style 1 4 3 2 2" xfId="1036"/>
    <cellStyle name="Style 1 4 3 2 3" xfId="1037"/>
    <cellStyle name="Style 1 4 3 2 4" xfId="1038"/>
    <cellStyle name="Style 1 4 3 3" xfId="1039"/>
    <cellStyle name="Style 1 4 3 3 2" xfId="1040"/>
    <cellStyle name="Style 1 4 3 3 3" xfId="1041"/>
    <cellStyle name="Style 1 4 4" xfId="1042"/>
    <cellStyle name="Style 1 4 5" xfId="1031"/>
    <cellStyle name="Style 1 5" xfId="139"/>
    <cellStyle name="Style 1 5 2" xfId="1043"/>
    <cellStyle name="Style 1 5 3" xfId="1044"/>
    <cellStyle name="Style 1 5 3 2" xfId="1045"/>
    <cellStyle name="Style 1 5 3 3" xfId="1046"/>
    <cellStyle name="Style 1 6" xfId="1047"/>
    <cellStyle name="Style 1 7" xfId="1048"/>
    <cellStyle name="Style 1 8" xfId="1023"/>
    <cellStyle name="Style 1 9" xfId="1098"/>
    <cellStyle name="Style 1_Sheet1" xfId="1049"/>
    <cellStyle name="STYLE1" xfId="140"/>
    <cellStyle name="Subtotal" xfId="141"/>
    <cellStyle name="Számítás" xfId="1051"/>
    <cellStyle name="Texto de advertencia" xfId="1052"/>
    <cellStyle name="Texto explicativo" xfId="1053"/>
    <cellStyle name="Title 2" xfId="1054"/>
    <cellStyle name="Title 3" xfId="1055"/>
    <cellStyle name="Title 4" xfId="1056"/>
    <cellStyle name="Title 5" xfId="1057"/>
    <cellStyle name="Título" xfId="1058"/>
    <cellStyle name="Título 1" xfId="1059"/>
    <cellStyle name="Título 2" xfId="1060"/>
    <cellStyle name="Título 3" xfId="1061"/>
    <cellStyle name="Título_20091015 DE_Proposed amendments to CR SEC_MKR" xfId="1062"/>
    <cellStyle name="Total 2" xfId="1063"/>
    <cellStyle name="Total 2 2" xfId="1064"/>
    <cellStyle name="Total 2 2 2" xfId="1065"/>
    <cellStyle name="Total 2 3" xfId="1066"/>
    <cellStyle name="Total 2 3 2" xfId="1067"/>
    <cellStyle name="Total 2 4" xfId="1068"/>
    <cellStyle name="Total 2_Sheet1" xfId="1069"/>
    <cellStyle name="Total 3" xfId="1070"/>
    <cellStyle name="Total 3 2" xfId="1071"/>
    <cellStyle name="Total 4" xfId="1072"/>
    <cellStyle name="Total 4 2" xfId="1073"/>
    <cellStyle name="Total 5" xfId="1074"/>
    <cellStyle name="Total 5 2" xfId="1075"/>
    <cellStyle name="Total 6" xfId="1076"/>
    <cellStyle name="Total 6 2" xfId="1077"/>
    <cellStyle name="Total 7" xfId="1078"/>
    <cellStyle name="Total 7 2" xfId="1079"/>
    <cellStyle name="Überschrift" xfId="1080"/>
    <cellStyle name="Überschrift 1" xfId="1081"/>
    <cellStyle name="Überschrift 2" xfId="1082"/>
    <cellStyle name="Überschrift 3" xfId="1083"/>
    <cellStyle name="Überschrift 4" xfId="1084"/>
    <cellStyle name="Verknüpfte Zelle" xfId="1085"/>
    <cellStyle name="Warnender Text" xfId="1086"/>
    <cellStyle name="Warning Text 2" xfId="1087"/>
    <cellStyle name="Warning Text 2 2" xfId="1088"/>
    <cellStyle name="Warning Text 2 3" xfId="1089"/>
    <cellStyle name="Warning Text 2 4" xfId="1090"/>
    <cellStyle name="Warning Text 2_Sheet1" xfId="1091"/>
    <cellStyle name="Warning Text 3" xfId="1092"/>
    <cellStyle name="Warning Text 4" xfId="1093"/>
    <cellStyle name="Warning Text 5" xfId="1094"/>
    <cellStyle name="Warning Text 6" xfId="1095"/>
    <cellStyle name="Zelle überprüfen" xfId="1096"/>
    <cellStyle name="一般_MIS book - Addendum (version 3)_Apr09(Done)" xfId="1097"/>
  </cellStyles>
  <dxfs count="6250">
    <dxf>
      <font>
        <color rgb="FF006100"/>
      </font>
      <fill>
        <patternFill>
          <bgColor rgb="FFC6EFCE"/>
        </patternFill>
      </fill>
    </dxf>
    <dxf>
      <font>
        <color rgb="FF9C0006"/>
      </font>
      <fill>
        <patternFill>
          <bgColor rgb="FFFFC7CE"/>
        </patternFill>
      </fill>
    </dxf>
    <dxf>
      <font>
        <b/>
        <i val="0"/>
        <color rgb="FF9C0006"/>
      </font>
      <fill>
        <patternFill>
          <bgColor rgb="FFFFFFCC"/>
        </patternFill>
      </fill>
    </dxf>
    <dxf>
      <font>
        <color rgb="FF006100"/>
      </font>
      <fill>
        <patternFill>
          <bgColor rgb="FFC6EFCE"/>
        </patternFill>
      </fill>
    </dxf>
    <dxf>
      <font>
        <color rgb="FF9C0006"/>
      </font>
      <fill>
        <patternFill>
          <bgColor rgb="FFFFC7CE"/>
        </patternFill>
      </fill>
    </dxf>
    <dxf>
      <font>
        <b/>
        <i val="0"/>
        <color rgb="FF9C0006"/>
      </font>
      <fill>
        <patternFill>
          <bgColor rgb="FFFFFFCC"/>
        </patternFill>
      </fill>
    </dxf>
    <dxf>
      <font>
        <b/>
        <i val="0"/>
        <color rgb="FF9C0006"/>
      </font>
      <fill>
        <patternFill>
          <bgColor rgb="FFFFFFCC"/>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DDDDD"/>
      <color rgb="FFFFFFCC"/>
      <color rgb="FFFFFFFF"/>
      <color rgb="FFFFFF99"/>
      <color rgb="FFCCFFCC"/>
      <color rgb="FF0066FF"/>
      <color rgb="FF0000FF"/>
      <color rgb="FF66FF99"/>
      <color rgb="FFCC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56960</xdr:rowOff>
    </xdr:from>
    <xdr:to>
      <xdr:col>8</xdr:col>
      <xdr:colOff>485775</xdr:colOff>
      <xdr:row>0</xdr:row>
      <xdr:rowOff>744773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56960"/>
          <a:ext cx="3590924" cy="687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104774</xdr:colOff>
      <xdr:row>0</xdr:row>
      <xdr:rowOff>85725</xdr:rowOff>
    </xdr:from>
    <xdr:to>
      <xdr:col>3</xdr:col>
      <xdr:colOff>2712816</xdr:colOff>
      <xdr:row>4</xdr:row>
      <xdr:rowOff>116313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4" y="85725"/>
          <a:ext cx="3962401" cy="7640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drawing" Target="../drawings/drawing2.xml"/><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AH92"/>
  <sheetViews>
    <sheetView showGridLines="0" tabSelected="1" topLeftCell="S1" zoomScaleNormal="100" zoomScalePageLayoutView="80" workbookViewId="0">
      <selection activeCell="AA1" sqref="AA1"/>
    </sheetView>
  </sheetViews>
  <sheetFormatPr defaultColWidth="9.1328125" defaultRowHeight="13.9" zeroHeight="1"/>
  <cols>
    <col min="1" max="2" width="1.73046875" style="106" customWidth="1"/>
    <col min="3" max="3" width="7.73046875" style="181" customWidth="1"/>
    <col min="4" max="12" width="7.73046875" style="106" customWidth="1"/>
    <col min="13" max="13" width="23.3984375" style="106" customWidth="1"/>
    <col min="14" max="23" width="7.73046875" style="106" customWidth="1"/>
    <col min="24" max="26" width="1.73046875" style="106" customWidth="1"/>
    <col min="27" max="34" width="15.73046875" style="159" customWidth="1"/>
    <col min="35" max="16384" width="9.1328125" style="106"/>
  </cols>
  <sheetData>
    <row r="1" spans="2:30" ht="106.5" customHeight="1" thickBot="1">
      <c r="J1" s="188"/>
      <c r="K1" s="348"/>
      <c r="L1" s="348"/>
      <c r="M1" s="348"/>
      <c r="AA1" s="347" t="s">
        <v>813</v>
      </c>
    </row>
    <row r="2" spans="2:30" ht="18" customHeight="1">
      <c r="B2" s="160"/>
      <c r="C2" s="161"/>
      <c r="D2" s="162"/>
      <c r="E2" s="162"/>
      <c r="F2" s="162"/>
      <c r="G2" s="162"/>
      <c r="H2" s="162"/>
      <c r="I2" s="162"/>
      <c r="J2" s="162"/>
      <c r="K2" s="162"/>
      <c r="L2" s="162"/>
      <c r="M2" s="162"/>
      <c r="N2" s="162"/>
      <c r="O2" s="162"/>
      <c r="P2" s="162"/>
      <c r="Q2" s="162"/>
      <c r="R2" s="162"/>
      <c r="S2" s="162"/>
      <c r="T2" s="162"/>
      <c r="U2" s="162"/>
      <c r="V2" s="162"/>
      <c r="W2" s="162"/>
      <c r="X2" s="163"/>
    </row>
    <row r="3" spans="2:30" ht="18" customHeight="1">
      <c r="B3" s="164"/>
      <c r="C3" s="190"/>
      <c r="D3" s="102" t="s">
        <v>312</v>
      </c>
      <c r="E3" s="102"/>
      <c r="F3" s="102"/>
      <c r="G3" s="102"/>
      <c r="H3" s="102"/>
      <c r="I3" s="102"/>
      <c r="J3" s="102"/>
      <c r="K3" s="102"/>
      <c r="L3" s="102"/>
      <c r="M3" s="102"/>
      <c r="N3" s="351" t="s">
        <v>501</v>
      </c>
      <c r="O3" s="351"/>
      <c r="P3" s="351"/>
      <c r="Q3" s="351"/>
      <c r="R3" s="351"/>
      <c r="S3" s="351"/>
      <c r="T3" s="351"/>
      <c r="U3" s="351"/>
      <c r="V3" s="351"/>
      <c r="W3" s="102"/>
      <c r="X3" s="165"/>
    </row>
    <row r="4" spans="2:30" ht="9" customHeight="1">
      <c r="B4" s="164"/>
      <c r="C4" s="190"/>
      <c r="D4" s="102"/>
      <c r="E4" s="102"/>
      <c r="F4" s="102"/>
      <c r="G4" s="102"/>
      <c r="H4" s="102"/>
      <c r="I4" s="102"/>
      <c r="J4" s="102"/>
      <c r="K4" s="102"/>
      <c r="L4" s="102"/>
      <c r="M4" s="102"/>
      <c r="N4" s="103"/>
      <c r="O4" s="103"/>
      <c r="P4" s="103"/>
      <c r="Q4" s="103"/>
      <c r="R4" s="103"/>
      <c r="S4" s="103"/>
      <c r="T4" s="103"/>
      <c r="U4" s="103"/>
      <c r="V4" s="103"/>
      <c r="W4" s="102"/>
      <c r="X4" s="165"/>
    </row>
    <row r="5" spans="2:30" ht="18" customHeight="1">
      <c r="B5" s="164"/>
      <c r="C5" s="190"/>
      <c r="D5" s="102" t="s">
        <v>308</v>
      </c>
      <c r="E5" s="102"/>
      <c r="F5" s="102"/>
      <c r="G5" s="102"/>
      <c r="H5" s="102"/>
      <c r="I5" s="102"/>
      <c r="J5" s="102"/>
      <c r="K5" s="102"/>
      <c r="L5" s="102"/>
      <c r="M5" s="102"/>
      <c r="N5" s="351" t="s">
        <v>598</v>
      </c>
      <c r="O5" s="351"/>
      <c r="P5" s="351"/>
      <c r="Q5" s="351"/>
      <c r="R5" s="351"/>
      <c r="S5" s="351"/>
      <c r="T5" s="351"/>
      <c r="U5" s="351"/>
      <c r="V5" s="351"/>
      <c r="W5" s="102"/>
      <c r="X5" s="165"/>
    </row>
    <row r="6" spans="2:30" ht="9" customHeight="1">
      <c r="B6" s="164"/>
      <c r="C6" s="104"/>
      <c r="D6" s="102"/>
      <c r="E6" s="102"/>
      <c r="F6" s="102"/>
      <c r="G6" s="102"/>
      <c r="H6" s="102"/>
      <c r="I6" s="102"/>
      <c r="J6" s="102"/>
      <c r="K6" s="102"/>
      <c r="L6" s="102"/>
      <c r="M6" s="102"/>
      <c r="N6" s="103"/>
      <c r="O6" s="103"/>
      <c r="P6" s="103"/>
      <c r="Q6" s="103"/>
      <c r="R6" s="103"/>
      <c r="S6" s="103"/>
      <c r="T6" s="103"/>
      <c r="U6" s="103"/>
      <c r="V6" s="103"/>
      <c r="W6" s="102"/>
      <c r="X6" s="165"/>
    </row>
    <row r="7" spans="2:30" ht="18" customHeight="1">
      <c r="B7" s="164"/>
      <c r="C7" s="104">
        <v>1</v>
      </c>
      <c r="D7" s="102" t="s">
        <v>567</v>
      </c>
      <c r="E7" s="102"/>
      <c r="F7" s="102"/>
      <c r="G7" s="102"/>
      <c r="H7" s="102"/>
      <c r="I7" s="102"/>
      <c r="J7" s="102"/>
      <c r="K7" s="102"/>
      <c r="L7" s="102"/>
      <c r="M7" s="102"/>
      <c r="N7" s="349"/>
      <c r="O7" s="349"/>
      <c r="P7" s="349"/>
      <c r="Q7" s="349"/>
      <c r="R7" s="349"/>
      <c r="S7" s="349"/>
      <c r="T7" s="349"/>
      <c r="U7" s="349"/>
      <c r="V7" s="349"/>
      <c r="W7" s="102"/>
      <c r="X7" s="165"/>
      <c r="AA7" s="166" t="s">
        <v>309</v>
      </c>
      <c r="AB7" s="166" t="s">
        <v>310</v>
      </c>
      <c r="AC7" s="166" t="s">
        <v>503</v>
      </c>
      <c r="AD7" s="166" t="s">
        <v>504</v>
      </c>
    </row>
    <row r="8" spans="2:30" ht="9" customHeight="1">
      <c r="B8" s="164"/>
      <c r="C8" s="104"/>
      <c r="D8" s="102"/>
      <c r="E8" s="102"/>
      <c r="F8" s="102"/>
      <c r="G8" s="102"/>
      <c r="H8" s="102"/>
      <c r="I8" s="102"/>
      <c r="J8" s="102"/>
      <c r="K8" s="102"/>
      <c r="L8" s="102"/>
      <c r="M8" s="102"/>
      <c r="N8" s="103"/>
      <c r="O8" s="103"/>
      <c r="P8" s="103"/>
      <c r="Q8" s="103"/>
      <c r="R8" s="103"/>
      <c r="S8" s="103"/>
      <c r="T8" s="103"/>
      <c r="U8" s="103"/>
      <c r="V8" s="103"/>
      <c r="W8" s="102"/>
      <c r="X8" s="165"/>
    </row>
    <row r="9" spans="2:30" ht="18" customHeight="1">
      <c r="B9" s="164"/>
      <c r="C9" s="104">
        <v>2</v>
      </c>
      <c r="D9" s="102" t="s">
        <v>568</v>
      </c>
      <c r="E9" s="102"/>
      <c r="F9" s="102"/>
      <c r="G9" s="102"/>
      <c r="H9" s="102"/>
      <c r="I9" s="102"/>
      <c r="J9" s="102"/>
      <c r="K9" s="102"/>
      <c r="L9" s="102"/>
      <c r="M9" s="102"/>
      <c r="N9" s="352"/>
      <c r="O9" s="352"/>
      <c r="P9" s="352"/>
      <c r="Q9" s="352"/>
      <c r="R9" s="352"/>
      <c r="S9" s="352"/>
      <c r="T9" s="352"/>
      <c r="U9" s="352"/>
      <c r="V9" s="352"/>
      <c r="W9" s="102"/>
      <c r="X9" s="165"/>
    </row>
    <row r="10" spans="2:30" ht="9" customHeight="1">
      <c r="B10" s="164"/>
      <c r="C10" s="104"/>
      <c r="D10" s="102"/>
      <c r="E10" s="102"/>
      <c r="F10" s="102"/>
      <c r="G10" s="102"/>
      <c r="H10" s="102"/>
      <c r="I10" s="102"/>
      <c r="J10" s="102"/>
      <c r="K10" s="102"/>
      <c r="L10" s="102"/>
      <c r="M10" s="102"/>
      <c r="N10" s="103"/>
      <c r="O10" s="103"/>
      <c r="P10" s="103"/>
      <c r="Q10" s="103"/>
      <c r="R10" s="103"/>
      <c r="S10" s="103"/>
      <c r="T10" s="103"/>
      <c r="U10" s="103"/>
      <c r="V10" s="103"/>
      <c r="W10" s="102"/>
      <c r="X10" s="165"/>
    </row>
    <row r="11" spans="2:30" ht="18" customHeight="1">
      <c r="B11" s="164"/>
      <c r="C11" s="104">
        <v>3</v>
      </c>
      <c r="D11" s="102" t="s">
        <v>599</v>
      </c>
      <c r="E11" s="102"/>
      <c r="F11" s="102"/>
      <c r="G11" s="102"/>
      <c r="H11" s="102"/>
      <c r="I11" s="102"/>
      <c r="J11" s="102"/>
      <c r="K11" s="102"/>
      <c r="L11" s="102"/>
      <c r="M11" s="102"/>
      <c r="N11" s="349"/>
      <c r="O11" s="349"/>
      <c r="P11" s="349"/>
      <c r="Q11" s="349"/>
      <c r="R11" s="349"/>
      <c r="S11" s="349"/>
      <c r="T11" s="349"/>
      <c r="U11" s="349"/>
      <c r="V11" s="349"/>
      <c r="W11" s="102"/>
      <c r="X11" s="165"/>
    </row>
    <row r="12" spans="2:30" ht="9" customHeight="1">
      <c r="B12" s="164"/>
      <c r="C12" s="104"/>
      <c r="D12" s="102"/>
      <c r="E12" s="102"/>
      <c r="F12" s="102"/>
      <c r="G12" s="102"/>
      <c r="H12" s="102"/>
      <c r="I12" s="102"/>
      <c r="J12" s="102"/>
      <c r="K12" s="102"/>
      <c r="L12" s="102"/>
      <c r="M12" s="102"/>
      <c r="N12" s="103"/>
      <c r="O12" s="103"/>
      <c r="P12" s="103"/>
      <c r="Q12" s="103"/>
      <c r="R12" s="103"/>
      <c r="S12" s="103"/>
      <c r="T12" s="103"/>
      <c r="U12" s="103"/>
      <c r="V12" s="103"/>
      <c r="W12" s="102"/>
      <c r="X12" s="165"/>
    </row>
    <row r="13" spans="2:30" ht="18" customHeight="1">
      <c r="B13" s="164"/>
      <c r="C13" s="104">
        <v>4</v>
      </c>
      <c r="D13" s="102" t="s">
        <v>306</v>
      </c>
      <c r="E13" s="102"/>
      <c r="F13" s="102"/>
      <c r="G13" s="102"/>
      <c r="H13" s="102"/>
      <c r="I13" s="102"/>
      <c r="J13" s="102"/>
      <c r="K13" s="102"/>
      <c r="L13" s="102"/>
      <c r="M13" s="102"/>
      <c r="N13" s="191"/>
      <c r="O13" s="191"/>
      <c r="P13" s="191"/>
      <c r="Q13" s="191"/>
      <c r="R13" s="191"/>
      <c r="S13" s="191"/>
      <c r="T13" s="191"/>
      <c r="U13" s="191"/>
      <c r="V13" s="191"/>
      <c r="W13" s="102"/>
      <c r="X13" s="165"/>
    </row>
    <row r="14" spans="2:30" ht="9" customHeight="1">
      <c r="B14" s="164"/>
      <c r="M14" s="102"/>
      <c r="N14" s="103"/>
      <c r="O14" s="103"/>
      <c r="P14" s="103"/>
      <c r="Q14" s="103"/>
      <c r="R14" s="103"/>
      <c r="S14" s="103"/>
      <c r="T14" s="103"/>
      <c r="U14" s="103"/>
      <c r="V14" s="103"/>
      <c r="W14" s="102"/>
      <c r="X14" s="165"/>
    </row>
    <row r="15" spans="2:30" ht="18" customHeight="1">
      <c r="B15" s="164"/>
      <c r="C15" s="104">
        <v>5</v>
      </c>
      <c r="D15" s="102" t="s">
        <v>311</v>
      </c>
      <c r="E15" s="102"/>
      <c r="F15" s="102"/>
      <c r="G15" s="102"/>
      <c r="H15" s="102"/>
      <c r="I15" s="102"/>
      <c r="J15" s="102"/>
      <c r="M15" s="102"/>
      <c r="N15" s="349"/>
      <c r="O15" s="349"/>
      <c r="P15" s="349"/>
      <c r="Q15" s="349"/>
      <c r="R15" s="349"/>
      <c r="S15" s="349"/>
      <c r="T15" s="349"/>
      <c r="U15" s="349"/>
      <c r="V15" s="349"/>
      <c r="W15" s="102"/>
      <c r="X15" s="165"/>
    </row>
    <row r="16" spans="2:30" ht="9" customHeight="1">
      <c r="B16" s="164"/>
      <c r="C16" s="104"/>
      <c r="D16" s="102"/>
      <c r="E16" s="102"/>
      <c r="F16" s="102"/>
      <c r="G16" s="102"/>
      <c r="H16" s="102"/>
      <c r="I16" s="102"/>
      <c r="J16" s="102"/>
      <c r="K16" s="102"/>
      <c r="L16" s="102"/>
      <c r="M16" s="102"/>
      <c r="N16" s="103"/>
      <c r="O16" s="103"/>
      <c r="P16" s="103"/>
      <c r="Q16" s="103"/>
      <c r="R16" s="103"/>
      <c r="S16" s="103"/>
      <c r="T16" s="103"/>
      <c r="U16" s="103"/>
      <c r="V16" s="103"/>
      <c r="W16" s="102"/>
      <c r="X16" s="165"/>
    </row>
    <row r="17" spans="2:26" ht="18" customHeight="1">
      <c r="B17" s="164"/>
      <c r="C17" s="104">
        <v>6</v>
      </c>
      <c r="D17" s="102" t="s">
        <v>307</v>
      </c>
      <c r="E17" s="102"/>
      <c r="F17" s="102"/>
      <c r="G17" s="102"/>
      <c r="H17" s="102"/>
      <c r="I17" s="102"/>
      <c r="J17" s="102"/>
      <c r="K17" s="102"/>
      <c r="L17" s="102"/>
      <c r="M17" s="102"/>
      <c r="N17" s="349"/>
      <c r="O17" s="349"/>
      <c r="P17" s="349"/>
      <c r="Q17" s="349"/>
      <c r="R17" s="349"/>
      <c r="S17" s="349"/>
      <c r="T17" s="349"/>
      <c r="U17" s="349"/>
      <c r="V17" s="349"/>
      <c r="W17" s="102"/>
      <c r="X17" s="165"/>
    </row>
    <row r="18" spans="2:26" ht="9" customHeight="1">
      <c r="B18" s="164"/>
      <c r="C18" s="104"/>
      <c r="D18" s="102"/>
      <c r="E18" s="102"/>
      <c r="F18" s="102"/>
      <c r="G18" s="102"/>
      <c r="H18" s="102"/>
      <c r="I18" s="102"/>
      <c r="J18" s="102"/>
      <c r="K18" s="102"/>
      <c r="L18" s="102"/>
      <c r="M18" s="102"/>
      <c r="N18" s="103"/>
      <c r="O18" s="103"/>
      <c r="P18" s="103"/>
      <c r="Q18" s="103"/>
      <c r="R18" s="103"/>
      <c r="S18" s="103"/>
      <c r="T18" s="103"/>
      <c r="U18" s="103"/>
      <c r="V18" s="103"/>
      <c r="W18" s="102"/>
      <c r="X18" s="165"/>
    </row>
    <row r="19" spans="2:26" ht="18" customHeight="1">
      <c r="B19" s="164"/>
      <c r="C19" s="104">
        <v>7</v>
      </c>
      <c r="D19" s="102" t="s">
        <v>600</v>
      </c>
      <c r="E19" s="102"/>
      <c r="F19" s="102"/>
      <c r="G19" s="102"/>
      <c r="H19" s="102"/>
      <c r="I19" s="102"/>
      <c r="J19" s="102"/>
      <c r="K19" s="102"/>
      <c r="L19" s="102"/>
      <c r="M19" s="102"/>
      <c r="N19" s="350"/>
      <c r="O19" s="350"/>
      <c r="P19" s="350"/>
      <c r="Q19" s="350"/>
      <c r="R19" s="350"/>
      <c r="S19" s="350"/>
      <c r="T19" s="350"/>
      <c r="U19" s="350"/>
      <c r="V19" s="350"/>
      <c r="W19" s="102"/>
      <c r="X19" s="165"/>
      <c r="Y19" s="167"/>
      <c r="Z19" s="167"/>
    </row>
    <row r="20" spans="2:26" ht="18" customHeight="1" thickBot="1">
      <c r="B20" s="168"/>
      <c r="C20" s="169"/>
      <c r="D20" s="170"/>
      <c r="E20" s="170"/>
      <c r="F20" s="170"/>
      <c r="G20" s="170"/>
      <c r="H20" s="170"/>
      <c r="I20" s="170"/>
      <c r="J20" s="170"/>
      <c r="K20" s="170"/>
      <c r="L20" s="170"/>
      <c r="M20" s="170"/>
      <c r="N20" s="170"/>
      <c r="O20" s="170"/>
      <c r="P20" s="170"/>
      <c r="Q20" s="170"/>
      <c r="R20" s="170"/>
      <c r="S20" s="170"/>
      <c r="T20" s="170"/>
      <c r="U20" s="170"/>
      <c r="V20" s="170"/>
      <c r="W20" s="170"/>
      <c r="X20" s="171"/>
    </row>
    <row r="21" spans="2:26" ht="9" customHeight="1"/>
    <row r="22" spans="2:26" ht="18" customHeight="1">
      <c r="B22" s="105" t="s">
        <v>320</v>
      </c>
    </row>
    <row r="23" spans="2:26" ht="18" customHeight="1">
      <c r="B23" s="107" t="s">
        <v>505</v>
      </c>
    </row>
    <row r="24" spans="2:26" ht="9" customHeight="1"/>
    <row r="25" spans="2:26" ht="13.5">
      <c r="B25" s="172"/>
      <c r="C25" s="173"/>
      <c r="D25" s="173"/>
      <c r="E25" s="173"/>
      <c r="F25" s="173"/>
      <c r="G25" s="173"/>
      <c r="H25" s="173"/>
      <c r="I25" s="173"/>
      <c r="J25" s="173"/>
      <c r="K25" s="173"/>
      <c r="L25" s="173"/>
      <c r="M25" s="173"/>
      <c r="N25" s="173"/>
      <c r="O25" s="173"/>
      <c r="P25" s="173"/>
      <c r="Q25" s="173"/>
      <c r="R25" s="173"/>
      <c r="S25" s="173"/>
      <c r="T25" s="173"/>
      <c r="U25" s="173"/>
      <c r="V25" s="173"/>
      <c r="W25" s="173"/>
      <c r="X25" s="174"/>
    </row>
    <row r="26" spans="2:26" ht="13.5">
      <c r="B26" s="175"/>
      <c r="C26" s="176"/>
      <c r="D26" s="176"/>
      <c r="E26" s="176"/>
      <c r="F26" s="176"/>
      <c r="G26" s="176"/>
      <c r="H26" s="176"/>
      <c r="I26" s="176"/>
      <c r="J26" s="176"/>
      <c r="K26" s="176"/>
      <c r="L26" s="176"/>
      <c r="M26" s="176"/>
      <c r="N26" s="176"/>
      <c r="O26" s="176"/>
      <c r="P26" s="176"/>
      <c r="Q26" s="176"/>
      <c r="R26" s="176"/>
      <c r="S26" s="176"/>
      <c r="T26" s="176"/>
      <c r="U26" s="176"/>
      <c r="V26" s="176"/>
      <c r="W26" s="176"/>
      <c r="X26" s="177"/>
    </row>
    <row r="27" spans="2:26" ht="13.5">
      <c r="B27" s="175"/>
      <c r="C27" s="176"/>
      <c r="D27" s="176"/>
      <c r="E27" s="176"/>
      <c r="F27" s="176"/>
      <c r="G27" s="176"/>
      <c r="H27" s="176"/>
      <c r="I27" s="176"/>
      <c r="J27" s="176"/>
      <c r="K27" s="176"/>
      <c r="L27" s="176"/>
      <c r="M27" s="176"/>
      <c r="N27" s="176"/>
      <c r="O27" s="176"/>
      <c r="P27" s="176"/>
      <c r="Q27" s="176"/>
      <c r="R27" s="176"/>
      <c r="S27" s="176"/>
      <c r="T27" s="176"/>
      <c r="U27" s="176"/>
      <c r="V27" s="176"/>
      <c r="W27" s="176"/>
      <c r="X27" s="177"/>
    </row>
    <row r="28" spans="2:26" ht="13.5">
      <c r="B28" s="175"/>
      <c r="C28" s="176"/>
      <c r="D28" s="176"/>
      <c r="E28" s="176"/>
      <c r="F28" s="176"/>
      <c r="G28" s="176"/>
      <c r="H28" s="176"/>
      <c r="I28" s="176"/>
      <c r="J28" s="176"/>
      <c r="K28" s="176"/>
      <c r="L28" s="176"/>
      <c r="M28" s="176"/>
      <c r="N28" s="176"/>
      <c r="O28" s="176"/>
      <c r="P28" s="176"/>
      <c r="Q28" s="176"/>
      <c r="R28" s="176"/>
      <c r="S28" s="176"/>
      <c r="T28" s="176"/>
      <c r="U28" s="176"/>
      <c r="V28" s="176"/>
      <c r="W28" s="176"/>
      <c r="X28" s="177"/>
    </row>
    <row r="29" spans="2:26" ht="13.5">
      <c r="B29" s="175"/>
      <c r="C29" s="176"/>
      <c r="D29" s="176"/>
      <c r="E29" s="176"/>
      <c r="F29" s="176"/>
      <c r="G29" s="176"/>
      <c r="H29" s="176"/>
      <c r="I29" s="176"/>
      <c r="J29" s="176"/>
      <c r="K29" s="176"/>
      <c r="L29" s="176"/>
      <c r="M29" s="176"/>
      <c r="N29" s="176"/>
      <c r="O29" s="176"/>
      <c r="P29" s="176"/>
      <c r="Q29" s="176"/>
      <c r="R29" s="176"/>
      <c r="S29" s="176"/>
      <c r="T29" s="176"/>
      <c r="U29" s="176"/>
      <c r="V29" s="176"/>
      <c r="W29" s="176"/>
      <c r="X29" s="177"/>
    </row>
    <row r="30" spans="2:26" ht="13.5">
      <c r="B30" s="175"/>
      <c r="C30" s="176"/>
      <c r="D30" s="176"/>
      <c r="E30" s="176"/>
      <c r="F30" s="176"/>
      <c r="G30" s="176"/>
      <c r="H30" s="176"/>
      <c r="I30" s="176"/>
      <c r="J30" s="176"/>
      <c r="K30" s="176"/>
      <c r="L30" s="176"/>
      <c r="M30" s="176"/>
      <c r="N30" s="176"/>
      <c r="O30" s="176"/>
      <c r="P30" s="176"/>
      <c r="Q30" s="176"/>
      <c r="R30" s="176"/>
      <c r="S30" s="176"/>
      <c r="T30" s="176"/>
      <c r="U30" s="176"/>
      <c r="V30" s="176"/>
      <c r="W30" s="176"/>
      <c r="X30" s="177"/>
    </row>
    <row r="31" spans="2:26" ht="13.5">
      <c r="B31" s="175"/>
      <c r="C31" s="176"/>
      <c r="D31" s="176"/>
      <c r="E31" s="176"/>
      <c r="F31" s="176"/>
      <c r="G31" s="176"/>
      <c r="H31" s="176"/>
      <c r="I31" s="176"/>
      <c r="J31" s="176"/>
      <c r="K31" s="176"/>
      <c r="L31" s="176"/>
      <c r="M31" s="176"/>
      <c r="N31" s="176"/>
      <c r="O31" s="176"/>
      <c r="P31" s="176"/>
      <c r="Q31" s="176"/>
      <c r="R31" s="176"/>
      <c r="S31" s="176"/>
      <c r="T31" s="176"/>
      <c r="U31" s="176"/>
      <c r="V31" s="176"/>
      <c r="W31" s="176"/>
      <c r="X31" s="177"/>
    </row>
    <row r="32" spans="2:26" ht="13.5">
      <c r="B32" s="175"/>
      <c r="C32" s="176"/>
      <c r="D32" s="176"/>
      <c r="E32" s="176"/>
      <c r="F32" s="176"/>
      <c r="G32" s="176"/>
      <c r="H32" s="176"/>
      <c r="I32" s="176"/>
      <c r="J32" s="176"/>
      <c r="K32" s="176"/>
      <c r="L32" s="176"/>
      <c r="M32" s="176"/>
      <c r="N32" s="176"/>
      <c r="O32" s="176"/>
      <c r="P32" s="176"/>
      <c r="Q32" s="176"/>
      <c r="R32" s="176"/>
      <c r="S32" s="176"/>
      <c r="T32" s="176"/>
      <c r="U32" s="176"/>
      <c r="V32" s="176"/>
      <c r="W32" s="176"/>
      <c r="X32" s="177"/>
    </row>
    <row r="33" spans="2:24" ht="13.5">
      <c r="B33" s="175"/>
      <c r="C33" s="176"/>
      <c r="D33" s="176"/>
      <c r="E33" s="176"/>
      <c r="F33" s="176"/>
      <c r="G33" s="176"/>
      <c r="H33" s="176"/>
      <c r="I33" s="176"/>
      <c r="J33" s="176"/>
      <c r="K33" s="176"/>
      <c r="L33" s="176"/>
      <c r="M33" s="176"/>
      <c r="N33" s="176"/>
      <c r="O33" s="176"/>
      <c r="P33" s="176"/>
      <c r="Q33" s="176"/>
      <c r="R33" s="176"/>
      <c r="S33" s="176"/>
      <c r="T33" s="176"/>
      <c r="U33" s="176"/>
      <c r="V33" s="176"/>
      <c r="W33" s="176"/>
      <c r="X33" s="177"/>
    </row>
    <row r="34" spans="2:24" ht="13.5">
      <c r="B34" s="175"/>
      <c r="C34" s="176"/>
      <c r="D34" s="176"/>
      <c r="E34" s="176"/>
      <c r="F34" s="176"/>
      <c r="G34" s="176"/>
      <c r="H34" s="176"/>
      <c r="I34" s="176"/>
      <c r="J34" s="176"/>
      <c r="K34" s="176"/>
      <c r="L34" s="176"/>
      <c r="M34" s="176"/>
      <c r="N34" s="176"/>
      <c r="O34" s="176"/>
      <c r="P34" s="176"/>
      <c r="Q34" s="176"/>
      <c r="R34" s="176"/>
      <c r="S34" s="176"/>
      <c r="T34" s="176"/>
      <c r="U34" s="176"/>
      <c r="V34" s="176"/>
      <c r="W34" s="176"/>
      <c r="X34" s="177"/>
    </row>
    <row r="35" spans="2:24" ht="13.5">
      <c r="B35" s="175"/>
      <c r="C35" s="176"/>
      <c r="D35" s="176"/>
      <c r="E35" s="176"/>
      <c r="F35" s="176"/>
      <c r="G35" s="176"/>
      <c r="H35" s="176"/>
      <c r="I35" s="176"/>
      <c r="J35" s="176"/>
      <c r="K35" s="176"/>
      <c r="L35" s="176"/>
      <c r="M35" s="176"/>
      <c r="N35" s="176"/>
      <c r="O35" s="176"/>
      <c r="P35" s="176"/>
      <c r="Q35" s="176"/>
      <c r="R35" s="176"/>
      <c r="S35" s="176"/>
      <c r="T35" s="176"/>
      <c r="U35" s="176"/>
      <c r="V35" s="176"/>
      <c r="W35" s="176"/>
      <c r="X35" s="177"/>
    </row>
    <row r="36" spans="2:24" ht="13.5">
      <c r="B36" s="175"/>
      <c r="C36" s="176"/>
      <c r="D36" s="176"/>
      <c r="E36" s="176"/>
      <c r="F36" s="176"/>
      <c r="G36" s="176"/>
      <c r="H36" s="176"/>
      <c r="I36" s="176"/>
      <c r="J36" s="176"/>
      <c r="K36" s="176"/>
      <c r="L36" s="176"/>
      <c r="M36" s="176"/>
      <c r="N36" s="176"/>
      <c r="O36" s="176"/>
      <c r="P36" s="176"/>
      <c r="Q36" s="176"/>
      <c r="R36" s="176"/>
      <c r="S36" s="176"/>
      <c r="T36" s="176"/>
      <c r="U36" s="176"/>
      <c r="V36" s="176"/>
      <c r="W36" s="176"/>
      <c r="X36" s="177"/>
    </row>
    <row r="37" spans="2:24" ht="13.5">
      <c r="B37" s="178"/>
      <c r="C37" s="179"/>
      <c r="D37" s="179"/>
      <c r="E37" s="179"/>
      <c r="F37" s="179"/>
      <c r="G37" s="179"/>
      <c r="H37" s="179"/>
      <c r="I37" s="179"/>
      <c r="J37" s="179"/>
      <c r="K37" s="179"/>
      <c r="L37" s="179"/>
      <c r="M37" s="179"/>
      <c r="N37" s="179"/>
      <c r="O37" s="179"/>
      <c r="P37" s="179"/>
      <c r="Q37" s="179"/>
      <c r="R37" s="179"/>
      <c r="S37" s="179"/>
      <c r="T37" s="179"/>
      <c r="U37" s="179"/>
      <c r="V37" s="179"/>
      <c r="W37" s="179"/>
      <c r="X37" s="180"/>
    </row>
    <row r="38" spans="2:24" ht="13.5">
      <c r="B38" s="182"/>
      <c r="C38" s="182"/>
      <c r="D38" s="182"/>
      <c r="E38" s="182"/>
      <c r="F38" s="182"/>
      <c r="G38" s="182"/>
      <c r="H38" s="182"/>
      <c r="I38" s="182"/>
      <c r="J38" s="182"/>
      <c r="K38" s="182"/>
      <c r="L38" s="182"/>
      <c r="M38" s="182"/>
      <c r="N38" s="182"/>
      <c r="O38" s="182"/>
      <c r="P38" s="182"/>
      <c r="Q38" s="182"/>
      <c r="R38" s="182"/>
      <c r="S38" s="182"/>
      <c r="T38" s="182"/>
      <c r="U38" s="182"/>
      <c r="V38" s="182"/>
      <c r="W38" s="182"/>
      <c r="X38" s="182"/>
    </row>
    <row r="39" spans="2:24" ht="13.5">
      <c r="B39" s="182"/>
      <c r="C39" s="182"/>
      <c r="D39" s="182"/>
      <c r="E39" s="182"/>
      <c r="F39" s="182"/>
      <c r="G39" s="182"/>
      <c r="H39" s="182"/>
      <c r="I39" s="182"/>
      <c r="J39" s="182"/>
      <c r="K39" s="182"/>
      <c r="L39" s="182"/>
      <c r="M39" s="182"/>
      <c r="N39" s="182"/>
      <c r="O39" s="182"/>
      <c r="P39" s="182"/>
      <c r="Q39" s="182"/>
      <c r="R39" s="182"/>
      <c r="S39" s="182"/>
      <c r="T39" s="182"/>
      <c r="U39" s="182"/>
      <c r="V39" s="182"/>
      <c r="W39" s="182"/>
      <c r="X39" s="182"/>
    </row>
    <row r="40" spans="2:24" ht="13.5">
      <c r="B40" s="182"/>
      <c r="C40" s="182"/>
      <c r="D40" s="182"/>
      <c r="E40" s="182"/>
      <c r="F40" s="182"/>
      <c r="G40" s="182"/>
      <c r="H40" s="182"/>
      <c r="I40" s="182"/>
      <c r="J40" s="182"/>
      <c r="K40" s="182"/>
      <c r="L40" s="182"/>
      <c r="M40" s="182"/>
      <c r="N40" s="182"/>
      <c r="O40" s="182"/>
      <c r="P40" s="182"/>
      <c r="Q40" s="182"/>
      <c r="R40" s="182"/>
      <c r="S40" s="182"/>
      <c r="T40" s="182"/>
      <c r="U40" s="182"/>
      <c r="V40" s="182"/>
      <c r="W40" s="182"/>
      <c r="X40" s="182"/>
    </row>
    <row r="41" spans="2:24" ht="13.5">
      <c r="B41" s="182"/>
      <c r="C41" s="182"/>
      <c r="D41" s="182"/>
      <c r="E41" s="182"/>
      <c r="F41" s="182"/>
      <c r="G41" s="182"/>
      <c r="H41" s="182"/>
      <c r="I41" s="182"/>
      <c r="J41" s="182"/>
      <c r="K41" s="182"/>
      <c r="L41" s="182"/>
      <c r="M41" s="182"/>
      <c r="N41" s="182"/>
      <c r="O41" s="182"/>
      <c r="P41" s="182"/>
      <c r="Q41" s="182"/>
      <c r="R41" s="182"/>
      <c r="S41" s="182"/>
      <c r="T41" s="182"/>
      <c r="U41" s="182"/>
      <c r="V41" s="182"/>
      <c r="W41" s="182"/>
      <c r="X41" s="182"/>
    </row>
    <row r="42" spans="2:24" ht="13.5">
      <c r="B42" s="182"/>
      <c r="C42" s="182"/>
      <c r="D42" s="182"/>
      <c r="E42" s="182"/>
      <c r="F42" s="182"/>
      <c r="G42" s="182"/>
      <c r="H42" s="182"/>
      <c r="I42" s="182"/>
      <c r="J42" s="182"/>
      <c r="K42" s="182"/>
      <c r="L42" s="182"/>
      <c r="M42" s="182"/>
      <c r="N42" s="182"/>
      <c r="O42" s="182"/>
      <c r="P42" s="182"/>
      <c r="Q42" s="182"/>
      <c r="R42" s="182"/>
      <c r="S42" s="182"/>
      <c r="T42" s="182"/>
      <c r="U42" s="182"/>
      <c r="V42" s="182"/>
      <c r="W42" s="182"/>
      <c r="X42" s="182"/>
    </row>
    <row r="43" spans="2:24" ht="13.5">
      <c r="B43" s="182"/>
      <c r="C43" s="182"/>
      <c r="D43" s="182"/>
      <c r="E43" s="182"/>
      <c r="F43" s="182"/>
      <c r="G43" s="182"/>
      <c r="H43" s="182"/>
      <c r="I43" s="182"/>
      <c r="J43" s="182"/>
      <c r="K43" s="182"/>
      <c r="L43" s="182"/>
      <c r="M43" s="182"/>
      <c r="N43" s="182"/>
      <c r="O43" s="182"/>
      <c r="P43" s="182"/>
      <c r="Q43" s="182"/>
      <c r="R43" s="182"/>
      <c r="S43" s="182"/>
      <c r="T43" s="182"/>
      <c r="U43" s="182"/>
      <c r="V43" s="182"/>
      <c r="W43" s="182"/>
      <c r="X43" s="182"/>
    </row>
    <row r="44" spans="2:24" ht="13.5">
      <c r="B44" s="182"/>
      <c r="C44" s="182"/>
      <c r="D44" s="182"/>
      <c r="E44" s="182"/>
      <c r="F44" s="182"/>
      <c r="G44" s="182"/>
      <c r="H44" s="182"/>
      <c r="I44" s="182"/>
      <c r="J44" s="182"/>
      <c r="K44" s="182"/>
      <c r="L44" s="182"/>
      <c r="M44" s="182"/>
      <c r="N44" s="182"/>
      <c r="O44" s="182"/>
      <c r="P44" s="182"/>
      <c r="Q44" s="182"/>
      <c r="R44" s="182"/>
      <c r="S44" s="182"/>
      <c r="T44" s="182"/>
      <c r="U44" s="182"/>
      <c r="V44" s="182"/>
      <c r="W44" s="182"/>
      <c r="X44" s="182"/>
    </row>
    <row r="45" spans="2:24" ht="13.5">
      <c r="B45" s="182"/>
      <c r="C45" s="182"/>
      <c r="D45" s="182"/>
      <c r="E45" s="182"/>
      <c r="F45" s="182"/>
      <c r="G45" s="182"/>
      <c r="H45" s="182"/>
      <c r="I45" s="182"/>
      <c r="J45" s="182"/>
      <c r="K45" s="182"/>
      <c r="L45" s="182"/>
      <c r="M45" s="182"/>
      <c r="N45" s="182"/>
      <c r="O45" s="182"/>
      <c r="P45" s="182"/>
      <c r="Q45" s="182"/>
      <c r="R45" s="182"/>
      <c r="S45" s="182"/>
      <c r="T45" s="182"/>
      <c r="U45" s="182"/>
      <c r="V45" s="182"/>
      <c r="W45" s="182"/>
      <c r="X45" s="182"/>
    </row>
    <row r="46" spans="2:24" ht="13.5">
      <c r="B46" s="182"/>
      <c r="C46" s="182"/>
      <c r="D46" s="182"/>
      <c r="E46" s="182"/>
      <c r="F46" s="182"/>
      <c r="G46" s="182"/>
      <c r="H46" s="182"/>
      <c r="I46" s="182"/>
      <c r="J46" s="182"/>
      <c r="K46" s="182"/>
      <c r="L46" s="182"/>
      <c r="M46" s="182"/>
      <c r="N46" s="182"/>
      <c r="O46" s="182"/>
      <c r="P46" s="182"/>
      <c r="Q46" s="182"/>
      <c r="R46" s="182"/>
      <c r="S46" s="182"/>
      <c r="T46" s="182"/>
      <c r="U46" s="182"/>
      <c r="V46" s="182"/>
      <c r="W46" s="182"/>
      <c r="X46" s="182"/>
    </row>
    <row r="47" spans="2:24" ht="13.5">
      <c r="B47" s="182"/>
      <c r="C47" s="182"/>
      <c r="D47" s="182"/>
      <c r="E47" s="182"/>
      <c r="F47" s="182"/>
      <c r="G47" s="182"/>
      <c r="H47" s="182"/>
      <c r="I47" s="182"/>
      <c r="J47" s="182"/>
      <c r="K47" s="182"/>
      <c r="L47" s="182"/>
      <c r="M47" s="182"/>
      <c r="N47" s="182"/>
      <c r="O47" s="182"/>
      <c r="P47" s="182"/>
      <c r="Q47" s="182"/>
      <c r="R47" s="182"/>
      <c r="S47" s="182"/>
      <c r="T47" s="182"/>
      <c r="U47" s="182"/>
      <c r="V47" s="182"/>
      <c r="W47" s="182"/>
      <c r="X47" s="182"/>
    </row>
    <row r="48" spans="2:24" ht="13.5">
      <c r="B48" s="182"/>
      <c r="C48" s="182"/>
      <c r="D48" s="182"/>
      <c r="E48" s="182"/>
      <c r="F48" s="182"/>
      <c r="G48" s="182"/>
      <c r="H48" s="182"/>
      <c r="I48" s="182"/>
      <c r="J48" s="182"/>
      <c r="K48" s="182"/>
      <c r="L48" s="182"/>
      <c r="M48" s="182"/>
      <c r="N48" s="182"/>
      <c r="O48" s="182"/>
      <c r="P48" s="182"/>
      <c r="Q48" s="182"/>
      <c r="R48" s="182"/>
      <c r="S48" s="182"/>
      <c r="T48" s="182"/>
      <c r="U48" s="182"/>
      <c r="V48" s="182"/>
      <c r="W48" s="182"/>
      <c r="X48" s="182"/>
    </row>
    <row r="49" spans="2:24" ht="13.5">
      <c r="B49" s="182"/>
      <c r="C49" s="182"/>
      <c r="D49" s="182"/>
      <c r="E49" s="182"/>
      <c r="F49" s="182"/>
      <c r="G49" s="182"/>
      <c r="H49" s="182"/>
      <c r="I49" s="182"/>
      <c r="J49" s="182"/>
      <c r="K49" s="182"/>
      <c r="L49" s="182"/>
      <c r="M49" s="182"/>
      <c r="N49" s="182"/>
      <c r="O49" s="182"/>
      <c r="P49" s="182"/>
      <c r="Q49" s="182"/>
      <c r="R49" s="182"/>
      <c r="S49" s="182"/>
      <c r="T49" s="182"/>
      <c r="U49" s="182"/>
      <c r="V49" s="182"/>
      <c r="W49" s="182"/>
      <c r="X49" s="182"/>
    </row>
    <row r="50" spans="2:24" ht="13.5">
      <c r="B50" s="182"/>
      <c r="C50" s="182"/>
      <c r="D50" s="182"/>
      <c r="E50" s="182"/>
      <c r="F50" s="182"/>
      <c r="G50" s="182"/>
      <c r="H50" s="182"/>
      <c r="I50" s="182"/>
      <c r="J50" s="182"/>
      <c r="K50" s="182"/>
      <c r="L50" s="182"/>
      <c r="M50" s="182"/>
      <c r="N50" s="182"/>
      <c r="O50" s="182"/>
      <c r="P50" s="182"/>
      <c r="Q50" s="182"/>
      <c r="R50" s="182"/>
      <c r="S50" s="182"/>
      <c r="T50" s="182"/>
      <c r="U50" s="182"/>
      <c r="V50" s="182"/>
      <c r="W50" s="182"/>
      <c r="X50" s="182"/>
    </row>
    <row r="51" spans="2:24" ht="13.5">
      <c r="B51" s="182"/>
      <c r="C51" s="182"/>
      <c r="D51" s="182"/>
      <c r="E51" s="182"/>
      <c r="F51" s="182"/>
      <c r="G51" s="182"/>
      <c r="H51" s="182"/>
      <c r="I51" s="182"/>
      <c r="J51" s="182"/>
      <c r="K51" s="182"/>
      <c r="L51" s="182"/>
      <c r="M51" s="182"/>
      <c r="N51" s="182"/>
      <c r="O51" s="182"/>
      <c r="P51" s="182"/>
      <c r="Q51" s="182"/>
      <c r="R51" s="182"/>
      <c r="S51" s="182"/>
      <c r="T51" s="182"/>
      <c r="U51" s="182"/>
      <c r="V51" s="182"/>
      <c r="W51" s="182"/>
      <c r="X51" s="182"/>
    </row>
    <row r="52" spans="2:24" ht="13.5">
      <c r="B52" s="182"/>
      <c r="C52" s="182"/>
      <c r="D52" s="182"/>
      <c r="E52" s="182"/>
      <c r="F52" s="182"/>
      <c r="G52" s="182"/>
      <c r="H52" s="182"/>
      <c r="I52" s="182"/>
      <c r="J52" s="182"/>
      <c r="K52" s="182"/>
      <c r="L52" s="182"/>
      <c r="M52" s="182"/>
      <c r="N52" s="182"/>
      <c r="O52" s="182"/>
      <c r="P52" s="182"/>
      <c r="Q52" s="182"/>
      <c r="R52" s="182"/>
      <c r="S52" s="182"/>
      <c r="T52" s="182"/>
      <c r="U52" s="182"/>
      <c r="V52" s="182"/>
      <c r="W52" s="182"/>
      <c r="X52" s="182"/>
    </row>
    <row r="53" spans="2:24" ht="13.5">
      <c r="B53" s="182"/>
      <c r="C53" s="182"/>
      <c r="D53" s="182"/>
      <c r="E53" s="182"/>
      <c r="F53" s="182"/>
      <c r="G53" s="182"/>
      <c r="H53" s="182"/>
      <c r="I53" s="182"/>
      <c r="J53" s="182"/>
      <c r="K53" s="182"/>
      <c r="L53" s="182"/>
      <c r="M53" s="182"/>
      <c r="N53" s="182"/>
      <c r="O53" s="182"/>
      <c r="P53" s="182"/>
      <c r="Q53" s="182"/>
      <c r="R53" s="182"/>
      <c r="S53" s="182"/>
      <c r="T53" s="182"/>
      <c r="U53" s="182"/>
      <c r="V53" s="182"/>
      <c r="W53" s="182"/>
      <c r="X53" s="182"/>
    </row>
    <row r="54" spans="2:24" ht="13.5">
      <c r="B54" s="182"/>
      <c r="C54" s="182"/>
      <c r="D54" s="182"/>
      <c r="E54" s="182"/>
      <c r="F54" s="182"/>
      <c r="G54" s="182"/>
      <c r="H54" s="182"/>
      <c r="I54" s="182"/>
      <c r="J54" s="182"/>
      <c r="K54" s="182"/>
      <c r="L54" s="182"/>
      <c r="M54" s="182"/>
      <c r="N54" s="182"/>
      <c r="O54" s="182"/>
      <c r="P54" s="182"/>
      <c r="Q54" s="182"/>
      <c r="R54" s="182"/>
      <c r="S54" s="182"/>
      <c r="T54" s="182"/>
      <c r="U54" s="182"/>
      <c r="V54" s="182"/>
      <c r="W54" s="182"/>
      <c r="X54" s="182"/>
    </row>
    <row r="55" spans="2:24" ht="13.5">
      <c r="B55" s="182"/>
      <c r="C55" s="182"/>
      <c r="D55" s="182"/>
      <c r="E55" s="182"/>
      <c r="F55" s="182"/>
      <c r="G55" s="182"/>
      <c r="H55" s="182"/>
      <c r="I55" s="182"/>
      <c r="J55" s="182"/>
      <c r="K55" s="182"/>
      <c r="L55" s="182"/>
      <c r="M55" s="182"/>
      <c r="N55" s="182"/>
      <c r="O55" s="182"/>
      <c r="P55" s="182"/>
      <c r="Q55" s="182"/>
      <c r="R55" s="182"/>
      <c r="S55" s="182"/>
      <c r="T55" s="182"/>
      <c r="U55" s="182"/>
      <c r="V55" s="182"/>
      <c r="W55" s="182"/>
      <c r="X55" s="182"/>
    </row>
    <row r="56" spans="2:24" ht="13.5">
      <c r="B56" s="182"/>
      <c r="C56" s="182"/>
      <c r="D56" s="182"/>
      <c r="E56" s="182"/>
      <c r="F56" s="182"/>
      <c r="G56" s="182"/>
      <c r="H56" s="182"/>
      <c r="I56" s="182"/>
      <c r="J56" s="182"/>
      <c r="K56" s="182"/>
      <c r="L56" s="182"/>
      <c r="M56" s="182"/>
      <c r="N56" s="182"/>
      <c r="O56" s="182"/>
      <c r="P56" s="182"/>
      <c r="Q56" s="182"/>
      <c r="R56" s="182"/>
      <c r="S56" s="182"/>
      <c r="T56" s="182"/>
      <c r="U56" s="182"/>
      <c r="V56" s="182"/>
      <c r="W56" s="182"/>
      <c r="X56" s="182"/>
    </row>
    <row r="57" spans="2:24" ht="13.5">
      <c r="B57" s="182"/>
      <c r="C57" s="182"/>
      <c r="D57" s="182"/>
      <c r="E57" s="182"/>
      <c r="F57" s="182"/>
      <c r="G57" s="182"/>
      <c r="H57" s="182"/>
      <c r="I57" s="182"/>
      <c r="J57" s="182"/>
      <c r="K57" s="182"/>
      <c r="L57" s="182"/>
      <c r="M57" s="182"/>
      <c r="N57" s="182"/>
      <c r="O57" s="182"/>
      <c r="P57" s="182"/>
      <c r="Q57" s="182"/>
      <c r="R57" s="182"/>
      <c r="S57" s="182"/>
      <c r="T57" s="182"/>
      <c r="U57" s="182"/>
      <c r="V57" s="182"/>
      <c r="W57" s="182"/>
      <c r="X57" s="182"/>
    </row>
    <row r="58" spans="2:24" ht="13.5">
      <c r="B58" s="182"/>
      <c r="C58" s="182"/>
      <c r="D58" s="182"/>
      <c r="E58" s="182"/>
      <c r="F58" s="182"/>
      <c r="G58" s="182"/>
      <c r="H58" s="182"/>
      <c r="I58" s="182"/>
      <c r="J58" s="182"/>
      <c r="K58" s="182"/>
      <c r="L58" s="182"/>
      <c r="M58" s="182"/>
      <c r="N58" s="182"/>
      <c r="O58" s="182"/>
      <c r="P58" s="182"/>
      <c r="Q58" s="182"/>
      <c r="R58" s="182"/>
      <c r="S58" s="182"/>
      <c r="T58" s="182"/>
      <c r="U58" s="182"/>
      <c r="V58" s="182"/>
      <c r="W58" s="182"/>
      <c r="X58" s="182"/>
    </row>
    <row r="59" spans="2:24" ht="13.5">
      <c r="B59" s="182"/>
      <c r="C59" s="182"/>
      <c r="D59" s="182"/>
      <c r="E59" s="182"/>
      <c r="F59" s="182"/>
      <c r="G59" s="182"/>
      <c r="H59" s="182"/>
      <c r="I59" s="182"/>
      <c r="J59" s="182"/>
      <c r="K59" s="182"/>
      <c r="L59" s="182"/>
      <c r="M59" s="182"/>
      <c r="N59" s="182"/>
      <c r="O59" s="182"/>
      <c r="P59" s="182"/>
      <c r="Q59" s="182"/>
      <c r="R59" s="182"/>
      <c r="S59" s="182"/>
      <c r="T59" s="182"/>
      <c r="U59" s="182"/>
      <c r="V59" s="182"/>
      <c r="W59" s="182"/>
      <c r="X59" s="182"/>
    </row>
    <row r="60" spans="2:24" ht="13.5">
      <c r="B60" s="182"/>
      <c r="C60" s="182"/>
      <c r="D60" s="182"/>
      <c r="E60" s="182"/>
      <c r="F60" s="182"/>
      <c r="G60" s="182"/>
      <c r="H60" s="182"/>
      <c r="I60" s="182"/>
      <c r="J60" s="182"/>
      <c r="K60" s="182"/>
      <c r="L60" s="182"/>
      <c r="M60" s="182"/>
      <c r="N60" s="182"/>
      <c r="O60" s="182"/>
      <c r="P60" s="182"/>
      <c r="Q60" s="182"/>
      <c r="R60" s="182"/>
      <c r="S60" s="182"/>
      <c r="T60" s="182"/>
      <c r="U60" s="182"/>
      <c r="V60" s="182"/>
      <c r="W60" s="182"/>
      <c r="X60" s="182"/>
    </row>
    <row r="61" spans="2:24" ht="13.5">
      <c r="B61" s="182"/>
      <c r="C61" s="182"/>
      <c r="D61" s="182"/>
      <c r="E61" s="182"/>
      <c r="F61" s="182"/>
      <c r="G61" s="182"/>
      <c r="H61" s="182"/>
      <c r="I61" s="182"/>
      <c r="J61" s="182"/>
      <c r="K61" s="182"/>
      <c r="L61" s="182"/>
      <c r="M61" s="182"/>
      <c r="N61" s="182"/>
      <c r="O61" s="182"/>
      <c r="P61" s="182"/>
      <c r="Q61" s="182"/>
      <c r="R61" s="182"/>
      <c r="S61" s="182"/>
      <c r="T61" s="182"/>
      <c r="U61" s="182"/>
      <c r="V61" s="182"/>
      <c r="W61" s="182"/>
      <c r="X61" s="182"/>
    </row>
    <row r="62" spans="2:24" ht="13.5">
      <c r="B62" s="182"/>
      <c r="C62" s="182"/>
      <c r="D62" s="182"/>
      <c r="E62" s="182"/>
      <c r="F62" s="182"/>
      <c r="G62" s="182"/>
      <c r="H62" s="182"/>
      <c r="I62" s="182"/>
      <c r="J62" s="182"/>
      <c r="K62" s="182"/>
      <c r="L62" s="182"/>
      <c r="M62" s="182"/>
      <c r="N62" s="182"/>
      <c r="O62" s="182"/>
      <c r="P62" s="182"/>
      <c r="Q62" s="182"/>
      <c r="R62" s="182"/>
      <c r="S62" s="182"/>
      <c r="T62" s="182"/>
      <c r="U62" s="182"/>
      <c r="V62" s="182"/>
      <c r="W62" s="182"/>
      <c r="X62" s="182"/>
    </row>
    <row r="63" spans="2:24" ht="13.5">
      <c r="B63" s="182"/>
      <c r="C63" s="182"/>
      <c r="D63" s="182"/>
      <c r="E63" s="182"/>
      <c r="F63" s="182"/>
      <c r="G63" s="182"/>
      <c r="H63" s="182"/>
      <c r="I63" s="182"/>
      <c r="J63" s="182"/>
      <c r="K63" s="182"/>
      <c r="L63" s="182"/>
      <c r="M63" s="182"/>
      <c r="N63" s="182"/>
      <c r="O63" s="182"/>
      <c r="P63" s="182"/>
      <c r="Q63" s="182"/>
      <c r="R63" s="182"/>
      <c r="S63" s="182"/>
      <c r="T63" s="182"/>
      <c r="U63" s="182"/>
      <c r="V63" s="182"/>
      <c r="W63" s="182"/>
      <c r="X63" s="182"/>
    </row>
    <row r="64" spans="2:24" ht="13.5">
      <c r="B64" s="182"/>
      <c r="C64" s="182"/>
      <c r="D64" s="182"/>
      <c r="E64" s="182"/>
      <c r="F64" s="182"/>
      <c r="G64" s="182"/>
      <c r="H64" s="182"/>
      <c r="I64" s="182"/>
      <c r="J64" s="182"/>
      <c r="K64" s="182"/>
      <c r="L64" s="182"/>
      <c r="M64" s="182"/>
      <c r="N64" s="182"/>
      <c r="O64" s="182"/>
      <c r="P64" s="182"/>
      <c r="Q64" s="182"/>
      <c r="R64" s="182"/>
      <c r="S64" s="182"/>
      <c r="T64" s="182"/>
      <c r="U64" s="182"/>
      <c r="V64" s="182"/>
      <c r="W64" s="182"/>
      <c r="X64" s="182"/>
    </row>
    <row r="65" spans="2:24" ht="13.5">
      <c r="B65" s="182"/>
      <c r="C65" s="182"/>
      <c r="D65" s="182"/>
      <c r="E65" s="182"/>
      <c r="F65" s="182"/>
      <c r="G65" s="182"/>
      <c r="H65" s="182"/>
      <c r="I65" s="182"/>
      <c r="J65" s="182"/>
      <c r="K65" s="182"/>
      <c r="L65" s="182"/>
      <c r="M65" s="182"/>
      <c r="N65" s="182"/>
      <c r="O65" s="182"/>
      <c r="P65" s="182"/>
      <c r="Q65" s="182"/>
      <c r="R65" s="182"/>
      <c r="S65" s="182"/>
      <c r="T65" s="182"/>
      <c r="U65" s="182"/>
      <c r="V65" s="182"/>
      <c r="W65" s="182"/>
      <c r="X65" s="182"/>
    </row>
    <row r="66" spans="2:24" ht="13.5">
      <c r="B66" s="182"/>
      <c r="C66" s="182"/>
      <c r="D66" s="182"/>
      <c r="E66" s="182"/>
      <c r="F66" s="182"/>
      <c r="G66" s="182"/>
      <c r="H66" s="182"/>
      <c r="I66" s="182"/>
      <c r="J66" s="182"/>
      <c r="K66" s="182"/>
      <c r="L66" s="182"/>
      <c r="M66" s="182"/>
      <c r="N66" s="182"/>
      <c r="O66" s="182"/>
      <c r="P66" s="182"/>
      <c r="Q66" s="182"/>
      <c r="R66" s="182"/>
      <c r="S66" s="182"/>
      <c r="T66" s="182"/>
      <c r="U66" s="182"/>
      <c r="V66" s="182"/>
      <c r="W66" s="182"/>
      <c r="X66" s="182"/>
    </row>
    <row r="67" spans="2:24" ht="13.5">
      <c r="B67" s="182"/>
      <c r="C67" s="182"/>
      <c r="D67" s="182"/>
      <c r="E67" s="182"/>
      <c r="F67" s="182"/>
      <c r="G67" s="182"/>
      <c r="H67" s="182"/>
      <c r="I67" s="182"/>
      <c r="J67" s="182"/>
      <c r="K67" s="182"/>
      <c r="L67" s="182"/>
      <c r="M67" s="182"/>
      <c r="N67" s="182"/>
      <c r="O67" s="182"/>
      <c r="P67" s="182"/>
      <c r="Q67" s="182"/>
      <c r="R67" s="182"/>
      <c r="S67" s="182"/>
      <c r="T67" s="182"/>
      <c r="U67" s="182"/>
      <c r="V67" s="182"/>
      <c r="W67" s="182"/>
      <c r="X67" s="182"/>
    </row>
    <row r="68" spans="2:24" ht="13.5">
      <c r="B68" s="182"/>
      <c r="C68" s="182"/>
      <c r="D68" s="182"/>
      <c r="E68" s="182"/>
      <c r="F68" s="182"/>
      <c r="G68" s="182"/>
      <c r="H68" s="182"/>
      <c r="I68" s="182"/>
      <c r="J68" s="182"/>
      <c r="K68" s="182"/>
      <c r="L68" s="182"/>
      <c r="M68" s="182"/>
      <c r="N68" s="182"/>
      <c r="O68" s="182"/>
      <c r="P68" s="182"/>
      <c r="Q68" s="182"/>
      <c r="R68" s="182"/>
      <c r="S68" s="182"/>
      <c r="T68" s="182"/>
      <c r="U68" s="182"/>
      <c r="V68" s="182"/>
      <c r="W68" s="182"/>
      <c r="X68" s="182"/>
    </row>
    <row r="69" spans="2:24" ht="13.5">
      <c r="B69" s="182"/>
      <c r="C69" s="182"/>
      <c r="D69" s="182"/>
      <c r="E69" s="182"/>
      <c r="F69" s="182"/>
      <c r="G69" s="182"/>
      <c r="H69" s="182"/>
      <c r="I69" s="182"/>
      <c r="J69" s="182"/>
      <c r="K69" s="182"/>
      <c r="L69" s="182"/>
      <c r="M69" s="182"/>
      <c r="N69" s="182"/>
      <c r="O69" s="182"/>
      <c r="P69" s="182"/>
      <c r="Q69" s="182"/>
      <c r="R69" s="182"/>
      <c r="S69" s="182"/>
      <c r="T69" s="182"/>
      <c r="U69" s="182"/>
      <c r="V69" s="182"/>
      <c r="W69" s="182"/>
      <c r="X69" s="182"/>
    </row>
    <row r="70" spans="2:24" ht="13.5">
      <c r="B70" s="182"/>
      <c r="C70" s="182"/>
      <c r="D70" s="182"/>
      <c r="E70" s="182"/>
      <c r="F70" s="182"/>
      <c r="G70" s="182"/>
      <c r="H70" s="182"/>
      <c r="I70" s="182"/>
      <c r="J70" s="182"/>
      <c r="K70" s="182"/>
      <c r="L70" s="182"/>
      <c r="M70" s="182"/>
      <c r="N70" s="182"/>
      <c r="O70" s="182"/>
      <c r="P70" s="182"/>
      <c r="Q70" s="182"/>
      <c r="R70" s="182"/>
      <c r="S70" s="182"/>
      <c r="T70" s="182"/>
      <c r="U70" s="182"/>
      <c r="V70" s="182"/>
      <c r="W70" s="182"/>
      <c r="X70" s="182"/>
    </row>
    <row r="71" spans="2:24" ht="13.5">
      <c r="B71" s="182"/>
      <c r="C71" s="182"/>
      <c r="D71" s="182"/>
      <c r="E71" s="182"/>
      <c r="F71" s="182"/>
      <c r="G71" s="182"/>
      <c r="H71" s="182"/>
      <c r="I71" s="182"/>
      <c r="J71" s="182"/>
      <c r="K71" s="182"/>
      <c r="L71" s="182"/>
      <c r="M71" s="182"/>
      <c r="N71" s="182"/>
      <c r="O71" s="182"/>
      <c r="P71" s="182"/>
      <c r="Q71" s="182"/>
      <c r="R71" s="182"/>
      <c r="S71" s="182"/>
      <c r="T71" s="182"/>
      <c r="U71" s="182"/>
      <c r="V71" s="182"/>
      <c r="W71" s="182"/>
      <c r="X71" s="182"/>
    </row>
    <row r="72" spans="2:24" ht="13.5">
      <c r="B72" s="182"/>
      <c r="C72" s="182"/>
      <c r="D72" s="182"/>
      <c r="E72" s="182"/>
      <c r="F72" s="182"/>
      <c r="G72" s="182"/>
      <c r="H72" s="182"/>
      <c r="I72" s="182"/>
      <c r="J72" s="182"/>
      <c r="K72" s="182"/>
      <c r="L72" s="182"/>
      <c r="M72" s="182"/>
      <c r="N72" s="182"/>
      <c r="O72" s="182"/>
      <c r="P72" s="182"/>
      <c r="Q72" s="182"/>
      <c r="R72" s="182"/>
      <c r="S72" s="182"/>
      <c r="T72" s="182"/>
      <c r="U72" s="182"/>
      <c r="V72" s="182"/>
      <c r="W72" s="182"/>
      <c r="X72" s="182"/>
    </row>
    <row r="73" spans="2:24" ht="13.5">
      <c r="B73" s="182"/>
      <c r="C73" s="182"/>
      <c r="D73" s="182"/>
      <c r="E73" s="182"/>
      <c r="F73" s="182"/>
      <c r="G73" s="182"/>
      <c r="H73" s="182"/>
      <c r="I73" s="182"/>
      <c r="J73" s="182"/>
      <c r="K73" s="182"/>
      <c r="L73" s="182"/>
      <c r="M73" s="182"/>
      <c r="N73" s="182"/>
      <c r="O73" s="182"/>
      <c r="P73" s="182"/>
      <c r="Q73" s="182"/>
      <c r="R73" s="182"/>
      <c r="S73" s="182"/>
      <c r="T73" s="182"/>
      <c r="U73" s="182"/>
      <c r="V73" s="182"/>
      <c r="W73" s="182"/>
      <c r="X73" s="182"/>
    </row>
    <row r="74" spans="2:24" ht="13.5">
      <c r="B74" s="182"/>
      <c r="C74" s="182"/>
      <c r="D74" s="182"/>
      <c r="E74" s="182"/>
      <c r="F74" s="182"/>
      <c r="G74" s="182"/>
      <c r="H74" s="182"/>
      <c r="I74" s="182"/>
      <c r="J74" s="182"/>
      <c r="K74" s="182"/>
      <c r="L74" s="182"/>
      <c r="M74" s="182"/>
      <c r="N74" s="182"/>
      <c r="O74" s="182"/>
      <c r="P74" s="182"/>
      <c r="Q74" s="182"/>
      <c r="R74" s="182"/>
      <c r="S74" s="182"/>
      <c r="T74" s="182"/>
      <c r="U74" s="182"/>
      <c r="V74" s="182"/>
      <c r="W74" s="182"/>
      <c r="X74" s="182"/>
    </row>
    <row r="75" spans="2:24" ht="13.5">
      <c r="B75" s="182"/>
      <c r="C75" s="182"/>
      <c r="D75" s="182"/>
      <c r="E75" s="182"/>
      <c r="F75" s="182"/>
      <c r="G75" s="182"/>
      <c r="H75" s="182"/>
      <c r="I75" s="182"/>
      <c r="J75" s="182"/>
      <c r="K75" s="182"/>
      <c r="L75" s="182"/>
      <c r="M75" s="182"/>
      <c r="N75" s="182"/>
      <c r="O75" s="182"/>
      <c r="P75" s="182"/>
      <c r="Q75" s="182"/>
      <c r="R75" s="182"/>
      <c r="S75" s="182"/>
      <c r="T75" s="182"/>
      <c r="U75" s="182"/>
      <c r="V75" s="182"/>
      <c r="W75" s="182"/>
      <c r="X75" s="182"/>
    </row>
    <row r="76" spans="2:24" ht="13.5">
      <c r="B76" s="182"/>
      <c r="C76" s="182"/>
      <c r="D76" s="182"/>
      <c r="E76" s="182"/>
      <c r="F76" s="182"/>
      <c r="G76" s="182"/>
      <c r="H76" s="182"/>
      <c r="I76" s="182"/>
      <c r="J76" s="182"/>
      <c r="K76" s="182"/>
      <c r="L76" s="182"/>
      <c r="M76" s="182"/>
      <c r="N76" s="182"/>
      <c r="O76" s="182"/>
      <c r="P76" s="182"/>
      <c r="Q76" s="182"/>
      <c r="R76" s="182"/>
      <c r="S76" s="182"/>
      <c r="T76" s="182"/>
      <c r="U76" s="182"/>
      <c r="V76" s="182"/>
      <c r="W76" s="182"/>
      <c r="X76" s="182"/>
    </row>
    <row r="77" spans="2:24" ht="13.5">
      <c r="B77" s="182"/>
      <c r="C77" s="182"/>
      <c r="D77" s="182"/>
      <c r="E77" s="182"/>
      <c r="F77" s="182"/>
      <c r="G77" s="182"/>
      <c r="H77" s="182"/>
      <c r="I77" s="182"/>
      <c r="J77" s="182"/>
      <c r="K77" s="182"/>
      <c r="L77" s="182"/>
      <c r="M77" s="182"/>
      <c r="N77" s="182"/>
      <c r="O77" s="182"/>
      <c r="P77" s="182"/>
      <c r="Q77" s="182"/>
      <c r="R77" s="182"/>
      <c r="S77" s="182"/>
      <c r="T77" s="182"/>
      <c r="U77" s="182"/>
      <c r="V77" s="182"/>
      <c r="W77" s="182"/>
      <c r="X77" s="182"/>
    </row>
    <row r="78" spans="2:24" ht="13.5">
      <c r="B78" s="182"/>
      <c r="C78" s="182"/>
      <c r="D78" s="182"/>
      <c r="E78" s="182"/>
      <c r="F78" s="182"/>
      <c r="G78" s="182"/>
      <c r="H78" s="182"/>
      <c r="I78" s="182"/>
      <c r="J78" s="182"/>
      <c r="K78" s="182"/>
      <c r="L78" s="182"/>
      <c r="M78" s="182"/>
      <c r="N78" s="182"/>
      <c r="O78" s="182"/>
      <c r="P78" s="182"/>
      <c r="Q78" s="182"/>
      <c r="R78" s="182"/>
      <c r="S78" s="182"/>
      <c r="T78" s="182"/>
      <c r="U78" s="182"/>
      <c r="V78" s="182"/>
      <c r="W78" s="182"/>
      <c r="X78" s="182"/>
    </row>
    <row r="79" spans="2:24" ht="13.5">
      <c r="B79" s="182"/>
      <c r="C79" s="182"/>
      <c r="D79" s="182"/>
      <c r="E79" s="182"/>
      <c r="F79" s="182"/>
      <c r="G79" s="182"/>
      <c r="H79" s="182"/>
      <c r="I79" s="182"/>
      <c r="J79" s="182"/>
      <c r="K79" s="182"/>
      <c r="L79" s="182"/>
      <c r="M79" s="182"/>
      <c r="N79" s="182"/>
      <c r="O79" s="182"/>
      <c r="P79" s="182"/>
      <c r="Q79" s="182"/>
      <c r="R79" s="182"/>
      <c r="S79" s="182"/>
      <c r="T79" s="182"/>
      <c r="U79" s="182"/>
      <c r="V79" s="182"/>
      <c r="W79" s="182"/>
      <c r="X79" s="182"/>
    </row>
    <row r="80" spans="2:24" ht="13.5">
      <c r="B80" s="182"/>
      <c r="C80" s="182"/>
      <c r="D80" s="182"/>
      <c r="E80" s="182"/>
      <c r="F80" s="182"/>
      <c r="G80" s="182"/>
      <c r="H80" s="182"/>
      <c r="I80" s="182"/>
      <c r="J80" s="182"/>
      <c r="K80" s="182"/>
      <c r="L80" s="182"/>
      <c r="M80" s="182"/>
      <c r="N80" s="182"/>
      <c r="O80" s="182"/>
      <c r="P80" s="182"/>
      <c r="Q80" s="182"/>
      <c r="R80" s="182"/>
      <c r="S80" s="182"/>
      <c r="T80" s="182"/>
      <c r="U80" s="182"/>
      <c r="V80" s="182"/>
      <c r="W80" s="182"/>
      <c r="X80" s="182"/>
    </row>
    <row r="81" spans="2:24" ht="13.5">
      <c r="B81" s="182"/>
      <c r="C81" s="182"/>
      <c r="D81" s="182"/>
      <c r="E81" s="182"/>
      <c r="F81" s="182"/>
      <c r="G81" s="182"/>
      <c r="H81" s="182"/>
      <c r="I81" s="182"/>
      <c r="J81" s="182"/>
      <c r="K81" s="182"/>
      <c r="L81" s="182"/>
      <c r="M81" s="182"/>
      <c r="N81" s="182"/>
      <c r="O81" s="182"/>
      <c r="P81" s="182"/>
      <c r="Q81" s="182"/>
      <c r="R81" s="182"/>
      <c r="S81" s="182"/>
      <c r="T81" s="182"/>
      <c r="U81" s="182"/>
      <c r="V81" s="182"/>
      <c r="W81" s="182"/>
      <c r="X81" s="182"/>
    </row>
    <row r="82" spans="2:24" ht="13.5">
      <c r="B82" s="182"/>
      <c r="C82" s="182"/>
      <c r="D82" s="182"/>
      <c r="E82" s="182"/>
      <c r="F82" s="182"/>
      <c r="G82" s="182"/>
      <c r="H82" s="182"/>
      <c r="I82" s="182"/>
      <c r="J82" s="182"/>
      <c r="K82" s="182"/>
      <c r="L82" s="182"/>
      <c r="M82" s="182"/>
      <c r="N82" s="182"/>
      <c r="O82" s="182"/>
      <c r="P82" s="182"/>
      <c r="Q82" s="182"/>
      <c r="R82" s="182"/>
      <c r="S82" s="182"/>
      <c r="T82" s="182"/>
      <c r="U82" s="182"/>
      <c r="V82" s="182"/>
      <c r="W82" s="182"/>
      <c r="X82" s="182"/>
    </row>
    <row r="83" spans="2:24" ht="13.5">
      <c r="B83" s="182"/>
      <c r="C83" s="182"/>
      <c r="D83" s="182"/>
      <c r="E83" s="182"/>
      <c r="F83" s="182"/>
      <c r="G83" s="182"/>
      <c r="H83" s="182"/>
      <c r="I83" s="182"/>
      <c r="J83" s="182"/>
      <c r="K83" s="182"/>
      <c r="L83" s="182"/>
      <c r="M83" s="182"/>
      <c r="N83" s="182"/>
      <c r="O83" s="182"/>
      <c r="P83" s="182"/>
      <c r="Q83" s="182"/>
      <c r="R83" s="182"/>
      <c r="S83" s="182"/>
      <c r="T83" s="182"/>
      <c r="U83" s="182"/>
      <c r="V83" s="182"/>
      <c r="W83" s="182"/>
      <c r="X83" s="182"/>
    </row>
    <row r="84" spans="2:24" ht="13.5">
      <c r="B84" s="182"/>
      <c r="C84" s="182"/>
      <c r="D84" s="182"/>
      <c r="E84" s="182"/>
      <c r="F84" s="182"/>
      <c r="G84" s="182"/>
      <c r="H84" s="182"/>
      <c r="I84" s="182"/>
      <c r="J84" s="182"/>
      <c r="K84" s="182"/>
      <c r="L84" s="182"/>
      <c r="M84" s="182"/>
      <c r="N84" s="182"/>
      <c r="O84" s="182"/>
      <c r="P84" s="182"/>
      <c r="Q84" s="182"/>
      <c r="R84" s="182"/>
      <c r="S84" s="182"/>
      <c r="T84" s="182"/>
      <c r="U84" s="182"/>
      <c r="V84" s="182"/>
      <c r="W84" s="182"/>
      <c r="X84" s="182"/>
    </row>
    <row r="85" spans="2:24" ht="9" customHeight="1"/>
    <row r="86" spans="2:24"/>
    <row r="87" spans="2:24"/>
    <row r="88" spans="2:24"/>
    <row r="89" spans="2:24"/>
    <row r="90" spans="2:24"/>
    <row r="91" spans="2:24"/>
    <row r="92" spans="2:24"/>
  </sheetData>
  <customSheetViews>
    <customSheetView guid="{D5513607-E147-448F-BCA3-140E9D42A3C8}" showPageBreaks="1" showGridLines="0" fitToPage="1" printArea="1" hiddenRows="1">
      <selection activeCell="E25" sqref="E25"/>
      <pageMargins left="0.25" right="0.25" top="0.75" bottom="0.75" header="0.3" footer="0.3"/>
      <pageSetup paperSize="9" scale="53" orientation="portrait" r:id="rId1"/>
      <headerFooter>
        <oddHeader>&amp;L&amp;A</oddHeader>
      </headerFooter>
    </customSheetView>
    <customSheetView guid="{0D6EF2D8-0455-4E5D-96D4-0ABD11193B99}" scale="38" showPageBreaks="1" showGridLines="0" fitToPage="1" printArea="1" hiddenRows="1">
      <selection activeCell="AA1" sqref="AA1"/>
      <pageMargins left="0.25" right="0.25" top="0.75" bottom="0.75" header="0.3" footer="0.3"/>
      <pageSetup paperSize="9" scale="54" orientation="portrait" r:id="rId2"/>
      <headerFooter>
        <oddHeader>&amp;L&amp;A</oddHeader>
      </headerFooter>
    </customSheetView>
    <customSheetView guid="{8D417CCB-8281-43D3-A8DE-BA48D726CFFE}" showPageBreaks="1" showGridLines="0" fitToPage="1" printArea="1" hiddenRows="1">
      <selection activeCell="Q1" sqref="Q1"/>
      <pageMargins left="0.25" right="0.25" top="0.75" bottom="0.75" header="0.3" footer="0.3"/>
      <pageSetup paperSize="9" scale="54" orientation="portrait" r:id="rId3"/>
      <headerFooter>
        <oddHeader>&amp;L&amp;A</oddHeader>
      </headerFooter>
    </customSheetView>
    <customSheetView guid="{4516B713-8164-4D6B-8B5D-3B5E6834753F}" showPageBreaks="1" showGridLines="0" fitToPage="1" printArea="1" hiddenRows="1" topLeftCell="E1">
      <selection activeCell="AB3" sqref="AB3"/>
      <pageMargins left="0.25" right="0.25" top="0.75" bottom="0.75" header="0.3" footer="0.3"/>
      <pageSetup paperSize="9" scale="59" orientation="portrait" r:id="rId4"/>
      <headerFooter>
        <oddHeader>&amp;L&amp;A</oddHeader>
      </headerFooter>
    </customSheetView>
    <customSheetView guid="{32F77ED8-1693-4814-875E-F32346781FB1}" scale="80" showPageBreaks="1" showGridLines="0" fitToPage="1" printArea="1" hiddenRows="1" view="pageLayout">
      <selection activeCell="AB6" sqref="AB6"/>
      <pageMargins left="0.25" right="0.25" top="0.75" bottom="0.75" header="0.3" footer="0.3"/>
      <pageSetup paperSize="9" scale="33" orientation="portrait" r:id="rId5"/>
      <headerFooter>
        <oddHeader>&amp;R&amp;"Arial,Bold"&amp;10Appendix [x]</oddHeader>
      </headerFooter>
    </customSheetView>
    <customSheetView guid="{FB455D4F-439F-4345-BF34-00715229D75F}" showPageBreaks="1" showGridLines="0" fitToPage="1" printArea="1" hiddenRows="1">
      <selection activeCell="N5" sqref="N5:V5"/>
      <pageMargins left="0.25" right="0.25" top="0.75" bottom="0.75" header="0.3" footer="0.3"/>
      <pageSetup paperSize="9" scale="59" orientation="portrait" r:id="rId6"/>
      <headerFooter>
        <oddHeader>&amp;L&amp;A&amp;RBank Confidential - Individual Institutions Data</oddHeader>
      </headerFooter>
    </customSheetView>
    <customSheetView guid="{5E1E9620-947C-45CE-A647-5A60CEC9D62A}" showPageBreaks="1" showGridLines="0" fitToPage="1" printArea="1" hiddenRows="1">
      <selection activeCell="AA1" sqref="AA1"/>
      <pageMargins left="0.25" right="0.25" top="0.75" bottom="0.75" header="0.3" footer="0.3"/>
      <pageSetup paperSize="9" scale="59" orientation="portrait" r:id="rId7"/>
      <headerFooter>
        <oddHeader>&amp;L&amp;A&amp;RBank Confidential - Individual Institutions Data</oddHeader>
      </headerFooter>
    </customSheetView>
    <customSheetView guid="{7400E5A1-3FEB-4B0F-8B68-987C6A210F5C}" showGridLines="0" fitToPage="1" hiddenRows="1">
      <selection activeCell="AA1" sqref="AA1"/>
      <pageMargins left="0.25" right="0.25" top="0.75" bottom="0.75" header="0.3" footer="0.3"/>
      <pageSetup paperSize="9" scale="59" orientation="portrait" r:id="rId8"/>
      <headerFooter>
        <oddHeader>&amp;L&amp;A&amp;RBank Confidential - Individual Institutions Data</oddHeader>
      </headerFooter>
    </customSheetView>
    <customSheetView guid="{E4A0FF84-DB0C-4348-AF1C-6D565810B333}" showGridLines="0" fitToPage="1" hiddenRows="1">
      <selection activeCell="Q1" sqref="Q1"/>
      <pageMargins left="0.25" right="0.25" top="0.75" bottom="0.75" header="0.3" footer="0.3"/>
      <pageSetup paperSize="9" scale="54" orientation="portrait" r:id="rId9"/>
      <headerFooter>
        <oddHeader>&amp;L&amp;A</oddHeader>
      </headerFooter>
    </customSheetView>
  </customSheetViews>
  <mergeCells count="9">
    <mergeCell ref="K1:M1"/>
    <mergeCell ref="N17:V17"/>
    <mergeCell ref="N19:V19"/>
    <mergeCell ref="N3:V3"/>
    <mergeCell ref="N5:V5"/>
    <mergeCell ref="N7:V7"/>
    <mergeCell ref="N9:V9"/>
    <mergeCell ref="N11:V11"/>
    <mergeCell ref="N15:V15"/>
  </mergeCells>
  <dataValidations disablePrompts="1" count="2">
    <dataValidation type="list" allowBlank="1" showInputMessage="1" showErrorMessage="1" sqref="N7">
      <formula1>$AA$7:$AD$7</formula1>
    </dataValidation>
    <dataValidation type="date" showInputMessage="1" showErrorMessage="1" error="Reporting period start date should be less than or equal to today's date." sqref="W19 N19">
      <formula1>32874</formula1>
      <formula2 xml:space="preserve"> TODAY()</formula2>
    </dataValidation>
  </dataValidations>
  <pageMargins left="0.25" right="0.25" top="0.75" bottom="0.75" header="0.3" footer="0.3"/>
  <pageSetup paperSize="9" scale="53" orientation="portrait" r:id="rId10"/>
  <headerFooter>
    <oddHeader>&amp;L&amp;A</oddHeader>
  </headerFooter>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O385"/>
  <sheetViews>
    <sheetView showGridLines="0" topLeftCell="A339" zoomScale="68" zoomScaleNormal="61" zoomScaleSheetLayoutView="50" workbookViewId="0">
      <selection activeCell="D372" sqref="D372"/>
    </sheetView>
  </sheetViews>
  <sheetFormatPr defaultColWidth="0" defaultRowHeight="13.5" outlineLevelRow="1"/>
  <cols>
    <col min="1" max="1" width="1.73046875" style="109" customWidth="1"/>
    <col min="2" max="2" width="10.19921875" style="109" customWidth="1"/>
    <col min="3" max="3" width="9.86328125" style="111" bestFit="1" customWidth="1"/>
    <col min="4" max="4" width="100.73046875" style="109" customWidth="1"/>
    <col min="5" max="14" width="14" style="208" customWidth="1"/>
    <col min="15" max="15" width="1.73046875" style="109" customWidth="1"/>
    <col min="16" max="16384" width="11.3984375" style="109" hidden="1"/>
  </cols>
  <sheetData>
    <row r="2" spans="2:14" ht="13.9">
      <c r="E2" s="268" t="s">
        <v>812</v>
      </c>
    </row>
    <row r="3" spans="2:14" ht="13.9">
      <c r="E3" s="207"/>
    </row>
    <row r="6" spans="2:14" ht="14.25" thickBot="1">
      <c r="B6" s="209"/>
      <c r="D6" s="210"/>
      <c r="E6" s="193"/>
      <c r="F6" s="192"/>
      <c r="G6" s="211"/>
      <c r="H6" s="108"/>
      <c r="I6" s="211"/>
      <c r="J6" s="194"/>
      <c r="K6" s="195"/>
      <c r="L6" s="212"/>
      <c r="M6" s="212"/>
      <c r="N6" s="213"/>
    </row>
    <row r="7" spans="2:14" ht="40.9" thickBot="1">
      <c r="B7" s="331" t="s">
        <v>0</v>
      </c>
      <c r="C7" s="330"/>
      <c r="D7" s="329"/>
      <c r="E7" s="328" t="s">
        <v>304</v>
      </c>
      <c r="F7" s="328" t="s">
        <v>296</v>
      </c>
      <c r="G7" s="328" t="s">
        <v>297</v>
      </c>
      <c r="H7" s="328" t="s">
        <v>298</v>
      </c>
      <c r="I7" s="328" t="s">
        <v>299</v>
      </c>
      <c r="J7" s="328" t="s">
        <v>300</v>
      </c>
      <c r="K7" s="328" t="s">
        <v>301</v>
      </c>
      <c r="L7" s="328" t="s">
        <v>302</v>
      </c>
      <c r="M7" s="328" t="s">
        <v>303</v>
      </c>
      <c r="N7" s="327" t="s">
        <v>305</v>
      </c>
    </row>
    <row r="8" spans="2:14" s="110" customFormat="1" ht="14.25" outlineLevel="1" thickBot="1">
      <c r="B8" s="196"/>
      <c r="C8" s="197"/>
      <c r="D8" s="196"/>
      <c r="E8" s="196"/>
      <c r="F8" s="198"/>
      <c r="G8" s="198"/>
      <c r="H8" s="198"/>
      <c r="I8" s="198"/>
      <c r="J8" s="198"/>
      <c r="K8" s="198"/>
      <c r="L8" s="198"/>
      <c r="M8" s="198"/>
      <c r="N8" s="198"/>
    </row>
    <row r="9" spans="2:14" s="111" customFormat="1" ht="13.9" outlineLevel="1">
      <c r="B9" s="326" t="s">
        <v>592</v>
      </c>
      <c r="C9" s="325" t="s">
        <v>1</v>
      </c>
      <c r="D9" s="325" t="s">
        <v>2</v>
      </c>
      <c r="E9" s="324"/>
      <c r="F9" s="323"/>
      <c r="G9" s="322"/>
      <c r="H9" s="323"/>
      <c r="I9" s="322"/>
      <c r="J9" s="323"/>
      <c r="K9" s="322"/>
      <c r="L9" s="323"/>
      <c r="M9" s="322"/>
      <c r="N9" s="321"/>
    </row>
    <row r="10" spans="2:14" ht="13.9" outlineLevel="1">
      <c r="B10" s="332" t="s">
        <v>651</v>
      </c>
      <c r="C10" s="112">
        <v>1</v>
      </c>
      <c r="D10" s="113" t="s">
        <v>3</v>
      </c>
      <c r="E10" s="291"/>
      <c r="F10" s="214"/>
      <c r="G10" s="215"/>
      <c r="H10" s="214"/>
      <c r="I10" s="216"/>
      <c r="J10" s="214"/>
      <c r="K10" s="217"/>
      <c r="L10" s="214"/>
      <c r="M10" s="217"/>
      <c r="N10" s="218"/>
    </row>
    <row r="11" spans="2:14" ht="13.9" outlineLevel="1">
      <c r="B11" s="222" t="s">
        <v>652</v>
      </c>
      <c r="C11" s="114" t="s">
        <v>4</v>
      </c>
      <c r="D11" s="115" t="s">
        <v>5</v>
      </c>
      <c r="E11" s="291"/>
      <c r="F11" s="214"/>
      <c r="G11" s="215"/>
      <c r="H11" s="214"/>
      <c r="I11" s="216"/>
      <c r="J11" s="214"/>
      <c r="K11" s="217"/>
      <c r="L11" s="214"/>
      <c r="M11" s="217"/>
      <c r="N11" s="219"/>
    </row>
    <row r="12" spans="2:14" ht="13.9" outlineLevel="1">
      <c r="B12" s="222" t="s">
        <v>653</v>
      </c>
      <c r="C12" s="116" t="s">
        <v>86</v>
      </c>
      <c r="D12" s="115" t="s">
        <v>593</v>
      </c>
      <c r="E12" s="291"/>
      <c r="F12" s="220"/>
      <c r="G12" s="215"/>
      <c r="H12" s="214"/>
      <c r="I12" s="216"/>
      <c r="J12" s="214"/>
      <c r="K12" s="217"/>
      <c r="L12" s="214"/>
      <c r="M12" s="217"/>
      <c r="N12" s="219"/>
    </row>
    <row r="13" spans="2:14" ht="13.9" outlineLevel="1">
      <c r="B13" s="222" t="s">
        <v>654</v>
      </c>
      <c r="C13" s="116" t="s">
        <v>88</v>
      </c>
      <c r="D13" s="117" t="s">
        <v>6</v>
      </c>
      <c r="E13" s="291"/>
      <c r="F13" s="220"/>
      <c r="G13" s="215"/>
      <c r="H13" s="220"/>
      <c r="I13" s="216"/>
      <c r="J13" s="220"/>
      <c r="K13" s="217"/>
      <c r="L13" s="220"/>
      <c r="M13" s="217"/>
      <c r="N13" s="219"/>
    </row>
    <row r="14" spans="2:14" ht="13.9" outlineLevel="1">
      <c r="B14" s="222" t="s">
        <v>655</v>
      </c>
      <c r="C14" s="118" t="s">
        <v>335</v>
      </c>
      <c r="D14" s="119" t="s">
        <v>638</v>
      </c>
      <c r="E14" s="291"/>
      <c r="F14" s="289"/>
      <c r="G14" s="288"/>
      <c r="H14" s="287"/>
      <c r="I14" s="287"/>
      <c r="J14" s="287"/>
      <c r="K14" s="287"/>
      <c r="L14" s="287"/>
      <c r="M14" s="287"/>
      <c r="N14" s="286"/>
    </row>
    <row r="15" spans="2:14" ht="13.9" outlineLevel="1">
      <c r="B15" s="222" t="s">
        <v>656</v>
      </c>
      <c r="C15" s="221" t="s">
        <v>635</v>
      </c>
      <c r="D15" s="119" t="s">
        <v>587</v>
      </c>
      <c r="E15" s="291"/>
      <c r="F15" s="288"/>
      <c r="G15" s="288"/>
      <c r="H15" s="287"/>
      <c r="I15" s="287"/>
      <c r="J15" s="287"/>
      <c r="K15" s="287"/>
      <c r="L15" s="287"/>
      <c r="M15" s="287"/>
      <c r="N15" s="286"/>
    </row>
    <row r="16" spans="2:14" ht="13.9" outlineLevel="1">
      <c r="B16" s="222" t="s">
        <v>657</v>
      </c>
      <c r="C16" s="120" t="s">
        <v>7</v>
      </c>
      <c r="D16" s="119" t="s">
        <v>8</v>
      </c>
      <c r="E16" s="291"/>
      <c r="F16" s="288"/>
      <c r="G16" s="288"/>
      <c r="H16" s="287"/>
      <c r="I16" s="287"/>
      <c r="J16" s="287"/>
      <c r="K16" s="287"/>
      <c r="L16" s="287"/>
      <c r="M16" s="287"/>
      <c r="N16" s="286"/>
    </row>
    <row r="17" spans="2:14" ht="13.9" outlineLevel="1">
      <c r="B17" s="222" t="s">
        <v>658</v>
      </c>
      <c r="C17" s="118" t="s">
        <v>336</v>
      </c>
      <c r="D17" s="119" t="s">
        <v>9</v>
      </c>
      <c r="E17" s="291"/>
      <c r="F17" s="288"/>
      <c r="G17" s="288"/>
      <c r="H17" s="287"/>
      <c r="I17" s="287"/>
      <c r="J17" s="287"/>
      <c r="K17" s="287"/>
      <c r="L17" s="287"/>
      <c r="M17" s="287"/>
      <c r="N17" s="286"/>
    </row>
    <row r="18" spans="2:14" ht="13.9" outlineLevel="1">
      <c r="B18" s="222" t="s">
        <v>659</v>
      </c>
      <c r="C18" s="118" t="s">
        <v>337</v>
      </c>
      <c r="D18" s="119" t="s">
        <v>10</v>
      </c>
      <c r="E18" s="291"/>
      <c r="F18" s="288"/>
      <c r="G18" s="288"/>
      <c r="H18" s="287"/>
      <c r="I18" s="287"/>
      <c r="J18" s="287"/>
      <c r="K18" s="287"/>
      <c r="L18" s="287"/>
      <c r="M18" s="287"/>
      <c r="N18" s="286"/>
    </row>
    <row r="19" spans="2:14" ht="13.9" outlineLevel="1">
      <c r="B19" s="222" t="s">
        <v>660</v>
      </c>
      <c r="C19" s="118" t="s">
        <v>338</v>
      </c>
      <c r="D19" s="121" t="s">
        <v>11</v>
      </c>
      <c r="E19" s="291"/>
      <c r="F19" s="288"/>
      <c r="G19" s="288"/>
      <c r="H19" s="287"/>
      <c r="I19" s="287"/>
      <c r="J19" s="287"/>
      <c r="K19" s="287"/>
      <c r="L19" s="287"/>
      <c r="M19" s="287"/>
      <c r="N19" s="286"/>
    </row>
    <row r="20" spans="2:14" ht="13.9" outlineLevel="1">
      <c r="B20" s="222" t="s">
        <v>661</v>
      </c>
      <c r="C20" s="118" t="s">
        <v>339</v>
      </c>
      <c r="D20" s="121" t="s">
        <v>12</v>
      </c>
      <c r="E20" s="291"/>
      <c r="F20" s="288"/>
      <c r="G20" s="288"/>
      <c r="H20" s="287"/>
      <c r="I20" s="287"/>
      <c r="J20" s="287"/>
      <c r="K20" s="287"/>
      <c r="L20" s="287"/>
      <c r="M20" s="287"/>
      <c r="N20" s="286"/>
    </row>
    <row r="21" spans="2:14" ht="13.9" outlineLevel="1">
      <c r="B21" s="333" t="s">
        <v>662</v>
      </c>
      <c r="C21" s="118" t="s">
        <v>340</v>
      </c>
      <c r="D21" s="121" t="s">
        <v>13</v>
      </c>
      <c r="E21" s="291"/>
      <c r="F21" s="288"/>
      <c r="G21" s="288"/>
      <c r="H21" s="287"/>
      <c r="I21" s="287"/>
      <c r="J21" s="287"/>
      <c r="K21" s="287"/>
      <c r="L21" s="287"/>
      <c r="M21" s="287"/>
      <c r="N21" s="286"/>
    </row>
    <row r="22" spans="2:14" ht="13.9" outlineLevel="1">
      <c r="B22" s="333" t="s">
        <v>663</v>
      </c>
      <c r="C22" s="118" t="s">
        <v>341</v>
      </c>
      <c r="D22" s="119" t="s">
        <v>14</v>
      </c>
      <c r="E22" s="291"/>
      <c r="F22" s="291"/>
      <c r="G22" s="285"/>
      <c r="H22" s="291"/>
      <c r="I22" s="288"/>
      <c r="J22" s="291"/>
      <c r="K22" s="287"/>
      <c r="L22" s="291"/>
      <c r="M22" s="287"/>
      <c r="N22" s="286"/>
    </row>
    <row r="23" spans="2:14" ht="13.9" outlineLevel="1">
      <c r="B23" s="222" t="s">
        <v>664</v>
      </c>
      <c r="C23" s="116" t="s">
        <v>118</v>
      </c>
      <c r="D23" s="117" t="s">
        <v>15</v>
      </c>
      <c r="E23" s="291"/>
      <c r="F23" s="220"/>
      <c r="G23" s="215"/>
      <c r="H23" s="220"/>
      <c r="I23" s="216"/>
      <c r="J23" s="220"/>
      <c r="K23" s="217"/>
      <c r="L23" s="220"/>
      <c r="M23" s="217"/>
      <c r="N23" s="219"/>
    </row>
    <row r="24" spans="2:14" ht="13.9" outlineLevel="1">
      <c r="B24" s="222" t="s">
        <v>665</v>
      </c>
      <c r="C24" s="118" t="s">
        <v>342</v>
      </c>
      <c r="D24" s="119" t="s">
        <v>16</v>
      </c>
      <c r="E24" s="291"/>
      <c r="F24" s="291"/>
      <c r="G24" s="285"/>
      <c r="H24" s="291"/>
      <c r="I24" s="288"/>
      <c r="J24" s="291"/>
      <c r="K24" s="287"/>
      <c r="L24" s="291"/>
      <c r="M24" s="287"/>
      <c r="N24" s="286"/>
    </row>
    <row r="25" spans="2:14" ht="13.9" outlineLevel="1">
      <c r="B25" s="222" t="s">
        <v>666</v>
      </c>
      <c r="C25" s="118" t="s">
        <v>343</v>
      </c>
      <c r="D25" s="119" t="s">
        <v>17</v>
      </c>
      <c r="E25" s="291"/>
      <c r="F25" s="291"/>
      <c r="G25" s="285"/>
      <c r="H25" s="291"/>
      <c r="I25" s="288"/>
      <c r="J25" s="291"/>
      <c r="K25" s="287"/>
      <c r="L25" s="291"/>
      <c r="M25" s="287"/>
      <c r="N25" s="286"/>
    </row>
    <row r="26" spans="2:14" ht="13.9" outlineLevel="1">
      <c r="B26" s="222" t="s">
        <v>667</v>
      </c>
      <c r="C26" s="118" t="s">
        <v>344</v>
      </c>
      <c r="D26" s="121" t="s">
        <v>18</v>
      </c>
      <c r="E26" s="291"/>
      <c r="F26" s="291"/>
      <c r="G26" s="285"/>
      <c r="H26" s="291"/>
      <c r="I26" s="288"/>
      <c r="J26" s="291"/>
      <c r="K26" s="287"/>
      <c r="L26" s="291"/>
      <c r="M26" s="287"/>
      <c r="N26" s="286"/>
    </row>
    <row r="27" spans="2:14" ht="13.9" outlineLevel="1">
      <c r="B27" s="222" t="s">
        <v>668</v>
      </c>
      <c r="C27" s="118" t="s">
        <v>345</v>
      </c>
      <c r="D27" s="121" t="s">
        <v>19</v>
      </c>
      <c r="E27" s="291"/>
      <c r="F27" s="214"/>
      <c r="G27" s="215"/>
      <c r="H27" s="214"/>
      <c r="I27" s="216"/>
      <c r="J27" s="214"/>
      <c r="K27" s="217"/>
      <c r="L27" s="214"/>
      <c r="M27" s="217"/>
      <c r="N27" s="219"/>
    </row>
    <row r="28" spans="2:14" ht="13.9" outlineLevel="1">
      <c r="B28" s="222" t="s">
        <v>669</v>
      </c>
      <c r="C28" s="116" t="s">
        <v>346</v>
      </c>
      <c r="D28" s="117" t="s">
        <v>20</v>
      </c>
      <c r="E28" s="291"/>
      <c r="F28" s="214"/>
      <c r="G28" s="215"/>
      <c r="H28" s="214"/>
      <c r="I28" s="216"/>
      <c r="J28" s="214"/>
      <c r="K28" s="217"/>
      <c r="L28" s="214"/>
      <c r="M28" s="217"/>
      <c r="N28" s="219"/>
    </row>
    <row r="29" spans="2:14" ht="13.9" outlineLevel="1">
      <c r="B29" s="222" t="s">
        <v>670</v>
      </c>
      <c r="C29" s="116" t="s">
        <v>347</v>
      </c>
      <c r="D29" s="117" t="s">
        <v>21</v>
      </c>
      <c r="E29" s="291"/>
      <c r="F29" s="214"/>
      <c r="G29" s="215"/>
      <c r="H29" s="214"/>
      <c r="I29" s="216"/>
      <c r="J29" s="214"/>
      <c r="K29" s="217"/>
      <c r="L29" s="214"/>
      <c r="M29" s="217"/>
      <c r="N29" s="219"/>
    </row>
    <row r="30" spans="2:14" ht="13.9" outlineLevel="1">
      <c r="B30" s="222" t="s">
        <v>671</v>
      </c>
      <c r="C30" s="116" t="s">
        <v>348</v>
      </c>
      <c r="D30" s="117" t="s">
        <v>22</v>
      </c>
      <c r="E30" s="291"/>
      <c r="F30" s="214"/>
      <c r="G30" s="215"/>
      <c r="H30" s="214"/>
      <c r="I30" s="216"/>
      <c r="J30" s="214"/>
      <c r="K30" s="217"/>
      <c r="L30" s="214"/>
      <c r="M30" s="217"/>
      <c r="N30" s="219"/>
    </row>
    <row r="31" spans="2:14" ht="13.9" outlineLevel="1">
      <c r="B31" s="222" t="s">
        <v>672</v>
      </c>
      <c r="C31" s="116" t="s">
        <v>349</v>
      </c>
      <c r="D31" s="122" t="s">
        <v>23</v>
      </c>
      <c r="E31" s="291"/>
      <c r="F31" s="214"/>
      <c r="G31" s="215"/>
      <c r="H31" s="214"/>
      <c r="I31" s="216"/>
      <c r="J31" s="214"/>
      <c r="K31" s="217"/>
      <c r="L31" s="214"/>
      <c r="M31" s="217"/>
      <c r="N31" s="219"/>
    </row>
    <row r="32" spans="2:14" ht="13.9" outlineLevel="1">
      <c r="B32" s="222" t="s">
        <v>673</v>
      </c>
      <c r="C32" s="116" t="s">
        <v>350</v>
      </c>
      <c r="D32" s="122" t="s">
        <v>24</v>
      </c>
      <c r="E32" s="291"/>
      <c r="F32" s="214"/>
      <c r="G32" s="215"/>
      <c r="H32" s="214"/>
      <c r="I32" s="216"/>
      <c r="J32" s="214"/>
      <c r="K32" s="217"/>
      <c r="L32" s="214"/>
      <c r="M32" s="217"/>
      <c r="N32" s="219"/>
    </row>
    <row r="33" spans="2:14" ht="13.9" outlineLevel="1">
      <c r="B33" s="222" t="s">
        <v>674</v>
      </c>
      <c r="C33" s="116" t="s">
        <v>351</v>
      </c>
      <c r="D33" s="122" t="s">
        <v>25</v>
      </c>
      <c r="E33" s="291"/>
      <c r="F33" s="214"/>
      <c r="G33" s="215"/>
      <c r="H33" s="214"/>
      <c r="I33" s="216"/>
      <c r="J33" s="214"/>
      <c r="K33" s="217"/>
      <c r="L33" s="214"/>
      <c r="M33" s="217"/>
      <c r="N33" s="219"/>
    </row>
    <row r="34" spans="2:14" ht="13.9" outlineLevel="1">
      <c r="B34" s="222" t="s">
        <v>675</v>
      </c>
      <c r="C34" s="116" t="s">
        <v>352</v>
      </c>
      <c r="D34" s="122" t="s">
        <v>26</v>
      </c>
      <c r="E34" s="291"/>
      <c r="F34" s="214"/>
      <c r="G34" s="215"/>
      <c r="H34" s="214"/>
      <c r="I34" s="216"/>
      <c r="J34" s="214"/>
      <c r="K34" s="217"/>
      <c r="L34" s="214"/>
      <c r="M34" s="217"/>
      <c r="N34" s="219"/>
    </row>
    <row r="35" spans="2:14" ht="13.9" outlineLevel="1">
      <c r="B35" s="222" t="s">
        <v>676</v>
      </c>
      <c r="C35" s="118" t="s">
        <v>353</v>
      </c>
      <c r="D35" s="119" t="s">
        <v>27</v>
      </c>
      <c r="E35" s="291"/>
      <c r="F35" s="214"/>
      <c r="G35" s="215"/>
      <c r="H35" s="214"/>
      <c r="I35" s="216"/>
      <c r="J35" s="214"/>
      <c r="K35" s="217"/>
      <c r="L35" s="214"/>
      <c r="M35" s="217"/>
      <c r="N35" s="219"/>
    </row>
    <row r="36" spans="2:14" ht="13.9" outlineLevel="1">
      <c r="B36" s="222" t="s">
        <v>677</v>
      </c>
      <c r="C36" s="118" t="s">
        <v>354</v>
      </c>
      <c r="D36" s="119" t="s">
        <v>28</v>
      </c>
      <c r="E36" s="291"/>
      <c r="F36" s="214"/>
      <c r="G36" s="215"/>
      <c r="H36" s="214"/>
      <c r="I36" s="216"/>
      <c r="J36" s="214"/>
      <c r="K36" s="217"/>
      <c r="L36" s="214"/>
      <c r="M36" s="217"/>
      <c r="N36" s="219"/>
    </row>
    <row r="37" spans="2:14" ht="13.9" outlineLevel="1">
      <c r="B37" s="222" t="s">
        <v>678</v>
      </c>
      <c r="C37" s="118" t="s">
        <v>355</v>
      </c>
      <c r="D37" s="119" t="s">
        <v>29</v>
      </c>
      <c r="E37" s="291"/>
      <c r="F37" s="214"/>
      <c r="G37" s="215"/>
      <c r="H37" s="214"/>
      <c r="I37" s="216"/>
      <c r="J37" s="214"/>
      <c r="K37" s="217"/>
      <c r="L37" s="214"/>
      <c r="M37" s="217"/>
      <c r="N37" s="219"/>
    </row>
    <row r="38" spans="2:14" ht="13.9" outlineLevel="1">
      <c r="B38" s="222" t="s">
        <v>679</v>
      </c>
      <c r="C38" s="118" t="s">
        <v>356</v>
      </c>
      <c r="D38" s="119" t="s">
        <v>30</v>
      </c>
      <c r="E38" s="291"/>
      <c r="F38" s="214"/>
      <c r="G38" s="215"/>
      <c r="H38" s="214"/>
      <c r="I38" s="216"/>
      <c r="J38" s="214"/>
      <c r="K38" s="217"/>
      <c r="L38" s="214"/>
      <c r="M38" s="217"/>
      <c r="N38" s="219"/>
    </row>
    <row r="39" spans="2:14" ht="13.9" outlineLevel="1">
      <c r="B39" s="222" t="s">
        <v>680</v>
      </c>
      <c r="C39" s="118" t="s">
        <v>357</v>
      </c>
      <c r="D39" s="119" t="s">
        <v>31</v>
      </c>
      <c r="E39" s="291"/>
      <c r="F39" s="214"/>
      <c r="G39" s="215"/>
      <c r="H39" s="214"/>
      <c r="I39" s="216"/>
      <c r="J39" s="214"/>
      <c r="K39" s="217"/>
      <c r="L39" s="214"/>
      <c r="M39" s="217"/>
      <c r="N39" s="219"/>
    </row>
    <row r="40" spans="2:14" ht="13.9" outlineLevel="1">
      <c r="B40" s="222" t="s">
        <v>681</v>
      </c>
      <c r="C40" s="116" t="s">
        <v>358</v>
      </c>
      <c r="D40" s="117" t="s">
        <v>32</v>
      </c>
      <c r="E40" s="291"/>
      <c r="F40" s="220"/>
      <c r="G40" s="215"/>
      <c r="H40" s="220"/>
      <c r="I40" s="216"/>
      <c r="J40" s="220"/>
      <c r="K40" s="217"/>
      <c r="L40" s="220"/>
      <c r="M40" s="217"/>
      <c r="N40" s="219"/>
    </row>
    <row r="41" spans="2:14" ht="13.9" outlineLevel="1">
      <c r="B41" s="222" t="s">
        <v>682</v>
      </c>
      <c r="C41" s="118" t="s">
        <v>359</v>
      </c>
      <c r="D41" s="119" t="s">
        <v>33</v>
      </c>
      <c r="E41" s="291"/>
      <c r="F41" s="289"/>
      <c r="G41" s="288"/>
      <c r="H41" s="287"/>
      <c r="I41" s="287"/>
      <c r="J41" s="287"/>
      <c r="K41" s="287"/>
      <c r="L41" s="287"/>
      <c r="M41" s="287"/>
      <c r="N41" s="286"/>
    </row>
    <row r="42" spans="2:14" ht="13.9" outlineLevel="1">
      <c r="B42" s="222" t="s">
        <v>683</v>
      </c>
      <c r="C42" s="118" t="s">
        <v>360</v>
      </c>
      <c r="D42" s="119" t="s">
        <v>34</v>
      </c>
      <c r="E42" s="291"/>
      <c r="F42" s="289"/>
      <c r="G42" s="288"/>
      <c r="H42" s="287"/>
      <c r="I42" s="287"/>
      <c r="J42" s="287"/>
      <c r="K42" s="287"/>
      <c r="L42" s="287"/>
      <c r="M42" s="287"/>
      <c r="N42" s="286"/>
    </row>
    <row r="43" spans="2:14" ht="13.9" outlineLevel="1">
      <c r="B43" s="222" t="s">
        <v>684</v>
      </c>
      <c r="C43" s="118" t="s">
        <v>361</v>
      </c>
      <c r="D43" s="119" t="s">
        <v>35</v>
      </c>
      <c r="E43" s="291"/>
      <c r="F43" s="289"/>
      <c r="G43" s="288"/>
      <c r="H43" s="287"/>
      <c r="I43" s="287"/>
      <c r="J43" s="287"/>
      <c r="K43" s="287"/>
      <c r="L43" s="287"/>
      <c r="M43" s="287"/>
      <c r="N43" s="286"/>
    </row>
    <row r="44" spans="2:14" ht="27" outlineLevel="1">
      <c r="B44" s="222" t="s">
        <v>685</v>
      </c>
      <c r="C44" s="221" t="s">
        <v>608</v>
      </c>
      <c r="D44" s="223" t="s">
        <v>609</v>
      </c>
      <c r="E44" s="291"/>
      <c r="F44" s="289"/>
      <c r="G44" s="288"/>
      <c r="H44" s="287"/>
      <c r="I44" s="287"/>
      <c r="J44" s="287"/>
      <c r="K44" s="287"/>
      <c r="L44" s="287"/>
      <c r="M44" s="287"/>
      <c r="N44" s="286"/>
    </row>
    <row r="45" spans="2:14" ht="13.9" outlineLevel="1">
      <c r="B45" s="222" t="s">
        <v>686</v>
      </c>
      <c r="C45" s="116" t="s">
        <v>362</v>
      </c>
      <c r="D45" s="117" t="s">
        <v>36</v>
      </c>
      <c r="E45" s="291"/>
      <c r="F45" s="220"/>
      <c r="G45" s="215"/>
      <c r="H45" s="220"/>
      <c r="I45" s="216"/>
      <c r="J45" s="220"/>
      <c r="K45" s="217"/>
      <c r="L45" s="220"/>
      <c r="M45" s="217"/>
      <c r="N45" s="219"/>
    </row>
    <row r="46" spans="2:14" ht="13.9" outlineLevel="1">
      <c r="B46" s="222" t="s">
        <v>687</v>
      </c>
      <c r="C46" s="118" t="s">
        <v>363</v>
      </c>
      <c r="D46" s="119" t="s">
        <v>570</v>
      </c>
      <c r="E46" s="291"/>
      <c r="F46" s="289"/>
      <c r="G46" s="288"/>
      <c r="H46" s="287"/>
      <c r="I46" s="287"/>
      <c r="J46" s="287"/>
      <c r="K46" s="287"/>
      <c r="L46" s="287"/>
      <c r="M46" s="287"/>
      <c r="N46" s="286"/>
    </row>
    <row r="47" spans="2:14" ht="13.9" outlineLevel="1">
      <c r="B47" s="222" t="s">
        <v>688</v>
      </c>
      <c r="C47" s="118" t="s">
        <v>364</v>
      </c>
      <c r="D47" s="119" t="s">
        <v>37</v>
      </c>
      <c r="E47" s="291"/>
      <c r="F47" s="289"/>
      <c r="G47" s="288"/>
      <c r="H47" s="287"/>
      <c r="I47" s="287"/>
      <c r="J47" s="287"/>
      <c r="K47" s="287"/>
      <c r="L47" s="287"/>
      <c r="M47" s="287"/>
      <c r="N47" s="286"/>
    </row>
    <row r="48" spans="2:14" ht="27" outlineLevel="1">
      <c r="B48" s="222" t="s">
        <v>689</v>
      </c>
      <c r="C48" s="221" t="s">
        <v>610</v>
      </c>
      <c r="D48" s="223" t="s">
        <v>611</v>
      </c>
      <c r="E48" s="291"/>
      <c r="F48" s="289"/>
      <c r="G48" s="288"/>
      <c r="H48" s="287"/>
      <c r="I48" s="287"/>
      <c r="J48" s="287"/>
      <c r="K48" s="287"/>
      <c r="L48" s="287"/>
      <c r="M48" s="287"/>
      <c r="N48" s="286"/>
    </row>
    <row r="49" spans="2:14" ht="27.75" outlineLevel="1">
      <c r="B49" s="222" t="s">
        <v>690</v>
      </c>
      <c r="C49" s="116" t="s">
        <v>365</v>
      </c>
      <c r="D49" s="117" t="s">
        <v>38</v>
      </c>
      <c r="E49" s="291"/>
      <c r="F49" s="220"/>
      <c r="G49" s="215"/>
      <c r="H49" s="214"/>
      <c r="I49" s="216"/>
      <c r="J49" s="214"/>
      <c r="K49" s="217"/>
      <c r="L49" s="214"/>
      <c r="M49" s="217"/>
      <c r="N49" s="219"/>
    </row>
    <row r="50" spans="2:14" ht="13.9" outlineLevel="1">
      <c r="B50" s="222" t="s">
        <v>691</v>
      </c>
      <c r="C50" s="116" t="s">
        <v>366</v>
      </c>
      <c r="D50" s="117" t="s">
        <v>597</v>
      </c>
      <c r="E50" s="291"/>
      <c r="F50" s="220"/>
      <c r="G50" s="215"/>
      <c r="H50" s="214"/>
      <c r="I50" s="216"/>
      <c r="J50" s="214"/>
      <c r="K50" s="217"/>
      <c r="L50" s="214"/>
      <c r="M50" s="217"/>
      <c r="N50" s="219"/>
    </row>
    <row r="51" spans="2:14" ht="13.9" outlineLevel="1">
      <c r="B51" s="222" t="s">
        <v>692</v>
      </c>
      <c r="C51" s="116" t="s">
        <v>367</v>
      </c>
      <c r="D51" s="117" t="s">
        <v>316</v>
      </c>
      <c r="E51" s="291"/>
      <c r="F51" s="220"/>
      <c r="G51" s="215"/>
      <c r="H51" s="220"/>
      <c r="I51" s="216"/>
      <c r="J51" s="220"/>
      <c r="K51" s="217"/>
      <c r="L51" s="220"/>
      <c r="M51" s="217"/>
      <c r="N51" s="219"/>
    </row>
    <row r="52" spans="2:14" ht="13.9" outlineLevel="1">
      <c r="B52" s="222" t="s">
        <v>693</v>
      </c>
      <c r="C52" s="118" t="s">
        <v>368</v>
      </c>
      <c r="D52" s="119" t="s">
        <v>316</v>
      </c>
      <c r="E52" s="291"/>
      <c r="F52" s="289"/>
      <c r="G52" s="288"/>
      <c r="H52" s="287"/>
      <c r="I52" s="287"/>
      <c r="J52" s="287"/>
      <c r="K52" s="287"/>
      <c r="L52" s="287"/>
      <c r="M52" s="287"/>
      <c r="N52" s="286"/>
    </row>
    <row r="53" spans="2:14" ht="13.9" outlineLevel="1">
      <c r="B53" s="222" t="s">
        <v>694</v>
      </c>
      <c r="C53" s="118" t="s">
        <v>369</v>
      </c>
      <c r="D53" s="119" t="s">
        <v>39</v>
      </c>
      <c r="E53" s="291"/>
      <c r="F53" s="289"/>
      <c r="G53" s="288"/>
      <c r="H53" s="287"/>
      <c r="I53" s="287"/>
      <c r="J53" s="287"/>
      <c r="K53" s="287"/>
      <c r="L53" s="287"/>
      <c r="M53" s="287"/>
      <c r="N53" s="286"/>
    </row>
    <row r="54" spans="2:14" ht="13.9" outlineLevel="1">
      <c r="B54" s="222" t="s">
        <v>695</v>
      </c>
      <c r="C54" s="118" t="s">
        <v>370</v>
      </c>
      <c r="D54" s="119" t="s">
        <v>40</v>
      </c>
      <c r="E54" s="291"/>
      <c r="F54" s="289"/>
      <c r="G54" s="288"/>
      <c r="H54" s="287"/>
      <c r="I54" s="287"/>
      <c r="J54" s="287"/>
      <c r="K54" s="287"/>
      <c r="L54" s="287"/>
      <c r="M54" s="287"/>
      <c r="N54" s="286"/>
    </row>
    <row r="55" spans="2:14" ht="13.9" outlineLevel="1">
      <c r="B55" s="222" t="s">
        <v>696</v>
      </c>
      <c r="C55" s="116" t="s">
        <v>371</v>
      </c>
      <c r="D55" s="117" t="s">
        <v>41</v>
      </c>
      <c r="E55" s="291"/>
      <c r="F55" s="214"/>
      <c r="G55" s="215"/>
      <c r="H55" s="214"/>
      <c r="I55" s="216"/>
      <c r="J55" s="214"/>
      <c r="K55" s="217"/>
      <c r="L55" s="214"/>
      <c r="M55" s="217"/>
      <c r="N55" s="219"/>
    </row>
    <row r="56" spans="2:14" s="123" customFormat="1" ht="13.9" outlineLevel="1">
      <c r="B56" s="222" t="s">
        <v>697</v>
      </c>
      <c r="C56" s="116" t="s">
        <v>372</v>
      </c>
      <c r="D56" s="117" t="s">
        <v>639</v>
      </c>
      <c r="E56" s="291"/>
      <c r="F56" s="214"/>
      <c r="G56" s="215"/>
      <c r="H56" s="214"/>
      <c r="I56" s="216"/>
      <c r="J56" s="214"/>
      <c r="K56" s="217"/>
      <c r="L56" s="214"/>
      <c r="M56" s="217"/>
      <c r="N56" s="219"/>
    </row>
    <row r="57" spans="2:14" ht="27.75" outlineLevel="1">
      <c r="B57" s="222" t="s">
        <v>698</v>
      </c>
      <c r="C57" s="116" t="s">
        <v>373</v>
      </c>
      <c r="D57" s="117" t="s">
        <v>640</v>
      </c>
      <c r="E57" s="291"/>
      <c r="F57" s="214"/>
      <c r="G57" s="215"/>
      <c r="H57" s="214"/>
      <c r="I57" s="216"/>
      <c r="J57" s="214"/>
      <c r="K57" s="217"/>
      <c r="L57" s="214"/>
      <c r="M57" s="217"/>
      <c r="N57" s="219"/>
    </row>
    <row r="58" spans="2:14" ht="13.9" outlineLevel="1">
      <c r="B58" s="222" t="s">
        <v>699</v>
      </c>
      <c r="C58" s="116" t="s">
        <v>374</v>
      </c>
      <c r="D58" s="117" t="s">
        <v>641</v>
      </c>
      <c r="E58" s="291"/>
      <c r="F58" s="214"/>
      <c r="G58" s="215"/>
      <c r="H58" s="214"/>
      <c r="I58" s="216"/>
      <c r="J58" s="214"/>
      <c r="K58" s="217"/>
      <c r="L58" s="214"/>
      <c r="M58" s="217"/>
      <c r="N58" s="219"/>
    </row>
    <row r="59" spans="2:14" ht="13.9" outlineLevel="1">
      <c r="B59" s="222" t="s">
        <v>700</v>
      </c>
      <c r="C59" s="116" t="s">
        <v>375</v>
      </c>
      <c r="D59" s="117" t="s">
        <v>642</v>
      </c>
      <c r="E59" s="291"/>
      <c r="F59" s="214"/>
      <c r="G59" s="215"/>
      <c r="H59" s="214"/>
      <c r="I59" s="216"/>
      <c r="J59" s="214"/>
      <c r="K59" s="217"/>
      <c r="L59" s="214"/>
      <c r="M59" s="217"/>
      <c r="N59" s="219"/>
    </row>
    <row r="60" spans="2:14" ht="27.75" outlineLevel="1">
      <c r="B60" s="333" t="s">
        <v>702</v>
      </c>
      <c r="C60" s="116" t="s">
        <v>376</v>
      </c>
      <c r="D60" s="117" t="s">
        <v>643</v>
      </c>
      <c r="E60" s="291"/>
      <c r="F60" s="214"/>
      <c r="G60" s="215"/>
      <c r="H60" s="214"/>
      <c r="I60" s="216"/>
      <c r="J60" s="214"/>
      <c r="K60" s="217"/>
      <c r="L60" s="214"/>
      <c r="M60" s="217"/>
      <c r="N60" s="219"/>
    </row>
    <row r="61" spans="2:14" ht="27.75" outlineLevel="1">
      <c r="B61" s="333" t="s">
        <v>701</v>
      </c>
      <c r="C61" s="116" t="s">
        <v>377</v>
      </c>
      <c r="D61" s="117" t="s">
        <v>644</v>
      </c>
      <c r="E61" s="291"/>
      <c r="F61" s="214"/>
      <c r="G61" s="215"/>
      <c r="H61" s="214"/>
      <c r="I61" s="216"/>
      <c r="J61" s="214"/>
      <c r="K61" s="217"/>
      <c r="L61" s="214"/>
      <c r="M61" s="217"/>
      <c r="N61" s="219"/>
    </row>
    <row r="62" spans="2:14" ht="27.75" outlineLevel="1">
      <c r="B62" s="222" t="s">
        <v>703</v>
      </c>
      <c r="C62" s="116" t="s">
        <v>378</v>
      </c>
      <c r="D62" s="117" t="s">
        <v>472</v>
      </c>
      <c r="E62" s="291"/>
      <c r="F62" s="214"/>
      <c r="G62" s="215"/>
      <c r="H62" s="214"/>
      <c r="I62" s="216"/>
      <c r="J62" s="214"/>
      <c r="K62" s="217"/>
      <c r="L62" s="214"/>
      <c r="M62" s="217"/>
      <c r="N62" s="219"/>
    </row>
    <row r="63" spans="2:14" ht="13.9" outlineLevel="1">
      <c r="B63" s="222" t="s">
        <v>704</v>
      </c>
      <c r="C63" s="116" t="s">
        <v>379</v>
      </c>
      <c r="D63" s="117" t="s">
        <v>42</v>
      </c>
      <c r="E63" s="291"/>
      <c r="F63" s="214"/>
      <c r="G63" s="215"/>
      <c r="H63" s="214"/>
      <c r="I63" s="216"/>
      <c r="J63" s="214"/>
      <c r="K63" s="217"/>
      <c r="L63" s="214"/>
      <c r="M63" s="217"/>
      <c r="N63" s="219"/>
    </row>
    <row r="64" spans="2:14" ht="13.9" outlineLevel="1">
      <c r="B64" s="222" t="s">
        <v>705</v>
      </c>
      <c r="C64" s="116" t="s">
        <v>380</v>
      </c>
      <c r="D64" s="117" t="s">
        <v>43</v>
      </c>
      <c r="E64" s="291"/>
      <c r="F64" s="214"/>
      <c r="G64" s="215"/>
      <c r="H64" s="214"/>
      <c r="I64" s="216"/>
      <c r="J64" s="214"/>
      <c r="K64" s="217"/>
      <c r="L64" s="214"/>
      <c r="M64" s="217"/>
      <c r="N64" s="219"/>
    </row>
    <row r="65" spans="2:14" ht="13.9" outlineLevel="1">
      <c r="B65" s="222" t="s">
        <v>706</v>
      </c>
      <c r="C65" s="116" t="s">
        <v>381</v>
      </c>
      <c r="D65" s="122" t="s">
        <v>471</v>
      </c>
      <c r="E65" s="291"/>
      <c r="F65" s="214"/>
      <c r="G65" s="215"/>
      <c r="H65" s="214"/>
      <c r="I65" s="216"/>
      <c r="J65" s="214"/>
      <c r="K65" s="217"/>
      <c r="L65" s="214"/>
      <c r="M65" s="217"/>
      <c r="N65" s="219"/>
    </row>
    <row r="66" spans="2:14" ht="27" outlineLevel="1">
      <c r="B66" s="224" t="s">
        <v>707</v>
      </c>
      <c r="C66" s="225" t="s">
        <v>612</v>
      </c>
      <c r="D66" s="226" t="s">
        <v>613</v>
      </c>
      <c r="E66" s="291"/>
      <c r="F66" s="214"/>
      <c r="G66" s="215"/>
      <c r="H66" s="214"/>
      <c r="I66" s="216"/>
      <c r="J66" s="214"/>
      <c r="K66" s="217"/>
      <c r="L66" s="214"/>
      <c r="M66" s="217"/>
      <c r="N66" s="219"/>
    </row>
    <row r="67" spans="2:14" ht="13.9" outlineLevel="1">
      <c r="B67" s="224" t="s">
        <v>708</v>
      </c>
      <c r="C67" s="225" t="s">
        <v>614</v>
      </c>
      <c r="D67" s="226" t="s">
        <v>615</v>
      </c>
      <c r="E67" s="291"/>
      <c r="F67" s="214"/>
      <c r="G67" s="215"/>
      <c r="H67" s="214"/>
      <c r="I67" s="216"/>
      <c r="J67" s="214"/>
      <c r="K67" s="217"/>
      <c r="L67" s="214"/>
      <c r="M67" s="217"/>
      <c r="N67" s="219"/>
    </row>
    <row r="68" spans="2:14" ht="13.9" outlineLevel="1">
      <c r="B68" s="227" t="s">
        <v>709</v>
      </c>
      <c r="C68" s="225" t="s">
        <v>616</v>
      </c>
      <c r="D68" s="228" t="s">
        <v>617</v>
      </c>
      <c r="E68" s="291"/>
      <c r="F68" s="214"/>
      <c r="G68" s="215"/>
      <c r="H68" s="214"/>
      <c r="I68" s="216"/>
      <c r="J68" s="214"/>
      <c r="K68" s="217"/>
      <c r="L68" s="214"/>
      <c r="M68" s="217"/>
      <c r="N68" s="219"/>
    </row>
    <row r="69" spans="2:14" ht="13.9" outlineLevel="1">
      <c r="B69" s="227" t="s">
        <v>710</v>
      </c>
      <c r="C69" s="225" t="s">
        <v>618</v>
      </c>
      <c r="D69" s="228" t="s">
        <v>619</v>
      </c>
      <c r="E69" s="291"/>
      <c r="F69" s="214"/>
      <c r="G69" s="215"/>
      <c r="H69" s="214"/>
      <c r="I69" s="216"/>
      <c r="J69" s="214"/>
      <c r="K69" s="217"/>
      <c r="L69" s="214"/>
      <c r="M69" s="217"/>
      <c r="N69" s="219"/>
    </row>
    <row r="70" spans="2:14" ht="13.9" outlineLevel="1">
      <c r="B70" s="227" t="s">
        <v>711</v>
      </c>
      <c r="C70" s="225" t="s">
        <v>620</v>
      </c>
      <c r="D70" s="228" t="s">
        <v>621</v>
      </c>
      <c r="E70" s="291"/>
      <c r="F70" s="214"/>
      <c r="G70" s="215"/>
      <c r="H70" s="214"/>
      <c r="I70" s="216"/>
      <c r="J70" s="214"/>
      <c r="K70" s="217"/>
      <c r="L70" s="214"/>
      <c r="M70" s="217"/>
      <c r="N70" s="219"/>
    </row>
    <row r="71" spans="2:14" ht="13.9" outlineLevel="1">
      <c r="B71" s="222" t="s">
        <v>712</v>
      </c>
      <c r="C71" s="116" t="s">
        <v>382</v>
      </c>
      <c r="D71" s="122" t="s">
        <v>44</v>
      </c>
      <c r="E71" s="291"/>
      <c r="F71" s="214"/>
      <c r="G71" s="215"/>
      <c r="H71" s="214"/>
      <c r="I71" s="216"/>
      <c r="J71" s="214"/>
      <c r="K71" s="217"/>
      <c r="L71" s="214"/>
      <c r="M71" s="217"/>
      <c r="N71" s="219"/>
    </row>
    <row r="72" spans="2:14" ht="13.9" outlineLevel="1">
      <c r="B72" s="222" t="s">
        <v>713</v>
      </c>
      <c r="C72" s="116" t="s">
        <v>383</v>
      </c>
      <c r="D72" s="122" t="s">
        <v>45</v>
      </c>
      <c r="E72" s="291"/>
      <c r="F72" s="214"/>
      <c r="G72" s="215"/>
      <c r="H72" s="214"/>
      <c r="I72" s="216"/>
      <c r="J72" s="214"/>
      <c r="K72" s="217"/>
      <c r="L72" s="214"/>
      <c r="M72" s="217"/>
      <c r="N72" s="219"/>
    </row>
    <row r="73" spans="2:14" ht="13.9" outlineLevel="1">
      <c r="B73" s="222" t="s">
        <v>714</v>
      </c>
      <c r="C73" s="116" t="s">
        <v>384</v>
      </c>
      <c r="D73" s="122" t="s">
        <v>46</v>
      </c>
      <c r="E73" s="291"/>
      <c r="F73" s="214"/>
      <c r="G73" s="215"/>
      <c r="H73" s="214"/>
      <c r="I73" s="216"/>
      <c r="J73" s="214"/>
      <c r="K73" s="217"/>
      <c r="L73" s="214"/>
      <c r="M73" s="217"/>
      <c r="N73" s="219"/>
    </row>
    <row r="74" spans="2:14" ht="13.9" outlineLevel="1">
      <c r="B74" s="222" t="s">
        <v>715</v>
      </c>
      <c r="C74" s="116" t="s">
        <v>119</v>
      </c>
      <c r="D74" s="115" t="s">
        <v>594</v>
      </c>
      <c r="E74" s="291"/>
      <c r="F74" s="214"/>
      <c r="G74" s="215"/>
      <c r="H74" s="214"/>
      <c r="I74" s="216"/>
      <c r="J74" s="214"/>
      <c r="K74" s="217"/>
      <c r="L74" s="214"/>
      <c r="M74" s="217"/>
      <c r="N74" s="219"/>
    </row>
    <row r="75" spans="2:14" ht="13.9" outlineLevel="1">
      <c r="B75" s="222" t="s">
        <v>716</v>
      </c>
      <c r="C75" s="116" t="s">
        <v>120</v>
      </c>
      <c r="D75" s="117" t="s">
        <v>47</v>
      </c>
      <c r="E75" s="291"/>
      <c r="F75" s="220"/>
      <c r="G75" s="215"/>
      <c r="H75" s="220"/>
      <c r="I75" s="216"/>
      <c r="J75" s="220"/>
      <c r="K75" s="217"/>
      <c r="L75" s="220"/>
      <c r="M75" s="217"/>
      <c r="N75" s="219"/>
    </row>
    <row r="76" spans="2:14" ht="13.9" outlineLevel="1">
      <c r="B76" s="199" t="s">
        <v>717</v>
      </c>
      <c r="C76" s="118" t="s">
        <v>385</v>
      </c>
      <c r="D76" s="119" t="s">
        <v>637</v>
      </c>
      <c r="E76" s="291"/>
      <c r="F76" s="284"/>
      <c r="G76" s="285"/>
      <c r="H76" s="291"/>
      <c r="I76" s="291"/>
      <c r="J76" s="285"/>
      <c r="K76" s="291"/>
      <c r="L76" s="291"/>
      <c r="M76" s="287"/>
      <c r="N76" s="286"/>
    </row>
    <row r="77" spans="2:14" ht="13.9" outlineLevel="1">
      <c r="B77" s="222" t="s">
        <v>718</v>
      </c>
      <c r="C77" s="120" t="s">
        <v>322</v>
      </c>
      <c r="D77" s="119" t="s">
        <v>8</v>
      </c>
      <c r="E77" s="291"/>
      <c r="F77" s="291"/>
      <c r="G77" s="285"/>
      <c r="H77" s="291"/>
      <c r="I77" s="291"/>
      <c r="J77" s="285"/>
      <c r="K77" s="291"/>
      <c r="L77" s="291"/>
      <c r="M77" s="287"/>
      <c r="N77" s="286"/>
    </row>
    <row r="78" spans="2:14" ht="13.9" outlineLevel="1">
      <c r="B78" s="199" t="s">
        <v>719</v>
      </c>
      <c r="C78" s="118" t="s">
        <v>386</v>
      </c>
      <c r="D78" s="119" t="s">
        <v>9</v>
      </c>
      <c r="E78" s="291"/>
      <c r="F78" s="291"/>
      <c r="G78" s="285"/>
      <c r="H78" s="291"/>
      <c r="I78" s="291"/>
      <c r="J78" s="285"/>
      <c r="K78" s="291"/>
      <c r="L78" s="291"/>
      <c r="M78" s="287"/>
      <c r="N78" s="286"/>
    </row>
    <row r="79" spans="2:14" ht="13.9" outlineLevel="1">
      <c r="B79" s="222" t="s">
        <v>720</v>
      </c>
      <c r="C79" s="118" t="s">
        <v>387</v>
      </c>
      <c r="D79" s="119" t="s">
        <v>49</v>
      </c>
      <c r="E79" s="291"/>
      <c r="F79" s="291"/>
      <c r="G79" s="285"/>
      <c r="H79" s="291"/>
      <c r="I79" s="291"/>
      <c r="J79" s="285"/>
      <c r="K79" s="291"/>
      <c r="L79" s="291"/>
      <c r="M79" s="287"/>
      <c r="N79" s="286"/>
    </row>
    <row r="80" spans="2:14" ht="13.9" outlineLevel="1">
      <c r="B80" s="222" t="s">
        <v>721</v>
      </c>
      <c r="C80" s="118" t="s">
        <v>388</v>
      </c>
      <c r="D80" s="121" t="s">
        <v>50</v>
      </c>
      <c r="E80" s="291"/>
      <c r="F80" s="291"/>
      <c r="G80" s="285"/>
      <c r="H80" s="291"/>
      <c r="I80" s="291"/>
      <c r="J80" s="285"/>
      <c r="K80" s="291"/>
      <c r="L80" s="291"/>
      <c r="M80" s="287"/>
      <c r="N80" s="286"/>
    </row>
    <row r="81" spans="2:14" ht="13.9" outlineLevel="1">
      <c r="B81" s="222" t="s">
        <v>722</v>
      </c>
      <c r="C81" s="118" t="s">
        <v>389</v>
      </c>
      <c r="D81" s="121" t="s">
        <v>51</v>
      </c>
      <c r="E81" s="291"/>
      <c r="F81" s="291"/>
      <c r="G81" s="285"/>
      <c r="H81" s="291"/>
      <c r="I81" s="291"/>
      <c r="J81" s="285"/>
      <c r="K81" s="291"/>
      <c r="L81" s="291"/>
      <c r="M81" s="287"/>
      <c r="N81" s="286"/>
    </row>
    <row r="82" spans="2:14" ht="13.9" outlineLevel="1">
      <c r="B82" s="333" t="s">
        <v>723</v>
      </c>
      <c r="C82" s="118" t="s">
        <v>390</v>
      </c>
      <c r="D82" s="121" t="s">
        <v>52</v>
      </c>
      <c r="E82" s="291"/>
      <c r="F82" s="291"/>
      <c r="G82" s="285"/>
      <c r="H82" s="291"/>
      <c r="I82" s="291"/>
      <c r="J82" s="285"/>
      <c r="K82" s="291"/>
      <c r="L82" s="291"/>
      <c r="M82" s="287"/>
      <c r="N82" s="286"/>
    </row>
    <row r="83" spans="2:14" ht="13.9" outlineLevel="1">
      <c r="B83" s="333" t="s">
        <v>724</v>
      </c>
      <c r="C83" s="118" t="s">
        <v>391</v>
      </c>
      <c r="D83" s="119" t="s">
        <v>53</v>
      </c>
      <c r="E83" s="291"/>
      <c r="F83" s="291"/>
      <c r="G83" s="285"/>
      <c r="H83" s="291"/>
      <c r="I83" s="291"/>
      <c r="J83" s="285"/>
      <c r="K83" s="291"/>
      <c r="L83" s="291"/>
      <c r="M83" s="287"/>
      <c r="N83" s="286"/>
    </row>
    <row r="84" spans="2:14" ht="13.9" outlineLevel="1">
      <c r="B84" s="222" t="s">
        <v>725</v>
      </c>
      <c r="C84" s="116" t="s">
        <v>131</v>
      </c>
      <c r="D84" s="122" t="s">
        <v>54</v>
      </c>
      <c r="E84" s="291"/>
      <c r="F84" s="214"/>
      <c r="G84" s="215"/>
      <c r="H84" s="214"/>
      <c r="I84" s="216"/>
      <c r="J84" s="214"/>
      <c r="K84" s="217"/>
      <c r="L84" s="214"/>
      <c r="M84" s="217"/>
      <c r="N84" s="219"/>
    </row>
    <row r="85" spans="2:14" ht="13.9" outlineLevel="1">
      <c r="B85" s="222" t="s">
        <v>726</v>
      </c>
      <c r="C85" s="116" t="s">
        <v>148</v>
      </c>
      <c r="D85" s="117" t="s">
        <v>55</v>
      </c>
      <c r="E85" s="291"/>
      <c r="F85" s="214"/>
      <c r="G85" s="215"/>
      <c r="H85" s="214"/>
      <c r="I85" s="216"/>
      <c r="J85" s="214"/>
      <c r="K85" s="217"/>
      <c r="L85" s="214"/>
      <c r="M85" s="217"/>
      <c r="N85" s="219"/>
    </row>
    <row r="86" spans="2:14" ht="27.75" outlineLevel="1">
      <c r="B86" s="222" t="s">
        <v>727</v>
      </c>
      <c r="C86" s="116" t="s">
        <v>150</v>
      </c>
      <c r="D86" s="124" t="s">
        <v>56</v>
      </c>
      <c r="E86" s="291"/>
      <c r="F86" s="214"/>
      <c r="G86" s="215"/>
      <c r="H86" s="214"/>
      <c r="I86" s="216"/>
      <c r="J86" s="214"/>
      <c r="K86" s="217"/>
      <c r="L86" s="214"/>
      <c r="M86" s="217"/>
      <c r="N86" s="219"/>
    </row>
    <row r="87" spans="2:14" ht="13.9" outlineLevel="1">
      <c r="B87" s="222" t="s">
        <v>728</v>
      </c>
      <c r="C87" s="116" t="s">
        <v>151</v>
      </c>
      <c r="D87" s="117" t="s">
        <v>57</v>
      </c>
      <c r="E87" s="291"/>
      <c r="F87" s="214"/>
      <c r="G87" s="215"/>
      <c r="H87" s="214"/>
      <c r="I87" s="216"/>
      <c r="J87" s="214"/>
      <c r="K87" s="217"/>
      <c r="L87" s="214"/>
      <c r="M87" s="217"/>
      <c r="N87" s="219"/>
    </row>
    <row r="88" spans="2:14" ht="13.9" outlineLevel="1">
      <c r="B88" s="222" t="s">
        <v>729</v>
      </c>
      <c r="C88" s="116" t="s">
        <v>392</v>
      </c>
      <c r="D88" s="125" t="s">
        <v>58</v>
      </c>
      <c r="E88" s="291"/>
      <c r="F88" s="214"/>
      <c r="G88" s="215"/>
      <c r="H88" s="214"/>
      <c r="I88" s="216"/>
      <c r="J88" s="214"/>
      <c r="K88" s="217"/>
      <c r="L88" s="214"/>
      <c r="M88" s="217"/>
      <c r="N88" s="219"/>
    </row>
    <row r="89" spans="2:14" ht="13.9" outlineLevel="1">
      <c r="B89" s="222" t="s">
        <v>730</v>
      </c>
      <c r="C89" s="116" t="s">
        <v>393</v>
      </c>
      <c r="D89" s="125" t="s">
        <v>59</v>
      </c>
      <c r="E89" s="291"/>
      <c r="F89" s="214"/>
      <c r="G89" s="215"/>
      <c r="H89" s="214"/>
      <c r="I89" s="216"/>
      <c r="J89" s="214"/>
      <c r="K89" s="217"/>
      <c r="L89" s="214"/>
      <c r="M89" s="217"/>
      <c r="N89" s="219"/>
    </row>
    <row r="90" spans="2:14" ht="13.9" outlineLevel="1">
      <c r="B90" s="222" t="s">
        <v>731</v>
      </c>
      <c r="C90" s="116" t="s">
        <v>394</v>
      </c>
      <c r="D90" s="125" t="s">
        <v>60</v>
      </c>
      <c r="E90" s="291"/>
      <c r="F90" s="214"/>
      <c r="G90" s="215"/>
      <c r="H90" s="214"/>
      <c r="I90" s="216"/>
      <c r="J90" s="214"/>
      <c r="K90" s="217"/>
      <c r="L90" s="214"/>
      <c r="M90" s="217"/>
      <c r="N90" s="219"/>
    </row>
    <row r="91" spans="2:14" ht="13.9" outlineLevel="1">
      <c r="B91" s="222" t="s">
        <v>732</v>
      </c>
      <c r="C91" s="116" t="s">
        <v>395</v>
      </c>
      <c r="D91" s="126" t="s">
        <v>61</v>
      </c>
      <c r="E91" s="291"/>
      <c r="F91" s="214"/>
      <c r="G91" s="215"/>
      <c r="H91" s="214"/>
      <c r="I91" s="216"/>
      <c r="J91" s="214"/>
      <c r="K91" s="217"/>
      <c r="L91" s="214"/>
      <c r="M91" s="217"/>
      <c r="N91" s="219"/>
    </row>
    <row r="92" spans="2:14" ht="13.9" outlineLevel="1">
      <c r="B92" s="222" t="s">
        <v>733</v>
      </c>
      <c r="C92" s="116" t="s">
        <v>396</v>
      </c>
      <c r="D92" s="125" t="s">
        <v>62</v>
      </c>
      <c r="E92" s="291"/>
      <c r="F92" s="214"/>
      <c r="G92" s="215"/>
      <c r="H92" s="214"/>
      <c r="I92" s="216"/>
      <c r="J92" s="214"/>
      <c r="K92" s="217"/>
      <c r="L92" s="214"/>
      <c r="M92" s="217"/>
      <c r="N92" s="219"/>
    </row>
    <row r="93" spans="2:14" ht="13.9" outlineLevel="1">
      <c r="B93" s="222" t="s">
        <v>734</v>
      </c>
      <c r="C93" s="116" t="s">
        <v>397</v>
      </c>
      <c r="D93" s="126" t="s">
        <v>63</v>
      </c>
      <c r="E93" s="291"/>
      <c r="F93" s="214"/>
      <c r="G93" s="215"/>
      <c r="H93" s="214"/>
      <c r="I93" s="216"/>
      <c r="J93" s="214"/>
      <c r="K93" s="217"/>
      <c r="L93" s="214"/>
      <c r="M93" s="217"/>
      <c r="N93" s="219"/>
    </row>
    <row r="94" spans="2:14" ht="13.9" outlineLevel="1">
      <c r="B94" s="222" t="s">
        <v>735</v>
      </c>
      <c r="C94" s="116" t="s">
        <v>398</v>
      </c>
      <c r="D94" s="126" t="s">
        <v>64</v>
      </c>
      <c r="E94" s="291"/>
      <c r="F94" s="214"/>
      <c r="G94" s="215"/>
      <c r="H94" s="214"/>
      <c r="I94" s="216"/>
      <c r="J94" s="214"/>
      <c r="K94" s="217"/>
      <c r="L94" s="214"/>
      <c r="M94" s="217"/>
      <c r="N94" s="219"/>
    </row>
    <row r="95" spans="2:14" ht="13.9" outlineLevel="1">
      <c r="B95" s="222" t="s">
        <v>736</v>
      </c>
      <c r="C95" s="116" t="s">
        <v>155</v>
      </c>
      <c r="D95" s="127" t="s">
        <v>595</v>
      </c>
      <c r="E95" s="291"/>
      <c r="F95" s="220"/>
      <c r="G95" s="215"/>
      <c r="H95" s="220"/>
      <c r="I95" s="215"/>
      <c r="J95" s="220"/>
      <c r="K95" s="215"/>
      <c r="L95" s="220"/>
      <c r="M95" s="217"/>
      <c r="N95" s="219"/>
    </row>
    <row r="96" spans="2:14" ht="13.9" outlineLevel="1">
      <c r="B96" s="222" t="s">
        <v>737</v>
      </c>
      <c r="C96" s="116" t="s">
        <v>156</v>
      </c>
      <c r="D96" s="125" t="s">
        <v>645</v>
      </c>
      <c r="E96" s="291"/>
      <c r="F96" s="220"/>
      <c r="G96" s="215"/>
      <c r="H96" s="220"/>
      <c r="I96" s="215"/>
      <c r="J96" s="220"/>
      <c r="K96" s="215"/>
      <c r="L96" s="220"/>
      <c r="M96" s="217"/>
      <c r="N96" s="219"/>
    </row>
    <row r="97" spans="2:14" ht="13.9" outlineLevel="1">
      <c r="B97" s="199" t="s">
        <v>738</v>
      </c>
      <c r="C97" s="118" t="s">
        <v>399</v>
      </c>
      <c r="D97" s="200" t="s">
        <v>646</v>
      </c>
      <c r="E97" s="291"/>
      <c r="F97" s="288"/>
      <c r="G97" s="288"/>
      <c r="H97" s="287"/>
      <c r="I97" s="287"/>
      <c r="J97" s="287"/>
      <c r="K97" s="287"/>
      <c r="L97" s="287"/>
      <c r="M97" s="287"/>
      <c r="N97" s="286"/>
    </row>
    <row r="98" spans="2:14" ht="13.9" outlineLevel="1">
      <c r="B98" s="222" t="s">
        <v>739</v>
      </c>
      <c r="C98" s="118" t="s">
        <v>48</v>
      </c>
      <c r="D98" s="128" t="s">
        <v>622</v>
      </c>
      <c r="E98" s="291"/>
      <c r="F98" s="288"/>
      <c r="G98" s="288"/>
      <c r="H98" s="287"/>
      <c r="I98" s="287"/>
      <c r="J98" s="287"/>
      <c r="K98" s="287"/>
      <c r="L98" s="287"/>
      <c r="M98" s="287"/>
      <c r="N98" s="286"/>
    </row>
    <row r="99" spans="2:14" ht="13.9" outlineLevel="1">
      <c r="B99" s="199" t="s">
        <v>740</v>
      </c>
      <c r="C99" s="118" t="s">
        <v>400</v>
      </c>
      <c r="D99" s="128" t="s">
        <v>9</v>
      </c>
      <c r="E99" s="291"/>
      <c r="F99" s="288"/>
      <c r="G99" s="288"/>
      <c r="H99" s="287"/>
      <c r="I99" s="287"/>
      <c r="J99" s="287"/>
      <c r="K99" s="287"/>
      <c r="L99" s="287"/>
      <c r="M99" s="287"/>
      <c r="N99" s="286"/>
    </row>
    <row r="100" spans="2:14" ht="13.9" outlineLevel="1">
      <c r="B100" s="222" t="s">
        <v>741</v>
      </c>
      <c r="C100" s="118" t="s">
        <v>401</v>
      </c>
      <c r="D100" s="128" t="s">
        <v>65</v>
      </c>
      <c r="E100" s="291"/>
      <c r="F100" s="288"/>
      <c r="G100" s="288"/>
      <c r="H100" s="287"/>
      <c r="I100" s="287"/>
      <c r="J100" s="287"/>
      <c r="K100" s="287"/>
      <c r="L100" s="287"/>
      <c r="M100" s="287"/>
      <c r="N100" s="286"/>
    </row>
    <row r="101" spans="2:14" ht="13.9" outlineLevel="1">
      <c r="B101" s="222" t="s">
        <v>742</v>
      </c>
      <c r="C101" s="118" t="s">
        <v>402</v>
      </c>
      <c r="D101" s="129" t="s">
        <v>66</v>
      </c>
      <c r="E101" s="291"/>
      <c r="F101" s="288"/>
      <c r="G101" s="288"/>
      <c r="H101" s="287"/>
      <c r="I101" s="287"/>
      <c r="J101" s="287"/>
      <c r="K101" s="287"/>
      <c r="L101" s="287"/>
      <c r="M101" s="287"/>
      <c r="N101" s="286"/>
    </row>
    <row r="102" spans="2:14" ht="13.9" outlineLevel="1">
      <c r="B102" s="222" t="s">
        <v>743</v>
      </c>
      <c r="C102" s="118" t="s">
        <v>403</v>
      </c>
      <c r="D102" s="129" t="s">
        <v>67</v>
      </c>
      <c r="E102" s="291"/>
      <c r="F102" s="288"/>
      <c r="G102" s="288"/>
      <c r="H102" s="287"/>
      <c r="I102" s="287"/>
      <c r="J102" s="287"/>
      <c r="K102" s="287"/>
      <c r="L102" s="287"/>
      <c r="M102" s="287"/>
      <c r="N102" s="286"/>
    </row>
    <row r="103" spans="2:14" ht="13.9" outlineLevel="1">
      <c r="B103" s="333" t="s">
        <v>744</v>
      </c>
      <c r="C103" s="118" t="s">
        <v>404</v>
      </c>
      <c r="D103" s="129" t="s">
        <v>68</v>
      </c>
      <c r="E103" s="291"/>
      <c r="F103" s="288"/>
      <c r="G103" s="288"/>
      <c r="H103" s="287"/>
      <c r="I103" s="287"/>
      <c r="J103" s="287"/>
      <c r="K103" s="287"/>
      <c r="L103" s="287"/>
      <c r="M103" s="287"/>
      <c r="N103" s="286"/>
    </row>
    <row r="104" spans="2:14" ht="13.9" outlineLevel="1">
      <c r="B104" s="333" t="s">
        <v>745</v>
      </c>
      <c r="C104" s="118" t="s">
        <v>405</v>
      </c>
      <c r="D104" s="128" t="s">
        <v>69</v>
      </c>
      <c r="E104" s="291"/>
      <c r="F104" s="288"/>
      <c r="G104" s="288"/>
      <c r="H104" s="287"/>
      <c r="I104" s="287"/>
      <c r="J104" s="287"/>
      <c r="K104" s="287"/>
      <c r="L104" s="287"/>
      <c r="M104" s="287"/>
      <c r="N104" s="286"/>
    </row>
    <row r="105" spans="2:14" ht="13.9" outlineLevel="1">
      <c r="B105" s="222" t="s">
        <v>746</v>
      </c>
      <c r="C105" s="116" t="s">
        <v>158</v>
      </c>
      <c r="D105" s="125" t="s">
        <v>647</v>
      </c>
      <c r="E105" s="291"/>
      <c r="F105" s="220"/>
      <c r="G105" s="215"/>
      <c r="H105" s="220"/>
      <c r="I105" s="215"/>
      <c r="J105" s="220"/>
      <c r="K105" s="215"/>
      <c r="L105" s="220"/>
      <c r="M105" s="217"/>
      <c r="N105" s="219"/>
    </row>
    <row r="106" spans="2:14" ht="13.9" outlineLevel="1">
      <c r="B106" s="222" t="s">
        <v>747</v>
      </c>
      <c r="C106" s="116" t="s">
        <v>406</v>
      </c>
      <c r="D106" s="125" t="s">
        <v>70</v>
      </c>
      <c r="E106" s="291"/>
      <c r="F106" s="220"/>
      <c r="G106" s="215"/>
      <c r="H106" s="220"/>
      <c r="I106" s="215"/>
      <c r="J106" s="220"/>
      <c r="K106" s="215"/>
      <c r="L106" s="220"/>
      <c r="M106" s="217"/>
      <c r="N106" s="219"/>
    </row>
    <row r="107" spans="2:14" ht="13.9" outlineLevel="1">
      <c r="B107" s="222" t="s">
        <v>748</v>
      </c>
      <c r="C107" s="116" t="s">
        <v>407</v>
      </c>
      <c r="D107" s="130" t="s">
        <v>71</v>
      </c>
      <c r="E107" s="291"/>
      <c r="F107" s="220"/>
      <c r="G107" s="215"/>
      <c r="H107" s="220"/>
      <c r="I107" s="215"/>
      <c r="J107" s="220"/>
      <c r="K107" s="215"/>
      <c r="L107" s="220"/>
      <c r="M107" s="217"/>
      <c r="N107" s="219"/>
    </row>
    <row r="108" spans="2:14" ht="13.9" outlineLevel="1">
      <c r="B108" s="222" t="s">
        <v>749</v>
      </c>
      <c r="C108" s="116" t="s">
        <v>408</v>
      </c>
      <c r="D108" s="125" t="s">
        <v>596</v>
      </c>
      <c r="E108" s="291"/>
      <c r="F108" s="220"/>
      <c r="G108" s="215"/>
      <c r="H108" s="220"/>
      <c r="I108" s="215"/>
      <c r="J108" s="220"/>
      <c r="K108" s="215"/>
      <c r="L108" s="220"/>
      <c r="M108" s="217"/>
      <c r="N108" s="219"/>
    </row>
    <row r="109" spans="2:14" ht="13.9" outlineLevel="1">
      <c r="B109" s="222" t="s">
        <v>750</v>
      </c>
      <c r="C109" s="116" t="s">
        <v>409</v>
      </c>
      <c r="D109" s="125" t="s">
        <v>72</v>
      </c>
      <c r="E109" s="291"/>
      <c r="F109" s="220"/>
      <c r="G109" s="215"/>
      <c r="H109" s="220"/>
      <c r="I109" s="215"/>
      <c r="J109" s="220"/>
      <c r="K109" s="215"/>
      <c r="L109" s="220"/>
      <c r="M109" s="217"/>
      <c r="N109" s="219"/>
    </row>
    <row r="110" spans="2:14" ht="13.9" outlineLevel="1">
      <c r="B110" s="222" t="s">
        <v>751</v>
      </c>
      <c r="C110" s="116" t="s">
        <v>410</v>
      </c>
      <c r="D110" s="125" t="s">
        <v>73</v>
      </c>
      <c r="E110" s="291"/>
      <c r="F110" s="220"/>
      <c r="G110" s="215"/>
      <c r="H110" s="220"/>
      <c r="I110" s="215"/>
      <c r="J110" s="220"/>
      <c r="K110" s="215"/>
      <c r="L110" s="220"/>
      <c r="M110" s="217"/>
      <c r="N110" s="219"/>
    </row>
    <row r="111" spans="2:14" ht="13.9" outlineLevel="1">
      <c r="B111" s="222" t="s">
        <v>752</v>
      </c>
      <c r="C111" s="116" t="s">
        <v>411</v>
      </c>
      <c r="D111" s="125" t="s">
        <v>74</v>
      </c>
      <c r="E111" s="291"/>
      <c r="F111" s="220"/>
      <c r="G111" s="215"/>
      <c r="H111" s="220"/>
      <c r="I111" s="215"/>
      <c r="J111" s="220"/>
      <c r="K111" s="215"/>
      <c r="L111" s="220"/>
      <c r="M111" s="217"/>
      <c r="N111" s="219"/>
    </row>
    <row r="112" spans="2:14" ht="13.9" outlineLevel="1">
      <c r="B112" s="222" t="s">
        <v>753</v>
      </c>
      <c r="C112" s="116" t="s">
        <v>412</v>
      </c>
      <c r="D112" s="125" t="s">
        <v>75</v>
      </c>
      <c r="E112" s="291"/>
      <c r="F112" s="220"/>
      <c r="G112" s="215"/>
      <c r="H112" s="220"/>
      <c r="I112" s="215"/>
      <c r="J112" s="220"/>
      <c r="K112" s="215"/>
      <c r="L112" s="220"/>
      <c r="M112" s="217"/>
      <c r="N112" s="219"/>
    </row>
    <row r="113" spans="2:14" ht="13.9" outlineLevel="1">
      <c r="B113" s="222" t="s">
        <v>754</v>
      </c>
      <c r="C113" s="229" t="s">
        <v>623</v>
      </c>
      <c r="D113" s="230" t="s">
        <v>624</v>
      </c>
      <c r="E113" s="291"/>
      <c r="F113" s="220"/>
      <c r="G113" s="215"/>
      <c r="H113" s="220"/>
      <c r="I113" s="215"/>
      <c r="J113" s="220"/>
      <c r="K113" s="215"/>
      <c r="L113" s="220"/>
      <c r="M113" s="217"/>
      <c r="N113" s="219"/>
    </row>
    <row r="114" spans="2:14" ht="13.9" outlineLevel="1">
      <c r="B114" s="222" t="s">
        <v>755</v>
      </c>
      <c r="C114" s="116" t="s">
        <v>413</v>
      </c>
      <c r="D114" s="126" t="s">
        <v>76</v>
      </c>
      <c r="E114" s="291"/>
      <c r="F114" s="220"/>
      <c r="G114" s="215"/>
      <c r="H114" s="220"/>
      <c r="I114" s="215"/>
      <c r="J114" s="220"/>
      <c r="K114" s="215"/>
      <c r="L114" s="220"/>
      <c r="M114" s="217"/>
      <c r="N114" s="219"/>
    </row>
    <row r="115" spans="2:14" ht="13.9" outlineLevel="1">
      <c r="B115" s="222" t="s">
        <v>756</v>
      </c>
      <c r="C115" s="116" t="s">
        <v>414</v>
      </c>
      <c r="D115" s="125" t="s">
        <v>77</v>
      </c>
      <c r="E115" s="291"/>
      <c r="F115" s="220"/>
      <c r="G115" s="215"/>
      <c r="H115" s="220"/>
      <c r="I115" s="215"/>
      <c r="J115" s="220"/>
      <c r="K115" s="215"/>
      <c r="L115" s="220"/>
      <c r="M115" s="217"/>
      <c r="N115" s="219"/>
    </row>
    <row r="116" spans="2:14" ht="13.9" outlineLevel="1">
      <c r="B116" s="222" t="s">
        <v>757</v>
      </c>
      <c r="C116" s="116" t="s">
        <v>415</v>
      </c>
      <c r="D116" s="126" t="s">
        <v>78</v>
      </c>
      <c r="E116" s="291"/>
      <c r="F116" s="220"/>
      <c r="G116" s="215"/>
      <c r="H116" s="220"/>
      <c r="I116" s="215"/>
      <c r="J116" s="220"/>
      <c r="K116" s="215"/>
      <c r="L116" s="220"/>
      <c r="M116" s="217"/>
      <c r="N116" s="219"/>
    </row>
    <row r="117" spans="2:14" ht="14.25" outlineLevel="1" thickBot="1">
      <c r="B117" s="334" t="s">
        <v>758</v>
      </c>
      <c r="C117" s="131" t="s">
        <v>416</v>
      </c>
      <c r="D117" s="132" t="s">
        <v>79</v>
      </c>
      <c r="E117" s="290"/>
      <c r="F117" s="283"/>
      <c r="G117" s="282"/>
      <c r="H117" s="283"/>
      <c r="I117" s="282"/>
      <c r="J117" s="283"/>
      <c r="K117" s="282"/>
      <c r="L117" s="283"/>
      <c r="M117" s="231"/>
      <c r="N117" s="232"/>
    </row>
    <row r="118" spans="2:14" s="233" customFormat="1" ht="13.9" outlineLevel="1">
      <c r="C118" s="234"/>
      <c r="D118" s="235"/>
      <c r="E118" s="236"/>
      <c r="F118" s="237"/>
      <c r="G118" s="237"/>
      <c r="H118" s="237"/>
      <c r="I118" s="237"/>
      <c r="J118" s="237"/>
      <c r="K118" s="237"/>
      <c r="L118" s="237"/>
      <c r="M118" s="237"/>
      <c r="N118" s="237"/>
    </row>
    <row r="119" spans="2:14" s="233" customFormat="1" ht="14.25" thickBot="1">
      <c r="C119" s="234"/>
      <c r="D119" s="235"/>
      <c r="E119" s="236"/>
      <c r="F119" s="237"/>
      <c r="G119" s="237"/>
      <c r="H119" s="237"/>
      <c r="I119" s="237"/>
      <c r="J119" s="237"/>
      <c r="K119" s="237"/>
      <c r="L119" s="237"/>
      <c r="M119" s="237"/>
      <c r="N119" s="237"/>
    </row>
    <row r="120" spans="2:14" ht="40.9" thickBot="1">
      <c r="B120" s="331" t="s">
        <v>80</v>
      </c>
      <c r="C120" s="330"/>
      <c r="D120" s="329"/>
      <c r="E120" s="328" t="str">
        <f>E$7</f>
        <v>Current reporting month</v>
      </c>
      <c r="F120" s="328" t="str">
        <f t="shared" ref="F120:N120" si="0">F$7</f>
        <v>Q1</v>
      </c>
      <c r="G120" s="328" t="str">
        <f t="shared" si="0"/>
        <v>Q2</v>
      </c>
      <c r="H120" s="328" t="str">
        <f t="shared" si="0"/>
        <v>Q3</v>
      </c>
      <c r="I120" s="328" t="str">
        <f t="shared" si="0"/>
        <v>Q4</v>
      </c>
      <c r="J120" s="328" t="str">
        <f t="shared" si="0"/>
        <v>Q5</v>
      </c>
      <c r="K120" s="328" t="str">
        <f t="shared" si="0"/>
        <v>Q6</v>
      </c>
      <c r="L120" s="328" t="str">
        <f t="shared" si="0"/>
        <v>Q7</v>
      </c>
      <c r="M120" s="328" t="str">
        <f t="shared" si="0"/>
        <v>Q8</v>
      </c>
      <c r="N120" s="327" t="str">
        <f t="shared" si="0"/>
        <v>Year-end following Q8</v>
      </c>
    </row>
    <row r="121" spans="2:14" s="110" customFormat="1" ht="14.25" outlineLevel="1" thickBot="1">
      <c r="B121" s="197"/>
      <c r="C121" s="197"/>
      <c r="D121" s="197"/>
      <c r="E121" s="198"/>
      <c r="F121" s="198"/>
      <c r="G121" s="198"/>
      <c r="H121" s="198"/>
      <c r="I121" s="198"/>
      <c r="J121" s="198"/>
      <c r="K121" s="198"/>
      <c r="L121" s="198"/>
      <c r="M121" s="198"/>
      <c r="N121" s="198"/>
    </row>
    <row r="122" spans="2:14" ht="13.9" outlineLevel="1">
      <c r="B122" s="326" t="s">
        <v>592</v>
      </c>
      <c r="C122" s="325" t="s">
        <v>2</v>
      </c>
      <c r="D122" s="325" t="s">
        <v>81</v>
      </c>
      <c r="E122" s="320"/>
      <c r="F122" s="319"/>
      <c r="G122" s="318"/>
      <c r="H122" s="317"/>
      <c r="I122" s="319"/>
      <c r="J122" s="317"/>
      <c r="K122" s="319"/>
      <c r="L122" s="317"/>
      <c r="M122" s="319"/>
      <c r="N122" s="316"/>
    </row>
    <row r="123" spans="2:14" ht="13.9" outlineLevel="1">
      <c r="B123" s="335" t="s">
        <v>651</v>
      </c>
      <c r="C123" s="133" t="s">
        <v>82</v>
      </c>
      <c r="D123" s="134" t="s">
        <v>317</v>
      </c>
      <c r="E123" s="291"/>
      <c r="F123" s="220"/>
      <c r="G123" s="215"/>
      <c r="H123" s="220"/>
      <c r="I123" s="215"/>
      <c r="J123" s="220"/>
      <c r="K123" s="215"/>
      <c r="L123" s="220"/>
      <c r="M123" s="216"/>
      <c r="N123" s="218"/>
    </row>
    <row r="124" spans="2:14" ht="13.9" outlineLevel="1">
      <c r="B124" s="336" t="s">
        <v>653</v>
      </c>
      <c r="C124" s="135" t="s">
        <v>83</v>
      </c>
      <c r="D124" s="183" t="s">
        <v>571</v>
      </c>
      <c r="E124" s="291"/>
      <c r="F124" s="281"/>
      <c r="G124" s="288"/>
      <c r="H124" s="281"/>
      <c r="I124" s="287"/>
      <c r="J124" s="281"/>
      <c r="K124" s="287"/>
      <c r="L124" s="281"/>
      <c r="M124" s="287"/>
      <c r="N124" s="286"/>
    </row>
    <row r="125" spans="2:14" ht="13.9" outlineLevel="1">
      <c r="B125" s="336" t="s">
        <v>654</v>
      </c>
      <c r="C125" s="135" t="s">
        <v>84</v>
      </c>
      <c r="D125" s="183" t="s">
        <v>572</v>
      </c>
      <c r="E125" s="291"/>
      <c r="F125" s="287"/>
      <c r="G125" s="288"/>
      <c r="H125" s="287"/>
      <c r="I125" s="287"/>
      <c r="J125" s="287"/>
      <c r="K125" s="287"/>
      <c r="L125" s="287"/>
      <c r="M125" s="287"/>
      <c r="N125" s="286"/>
    </row>
    <row r="126" spans="2:14" ht="27.75" outlineLevel="1">
      <c r="B126" s="336" t="s">
        <v>655</v>
      </c>
      <c r="C126" s="136" t="s">
        <v>4</v>
      </c>
      <c r="D126" s="117" t="s">
        <v>85</v>
      </c>
      <c r="E126" s="291"/>
      <c r="F126" s="220"/>
      <c r="G126" s="215"/>
      <c r="H126" s="220"/>
      <c r="I126" s="215"/>
      <c r="J126" s="220"/>
      <c r="K126" s="215"/>
      <c r="L126" s="220"/>
      <c r="M126" s="217"/>
      <c r="N126" s="219"/>
    </row>
    <row r="127" spans="2:14" ht="13.9" outlineLevel="1">
      <c r="B127" s="336" t="s">
        <v>657</v>
      </c>
      <c r="C127" s="136" t="s">
        <v>86</v>
      </c>
      <c r="D127" s="137" t="s">
        <v>87</v>
      </c>
      <c r="E127" s="291"/>
      <c r="F127" s="220"/>
      <c r="G127" s="215"/>
      <c r="H127" s="220"/>
      <c r="I127" s="215"/>
      <c r="J127" s="220"/>
      <c r="K127" s="215"/>
      <c r="L127" s="220"/>
      <c r="M127" s="217"/>
      <c r="N127" s="219"/>
    </row>
    <row r="128" spans="2:14" ht="13.9" outlineLevel="1">
      <c r="B128" s="336" t="s">
        <v>759</v>
      </c>
      <c r="C128" s="141" t="s">
        <v>601</v>
      </c>
      <c r="D128" s="153" t="s">
        <v>602</v>
      </c>
      <c r="E128" s="291"/>
      <c r="F128" s="288"/>
      <c r="G128" s="288"/>
      <c r="H128" s="287"/>
      <c r="I128" s="287"/>
      <c r="J128" s="287"/>
      <c r="K128" s="287"/>
      <c r="L128" s="287"/>
      <c r="M128" s="287"/>
      <c r="N128" s="286"/>
    </row>
    <row r="129" spans="2:14" ht="13.9" outlineLevel="1">
      <c r="B129" s="336" t="s">
        <v>658</v>
      </c>
      <c r="C129" s="135" t="s">
        <v>88</v>
      </c>
      <c r="D129" s="121" t="s">
        <v>89</v>
      </c>
      <c r="E129" s="291"/>
      <c r="F129" s="288"/>
      <c r="G129" s="288"/>
      <c r="H129" s="287"/>
      <c r="I129" s="287"/>
      <c r="J129" s="287"/>
      <c r="K129" s="287"/>
      <c r="L129" s="287"/>
      <c r="M129" s="287"/>
      <c r="N129" s="286"/>
    </row>
    <row r="130" spans="2:14" ht="13.9" outlineLevel="1">
      <c r="B130" s="336" t="s">
        <v>659</v>
      </c>
      <c r="C130" s="135" t="s">
        <v>90</v>
      </c>
      <c r="D130" s="184" t="s">
        <v>91</v>
      </c>
      <c r="E130" s="291"/>
      <c r="F130" s="288"/>
      <c r="G130" s="288"/>
      <c r="H130" s="287"/>
      <c r="I130" s="287"/>
      <c r="J130" s="287"/>
      <c r="K130" s="287"/>
      <c r="L130" s="287"/>
      <c r="M130" s="287"/>
      <c r="N130" s="286"/>
    </row>
    <row r="131" spans="2:14" ht="13.9" outlineLevel="1">
      <c r="B131" s="336" t="s">
        <v>660</v>
      </c>
      <c r="C131" s="135" t="s">
        <v>92</v>
      </c>
      <c r="D131" s="184" t="s">
        <v>93</v>
      </c>
      <c r="E131" s="291"/>
      <c r="F131" s="288"/>
      <c r="G131" s="288"/>
      <c r="H131" s="287"/>
      <c r="I131" s="287"/>
      <c r="J131" s="287"/>
      <c r="K131" s="287"/>
      <c r="L131" s="287"/>
      <c r="M131" s="287"/>
      <c r="N131" s="286"/>
    </row>
    <row r="132" spans="2:14" ht="13.9" outlineLevel="1">
      <c r="B132" s="336" t="s">
        <v>661</v>
      </c>
      <c r="C132" s="135" t="s">
        <v>94</v>
      </c>
      <c r="D132" s="184" t="s">
        <v>573</v>
      </c>
      <c r="E132" s="291"/>
      <c r="F132" s="288"/>
      <c r="G132" s="288"/>
      <c r="H132" s="287"/>
      <c r="I132" s="287"/>
      <c r="J132" s="287"/>
      <c r="K132" s="287"/>
      <c r="L132" s="287"/>
      <c r="M132" s="287"/>
      <c r="N132" s="286"/>
    </row>
    <row r="133" spans="2:14" ht="13.9" outlineLevel="1">
      <c r="B133" s="336" t="s">
        <v>760</v>
      </c>
      <c r="C133" s="135" t="s">
        <v>95</v>
      </c>
      <c r="D133" s="184" t="s">
        <v>96</v>
      </c>
      <c r="E133" s="291"/>
      <c r="F133" s="288"/>
      <c r="G133" s="288"/>
      <c r="H133" s="287"/>
      <c r="I133" s="287"/>
      <c r="J133" s="287"/>
      <c r="K133" s="287"/>
      <c r="L133" s="287"/>
      <c r="M133" s="287"/>
      <c r="N133" s="286"/>
    </row>
    <row r="134" spans="2:14" ht="13.9" outlineLevel="1">
      <c r="B134" s="336" t="s">
        <v>761</v>
      </c>
      <c r="C134" s="135" t="s">
        <v>97</v>
      </c>
      <c r="D134" s="184" t="s">
        <v>98</v>
      </c>
      <c r="E134" s="291"/>
      <c r="F134" s="288"/>
      <c r="G134" s="288"/>
      <c r="H134" s="287"/>
      <c r="I134" s="287"/>
      <c r="J134" s="287"/>
      <c r="K134" s="287"/>
      <c r="L134" s="287"/>
      <c r="M134" s="287"/>
      <c r="N134" s="286"/>
    </row>
    <row r="135" spans="2:14" ht="13.9" outlineLevel="1">
      <c r="B135" s="336" t="s">
        <v>762</v>
      </c>
      <c r="C135" s="135" t="s">
        <v>99</v>
      </c>
      <c r="D135" s="184" t="s">
        <v>100</v>
      </c>
      <c r="E135" s="291"/>
      <c r="F135" s="288"/>
      <c r="G135" s="288"/>
      <c r="H135" s="287"/>
      <c r="I135" s="287"/>
      <c r="J135" s="287"/>
      <c r="K135" s="287"/>
      <c r="L135" s="287"/>
      <c r="M135" s="287"/>
      <c r="N135" s="286"/>
    </row>
    <row r="136" spans="2:14" ht="13.9" outlineLevel="1">
      <c r="B136" s="336" t="s">
        <v>664</v>
      </c>
      <c r="C136" s="135" t="s">
        <v>101</v>
      </c>
      <c r="D136" s="184" t="s">
        <v>102</v>
      </c>
      <c r="E136" s="291"/>
      <c r="F136" s="288"/>
      <c r="G136" s="288"/>
      <c r="H136" s="287"/>
      <c r="I136" s="287"/>
      <c r="J136" s="287"/>
      <c r="K136" s="287"/>
      <c r="L136" s="287"/>
      <c r="M136" s="287"/>
      <c r="N136" s="286"/>
    </row>
    <row r="137" spans="2:14" ht="13.9" outlineLevel="1">
      <c r="B137" s="336" t="s">
        <v>665</v>
      </c>
      <c r="C137" s="135" t="s">
        <v>103</v>
      </c>
      <c r="D137" s="184" t="s">
        <v>104</v>
      </c>
      <c r="E137" s="291"/>
      <c r="F137" s="288"/>
      <c r="G137" s="288"/>
      <c r="H137" s="287"/>
      <c r="I137" s="287"/>
      <c r="J137" s="287"/>
      <c r="K137" s="287"/>
      <c r="L137" s="287"/>
      <c r="M137" s="287"/>
      <c r="N137" s="286"/>
    </row>
    <row r="138" spans="2:14" ht="13.9" outlineLevel="1">
      <c r="B138" s="336" t="s">
        <v>666</v>
      </c>
      <c r="C138" s="135" t="s">
        <v>105</v>
      </c>
      <c r="D138" s="184" t="s">
        <v>574</v>
      </c>
      <c r="E138" s="291"/>
      <c r="F138" s="288"/>
      <c r="G138" s="288"/>
      <c r="H138" s="287"/>
      <c r="I138" s="287"/>
      <c r="J138" s="287"/>
      <c r="K138" s="287"/>
      <c r="L138" s="287"/>
      <c r="M138" s="287"/>
      <c r="N138" s="286"/>
    </row>
    <row r="139" spans="2:14" ht="13.9" outlineLevel="1">
      <c r="B139" s="336" t="s">
        <v>667</v>
      </c>
      <c r="C139" s="135" t="s">
        <v>106</v>
      </c>
      <c r="D139" s="184" t="s">
        <v>575</v>
      </c>
      <c r="E139" s="291"/>
      <c r="F139" s="288"/>
      <c r="G139" s="288"/>
      <c r="H139" s="287"/>
      <c r="I139" s="287"/>
      <c r="J139" s="287"/>
      <c r="K139" s="287"/>
      <c r="L139" s="287"/>
      <c r="M139" s="287"/>
      <c r="N139" s="286"/>
    </row>
    <row r="140" spans="2:14" ht="13.9" outlineLevel="1">
      <c r="B140" s="336" t="s">
        <v>668</v>
      </c>
      <c r="C140" s="135" t="s">
        <v>107</v>
      </c>
      <c r="D140" s="184" t="s">
        <v>108</v>
      </c>
      <c r="E140" s="291"/>
      <c r="F140" s="288"/>
      <c r="G140" s="288"/>
      <c r="H140" s="287"/>
      <c r="I140" s="287"/>
      <c r="J140" s="287"/>
      <c r="K140" s="287"/>
      <c r="L140" s="287"/>
      <c r="M140" s="287"/>
      <c r="N140" s="286"/>
    </row>
    <row r="141" spans="2:14" ht="13.9" outlineLevel="1">
      <c r="B141" s="336" t="s">
        <v>669</v>
      </c>
      <c r="C141" s="135" t="s">
        <v>109</v>
      </c>
      <c r="D141" s="184" t="s">
        <v>110</v>
      </c>
      <c r="E141" s="291"/>
      <c r="F141" s="288"/>
      <c r="G141" s="288"/>
      <c r="H141" s="287"/>
      <c r="I141" s="287"/>
      <c r="J141" s="287"/>
      <c r="K141" s="287"/>
      <c r="L141" s="287"/>
      <c r="M141" s="287"/>
      <c r="N141" s="286"/>
    </row>
    <row r="142" spans="2:14" ht="13.9" outlineLevel="1">
      <c r="B142" s="336" t="s">
        <v>763</v>
      </c>
      <c r="C142" s="135" t="s">
        <v>111</v>
      </c>
      <c r="D142" s="184" t="s">
        <v>576</v>
      </c>
      <c r="E142" s="291"/>
      <c r="F142" s="288"/>
      <c r="G142" s="288"/>
      <c r="H142" s="287"/>
      <c r="I142" s="287"/>
      <c r="J142" s="287"/>
      <c r="K142" s="287"/>
      <c r="L142" s="287"/>
      <c r="M142" s="287"/>
      <c r="N142" s="286"/>
    </row>
    <row r="143" spans="2:14" ht="13.9" outlineLevel="1">
      <c r="B143" s="336" t="s">
        <v>670</v>
      </c>
      <c r="C143" s="135" t="s">
        <v>112</v>
      </c>
      <c r="D143" s="184" t="s">
        <v>113</v>
      </c>
      <c r="E143" s="291"/>
      <c r="F143" s="288"/>
      <c r="G143" s="288"/>
      <c r="H143" s="287"/>
      <c r="I143" s="287"/>
      <c r="J143" s="287"/>
      <c r="K143" s="287"/>
      <c r="L143" s="287"/>
      <c r="M143" s="287"/>
      <c r="N143" s="286"/>
    </row>
    <row r="144" spans="2:14" ht="13.9" outlineLevel="1">
      <c r="B144" s="336" t="s">
        <v>671</v>
      </c>
      <c r="C144" s="135" t="s">
        <v>114</v>
      </c>
      <c r="D144" s="184" t="s">
        <v>767</v>
      </c>
      <c r="E144" s="291"/>
      <c r="F144" s="288"/>
      <c r="G144" s="288"/>
      <c r="H144" s="287"/>
      <c r="I144" s="287"/>
      <c r="J144" s="287"/>
      <c r="K144" s="287"/>
      <c r="L144" s="287"/>
      <c r="M144" s="287"/>
      <c r="N144" s="286"/>
    </row>
    <row r="145" spans="2:14" ht="13.9" outlineLevel="1">
      <c r="B145" s="337" t="s">
        <v>764</v>
      </c>
      <c r="C145" s="135" t="s">
        <v>116</v>
      </c>
      <c r="D145" s="184" t="s">
        <v>117</v>
      </c>
      <c r="E145" s="291"/>
      <c r="F145" s="280"/>
      <c r="G145" s="288"/>
      <c r="H145" s="287"/>
      <c r="I145" s="287"/>
      <c r="J145" s="287"/>
      <c r="K145" s="287"/>
      <c r="L145" s="287"/>
      <c r="M145" s="287"/>
      <c r="N145" s="286"/>
    </row>
    <row r="146" spans="2:14" ht="13.9" outlineLevel="1">
      <c r="B146" s="336" t="s">
        <v>674</v>
      </c>
      <c r="C146" s="136" t="s">
        <v>119</v>
      </c>
      <c r="D146" s="137" t="s">
        <v>577</v>
      </c>
      <c r="E146" s="291"/>
      <c r="F146" s="220"/>
      <c r="G146" s="216"/>
      <c r="H146" s="220"/>
      <c r="I146" s="217"/>
      <c r="J146" s="220"/>
      <c r="K146" s="217"/>
      <c r="L146" s="220"/>
      <c r="M146" s="217"/>
      <c r="N146" s="219"/>
    </row>
    <row r="147" spans="2:14" ht="13.9" outlineLevel="1">
      <c r="B147" s="336" t="s">
        <v>765</v>
      </c>
      <c r="C147" s="141" t="s">
        <v>603</v>
      </c>
      <c r="D147" s="153" t="s">
        <v>604</v>
      </c>
      <c r="E147" s="291"/>
      <c r="F147" s="281"/>
      <c r="G147" s="288"/>
      <c r="H147" s="287"/>
      <c r="I147" s="287"/>
      <c r="J147" s="287"/>
      <c r="K147" s="287"/>
      <c r="L147" s="287"/>
      <c r="M147" s="287"/>
      <c r="N147" s="286"/>
    </row>
    <row r="148" spans="2:14" ht="13.9" outlineLevel="1">
      <c r="B148" s="336" t="s">
        <v>766</v>
      </c>
      <c r="C148" s="141" t="s">
        <v>605</v>
      </c>
      <c r="D148" s="153" t="s">
        <v>602</v>
      </c>
      <c r="E148" s="291"/>
      <c r="F148" s="287"/>
      <c r="G148" s="288"/>
      <c r="H148" s="287"/>
      <c r="I148" s="287"/>
      <c r="J148" s="287"/>
      <c r="K148" s="287"/>
      <c r="L148" s="287"/>
      <c r="M148" s="287"/>
      <c r="N148" s="286"/>
    </row>
    <row r="149" spans="2:14" ht="13.9" outlineLevel="1">
      <c r="B149" s="336" t="s">
        <v>675</v>
      </c>
      <c r="C149" s="135" t="s">
        <v>120</v>
      </c>
      <c r="D149" s="138" t="s">
        <v>121</v>
      </c>
      <c r="E149" s="291"/>
      <c r="F149" s="287"/>
      <c r="G149" s="288"/>
      <c r="H149" s="287"/>
      <c r="I149" s="287"/>
      <c r="J149" s="287"/>
      <c r="K149" s="287"/>
      <c r="L149" s="287"/>
      <c r="M149" s="287"/>
      <c r="N149" s="286"/>
    </row>
    <row r="150" spans="2:14" ht="13.9" outlineLevel="1">
      <c r="B150" s="336" t="s">
        <v>676</v>
      </c>
      <c r="C150" s="135" t="s">
        <v>122</v>
      </c>
      <c r="D150" s="184" t="s">
        <v>123</v>
      </c>
      <c r="E150" s="291"/>
      <c r="F150" s="287"/>
      <c r="G150" s="288"/>
      <c r="H150" s="287"/>
      <c r="I150" s="287"/>
      <c r="J150" s="287"/>
      <c r="K150" s="287"/>
      <c r="L150" s="287"/>
      <c r="M150" s="287"/>
      <c r="N150" s="286"/>
    </row>
    <row r="151" spans="2:14" ht="13.9" outlineLevel="1">
      <c r="B151" s="336" t="s">
        <v>677</v>
      </c>
      <c r="C151" s="135" t="s">
        <v>124</v>
      </c>
      <c r="D151" s="184" t="s">
        <v>100</v>
      </c>
      <c r="E151" s="291"/>
      <c r="F151" s="287"/>
      <c r="G151" s="288"/>
      <c r="H151" s="287"/>
      <c r="I151" s="287"/>
      <c r="J151" s="287"/>
      <c r="K151" s="287"/>
      <c r="L151" s="287"/>
      <c r="M151" s="287"/>
      <c r="N151" s="286"/>
    </row>
    <row r="152" spans="2:14" ht="13.9" outlineLevel="1">
      <c r="B152" s="336" t="s">
        <v>678</v>
      </c>
      <c r="C152" s="135" t="s">
        <v>125</v>
      </c>
      <c r="D152" s="184" t="s">
        <v>126</v>
      </c>
      <c r="E152" s="291"/>
      <c r="F152" s="287"/>
      <c r="G152" s="288"/>
      <c r="H152" s="287"/>
      <c r="I152" s="287"/>
      <c r="J152" s="287"/>
      <c r="K152" s="287"/>
      <c r="L152" s="287"/>
      <c r="M152" s="287"/>
      <c r="N152" s="286"/>
    </row>
    <row r="153" spans="2:14" ht="13.9" outlineLevel="1">
      <c r="B153" s="336" t="s">
        <v>680</v>
      </c>
      <c r="C153" s="135" t="s">
        <v>127</v>
      </c>
      <c r="D153" s="184" t="s">
        <v>128</v>
      </c>
      <c r="E153" s="291"/>
      <c r="F153" s="287"/>
      <c r="G153" s="288"/>
      <c r="H153" s="287"/>
      <c r="I153" s="287"/>
      <c r="J153" s="287"/>
      <c r="K153" s="287"/>
      <c r="L153" s="287"/>
      <c r="M153" s="287"/>
      <c r="N153" s="286"/>
    </row>
    <row r="154" spans="2:14" ht="13.9" outlineLevel="1">
      <c r="B154" s="336" t="s">
        <v>681</v>
      </c>
      <c r="C154" s="135" t="s">
        <v>129</v>
      </c>
      <c r="D154" s="184" t="s">
        <v>130</v>
      </c>
      <c r="E154" s="291"/>
      <c r="F154" s="287"/>
      <c r="G154" s="288"/>
      <c r="H154" s="287"/>
      <c r="I154" s="287"/>
      <c r="J154" s="287"/>
      <c r="K154" s="287"/>
      <c r="L154" s="287"/>
      <c r="M154" s="287"/>
      <c r="N154" s="286"/>
    </row>
    <row r="155" spans="2:14" ht="13.9" outlineLevel="1">
      <c r="B155" s="336" t="s">
        <v>682</v>
      </c>
      <c r="C155" s="135" t="s">
        <v>131</v>
      </c>
      <c r="D155" s="138" t="s">
        <v>132</v>
      </c>
      <c r="E155" s="291"/>
      <c r="F155" s="287"/>
      <c r="G155" s="288"/>
      <c r="H155" s="287"/>
      <c r="I155" s="287"/>
      <c r="J155" s="287"/>
      <c r="K155" s="287"/>
      <c r="L155" s="287"/>
      <c r="M155" s="287"/>
      <c r="N155" s="286"/>
    </row>
    <row r="156" spans="2:14" ht="13.9" outlineLevel="1">
      <c r="B156" s="336" t="s">
        <v>683</v>
      </c>
      <c r="C156" s="135" t="s">
        <v>133</v>
      </c>
      <c r="D156" s="184" t="s">
        <v>123</v>
      </c>
      <c r="E156" s="291"/>
      <c r="F156" s="287"/>
      <c r="G156" s="288"/>
      <c r="H156" s="287"/>
      <c r="I156" s="287"/>
      <c r="J156" s="287"/>
      <c r="K156" s="287"/>
      <c r="L156" s="287"/>
      <c r="M156" s="287"/>
      <c r="N156" s="286"/>
    </row>
    <row r="157" spans="2:14" ht="13.9" outlineLevel="1">
      <c r="B157" s="336" t="s">
        <v>684</v>
      </c>
      <c r="C157" s="135" t="s">
        <v>134</v>
      </c>
      <c r="D157" s="184" t="s">
        <v>100</v>
      </c>
      <c r="E157" s="291"/>
      <c r="F157" s="287"/>
      <c r="G157" s="288"/>
      <c r="H157" s="287"/>
      <c r="I157" s="287"/>
      <c r="J157" s="287"/>
      <c r="K157" s="287"/>
      <c r="L157" s="287"/>
      <c r="M157" s="287"/>
      <c r="N157" s="286"/>
    </row>
    <row r="158" spans="2:14" ht="13.9" outlineLevel="1">
      <c r="B158" s="336" t="s">
        <v>686</v>
      </c>
      <c r="C158" s="135" t="s">
        <v>135</v>
      </c>
      <c r="D158" s="184" t="s">
        <v>126</v>
      </c>
      <c r="E158" s="291"/>
      <c r="F158" s="287"/>
      <c r="G158" s="288"/>
      <c r="H158" s="287"/>
      <c r="I158" s="287"/>
      <c r="J158" s="287"/>
      <c r="K158" s="287"/>
      <c r="L158" s="287"/>
      <c r="M158" s="287"/>
      <c r="N158" s="286"/>
    </row>
    <row r="159" spans="2:14" ht="13.9" outlineLevel="1">
      <c r="B159" s="336" t="s">
        <v>687</v>
      </c>
      <c r="C159" s="135" t="s">
        <v>136</v>
      </c>
      <c r="D159" s="184" t="s">
        <v>128</v>
      </c>
      <c r="E159" s="291"/>
      <c r="F159" s="287"/>
      <c r="G159" s="288"/>
      <c r="H159" s="287"/>
      <c r="I159" s="287"/>
      <c r="J159" s="287"/>
      <c r="K159" s="287"/>
      <c r="L159" s="287"/>
      <c r="M159" s="287"/>
      <c r="N159" s="286"/>
    </row>
    <row r="160" spans="2:14" ht="13.9" outlineLevel="1">
      <c r="B160" s="336" t="s">
        <v>688</v>
      </c>
      <c r="C160" s="135" t="s">
        <v>137</v>
      </c>
      <c r="D160" s="184" t="s">
        <v>130</v>
      </c>
      <c r="E160" s="291"/>
      <c r="F160" s="287"/>
      <c r="G160" s="288"/>
      <c r="H160" s="287"/>
      <c r="I160" s="287"/>
      <c r="J160" s="287"/>
      <c r="K160" s="287"/>
      <c r="L160" s="287"/>
      <c r="M160" s="287"/>
      <c r="N160" s="286"/>
    </row>
    <row r="161" spans="2:14" ht="13.9" outlineLevel="1">
      <c r="B161" s="336" t="s">
        <v>690</v>
      </c>
      <c r="C161" s="135" t="s">
        <v>138</v>
      </c>
      <c r="D161" s="184" t="s">
        <v>139</v>
      </c>
      <c r="E161" s="291"/>
      <c r="F161" s="287"/>
      <c r="G161" s="288"/>
      <c r="H161" s="287"/>
      <c r="I161" s="287"/>
      <c r="J161" s="287"/>
      <c r="K161" s="287"/>
      <c r="L161" s="287"/>
      <c r="M161" s="287"/>
      <c r="N161" s="286"/>
    </row>
    <row r="162" spans="2:14" ht="13.9" outlineLevel="1">
      <c r="B162" s="336" t="s">
        <v>691</v>
      </c>
      <c r="C162" s="135" t="s">
        <v>140</v>
      </c>
      <c r="D162" s="184" t="s">
        <v>141</v>
      </c>
      <c r="E162" s="291"/>
      <c r="F162" s="287"/>
      <c r="G162" s="288"/>
      <c r="H162" s="287"/>
      <c r="I162" s="287"/>
      <c r="J162" s="287"/>
      <c r="K162" s="287"/>
      <c r="L162" s="287"/>
      <c r="M162" s="287"/>
      <c r="N162" s="286"/>
    </row>
    <row r="163" spans="2:14" ht="13.9" outlineLevel="1">
      <c r="B163" s="336" t="s">
        <v>692</v>
      </c>
      <c r="C163" s="135" t="s">
        <v>142</v>
      </c>
      <c r="D163" s="184" t="s">
        <v>143</v>
      </c>
      <c r="E163" s="291"/>
      <c r="F163" s="287"/>
      <c r="G163" s="288"/>
      <c r="H163" s="287"/>
      <c r="I163" s="287"/>
      <c r="J163" s="287"/>
      <c r="K163" s="287"/>
      <c r="L163" s="287"/>
      <c r="M163" s="287"/>
      <c r="N163" s="286"/>
    </row>
    <row r="164" spans="2:14" ht="13.9" outlineLevel="1">
      <c r="B164" s="336" t="s">
        <v>693</v>
      </c>
      <c r="C164" s="135" t="s">
        <v>144</v>
      </c>
      <c r="D164" s="184" t="s">
        <v>145</v>
      </c>
      <c r="E164" s="291"/>
      <c r="F164" s="287"/>
      <c r="G164" s="288"/>
      <c r="H164" s="287"/>
      <c r="I164" s="287"/>
      <c r="J164" s="287"/>
      <c r="K164" s="287"/>
      <c r="L164" s="287"/>
      <c r="M164" s="287"/>
      <c r="N164" s="286"/>
    </row>
    <row r="165" spans="2:14" ht="13.9" outlineLevel="1">
      <c r="B165" s="336" t="s">
        <v>694</v>
      </c>
      <c r="C165" s="135" t="s">
        <v>146</v>
      </c>
      <c r="D165" s="184" t="s">
        <v>147</v>
      </c>
      <c r="E165" s="291"/>
      <c r="F165" s="287"/>
      <c r="G165" s="288"/>
      <c r="H165" s="287"/>
      <c r="I165" s="287"/>
      <c r="J165" s="287"/>
      <c r="K165" s="287"/>
      <c r="L165" s="287"/>
      <c r="M165" s="287"/>
      <c r="N165" s="286"/>
    </row>
    <row r="166" spans="2:14" ht="13.9" outlineLevel="1">
      <c r="B166" s="336" t="s">
        <v>695</v>
      </c>
      <c r="C166" s="135" t="s">
        <v>148</v>
      </c>
      <c r="D166" s="138" t="s">
        <v>149</v>
      </c>
      <c r="E166" s="291"/>
      <c r="F166" s="287"/>
      <c r="G166" s="288"/>
      <c r="H166" s="287"/>
      <c r="I166" s="287"/>
      <c r="J166" s="287"/>
      <c r="K166" s="287"/>
      <c r="L166" s="287"/>
      <c r="M166" s="287"/>
      <c r="N166" s="286"/>
    </row>
    <row r="167" spans="2:14" ht="13.9" outlineLevel="1">
      <c r="B167" s="336" t="s">
        <v>698</v>
      </c>
      <c r="C167" s="135" t="s">
        <v>151</v>
      </c>
      <c r="D167" s="138" t="s">
        <v>152</v>
      </c>
      <c r="E167" s="291"/>
      <c r="F167" s="279"/>
      <c r="G167" s="288"/>
      <c r="H167" s="287"/>
      <c r="I167" s="287"/>
      <c r="J167" s="287"/>
      <c r="K167" s="287"/>
      <c r="L167" s="287"/>
      <c r="M167" s="287"/>
      <c r="N167" s="286"/>
    </row>
    <row r="168" spans="2:14" ht="13.9" outlineLevel="1">
      <c r="B168" s="336" t="s">
        <v>699</v>
      </c>
      <c r="C168" s="136" t="s">
        <v>153</v>
      </c>
      <c r="D168" s="139" t="s">
        <v>154</v>
      </c>
      <c r="E168" s="291"/>
      <c r="F168" s="220"/>
      <c r="G168" s="215"/>
      <c r="H168" s="220"/>
      <c r="I168" s="215"/>
      <c r="J168" s="220"/>
      <c r="K168" s="215"/>
      <c r="L168" s="220"/>
      <c r="M168" s="217"/>
      <c r="N168" s="219"/>
    </row>
    <row r="169" spans="2:14" ht="13.9" outlineLevel="1">
      <c r="B169" s="336" t="s">
        <v>700</v>
      </c>
      <c r="C169" s="114" t="s">
        <v>606</v>
      </c>
      <c r="D169" s="117" t="s">
        <v>607</v>
      </c>
      <c r="E169" s="291"/>
      <c r="F169" s="220"/>
      <c r="G169" s="215"/>
      <c r="H169" s="220"/>
      <c r="I169" s="215"/>
      <c r="J169" s="220"/>
      <c r="K169" s="215"/>
      <c r="L169" s="220"/>
      <c r="M169" s="217"/>
      <c r="N169" s="217"/>
    </row>
    <row r="170" spans="2:14" ht="13.9" outlineLevel="1">
      <c r="B170" s="336" t="s">
        <v>704</v>
      </c>
      <c r="C170" s="136" t="s">
        <v>155</v>
      </c>
      <c r="D170" s="137" t="s">
        <v>323</v>
      </c>
      <c r="E170" s="291"/>
      <c r="F170" s="220"/>
      <c r="G170" s="215"/>
      <c r="H170" s="220"/>
      <c r="I170" s="215"/>
      <c r="J170" s="220"/>
      <c r="K170" s="215"/>
      <c r="L170" s="220"/>
      <c r="M170" s="217"/>
      <c r="N170" s="219"/>
    </row>
    <row r="171" spans="2:14" ht="13.9" outlineLevel="1">
      <c r="B171" s="336" t="s">
        <v>705</v>
      </c>
      <c r="C171" s="136" t="s">
        <v>156</v>
      </c>
      <c r="D171" s="139" t="s">
        <v>157</v>
      </c>
      <c r="E171" s="291"/>
      <c r="F171" s="281"/>
      <c r="G171" s="288"/>
      <c r="H171" s="287"/>
      <c r="I171" s="287"/>
      <c r="J171" s="287"/>
      <c r="K171" s="287"/>
      <c r="L171" s="287"/>
      <c r="M171" s="287"/>
      <c r="N171" s="286"/>
    </row>
    <row r="172" spans="2:14" ht="13.9" outlineLevel="1">
      <c r="B172" s="336" t="s">
        <v>706</v>
      </c>
      <c r="C172" s="136" t="s">
        <v>158</v>
      </c>
      <c r="D172" s="139" t="s">
        <v>159</v>
      </c>
      <c r="E172" s="291"/>
      <c r="F172" s="287"/>
      <c r="G172" s="288"/>
      <c r="H172" s="287"/>
      <c r="I172" s="287"/>
      <c r="J172" s="287"/>
      <c r="K172" s="287"/>
      <c r="L172" s="287"/>
      <c r="M172" s="287"/>
      <c r="N172" s="286"/>
    </row>
    <row r="173" spans="2:14" ht="13.9" outlineLevel="1">
      <c r="B173" s="336" t="s">
        <v>712</v>
      </c>
      <c r="C173" s="136" t="s">
        <v>160</v>
      </c>
      <c r="D173" s="137" t="s">
        <v>161</v>
      </c>
      <c r="E173" s="291"/>
      <c r="F173" s="220"/>
      <c r="G173" s="215"/>
      <c r="H173" s="220"/>
      <c r="I173" s="215"/>
      <c r="J173" s="220"/>
      <c r="K173" s="215"/>
      <c r="L173" s="220"/>
      <c r="M173" s="217"/>
      <c r="N173" s="219"/>
    </row>
    <row r="174" spans="2:14" ht="27.75" outlineLevel="1">
      <c r="B174" s="336" t="s">
        <v>715</v>
      </c>
      <c r="C174" s="136" t="s">
        <v>162</v>
      </c>
      <c r="D174" s="139" t="s">
        <v>163</v>
      </c>
      <c r="E174" s="291"/>
      <c r="F174" s="220"/>
      <c r="G174" s="215"/>
      <c r="H174" s="220"/>
      <c r="I174" s="215"/>
      <c r="J174" s="220"/>
      <c r="K174" s="215"/>
      <c r="L174" s="220"/>
      <c r="M174" s="217"/>
      <c r="N174" s="219"/>
    </row>
    <row r="175" spans="2:14" ht="13.9" outlineLevel="1">
      <c r="B175" s="336" t="s">
        <v>716</v>
      </c>
      <c r="C175" s="135" t="s">
        <v>164</v>
      </c>
      <c r="D175" s="138" t="s">
        <v>165</v>
      </c>
      <c r="E175" s="291"/>
      <c r="F175" s="287"/>
      <c r="G175" s="288"/>
      <c r="H175" s="287"/>
      <c r="I175" s="287"/>
      <c r="J175" s="287"/>
      <c r="K175" s="287"/>
      <c r="L175" s="287"/>
      <c r="M175" s="287"/>
      <c r="N175" s="286"/>
    </row>
    <row r="176" spans="2:14" ht="13.9" outlineLevel="1">
      <c r="B176" s="336" t="s">
        <v>768</v>
      </c>
      <c r="C176" s="135" t="s">
        <v>166</v>
      </c>
      <c r="D176" s="138" t="s">
        <v>115</v>
      </c>
      <c r="E176" s="291"/>
      <c r="F176" s="287"/>
      <c r="G176" s="288"/>
      <c r="H176" s="287"/>
      <c r="I176" s="287"/>
      <c r="J176" s="287"/>
      <c r="K176" s="287"/>
      <c r="L176" s="287"/>
      <c r="M176" s="287"/>
      <c r="N176" s="286"/>
    </row>
    <row r="177" spans="2:14" ht="13.9" outlineLevel="1">
      <c r="B177" s="336" t="s">
        <v>769</v>
      </c>
      <c r="C177" s="135"/>
      <c r="D177" s="138" t="s">
        <v>588</v>
      </c>
      <c r="E177" s="291"/>
      <c r="F177" s="287"/>
      <c r="G177" s="288"/>
      <c r="H177" s="287"/>
      <c r="I177" s="287"/>
      <c r="J177" s="287"/>
      <c r="K177" s="287"/>
      <c r="L177" s="287"/>
      <c r="M177" s="287"/>
      <c r="N177" s="286"/>
    </row>
    <row r="178" spans="2:14" ht="13.9" outlineLevel="1">
      <c r="B178" s="336" t="s">
        <v>770</v>
      </c>
      <c r="C178" s="135"/>
      <c r="D178" s="138" t="s">
        <v>589</v>
      </c>
      <c r="E178" s="291"/>
      <c r="F178" s="287"/>
      <c r="G178" s="288"/>
      <c r="H178" s="287"/>
      <c r="I178" s="287"/>
      <c r="J178" s="287"/>
      <c r="K178" s="287"/>
      <c r="L178" s="287"/>
      <c r="M178" s="287"/>
      <c r="N178" s="286"/>
    </row>
    <row r="179" spans="2:14" ht="13.9" outlineLevel="1">
      <c r="B179" s="336" t="s">
        <v>771</v>
      </c>
      <c r="C179" s="135"/>
      <c r="D179" s="138" t="s">
        <v>590</v>
      </c>
      <c r="E179" s="291"/>
      <c r="F179" s="287"/>
      <c r="G179" s="288"/>
      <c r="H179" s="287"/>
      <c r="I179" s="287"/>
      <c r="J179" s="287"/>
      <c r="K179" s="287"/>
      <c r="L179" s="287"/>
      <c r="M179" s="287"/>
      <c r="N179" s="286"/>
    </row>
    <row r="180" spans="2:14" ht="13.9" outlineLevel="1">
      <c r="B180" s="336" t="s">
        <v>718</v>
      </c>
      <c r="C180" s="135" t="s">
        <v>167</v>
      </c>
      <c r="D180" s="138" t="s">
        <v>168</v>
      </c>
      <c r="E180" s="291"/>
      <c r="F180" s="287"/>
      <c r="G180" s="288"/>
      <c r="H180" s="287"/>
      <c r="I180" s="287"/>
      <c r="J180" s="287"/>
      <c r="K180" s="287"/>
      <c r="L180" s="287"/>
      <c r="M180" s="287"/>
      <c r="N180" s="286"/>
    </row>
    <row r="181" spans="2:14" ht="13.9" outlineLevel="1">
      <c r="B181" s="336" t="s">
        <v>772</v>
      </c>
      <c r="C181" s="135" t="s">
        <v>169</v>
      </c>
      <c r="D181" s="138" t="s">
        <v>170</v>
      </c>
      <c r="E181" s="291"/>
      <c r="F181" s="287"/>
      <c r="G181" s="288"/>
      <c r="H181" s="287"/>
      <c r="I181" s="287"/>
      <c r="J181" s="287"/>
      <c r="K181" s="287"/>
      <c r="L181" s="287"/>
      <c r="M181" s="287"/>
      <c r="N181" s="286"/>
    </row>
    <row r="182" spans="2:14" ht="13.9" outlineLevel="1">
      <c r="B182" s="336" t="s">
        <v>720</v>
      </c>
      <c r="C182" s="136" t="s">
        <v>171</v>
      </c>
      <c r="D182" s="139" t="s">
        <v>172</v>
      </c>
      <c r="E182" s="291"/>
      <c r="F182" s="220"/>
      <c r="G182" s="215"/>
      <c r="H182" s="220"/>
      <c r="I182" s="215"/>
      <c r="J182" s="220"/>
      <c r="K182" s="215"/>
      <c r="L182" s="220"/>
      <c r="M182" s="217"/>
      <c r="N182" s="219"/>
    </row>
    <row r="183" spans="2:14" ht="13.9" outlineLevel="1">
      <c r="B183" s="336" t="s">
        <v>721</v>
      </c>
      <c r="C183" s="136" t="s">
        <v>173</v>
      </c>
      <c r="D183" s="137" t="s">
        <v>174</v>
      </c>
      <c r="E183" s="291"/>
      <c r="F183" s="220"/>
      <c r="G183" s="215"/>
      <c r="H183" s="220"/>
      <c r="I183" s="215"/>
      <c r="J183" s="220"/>
      <c r="K183" s="215"/>
      <c r="L183" s="220"/>
      <c r="M183" s="217"/>
      <c r="N183" s="219"/>
    </row>
    <row r="184" spans="2:14" ht="13.9" outlineLevel="1">
      <c r="B184" s="336" t="s">
        <v>773</v>
      </c>
      <c r="C184" s="136" t="s">
        <v>175</v>
      </c>
      <c r="D184" s="139" t="s">
        <v>176</v>
      </c>
      <c r="E184" s="291"/>
      <c r="F184" s="287"/>
      <c r="G184" s="288"/>
      <c r="H184" s="287"/>
      <c r="I184" s="287"/>
      <c r="J184" s="287"/>
      <c r="K184" s="287"/>
      <c r="L184" s="287"/>
      <c r="M184" s="287"/>
      <c r="N184" s="286"/>
    </row>
    <row r="185" spans="2:14" ht="13.9" outlineLevel="1">
      <c r="B185" s="336" t="s">
        <v>774</v>
      </c>
      <c r="C185" s="136" t="s">
        <v>177</v>
      </c>
      <c r="D185" s="139" t="s">
        <v>178</v>
      </c>
      <c r="E185" s="291"/>
      <c r="F185" s="287"/>
      <c r="G185" s="288"/>
      <c r="H185" s="287"/>
      <c r="I185" s="287"/>
      <c r="J185" s="287"/>
      <c r="K185" s="287"/>
      <c r="L185" s="287"/>
      <c r="M185" s="287"/>
      <c r="N185" s="286"/>
    </row>
    <row r="186" spans="2:14" ht="13.9" outlineLevel="1">
      <c r="B186" s="336" t="s">
        <v>722</v>
      </c>
      <c r="C186" s="136" t="s">
        <v>179</v>
      </c>
      <c r="D186" s="139" t="s">
        <v>180</v>
      </c>
      <c r="E186" s="291"/>
      <c r="F186" s="287"/>
      <c r="G186" s="288"/>
      <c r="H186" s="287"/>
      <c r="I186" s="287"/>
      <c r="J186" s="287"/>
      <c r="K186" s="287"/>
      <c r="L186" s="287"/>
      <c r="M186" s="287"/>
      <c r="N186" s="286"/>
    </row>
    <row r="187" spans="2:14" ht="13.9" outlineLevel="1">
      <c r="B187" s="336" t="s">
        <v>775</v>
      </c>
      <c r="C187" s="140" t="s">
        <v>181</v>
      </c>
      <c r="D187" s="137" t="s">
        <v>182</v>
      </c>
      <c r="E187" s="291"/>
      <c r="F187" s="220"/>
      <c r="G187" s="215"/>
      <c r="H187" s="220"/>
      <c r="I187" s="215"/>
      <c r="J187" s="220"/>
      <c r="K187" s="215"/>
      <c r="L187" s="220"/>
      <c r="M187" s="217"/>
      <c r="N187" s="219"/>
    </row>
    <row r="188" spans="2:14" ht="13.9" outlineLevel="1">
      <c r="B188" s="336" t="s">
        <v>776</v>
      </c>
      <c r="C188" s="136" t="s">
        <v>183</v>
      </c>
      <c r="D188" s="137" t="s">
        <v>184</v>
      </c>
      <c r="E188" s="291"/>
      <c r="F188" s="220"/>
      <c r="G188" s="215"/>
      <c r="H188" s="220"/>
      <c r="I188" s="215"/>
      <c r="J188" s="220"/>
      <c r="K188" s="215"/>
      <c r="L188" s="220"/>
      <c r="M188" s="217"/>
      <c r="N188" s="219"/>
    </row>
    <row r="189" spans="2:14" ht="13.9" outlineLevel="1">
      <c r="B189" s="336" t="s">
        <v>777</v>
      </c>
      <c r="C189" s="136" t="s">
        <v>185</v>
      </c>
      <c r="D189" s="139" t="s">
        <v>186</v>
      </c>
      <c r="E189" s="291"/>
      <c r="F189" s="287"/>
      <c r="G189" s="288"/>
      <c r="H189" s="287"/>
      <c r="I189" s="287"/>
      <c r="J189" s="287"/>
      <c r="K189" s="287"/>
      <c r="L189" s="287"/>
      <c r="M189" s="287"/>
      <c r="N189" s="286"/>
    </row>
    <row r="190" spans="2:14" ht="13.9" outlineLevel="1">
      <c r="B190" s="336" t="s">
        <v>725</v>
      </c>
      <c r="C190" s="136" t="s">
        <v>187</v>
      </c>
      <c r="D190" s="139" t="s">
        <v>188</v>
      </c>
      <c r="E190" s="291"/>
      <c r="F190" s="287"/>
      <c r="G190" s="288"/>
      <c r="H190" s="287"/>
      <c r="I190" s="287"/>
      <c r="J190" s="287"/>
      <c r="K190" s="287"/>
      <c r="L190" s="287"/>
      <c r="M190" s="287"/>
      <c r="N190" s="286"/>
    </row>
    <row r="191" spans="2:14" ht="13.9" outlineLevel="1">
      <c r="B191" s="336" t="s">
        <v>726</v>
      </c>
      <c r="C191" s="136" t="s">
        <v>189</v>
      </c>
      <c r="D191" s="139" t="s">
        <v>190</v>
      </c>
      <c r="E191" s="291"/>
      <c r="F191" s="279"/>
      <c r="G191" s="288"/>
      <c r="H191" s="287"/>
      <c r="I191" s="287"/>
      <c r="J191" s="287"/>
      <c r="K191" s="287"/>
      <c r="L191" s="287"/>
      <c r="M191" s="287"/>
      <c r="N191" s="286"/>
    </row>
    <row r="192" spans="2:14" ht="13.9" outlineLevel="1">
      <c r="B192" s="336" t="s">
        <v>727</v>
      </c>
      <c r="C192" s="114" t="s">
        <v>191</v>
      </c>
      <c r="D192" s="137" t="s">
        <v>192</v>
      </c>
      <c r="E192" s="291"/>
      <c r="F192" s="220"/>
      <c r="G192" s="215"/>
      <c r="H192" s="220"/>
      <c r="I192" s="215"/>
      <c r="J192" s="220"/>
      <c r="K192" s="215"/>
      <c r="L192" s="220"/>
      <c r="M192" s="217"/>
      <c r="N192" s="219"/>
    </row>
    <row r="193" spans="2:15" ht="13.9" outlineLevel="1">
      <c r="B193" s="336" t="s">
        <v>728</v>
      </c>
      <c r="C193" s="114" t="s">
        <v>193</v>
      </c>
      <c r="D193" s="137" t="s">
        <v>194</v>
      </c>
      <c r="E193" s="291"/>
      <c r="F193" s="220"/>
      <c r="G193" s="215"/>
      <c r="H193" s="220"/>
      <c r="I193" s="215"/>
      <c r="J193" s="220"/>
      <c r="K193" s="215"/>
      <c r="L193" s="220"/>
      <c r="M193" s="217"/>
      <c r="N193" s="219"/>
    </row>
    <row r="194" spans="2:15" ht="13.9" outlineLevel="1">
      <c r="B194" s="336" t="s">
        <v>730</v>
      </c>
      <c r="C194" s="114" t="s">
        <v>195</v>
      </c>
      <c r="D194" s="139" t="s">
        <v>196</v>
      </c>
      <c r="E194" s="291"/>
      <c r="F194" s="220"/>
      <c r="G194" s="215"/>
      <c r="H194" s="220"/>
      <c r="I194" s="215"/>
      <c r="J194" s="220"/>
      <c r="K194" s="215"/>
      <c r="L194" s="220"/>
      <c r="M194" s="217"/>
      <c r="N194" s="219"/>
    </row>
    <row r="195" spans="2:15" ht="13.9" outlineLevel="1">
      <c r="B195" s="336" t="s">
        <v>731</v>
      </c>
      <c r="C195" s="141" t="s">
        <v>197</v>
      </c>
      <c r="D195" s="138" t="s">
        <v>198</v>
      </c>
      <c r="E195" s="291"/>
      <c r="F195" s="220"/>
      <c r="G195" s="215"/>
      <c r="H195" s="220"/>
      <c r="I195" s="215"/>
      <c r="J195" s="220"/>
      <c r="K195" s="215"/>
      <c r="L195" s="220"/>
      <c r="M195" s="217"/>
      <c r="N195" s="219"/>
    </row>
    <row r="196" spans="2:15" ht="13.9" outlineLevel="1">
      <c r="B196" s="336" t="s">
        <v>732</v>
      </c>
      <c r="C196" s="141" t="s">
        <v>199</v>
      </c>
      <c r="D196" s="138" t="s">
        <v>200</v>
      </c>
      <c r="E196" s="291"/>
      <c r="F196" s="220"/>
      <c r="G196" s="215"/>
      <c r="H196" s="220"/>
      <c r="I196" s="215"/>
      <c r="J196" s="220"/>
      <c r="K196" s="215"/>
      <c r="L196" s="220"/>
      <c r="M196" s="217"/>
      <c r="N196" s="219"/>
    </row>
    <row r="197" spans="2:15" ht="13.9" outlineLevel="1">
      <c r="B197" s="336" t="s">
        <v>733</v>
      </c>
      <c r="C197" s="141" t="s">
        <v>201</v>
      </c>
      <c r="D197" s="138" t="s">
        <v>202</v>
      </c>
      <c r="E197" s="291"/>
      <c r="F197" s="220"/>
      <c r="G197" s="215"/>
      <c r="H197" s="220"/>
      <c r="I197" s="215"/>
      <c r="J197" s="220"/>
      <c r="K197" s="215"/>
      <c r="L197" s="220"/>
      <c r="M197" s="217"/>
      <c r="N197" s="219"/>
    </row>
    <row r="198" spans="2:15" ht="13.9" outlineLevel="1">
      <c r="B198" s="336" t="s">
        <v>736</v>
      </c>
      <c r="C198" s="114" t="s">
        <v>203</v>
      </c>
      <c r="D198" s="139" t="s">
        <v>204</v>
      </c>
      <c r="E198" s="291"/>
      <c r="F198" s="220"/>
      <c r="G198" s="215"/>
      <c r="H198" s="220"/>
      <c r="I198" s="215"/>
      <c r="J198" s="220"/>
      <c r="K198" s="215"/>
      <c r="L198" s="220"/>
      <c r="M198" s="217"/>
      <c r="N198" s="219"/>
    </row>
    <row r="199" spans="2:15" ht="14.25" outlineLevel="1" thickBot="1">
      <c r="B199" s="338" t="s">
        <v>737</v>
      </c>
      <c r="C199" s="142" t="s">
        <v>205</v>
      </c>
      <c r="D199" s="189" t="s">
        <v>206</v>
      </c>
      <c r="E199" s="290"/>
      <c r="F199" s="283"/>
      <c r="G199" s="282"/>
      <c r="H199" s="283"/>
      <c r="I199" s="282"/>
      <c r="J199" s="283"/>
      <c r="K199" s="282"/>
      <c r="L199" s="283"/>
      <c r="M199" s="240"/>
      <c r="N199" s="241"/>
    </row>
    <row r="200" spans="2:15" outlineLevel="1">
      <c r="E200" s="242"/>
      <c r="F200" s="242"/>
      <c r="G200" s="242"/>
      <c r="H200" s="242"/>
      <c r="I200" s="242"/>
      <c r="J200" s="242"/>
      <c r="K200" s="242"/>
      <c r="L200" s="242"/>
      <c r="M200" s="242"/>
      <c r="N200" s="242"/>
      <c r="O200" s="243"/>
    </row>
    <row r="201" spans="2:15" ht="13.9" thickBot="1">
      <c r="E201" s="242"/>
      <c r="F201" s="242"/>
      <c r="G201" s="242"/>
      <c r="H201" s="242"/>
      <c r="I201" s="242"/>
      <c r="J201" s="242"/>
      <c r="K201" s="242"/>
      <c r="L201" s="242"/>
      <c r="M201" s="242"/>
      <c r="N201" s="242"/>
      <c r="O201" s="243"/>
    </row>
    <row r="202" spans="2:15" ht="40.9" thickBot="1">
      <c r="B202" s="331" t="s">
        <v>207</v>
      </c>
      <c r="C202" s="330"/>
      <c r="D202" s="329"/>
      <c r="E202" s="328" t="str">
        <f>E$7</f>
        <v>Current reporting month</v>
      </c>
      <c r="F202" s="328" t="str">
        <f t="shared" ref="F202:N202" si="1">F$7</f>
        <v>Q1</v>
      </c>
      <c r="G202" s="328" t="str">
        <f t="shared" si="1"/>
        <v>Q2</v>
      </c>
      <c r="H202" s="328" t="str">
        <f t="shared" si="1"/>
        <v>Q3</v>
      </c>
      <c r="I202" s="328" t="str">
        <f t="shared" si="1"/>
        <v>Q4</v>
      </c>
      <c r="J202" s="328" t="str">
        <f t="shared" si="1"/>
        <v>Q5</v>
      </c>
      <c r="K202" s="328" t="str">
        <f t="shared" si="1"/>
        <v>Q6</v>
      </c>
      <c r="L202" s="328" t="str">
        <f t="shared" si="1"/>
        <v>Q7</v>
      </c>
      <c r="M202" s="328" t="str">
        <f t="shared" si="1"/>
        <v>Q8</v>
      </c>
      <c r="N202" s="327" t="str">
        <f t="shared" si="1"/>
        <v>Year-end following Q8</v>
      </c>
    </row>
    <row r="203" spans="2:15" s="110" customFormat="1" ht="14.25" outlineLevel="1" thickBot="1">
      <c r="B203" s="244"/>
      <c r="C203" s="244"/>
      <c r="D203" s="244"/>
      <c r="E203" s="245"/>
      <c r="F203" s="245"/>
      <c r="G203" s="245"/>
      <c r="H203" s="245"/>
      <c r="I203" s="245"/>
      <c r="J203" s="245"/>
      <c r="K203" s="245"/>
      <c r="L203" s="245"/>
      <c r="M203" s="245"/>
      <c r="N203" s="245"/>
    </row>
    <row r="204" spans="2:15" ht="13.9" outlineLevel="1">
      <c r="B204" s="326" t="s">
        <v>592</v>
      </c>
      <c r="C204" s="325" t="s">
        <v>1</v>
      </c>
      <c r="D204" s="315" t="s">
        <v>2</v>
      </c>
      <c r="E204" s="320"/>
      <c r="F204" s="319"/>
      <c r="G204" s="318"/>
      <c r="H204" s="319"/>
      <c r="I204" s="319"/>
      <c r="J204" s="319"/>
      <c r="K204" s="319"/>
      <c r="L204" s="319"/>
      <c r="M204" s="319"/>
      <c r="N204" s="316"/>
    </row>
    <row r="205" spans="2:15" ht="13.9" outlineLevel="1">
      <c r="B205" s="314" t="s">
        <v>491</v>
      </c>
      <c r="C205" s="313"/>
      <c r="D205" s="312"/>
      <c r="E205" s="311"/>
      <c r="F205" s="310"/>
      <c r="G205" s="309"/>
      <c r="H205" s="310"/>
      <c r="I205" s="310"/>
      <c r="J205" s="310"/>
      <c r="K205" s="310"/>
      <c r="L205" s="310"/>
      <c r="M205" s="310"/>
      <c r="N205" s="308"/>
    </row>
    <row r="206" spans="2:15" ht="13.9" outlineLevel="1">
      <c r="B206" s="339" t="s">
        <v>651</v>
      </c>
      <c r="C206" s="144">
        <v>1</v>
      </c>
      <c r="D206" s="248" t="s">
        <v>208</v>
      </c>
      <c r="E206" s="284"/>
      <c r="F206" s="281"/>
      <c r="G206" s="289"/>
      <c r="H206" s="281"/>
      <c r="I206" s="281"/>
      <c r="J206" s="281"/>
      <c r="K206" s="281"/>
      <c r="L206" s="281"/>
      <c r="M206" s="281"/>
      <c r="N206" s="275"/>
    </row>
    <row r="207" spans="2:15" outlineLevel="1">
      <c r="B207" s="340" t="s">
        <v>653</v>
      </c>
      <c r="C207" s="118">
        <v>1.1000000000000001</v>
      </c>
      <c r="D207" s="119" t="s">
        <v>209</v>
      </c>
      <c r="E207" s="291"/>
      <c r="F207" s="287"/>
      <c r="G207" s="288"/>
      <c r="H207" s="287"/>
      <c r="I207" s="287"/>
      <c r="J207" s="287"/>
      <c r="K207" s="287"/>
      <c r="L207" s="287"/>
      <c r="M207" s="287"/>
      <c r="N207" s="286"/>
    </row>
    <row r="208" spans="2:15" outlineLevel="1">
      <c r="B208" s="340" t="s">
        <v>654</v>
      </c>
      <c r="C208" s="118">
        <v>1.2</v>
      </c>
      <c r="D208" s="119" t="s">
        <v>210</v>
      </c>
      <c r="E208" s="291"/>
      <c r="F208" s="279"/>
      <c r="G208" s="288"/>
      <c r="H208" s="279"/>
      <c r="I208" s="287"/>
      <c r="J208" s="279"/>
      <c r="K208" s="287"/>
      <c r="L208" s="279"/>
      <c r="M208" s="287"/>
      <c r="N208" s="286"/>
    </row>
    <row r="209" spans="2:14" outlineLevel="1">
      <c r="B209" s="340" t="s">
        <v>655</v>
      </c>
      <c r="C209" s="118">
        <v>1.3</v>
      </c>
      <c r="D209" s="119" t="s">
        <v>211</v>
      </c>
      <c r="E209" s="291"/>
      <c r="F209" s="220"/>
      <c r="G209" s="215"/>
      <c r="H209" s="220"/>
      <c r="I209" s="215"/>
      <c r="J209" s="220"/>
      <c r="K209" s="215"/>
      <c r="L209" s="220"/>
      <c r="M209" s="216"/>
      <c r="N209" s="219"/>
    </row>
    <row r="210" spans="2:14" ht="13.9" outlineLevel="1">
      <c r="B210" s="340" t="s">
        <v>657</v>
      </c>
      <c r="C210" s="118">
        <v>2</v>
      </c>
      <c r="D210" s="117" t="s">
        <v>212</v>
      </c>
      <c r="E210" s="291"/>
      <c r="F210" s="281"/>
      <c r="G210" s="288"/>
      <c r="H210" s="281"/>
      <c r="I210" s="287"/>
      <c r="J210" s="281"/>
      <c r="K210" s="287"/>
      <c r="L210" s="281"/>
      <c r="M210" s="287"/>
      <c r="N210" s="286"/>
    </row>
    <row r="211" spans="2:14" outlineLevel="1">
      <c r="B211" s="340" t="s">
        <v>658</v>
      </c>
      <c r="C211" s="118" t="s">
        <v>324</v>
      </c>
      <c r="D211" s="119" t="s">
        <v>213</v>
      </c>
      <c r="E211" s="291"/>
      <c r="F211" s="287"/>
      <c r="G211" s="288"/>
      <c r="H211" s="287"/>
      <c r="I211" s="287"/>
      <c r="J211" s="287"/>
      <c r="K211" s="287"/>
      <c r="L211" s="287"/>
      <c r="M211" s="287"/>
      <c r="N211" s="286"/>
    </row>
    <row r="212" spans="2:14" outlineLevel="1">
      <c r="B212" s="340" t="s">
        <v>659</v>
      </c>
      <c r="C212" s="118" t="s">
        <v>325</v>
      </c>
      <c r="D212" s="119" t="s">
        <v>214</v>
      </c>
      <c r="E212" s="291"/>
      <c r="F212" s="287"/>
      <c r="G212" s="288"/>
      <c r="H212" s="287"/>
      <c r="I212" s="287"/>
      <c r="J212" s="287"/>
      <c r="K212" s="287"/>
      <c r="L212" s="287"/>
      <c r="M212" s="287"/>
      <c r="N212" s="286"/>
    </row>
    <row r="213" spans="2:14" ht="27" outlineLevel="1">
      <c r="B213" s="340" t="s">
        <v>660</v>
      </c>
      <c r="C213" s="118" t="s">
        <v>326</v>
      </c>
      <c r="D213" s="121" t="s">
        <v>215</v>
      </c>
      <c r="E213" s="291"/>
      <c r="F213" s="287"/>
      <c r="G213" s="288"/>
      <c r="H213" s="287"/>
      <c r="I213" s="287"/>
      <c r="J213" s="287"/>
      <c r="K213" s="287"/>
      <c r="L213" s="287"/>
      <c r="M213" s="287"/>
      <c r="N213" s="286"/>
    </row>
    <row r="214" spans="2:14" ht="27" outlineLevel="1">
      <c r="B214" s="341" t="s">
        <v>661</v>
      </c>
      <c r="C214" s="143" t="s">
        <v>327</v>
      </c>
      <c r="D214" s="250" t="s">
        <v>216</v>
      </c>
      <c r="E214" s="278"/>
      <c r="F214" s="220"/>
      <c r="G214" s="215"/>
      <c r="H214" s="220"/>
      <c r="I214" s="215"/>
      <c r="J214" s="220"/>
      <c r="K214" s="215"/>
      <c r="L214" s="220"/>
      <c r="M214" s="239"/>
      <c r="N214" s="251"/>
    </row>
    <row r="215" spans="2:14" ht="13.9" outlineLevel="1">
      <c r="B215" s="307" t="s">
        <v>625</v>
      </c>
      <c r="C215" s="306"/>
      <c r="D215" s="305"/>
      <c r="E215" s="311"/>
      <c r="F215" s="310"/>
      <c r="G215" s="309"/>
      <c r="H215" s="310"/>
      <c r="I215" s="310"/>
      <c r="J215" s="310"/>
      <c r="K215" s="310"/>
      <c r="L215" s="310"/>
      <c r="M215" s="310"/>
      <c r="N215" s="308"/>
    </row>
    <row r="216" spans="2:14" ht="13.9" outlineLevel="1">
      <c r="B216" s="342" t="s">
        <v>748</v>
      </c>
      <c r="C216" s="266" t="s">
        <v>626</v>
      </c>
      <c r="D216" s="252" t="s">
        <v>627</v>
      </c>
      <c r="E216" s="277"/>
      <c r="F216" s="217"/>
      <c r="G216" s="216"/>
      <c r="H216" s="217"/>
      <c r="I216" s="217"/>
      <c r="J216" s="217"/>
      <c r="K216" s="217"/>
      <c r="L216" s="217"/>
      <c r="M216" s="217"/>
      <c r="N216" s="219"/>
    </row>
    <row r="217" spans="2:14" ht="13.9" outlineLevel="1">
      <c r="B217" s="314" t="s">
        <v>628</v>
      </c>
      <c r="C217" s="304"/>
      <c r="D217" s="303"/>
      <c r="E217" s="311"/>
      <c r="F217" s="310"/>
      <c r="G217" s="309"/>
      <c r="H217" s="310"/>
      <c r="I217" s="310"/>
      <c r="J217" s="310"/>
      <c r="K217" s="310"/>
      <c r="L217" s="310"/>
      <c r="M217" s="310"/>
      <c r="N217" s="308"/>
    </row>
    <row r="218" spans="2:14" ht="27.75" outlineLevel="1">
      <c r="B218" s="267" t="s">
        <v>778</v>
      </c>
      <c r="C218" s="266" t="s">
        <v>629</v>
      </c>
      <c r="D218" s="253" t="s">
        <v>630</v>
      </c>
      <c r="E218" s="277"/>
      <c r="F218" s="220"/>
      <c r="G218" s="216"/>
      <c r="H218" s="220"/>
      <c r="I218" s="217"/>
      <c r="J218" s="220"/>
      <c r="K218" s="217"/>
      <c r="L218" s="220"/>
      <c r="M218" s="217"/>
      <c r="N218" s="219"/>
    </row>
    <row r="219" spans="2:14" ht="27.75" outlineLevel="1">
      <c r="B219" s="267" t="s">
        <v>779</v>
      </c>
      <c r="C219" s="266" t="s">
        <v>631</v>
      </c>
      <c r="D219" s="253" t="s">
        <v>632</v>
      </c>
      <c r="E219" s="277"/>
      <c r="F219" s="220"/>
      <c r="G219" s="216"/>
      <c r="H219" s="220"/>
      <c r="I219" s="217"/>
      <c r="J219" s="220"/>
      <c r="K219" s="217"/>
      <c r="L219" s="220"/>
      <c r="M219" s="217"/>
      <c r="N219" s="219"/>
    </row>
    <row r="220" spans="2:14" ht="13.9" outlineLevel="1">
      <c r="B220" s="302" t="s">
        <v>648</v>
      </c>
      <c r="C220" s="301"/>
      <c r="D220" s="300"/>
      <c r="E220" s="311"/>
      <c r="F220" s="310"/>
      <c r="G220" s="309"/>
      <c r="H220" s="310"/>
      <c r="I220" s="310"/>
      <c r="J220" s="310"/>
      <c r="K220" s="310"/>
      <c r="L220" s="310"/>
      <c r="M220" s="310"/>
      <c r="N220" s="308"/>
    </row>
    <row r="221" spans="2:14" ht="27.75" outlineLevel="1">
      <c r="B221" s="339" t="s">
        <v>760</v>
      </c>
      <c r="C221" s="144">
        <v>3</v>
      </c>
      <c r="D221" s="145" t="s">
        <v>217</v>
      </c>
      <c r="E221" s="278"/>
      <c r="F221" s="220"/>
      <c r="G221" s="215"/>
      <c r="H221" s="220"/>
      <c r="I221" s="215"/>
      <c r="J221" s="220"/>
      <c r="K221" s="215"/>
      <c r="L221" s="220"/>
      <c r="M221" s="238"/>
      <c r="N221" s="249"/>
    </row>
    <row r="222" spans="2:14" ht="27" outlineLevel="1">
      <c r="B222" s="340" t="s">
        <v>761</v>
      </c>
      <c r="C222" s="118" t="s">
        <v>328</v>
      </c>
      <c r="D222" s="185" t="s">
        <v>218</v>
      </c>
      <c r="E222" s="291"/>
      <c r="F222" s="287"/>
      <c r="G222" s="288"/>
      <c r="H222" s="287"/>
      <c r="I222" s="287"/>
      <c r="J222" s="287"/>
      <c r="K222" s="287"/>
      <c r="L222" s="287"/>
      <c r="M222" s="287"/>
      <c r="N222" s="286"/>
    </row>
    <row r="223" spans="2:14" outlineLevel="1">
      <c r="B223" s="340" t="s">
        <v>762</v>
      </c>
      <c r="C223" s="118" t="s">
        <v>329</v>
      </c>
      <c r="D223" s="146" t="s">
        <v>219</v>
      </c>
      <c r="E223" s="291"/>
      <c r="F223" s="287"/>
      <c r="G223" s="288"/>
      <c r="H223" s="287"/>
      <c r="I223" s="287"/>
      <c r="J223" s="287"/>
      <c r="K223" s="287"/>
      <c r="L223" s="287"/>
      <c r="M223" s="287"/>
      <c r="N223" s="286"/>
    </row>
    <row r="224" spans="2:14" outlineLevel="1">
      <c r="B224" s="340" t="s">
        <v>664</v>
      </c>
      <c r="C224" s="118" t="s">
        <v>330</v>
      </c>
      <c r="D224" s="146" t="s">
        <v>220</v>
      </c>
      <c r="E224" s="291"/>
      <c r="F224" s="287"/>
      <c r="G224" s="288"/>
      <c r="H224" s="287"/>
      <c r="I224" s="287"/>
      <c r="J224" s="287"/>
      <c r="K224" s="287"/>
      <c r="L224" s="287"/>
      <c r="M224" s="287"/>
      <c r="N224" s="286"/>
    </row>
    <row r="225" spans="2:14" outlineLevel="1">
      <c r="B225" s="343" t="s">
        <v>780</v>
      </c>
      <c r="C225" s="118" t="s">
        <v>331</v>
      </c>
      <c r="D225" s="146" t="s">
        <v>221</v>
      </c>
      <c r="E225" s="291"/>
      <c r="F225" s="287"/>
      <c r="G225" s="288"/>
      <c r="H225" s="287"/>
      <c r="I225" s="287"/>
      <c r="J225" s="287"/>
      <c r="K225" s="287"/>
      <c r="L225" s="287"/>
      <c r="M225" s="287"/>
      <c r="N225" s="286"/>
    </row>
    <row r="226" spans="2:14" outlineLevel="1">
      <c r="B226" s="340" t="s">
        <v>665</v>
      </c>
      <c r="C226" s="118" t="s">
        <v>332</v>
      </c>
      <c r="D226" s="185" t="s">
        <v>649</v>
      </c>
      <c r="E226" s="291"/>
      <c r="F226" s="287"/>
      <c r="G226" s="288"/>
      <c r="H226" s="287"/>
      <c r="I226" s="287"/>
      <c r="J226" s="287"/>
      <c r="K226" s="287"/>
      <c r="L226" s="287"/>
      <c r="M226" s="287"/>
      <c r="N226" s="286"/>
    </row>
    <row r="227" spans="2:14" ht="27.75" outlineLevel="1">
      <c r="B227" s="340" t="s">
        <v>781</v>
      </c>
      <c r="C227" s="118">
        <v>4</v>
      </c>
      <c r="D227" s="147" t="s">
        <v>222</v>
      </c>
      <c r="E227" s="291"/>
      <c r="F227" s="220"/>
      <c r="G227" s="215"/>
      <c r="H227" s="220"/>
      <c r="I227" s="215"/>
      <c r="J227" s="220"/>
      <c r="K227" s="215"/>
      <c r="L227" s="220"/>
      <c r="M227" s="217"/>
      <c r="N227" s="219"/>
    </row>
    <row r="228" spans="2:14" outlineLevel="1">
      <c r="B228" s="340" t="s">
        <v>666</v>
      </c>
      <c r="C228" s="118">
        <v>4.0999999999999996</v>
      </c>
      <c r="D228" s="185" t="s">
        <v>473</v>
      </c>
      <c r="E228" s="291"/>
      <c r="F228" s="287"/>
      <c r="G228" s="288"/>
      <c r="H228" s="287"/>
      <c r="I228" s="287"/>
      <c r="J228" s="287"/>
      <c r="K228" s="287"/>
      <c r="L228" s="287"/>
      <c r="M228" s="287"/>
      <c r="N228" s="286"/>
    </row>
    <row r="229" spans="2:14" outlineLevel="1">
      <c r="B229" s="340" t="s">
        <v>782</v>
      </c>
      <c r="C229" s="118">
        <v>4.2</v>
      </c>
      <c r="D229" s="185" t="s">
        <v>578</v>
      </c>
      <c r="E229" s="291"/>
      <c r="F229" s="287"/>
      <c r="G229" s="288"/>
      <c r="H229" s="287"/>
      <c r="I229" s="287"/>
      <c r="J229" s="287"/>
      <c r="K229" s="287"/>
      <c r="L229" s="287"/>
      <c r="M229" s="287"/>
      <c r="N229" s="286"/>
    </row>
    <row r="230" spans="2:14" ht="13.9" outlineLevel="1">
      <c r="B230" s="340" t="s">
        <v>667</v>
      </c>
      <c r="C230" s="118">
        <v>5</v>
      </c>
      <c r="D230" s="187" t="s">
        <v>223</v>
      </c>
      <c r="E230" s="291"/>
      <c r="F230" s="287"/>
      <c r="G230" s="288"/>
      <c r="H230" s="287"/>
      <c r="I230" s="287"/>
      <c r="J230" s="287"/>
      <c r="K230" s="287"/>
      <c r="L230" s="287"/>
      <c r="M230" s="287"/>
      <c r="N230" s="286"/>
    </row>
    <row r="231" spans="2:14" ht="13.9" outlineLevel="1">
      <c r="B231" s="340" t="s">
        <v>668</v>
      </c>
      <c r="C231" s="118">
        <v>6</v>
      </c>
      <c r="D231" s="147" t="s">
        <v>224</v>
      </c>
      <c r="E231" s="291"/>
      <c r="F231" s="287"/>
      <c r="G231" s="288"/>
      <c r="H231" s="287"/>
      <c r="I231" s="287"/>
      <c r="J231" s="287"/>
      <c r="K231" s="287"/>
      <c r="L231" s="287"/>
      <c r="M231" s="287"/>
      <c r="N231" s="286"/>
    </row>
    <row r="232" spans="2:14" ht="13.9" outlineLevel="1">
      <c r="B232" s="340" t="s">
        <v>669</v>
      </c>
      <c r="C232" s="143">
        <v>7</v>
      </c>
      <c r="D232" s="148" t="s">
        <v>225</v>
      </c>
      <c r="E232" s="278"/>
      <c r="F232" s="279"/>
      <c r="G232" s="280"/>
      <c r="H232" s="279"/>
      <c r="I232" s="279"/>
      <c r="J232" s="279"/>
      <c r="K232" s="279"/>
      <c r="L232" s="279"/>
      <c r="M232" s="279"/>
      <c r="N232" s="274"/>
    </row>
    <row r="233" spans="2:14" ht="13.9" outlineLevel="1">
      <c r="B233" s="292" t="s">
        <v>226</v>
      </c>
      <c r="C233" s="301"/>
      <c r="D233" s="300"/>
      <c r="E233" s="311"/>
      <c r="F233" s="310"/>
      <c r="G233" s="309"/>
      <c r="H233" s="310"/>
      <c r="I233" s="310"/>
      <c r="J233" s="310"/>
      <c r="K233" s="310"/>
      <c r="L233" s="310"/>
      <c r="M233" s="310"/>
      <c r="N233" s="308"/>
    </row>
    <row r="234" spans="2:14" ht="27.75" outlineLevel="1">
      <c r="B234" s="340" t="s">
        <v>763</v>
      </c>
      <c r="C234" s="144">
        <v>8</v>
      </c>
      <c r="D234" s="186" t="s">
        <v>227</v>
      </c>
      <c r="E234" s="291"/>
      <c r="F234" s="220"/>
      <c r="G234" s="215"/>
      <c r="H234" s="220"/>
      <c r="I234" s="215"/>
      <c r="J234" s="220"/>
      <c r="K234" s="215"/>
      <c r="L234" s="220"/>
      <c r="M234" s="217"/>
      <c r="N234" s="218"/>
    </row>
    <row r="235" spans="2:14" ht="13.9" outlineLevel="1">
      <c r="B235" s="340" t="s">
        <v>670</v>
      </c>
      <c r="C235" s="118">
        <v>9</v>
      </c>
      <c r="D235" s="187" t="s">
        <v>333</v>
      </c>
      <c r="E235" s="291"/>
      <c r="F235" s="220"/>
      <c r="G235" s="215"/>
      <c r="H235" s="220"/>
      <c r="I235" s="215"/>
      <c r="J235" s="220"/>
      <c r="K235" s="215"/>
      <c r="L235" s="220"/>
      <c r="M235" s="217"/>
      <c r="N235" s="219"/>
    </row>
    <row r="236" spans="2:14" ht="13.9" outlineLevel="1">
      <c r="B236" s="340" t="s">
        <v>671</v>
      </c>
      <c r="C236" s="118">
        <v>10</v>
      </c>
      <c r="D236" s="187" t="s">
        <v>334</v>
      </c>
      <c r="E236" s="291"/>
      <c r="F236" s="220"/>
      <c r="G236" s="215"/>
      <c r="H236" s="220"/>
      <c r="I236" s="215"/>
      <c r="J236" s="220"/>
      <c r="K236" s="215"/>
      <c r="L236" s="220"/>
      <c r="M236" s="217"/>
      <c r="N236" s="219"/>
    </row>
    <row r="237" spans="2:14" ht="13.9" outlineLevel="1">
      <c r="B237" s="340" t="s">
        <v>783</v>
      </c>
      <c r="C237" s="118" t="s">
        <v>636</v>
      </c>
      <c r="D237" s="187" t="s">
        <v>579</v>
      </c>
      <c r="E237" s="277"/>
      <c r="F237" s="220"/>
      <c r="G237" s="215"/>
      <c r="H237" s="220"/>
      <c r="I237" s="215"/>
      <c r="J237" s="220"/>
      <c r="K237" s="215"/>
      <c r="L237" s="220"/>
      <c r="M237" s="254"/>
      <c r="N237" s="255"/>
    </row>
    <row r="238" spans="2:14" ht="13.9" outlineLevel="1">
      <c r="B238" s="340" t="s">
        <v>784</v>
      </c>
      <c r="C238" s="256">
        <v>11.2</v>
      </c>
      <c r="D238" s="201" t="s">
        <v>580</v>
      </c>
      <c r="E238" s="277"/>
      <c r="F238" s="220"/>
      <c r="G238" s="215"/>
      <c r="H238" s="220"/>
      <c r="I238" s="215"/>
      <c r="J238" s="220"/>
      <c r="K238" s="215"/>
      <c r="L238" s="220"/>
      <c r="M238" s="254"/>
      <c r="N238" s="255"/>
    </row>
    <row r="239" spans="2:14" ht="13.9" outlineLevel="1">
      <c r="B239" s="292" t="s">
        <v>228</v>
      </c>
      <c r="C239" s="301"/>
      <c r="D239" s="300"/>
      <c r="E239" s="311"/>
      <c r="F239" s="310"/>
      <c r="G239" s="309"/>
      <c r="H239" s="310"/>
      <c r="I239" s="310"/>
      <c r="J239" s="310"/>
      <c r="K239" s="310"/>
      <c r="L239" s="310"/>
      <c r="M239" s="310"/>
      <c r="N239" s="308"/>
    </row>
    <row r="240" spans="2:14" ht="27.75" outlineLevel="1">
      <c r="B240" s="340" t="s">
        <v>673</v>
      </c>
      <c r="C240" s="144">
        <v>12</v>
      </c>
      <c r="D240" s="186" t="s">
        <v>229</v>
      </c>
      <c r="E240" s="291"/>
      <c r="F240" s="220"/>
      <c r="G240" s="215"/>
      <c r="H240" s="220"/>
      <c r="I240" s="215"/>
      <c r="J240" s="220"/>
      <c r="K240" s="215"/>
      <c r="L240" s="220"/>
      <c r="M240" s="217"/>
      <c r="N240" s="218"/>
    </row>
    <row r="241" spans="2:14" ht="27" outlineLevel="1">
      <c r="B241" s="340" t="s">
        <v>674</v>
      </c>
      <c r="C241" s="118" t="s">
        <v>417</v>
      </c>
      <c r="D241" s="149" t="s">
        <v>230</v>
      </c>
      <c r="E241" s="291"/>
      <c r="F241" s="287"/>
      <c r="G241" s="288"/>
      <c r="H241" s="287"/>
      <c r="I241" s="287"/>
      <c r="J241" s="287"/>
      <c r="K241" s="287"/>
      <c r="L241" s="287"/>
      <c r="M241" s="287"/>
      <c r="N241" s="286"/>
    </row>
    <row r="242" spans="2:14" ht="27" outlineLevel="1">
      <c r="B242" s="340" t="s">
        <v>675</v>
      </c>
      <c r="C242" s="118" t="s">
        <v>418</v>
      </c>
      <c r="D242" s="185" t="s">
        <v>231</v>
      </c>
      <c r="E242" s="291"/>
      <c r="F242" s="287"/>
      <c r="G242" s="288"/>
      <c r="H242" s="287"/>
      <c r="I242" s="287"/>
      <c r="J242" s="287"/>
      <c r="K242" s="287"/>
      <c r="L242" s="287"/>
      <c r="M242" s="287"/>
      <c r="N242" s="286"/>
    </row>
    <row r="243" spans="2:14" outlineLevel="1">
      <c r="B243" s="340" t="s">
        <v>676</v>
      </c>
      <c r="C243" s="118" t="s">
        <v>419</v>
      </c>
      <c r="D243" s="185" t="s">
        <v>232</v>
      </c>
      <c r="E243" s="291"/>
      <c r="F243" s="287"/>
      <c r="G243" s="288"/>
      <c r="H243" s="287"/>
      <c r="I243" s="287"/>
      <c r="J243" s="287"/>
      <c r="K243" s="287"/>
      <c r="L243" s="287"/>
      <c r="M243" s="287"/>
      <c r="N243" s="286"/>
    </row>
    <row r="244" spans="2:14" ht="27" outlineLevel="1">
      <c r="B244" s="340" t="s">
        <v>677</v>
      </c>
      <c r="C244" s="118" t="s">
        <v>420</v>
      </c>
      <c r="D244" s="149" t="s">
        <v>233</v>
      </c>
      <c r="E244" s="291"/>
      <c r="F244" s="287"/>
      <c r="G244" s="288"/>
      <c r="H244" s="287"/>
      <c r="I244" s="287"/>
      <c r="J244" s="287"/>
      <c r="K244" s="287"/>
      <c r="L244" s="287"/>
      <c r="M244" s="287"/>
      <c r="N244" s="286"/>
    </row>
    <row r="245" spans="2:14" ht="27" outlineLevel="1">
      <c r="B245" s="340" t="s">
        <v>678</v>
      </c>
      <c r="C245" s="118" t="s">
        <v>421</v>
      </c>
      <c r="D245" s="185" t="s">
        <v>234</v>
      </c>
      <c r="E245" s="291"/>
      <c r="F245" s="287"/>
      <c r="G245" s="288"/>
      <c r="H245" s="287"/>
      <c r="I245" s="287"/>
      <c r="J245" s="287"/>
      <c r="K245" s="287"/>
      <c r="L245" s="287"/>
      <c r="M245" s="287"/>
      <c r="N245" s="286"/>
    </row>
    <row r="246" spans="2:14" outlineLevel="1">
      <c r="B246" s="340" t="s">
        <v>680</v>
      </c>
      <c r="C246" s="118" t="s">
        <v>422</v>
      </c>
      <c r="D246" s="185" t="s">
        <v>235</v>
      </c>
      <c r="E246" s="291"/>
      <c r="F246" s="287"/>
      <c r="G246" s="288"/>
      <c r="H246" s="287"/>
      <c r="I246" s="287"/>
      <c r="J246" s="287"/>
      <c r="K246" s="287"/>
      <c r="L246" s="287"/>
      <c r="M246" s="287"/>
      <c r="N246" s="286"/>
    </row>
    <row r="247" spans="2:14" ht="27" outlineLevel="1">
      <c r="B247" s="340" t="s">
        <v>785</v>
      </c>
      <c r="C247" s="118" t="s">
        <v>423</v>
      </c>
      <c r="D247" s="149" t="s">
        <v>236</v>
      </c>
      <c r="E247" s="291"/>
      <c r="F247" s="287"/>
      <c r="G247" s="288"/>
      <c r="H247" s="287"/>
      <c r="I247" s="287"/>
      <c r="J247" s="287"/>
      <c r="K247" s="287"/>
      <c r="L247" s="287"/>
      <c r="M247" s="287"/>
      <c r="N247" s="286"/>
    </row>
    <row r="248" spans="2:14" ht="27" outlineLevel="1">
      <c r="B248" s="340" t="s">
        <v>786</v>
      </c>
      <c r="C248" s="118" t="s">
        <v>424</v>
      </c>
      <c r="D248" s="185" t="s">
        <v>237</v>
      </c>
      <c r="E248" s="291"/>
      <c r="F248" s="287"/>
      <c r="G248" s="288"/>
      <c r="H248" s="287"/>
      <c r="I248" s="287"/>
      <c r="J248" s="287"/>
      <c r="K248" s="287"/>
      <c r="L248" s="287"/>
      <c r="M248" s="287"/>
      <c r="N248" s="286"/>
    </row>
    <row r="249" spans="2:14" outlineLevel="1">
      <c r="B249" s="340" t="s">
        <v>787</v>
      </c>
      <c r="C249" s="118" t="s">
        <v>425</v>
      </c>
      <c r="D249" s="185" t="s">
        <v>238</v>
      </c>
      <c r="E249" s="291"/>
      <c r="F249" s="287"/>
      <c r="G249" s="288"/>
      <c r="H249" s="287"/>
      <c r="I249" s="287"/>
      <c r="J249" s="287"/>
      <c r="K249" s="287"/>
      <c r="L249" s="287"/>
      <c r="M249" s="287"/>
      <c r="N249" s="286"/>
    </row>
    <row r="250" spans="2:14" ht="27.75" outlineLevel="1">
      <c r="B250" s="340" t="s">
        <v>681</v>
      </c>
      <c r="C250" s="118">
        <v>13</v>
      </c>
      <c r="D250" s="186" t="s">
        <v>581</v>
      </c>
      <c r="E250" s="291"/>
      <c r="F250" s="220"/>
      <c r="G250" s="215"/>
      <c r="H250" s="220"/>
      <c r="I250" s="215"/>
      <c r="J250" s="220"/>
      <c r="K250" s="215"/>
      <c r="L250" s="220"/>
      <c r="M250" s="217"/>
      <c r="N250" s="219"/>
    </row>
    <row r="251" spans="2:14" ht="27" outlineLevel="1">
      <c r="B251" s="340" t="s">
        <v>682</v>
      </c>
      <c r="C251" s="118" t="s">
        <v>426</v>
      </c>
      <c r="D251" s="149" t="s">
        <v>239</v>
      </c>
      <c r="E251" s="291"/>
      <c r="F251" s="287"/>
      <c r="G251" s="288"/>
      <c r="H251" s="287"/>
      <c r="I251" s="287"/>
      <c r="J251" s="287"/>
      <c r="K251" s="287"/>
      <c r="L251" s="287"/>
      <c r="M251" s="287"/>
      <c r="N251" s="286"/>
    </row>
    <row r="252" spans="2:14" ht="27" outlineLevel="1">
      <c r="B252" s="340" t="s">
        <v>683</v>
      </c>
      <c r="C252" s="118" t="s">
        <v>427</v>
      </c>
      <c r="D252" s="185" t="s">
        <v>240</v>
      </c>
      <c r="E252" s="291"/>
      <c r="F252" s="287"/>
      <c r="G252" s="288"/>
      <c r="H252" s="287"/>
      <c r="I252" s="287"/>
      <c r="J252" s="287"/>
      <c r="K252" s="287"/>
      <c r="L252" s="287"/>
      <c r="M252" s="287"/>
      <c r="N252" s="286"/>
    </row>
    <row r="253" spans="2:14" outlineLevel="1">
      <c r="B253" s="340" t="s">
        <v>684</v>
      </c>
      <c r="C253" s="118" t="s">
        <v>428</v>
      </c>
      <c r="D253" s="185" t="s">
        <v>232</v>
      </c>
      <c r="E253" s="291"/>
      <c r="F253" s="287"/>
      <c r="G253" s="288"/>
      <c r="H253" s="287"/>
      <c r="I253" s="287"/>
      <c r="J253" s="287"/>
      <c r="K253" s="287"/>
      <c r="L253" s="287"/>
      <c r="M253" s="287"/>
      <c r="N253" s="286"/>
    </row>
    <row r="254" spans="2:14" ht="27" outlineLevel="1">
      <c r="B254" s="340" t="s">
        <v>686</v>
      </c>
      <c r="C254" s="118" t="s">
        <v>429</v>
      </c>
      <c r="D254" s="149" t="s">
        <v>241</v>
      </c>
      <c r="E254" s="291"/>
      <c r="F254" s="287"/>
      <c r="G254" s="288"/>
      <c r="H254" s="287"/>
      <c r="I254" s="287"/>
      <c r="J254" s="287"/>
      <c r="K254" s="287"/>
      <c r="L254" s="287"/>
      <c r="M254" s="287"/>
      <c r="N254" s="286"/>
    </row>
    <row r="255" spans="2:14" ht="27" outlineLevel="1">
      <c r="B255" s="340" t="s">
        <v>687</v>
      </c>
      <c r="C255" s="118" t="s">
        <v>430</v>
      </c>
      <c r="D255" s="185" t="s">
        <v>242</v>
      </c>
      <c r="E255" s="291"/>
      <c r="F255" s="287"/>
      <c r="G255" s="288"/>
      <c r="H255" s="287"/>
      <c r="I255" s="287"/>
      <c r="J255" s="287"/>
      <c r="K255" s="287"/>
      <c r="L255" s="287"/>
      <c r="M255" s="287"/>
      <c r="N255" s="286"/>
    </row>
    <row r="256" spans="2:14" outlineLevel="1">
      <c r="B256" s="340" t="s">
        <v>688</v>
      </c>
      <c r="C256" s="118" t="s">
        <v>431</v>
      </c>
      <c r="D256" s="185" t="s">
        <v>235</v>
      </c>
      <c r="E256" s="291"/>
      <c r="F256" s="287"/>
      <c r="G256" s="288"/>
      <c r="H256" s="287"/>
      <c r="I256" s="287"/>
      <c r="J256" s="287"/>
      <c r="K256" s="287"/>
      <c r="L256" s="287"/>
      <c r="M256" s="287"/>
      <c r="N256" s="286"/>
    </row>
    <row r="257" spans="2:14" ht="27" outlineLevel="1">
      <c r="B257" s="340" t="s">
        <v>788</v>
      </c>
      <c r="C257" s="118" t="s">
        <v>432</v>
      </c>
      <c r="D257" s="149" t="s">
        <v>243</v>
      </c>
      <c r="E257" s="291"/>
      <c r="F257" s="287"/>
      <c r="G257" s="288"/>
      <c r="H257" s="287"/>
      <c r="I257" s="287"/>
      <c r="J257" s="287"/>
      <c r="K257" s="287"/>
      <c r="L257" s="287"/>
      <c r="M257" s="287"/>
      <c r="N257" s="286"/>
    </row>
    <row r="258" spans="2:14" ht="27" outlineLevel="1">
      <c r="B258" s="340" t="s">
        <v>789</v>
      </c>
      <c r="C258" s="118" t="s">
        <v>433</v>
      </c>
      <c r="D258" s="185" t="s">
        <v>244</v>
      </c>
      <c r="E258" s="291"/>
      <c r="F258" s="287"/>
      <c r="G258" s="288"/>
      <c r="H258" s="287"/>
      <c r="I258" s="287"/>
      <c r="J258" s="287"/>
      <c r="K258" s="287"/>
      <c r="L258" s="287"/>
      <c r="M258" s="287"/>
      <c r="N258" s="286"/>
    </row>
    <row r="259" spans="2:14" outlineLevel="1">
      <c r="B259" s="340" t="s">
        <v>790</v>
      </c>
      <c r="C259" s="118" t="s">
        <v>434</v>
      </c>
      <c r="D259" s="185" t="s">
        <v>238</v>
      </c>
      <c r="E259" s="291"/>
      <c r="F259" s="287"/>
      <c r="G259" s="288"/>
      <c r="H259" s="287"/>
      <c r="I259" s="287"/>
      <c r="J259" s="287"/>
      <c r="K259" s="287"/>
      <c r="L259" s="287"/>
      <c r="M259" s="287"/>
      <c r="N259" s="286"/>
    </row>
    <row r="260" spans="2:14" ht="27.75" outlineLevel="1">
      <c r="B260" s="340" t="s">
        <v>690</v>
      </c>
      <c r="C260" s="118">
        <v>14</v>
      </c>
      <c r="D260" s="187" t="s">
        <v>245</v>
      </c>
      <c r="E260" s="291"/>
      <c r="F260" s="220"/>
      <c r="G260" s="215"/>
      <c r="H260" s="220"/>
      <c r="I260" s="215"/>
      <c r="J260" s="220"/>
      <c r="K260" s="215"/>
      <c r="L260" s="220"/>
      <c r="M260" s="217"/>
      <c r="N260" s="219"/>
    </row>
    <row r="261" spans="2:14" ht="27" outlineLevel="1">
      <c r="B261" s="340" t="s">
        <v>691</v>
      </c>
      <c r="C261" s="118" t="s">
        <v>435</v>
      </c>
      <c r="D261" s="149" t="s">
        <v>246</v>
      </c>
      <c r="E261" s="291"/>
      <c r="F261" s="287"/>
      <c r="G261" s="288"/>
      <c r="H261" s="287"/>
      <c r="I261" s="287"/>
      <c r="J261" s="287"/>
      <c r="K261" s="287"/>
      <c r="L261" s="287"/>
      <c r="M261" s="287"/>
      <c r="N261" s="286"/>
    </row>
    <row r="262" spans="2:14" ht="27" outlineLevel="1">
      <c r="B262" s="340" t="s">
        <v>692</v>
      </c>
      <c r="C262" s="118" t="s">
        <v>436</v>
      </c>
      <c r="D262" s="185" t="s">
        <v>247</v>
      </c>
      <c r="E262" s="291"/>
      <c r="F262" s="287"/>
      <c r="G262" s="288"/>
      <c r="H262" s="287"/>
      <c r="I262" s="287"/>
      <c r="J262" s="287"/>
      <c r="K262" s="287"/>
      <c r="L262" s="287"/>
      <c r="M262" s="287"/>
      <c r="N262" s="286"/>
    </row>
    <row r="263" spans="2:14" outlineLevel="1">
      <c r="B263" s="340" t="s">
        <v>693</v>
      </c>
      <c r="C263" s="118" t="s">
        <v>437</v>
      </c>
      <c r="D263" s="185" t="s">
        <v>232</v>
      </c>
      <c r="E263" s="291"/>
      <c r="F263" s="287"/>
      <c r="G263" s="288"/>
      <c r="H263" s="287"/>
      <c r="I263" s="287"/>
      <c r="J263" s="287"/>
      <c r="K263" s="287"/>
      <c r="L263" s="287"/>
      <c r="M263" s="287"/>
      <c r="N263" s="286"/>
    </row>
    <row r="264" spans="2:14" ht="27" outlineLevel="1">
      <c r="B264" s="340" t="s">
        <v>694</v>
      </c>
      <c r="C264" s="118" t="s">
        <v>438</v>
      </c>
      <c r="D264" s="149" t="s">
        <v>248</v>
      </c>
      <c r="E264" s="291"/>
      <c r="F264" s="287"/>
      <c r="G264" s="288"/>
      <c r="H264" s="287"/>
      <c r="I264" s="287"/>
      <c r="J264" s="287"/>
      <c r="K264" s="287"/>
      <c r="L264" s="287"/>
      <c r="M264" s="287"/>
      <c r="N264" s="286"/>
    </row>
    <row r="265" spans="2:14" ht="27" outlineLevel="1">
      <c r="B265" s="340" t="s">
        <v>695</v>
      </c>
      <c r="C265" s="118" t="s">
        <v>439</v>
      </c>
      <c r="D265" s="185" t="s">
        <v>249</v>
      </c>
      <c r="E265" s="291"/>
      <c r="F265" s="287"/>
      <c r="G265" s="288"/>
      <c r="H265" s="287"/>
      <c r="I265" s="287"/>
      <c r="J265" s="287"/>
      <c r="K265" s="287"/>
      <c r="L265" s="287"/>
      <c r="M265" s="287"/>
      <c r="N265" s="286"/>
    </row>
    <row r="266" spans="2:14" outlineLevel="1">
      <c r="B266" s="340" t="s">
        <v>696</v>
      </c>
      <c r="C266" s="118" t="s">
        <v>440</v>
      </c>
      <c r="D266" s="185" t="s">
        <v>235</v>
      </c>
      <c r="E266" s="291"/>
      <c r="F266" s="287"/>
      <c r="G266" s="288"/>
      <c r="H266" s="287"/>
      <c r="I266" s="287"/>
      <c r="J266" s="287"/>
      <c r="K266" s="287"/>
      <c r="L266" s="287"/>
      <c r="M266" s="287"/>
      <c r="N266" s="286"/>
    </row>
    <row r="267" spans="2:14" ht="27" outlineLevel="1">
      <c r="B267" s="340" t="s">
        <v>791</v>
      </c>
      <c r="C267" s="118" t="s">
        <v>441</v>
      </c>
      <c r="D267" s="149" t="s">
        <v>250</v>
      </c>
      <c r="E267" s="291"/>
      <c r="F267" s="287"/>
      <c r="G267" s="288"/>
      <c r="H267" s="287"/>
      <c r="I267" s="287"/>
      <c r="J267" s="287"/>
      <c r="K267" s="287"/>
      <c r="L267" s="287"/>
      <c r="M267" s="287"/>
      <c r="N267" s="286"/>
    </row>
    <row r="268" spans="2:14" ht="27" outlineLevel="1">
      <c r="B268" s="340" t="s">
        <v>792</v>
      </c>
      <c r="C268" s="118" t="s">
        <v>442</v>
      </c>
      <c r="D268" s="185" t="s">
        <v>251</v>
      </c>
      <c r="E268" s="291"/>
      <c r="F268" s="287"/>
      <c r="G268" s="288"/>
      <c r="H268" s="287"/>
      <c r="I268" s="287"/>
      <c r="J268" s="287"/>
      <c r="K268" s="287"/>
      <c r="L268" s="287"/>
      <c r="M268" s="287"/>
      <c r="N268" s="286"/>
    </row>
    <row r="269" spans="2:14" outlineLevel="1">
      <c r="B269" s="340" t="s">
        <v>793</v>
      </c>
      <c r="C269" s="143" t="s">
        <v>443</v>
      </c>
      <c r="D269" s="150" t="s">
        <v>238</v>
      </c>
      <c r="E269" s="291"/>
      <c r="F269" s="287"/>
      <c r="G269" s="288"/>
      <c r="H269" s="287"/>
      <c r="I269" s="287"/>
      <c r="J269" s="287"/>
      <c r="K269" s="287"/>
      <c r="L269" s="287"/>
      <c r="M269" s="287"/>
      <c r="N269" s="286"/>
    </row>
    <row r="270" spans="2:14" ht="13.9" outlineLevel="1">
      <c r="B270" s="302" t="s">
        <v>252</v>
      </c>
      <c r="C270" s="301"/>
      <c r="D270" s="300"/>
      <c r="E270" s="311"/>
      <c r="F270" s="310"/>
      <c r="G270" s="309"/>
      <c r="H270" s="310"/>
      <c r="I270" s="310"/>
      <c r="J270" s="310"/>
      <c r="K270" s="310"/>
      <c r="L270" s="310"/>
      <c r="M270" s="309"/>
      <c r="N270" s="299"/>
    </row>
    <row r="271" spans="2:14" ht="27.75" outlineLevel="1">
      <c r="B271" s="340" t="s">
        <v>697</v>
      </c>
      <c r="C271" s="144">
        <v>15</v>
      </c>
      <c r="D271" s="186" t="s">
        <v>253</v>
      </c>
      <c r="E271" s="291"/>
      <c r="F271" s="220"/>
      <c r="G271" s="215"/>
      <c r="H271" s="220"/>
      <c r="I271" s="215"/>
      <c r="J271" s="220"/>
      <c r="K271" s="215"/>
      <c r="L271" s="220"/>
      <c r="M271" s="217"/>
      <c r="N271" s="218"/>
    </row>
    <row r="272" spans="2:14" outlineLevel="1">
      <c r="B272" s="340" t="s">
        <v>698</v>
      </c>
      <c r="C272" s="118" t="s">
        <v>444</v>
      </c>
      <c r="D272" s="149" t="s">
        <v>254</v>
      </c>
      <c r="E272" s="291"/>
      <c r="F272" s="287"/>
      <c r="G272" s="288"/>
      <c r="H272" s="287"/>
      <c r="I272" s="287"/>
      <c r="J272" s="287"/>
      <c r="K272" s="287"/>
      <c r="L272" s="287"/>
      <c r="M272" s="287"/>
      <c r="N272" s="286"/>
    </row>
    <row r="273" spans="2:14" ht="27" outlineLevel="1">
      <c r="B273" s="340" t="s">
        <v>699</v>
      </c>
      <c r="C273" s="118" t="s">
        <v>445</v>
      </c>
      <c r="D273" s="185" t="s">
        <v>255</v>
      </c>
      <c r="E273" s="291"/>
      <c r="F273" s="287"/>
      <c r="G273" s="288"/>
      <c r="H273" s="287"/>
      <c r="I273" s="287"/>
      <c r="J273" s="287"/>
      <c r="K273" s="287"/>
      <c r="L273" s="287"/>
      <c r="M273" s="287"/>
      <c r="N273" s="286"/>
    </row>
    <row r="274" spans="2:14" outlineLevel="1">
      <c r="B274" s="340" t="s">
        <v>700</v>
      </c>
      <c r="C274" s="118" t="s">
        <v>446</v>
      </c>
      <c r="D274" s="185" t="s">
        <v>232</v>
      </c>
      <c r="E274" s="291"/>
      <c r="F274" s="287"/>
      <c r="G274" s="288"/>
      <c r="H274" s="287"/>
      <c r="I274" s="287"/>
      <c r="J274" s="287"/>
      <c r="K274" s="287"/>
      <c r="L274" s="287"/>
      <c r="M274" s="287"/>
      <c r="N274" s="286"/>
    </row>
    <row r="275" spans="2:14" outlineLevel="1">
      <c r="B275" s="340" t="s">
        <v>703</v>
      </c>
      <c r="C275" s="118" t="s">
        <v>447</v>
      </c>
      <c r="D275" s="149" t="s">
        <v>256</v>
      </c>
      <c r="E275" s="291"/>
      <c r="F275" s="287"/>
      <c r="G275" s="288"/>
      <c r="H275" s="287"/>
      <c r="I275" s="287"/>
      <c r="J275" s="287"/>
      <c r="K275" s="287"/>
      <c r="L275" s="287"/>
      <c r="M275" s="287"/>
      <c r="N275" s="286"/>
    </row>
    <row r="276" spans="2:14" ht="27" outlineLevel="1">
      <c r="B276" s="340" t="s">
        <v>704</v>
      </c>
      <c r="C276" s="118" t="s">
        <v>448</v>
      </c>
      <c r="D276" s="185" t="s">
        <v>257</v>
      </c>
      <c r="E276" s="291"/>
      <c r="F276" s="287"/>
      <c r="G276" s="288"/>
      <c r="H276" s="287"/>
      <c r="I276" s="287"/>
      <c r="J276" s="287"/>
      <c r="K276" s="287"/>
      <c r="L276" s="287"/>
      <c r="M276" s="287"/>
      <c r="N276" s="286"/>
    </row>
    <row r="277" spans="2:14" outlineLevel="1">
      <c r="B277" s="340" t="s">
        <v>705</v>
      </c>
      <c r="C277" s="118" t="s">
        <v>449</v>
      </c>
      <c r="D277" s="185" t="s">
        <v>235</v>
      </c>
      <c r="E277" s="291"/>
      <c r="F277" s="287"/>
      <c r="G277" s="288"/>
      <c r="H277" s="287"/>
      <c r="I277" s="287"/>
      <c r="J277" s="287"/>
      <c r="K277" s="287"/>
      <c r="L277" s="287"/>
      <c r="M277" s="287"/>
      <c r="N277" s="286"/>
    </row>
    <row r="278" spans="2:14" outlineLevel="1">
      <c r="B278" s="340" t="s">
        <v>794</v>
      </c>
      <c r="C278" s="118" t="s">
        <v>450</v>
      </c>
      <c r="D278" s="149" t="s">
        <v>258</v>
      </c>
      <c r="E278" s="291"/>
      <c r="F278" s="287"/>
      <c r="G278" s="288"/>
      <c r="H278" s="287"/>
      <c r="I278" s="287"/>
      <c r="J278" s="287"/>
      <c r="K278" s="287"/>
      <c r="L278" s="287"/>
      <c r="M278" s="287"/>
      <c r="N278" s="286"/>
    </row>
    <row r="279" spans="2:14" ht="27" outlineLevel="1">
      <c r="B279" s="340" t="s">
        <v>795</v>
      </c>
      <c r="C279" s="118" t="s">
        <v>451</v>
      </c>
      <c r="D279" s="185" t="s">
        <v>259</v>
      </c>
      <c r="E279" s="291"/>
      <c r="F279" s="287"/>
      <c r="G279" s="288"/>
      <c r="H279" s="287"/>
      <c r="I279" s="287"/>
      <c r="J279" s="287"/>
      <c r="K279" s="287"/>
      <c r="L279" s="287"/>
      <c r="M279" s="287"/>
      <c r="N279" s="286"/>
    </row>
    <row r="280" spans="2:14" outlineLevel="1">
      <c r="B280" s="340" t="s">
        <v>796</v>
      </c>
      <c r="C280" s="118" t="s">
        <v>452</v>
      </c>
      <c r="D280" s="185" t="s">
        <v>238</v>
      </c>
      <c r="E280" s="291"/>
      <c r="F280" s="287"/>
      <c r="G280" s="288"/>
      <c r="H280" s="287"/>
      <c r="I280" s="287"/>
      <c r="J280" s="287"/>
      <c r="K280" s="287"/>
      <c r="L280" s="287"/>
      <c r="M280" s="287"/>
      <c r="N280" s="286"/>
    </row>
    <row r="281" spans="2:14" ht="27.75" outlineLevel="1">
      <c r="B281" s="257" t="s">
        <v>797</v>
      </c>
      <c r="C281" s="221" t="s">
        <v>633</v>
      </c>
      <c r="D281" s="258" t="s">
        <v>634</v>
      </c>
      <c r="E281" s="291"/>
      <c r="F281" s="220"/>
      <c r="G281" s="215"/>
      <c r="H281" s="220"/>
      <c r="I281" s="215"/>
      <c r="J281" s="220"/>
      <c r="K281" s="215"/>
      <c r="L281" s="220"/>
      <c r="M281" s="217"/>
      <c r="N281" s="218"/>
    </row>
    <row r="282" spans="2:14" ht="27.75" outlineLevel="1">
      <c r="B282" s="340" t="s">
        <v>706</v>
      </c>
      <c r="C282" s="118">
        <v>16</v>
      </c>
      <c r="D282" s="186" t="s">
        <v>582</v>
      </c>
      <c r="E282" s="291"/>
      <c r="F282" s="220"/>
      <c r="G282" s="215"/>
      <c r="H282" s="220"/>
      <c r="I282" s="215"/>
      <c r="J282" s="220"/>
      <c r="K282" s="215"/>
      <c r="L282" s="220"/>
      <c r="M282" s="217"/>
      <c r="N282" s="219"/>
    </row>
    <row r="283" spans="2:14" outlineLevel="1">
      <c r="B283" s="340" t="s">
        <v>712</v>
      </c>
      <c r="C283" s="118" t="s">
        <v>453</v>
      </c>
      <c r="D283" s="149" t="s">
        <v>260</v>
      </c>
      <c r="E283" s="291"/>
      <c r="F283" s="287"/>
      <c r="G283" s="288"/>
      <c r="H283" s="287"/>
      <c r="I283" s="287"/>
      <c r="J283" s="287"/>
      <c r="K283" s="287"/>
      <c r="L283" s="287"/>
      <c r="M283" s="287"/>
      <c r="N283" s="286"/>
    </row>
    <row r="284" spans="2:14" outlineLevel="1">
      <c r="B284" s="340" t="s">
        <v>715</v>
      </c>
      <c r="C284" s="118" t="s">
        <v>454</v>
      </c>
      <c r="D284" s="185" t="s">
        <v>261</v>
      </c>
      <c r="E284" s="291"/>
      <c r="F284" s="287"/>
      <c r="G284" s="288"/>
      <c r="H284" s="287"/>
      <c r="I284" s="287"/>
      <c r="J284" s="287"/>
      <c r="K284" s="287"/>
      <c r="L284" s="287"/>
      <c r="M284" s="287"/>
      <c r="N284" s="286"/>
    </row>
    <row r="285" spans="2:14" outlineLevel="1">
      <c r="B285" s="340" t="s">
        <v>716</v>
      </c>
      <c r="C285" s="118" t="s">
        <v>455</v>
      </c>
      <c r="D285" s="185" t="s">
        <v>232</v>
      </c>
      <c r="E285" s="291"/>
      <c r="F285" s="287"/>
      <c r="G285" s="288"/>
      <c r="H285" s="287"/>
      <c r="I285" s="287"/>
      <c r="J285" s="287"/>
      <c r="K285" s="287"/>
      <c r="L285" s="287"/>
      <c r="M285" s="287"/>
      <c r="N285" s="286"/>
    </row>
    <row r="286" spans="2:14" outlineLevel="1">
      <c r="B286" s="340" t="s">
        <v>768</v>
      </c>
      <c r="C286" s="118" t="s">
        <v>456</v>
      </c>
      <c r="D286" s="149" t="s">
        <v>262</v>
      </c>
      <c r="E286" s="291"/>
      <c r="F286" s="287"/>
      <c r="G286" s="288"/>
      <c r="H286" s="287"/>
      <c r="I286" s="287"/>
      <c r="J286" s="287"/>
      <c r="K286" s="287"/>
      <c r="L286" s="287"/>
      <c r="M286" s="287"/>
      <c r="N286" s="286"/>
    </row>
    <row r="287" spans="2:14" ht="27" outlineLevel="1">
      <c r="B287" s="340" t="s">
        <v>718</v>
      </c>
      <c r="C287" s="118" t="s">
        <v>457</v>
      </c>
      <c r="D287" s="185" t="s">
        <v>263</v>
      </c>
      <c r="E287" s="291"/>
      <c r="F287" s="287"/>
      <c r="G287" s="288"/>
      <c r="H287" s="287"/>
      <c r="I287" s="287"/>
      <c r="J287" s="287"/>
      <c r="K287" s="287"/>
      <c r="L287" s="287"/>
      <c r="M287" s="287"/>
      <c r="N287" s="286"/>
    </row>
    <row r="288" spans="2:14" outlineLevel="1">
      <c r="B288" s="340" t="s">
        <v>772</v>
      </c>
      <c r="C288" s="118" t="s">
        <v>458</v>
      </c>
      <c r="D288" s="185" t="s">
        <v>235</v>
      </c>
      <c r="E288" s="291"/>
      <c r="F288" s="287"/>
      <c r="G288" s="288"/>
      <c r="H288" s="287"/>
      <c r="I288" s="287"/>
      <c r="J288" s="287"/>
      <c r="K288" s="287"/>
      <c r="L288" s="287"/>
      <c r="M288" s="287"/>
      <c r="N288" s="286"/>
    </row>
    <row r="289" spans="2:14" outlineLevel="1">
      <c r="B289" s="340" t="s">
        <v>798</v>
      </c>
      <c r="C289" s="118" t="s">
        <v>459</v>
      </c>
      <c r="D289" s="149" t="s">
        <v>264</v>
      </c>
      <c r="E289" s="291"/>
      <c r="F289" s="287"/>
      <c r="G289" s="288"/>
      <c r="H289" s="287"/>
      <c r="I289" s="287"/>
      <c r="J289" s="287"/>
      <c r="K289" s="287"/>
      <c r="L289" s="287"/>
      <c r="M289" s="287"/>
      <c r="N289" s="286"/>
    </row>
    <row r="290" spans="2:14" ht="27" outlineLevel="1">
      <c r="B290" s="340" t="s">
        <v>799</v>
      </c>
      <c r="C290" s="118" t="s">
        <v>460</v>
      </c>
      <c r="D290" s="185" t="s">
        <v>265</v>
      </c>
      <c r="E290" s="291"/>
      <c r="F290" s="287"/>
      <c r="G290" s="288"/>
      <c r="H290" s="287"/>
      <c r="I290" s="287"/>
      <c r="J290" s="287"/>
      <c r="K290" s="287"/>
      <c r="L290" s="287"/>
      <c r="M290" s="287"/>
      <c r="N290" s="286"/>
    </row>
    <row r="291" spans="2:14" outlineLevel="1">
      <c r="B291" s="340" t="s">
        <v>800</v>
      </c>
      <c r="C291" s="118" t="s">
        <v>461</v>
      </c>
      <c r="D291" s="185" t="s">
        <v>238</v>
      </c>
      <c r="E291" s="291"/>
      <c r="F291" s="287"/>
      <c r="G291" s="288"/>
      <c r="H291" s="287"/>
      <c r="I291" s="287"/>
      <c r="J291" s="287"/>
      <c r="K291" s="287"/>
      <c r="L291" s="287"/>
      <c r="M291" s="287"/>
      <c r="N291" s="286"/>
    </row>
    <row r="292" spans="2:14" ht="27.75" outlineLevel="1">
      <c r="B292" s="340" t="s">
        <v>720</v>
      </c>
      <c r="C292" s="118">
        <v>17</v>
      </c>
      <c r="D292" s="187" t="s">
        <v>266</v>
      </c>
      <c r="E292" s="291"/>
      <c r="F292" s="220"/>
      <c r="G292" s="215"/>
      <c r="H292" s="220"/>
      <c r="I292" s="215"/>
      <c r="J292" s="220"/>
      <c r="K292" s="215"/>
      <c r="L292" s="220"/>
      <c r="M292" s="217"/>
      <c r="N292" s="219"/>
    </row>
    <row r="293" spans="2:14" outlineLevel="1">
      <c r="B293" s="340" t="s">
        <v>721</v>
      </c>
      <c r="C293" s="118" t="s">
        <v>462</v>
      </c>
      <c r="D293" s="149" t="s">
        <v>267</v>
      </c>
      <c r="E293" s="291"/>
      <c r="F293" s="287"/>
      <c r="G293" s="288"/>
      <c r="H293" s="287"/>
      <c r="I293" s="287"/>
      <c r="J293" s="287"/>
      <c r="K293" s="287"/>
      <c r="L293" s="287"/>
      <c r="M293" s="287"/>
      <c r="N293" s="286"/>
    </row>
    <row r="294" spans="2:14" outlineLevel="1">
      <c r="B294" s="340" t="s">
        <v>773</v>
      </c>
      <c r="C294" s="118" t="s">
        <v>463</v>
      </c>
      <c r="D294" s="185" t="s">
        <v>268</v>
      </c>
      <c r="E294" s="291"/>
      <c r="F294" s="287"/>
      <c r="G294" s="288"/>
      <c r="H294" s="287"/>
      <c r="I294" s="287"/>
      <c r="J294" s="287"/>
      <c r="K294" s="287"/>
      <c r="L294" s="287"/>
      <c r="M294" s="287"/>
      <c r="N294" s="286"/>
    </row>
    <row r="295" spans="2:14" outlineLevel="1">
      <c r="B295" s="340" t="s">
        <v>774</v>
      </c>
      <c r="C295" s="118" t="s">
        <v>464</v>
      </c>
      <c r="D295" s="185" t="s">
        <v>232</v>
      </c>
      <c r="E295" s="291"/>
      <c r="F295" s="287"/>
      <c r="G295" s="288"/>
      <c r="H295" s="287"/>
      <c r="I295" s="287"/>
      <c r="J295" s="287"/>
      <c r="K295" s="287"/>
      <c r="L295" s="287"/>
      <c r="M295" s="287"/>
      <c r="N295" s="286"/>
    </row>
    <row r="296" spans="2:14" outlineLevel="1">
      <c r="B296" s="340" t="s">
        <v>722</v>
      </c>
      <c r="C296" s="118" t="s">
        <v>465</v>
      </c>
      <c r="D296" s="149" t="s">
        <v>269</v>
      </c>
      <c r="E296" s="291"/>
      <c r="F296" s="287"/>
      <c r="G296" s="288"/>
      <c r="H296" s="287"/>
      <c r="I296" s="287"/>
      <c r="J296" s="287"/>
      <c r="K296" s="287"/>
      <c r="L296" s="287"/>
      <c r="M296" s="287"/>
      <c r="N296" s="286"/>
    </row>
    <row r="297" spans="2:14" outlineLevel="1">
      <c r="B297" s="340" t="s">
        <v>775</v>
      </c>
      <c r="C297" s="118" t="s">
        <v>466</v>
      </c>
      <c r="D297" s="185" t="s">
        <v>270</v>
      </c>
      <c r="E297" s="291"/>
      <c r="F297" s="287"/>
      <c r="G297" s="288"/>
      <c r="H297" s="287"/>
      <c r="I297" s="287"/>
      <c r="J297" s="287"/>
      <c r="K297" s="287"/>
      <c r="L297" s="287"/>
      <c r="M297" s="287"/>
      <c r="N297" s="286"/>
    </row>
    <row r="298" spans="2:14" outlineLevel="1">
      <c r="B298" s="340" t="s">
        <v>776</v>
      </c>
      <c r="C298" s="118" t="s">
        <v>467</v>
      </c>
      <c r="D298" s="185" t="s">
        <v>235</v>
      </c>
      <c r="E298" s="291"/>
      <c r="F298" s="287"/>
      <c r="G298" s="288"/>
      <c r="H298" s="287"/>
      <c r="I298" s="287"/>
      <c r="J298" s="287"/>
      <c r="K298" s="287"/>
      <c r="L298" s="287"/>
      <c r="M298" s="287"/>
      <c r="N298" s="286"/>
    </row>
    <row r="299" spans="2:14" outlineLevel="1">
      <c r="B299" s="340" t="s">
        <v>801</v>
      </c>
      <c r="C299" s="118" t="s">
        <v>468</v>
      </c>
      <c r="D299" s="149" t="s">
        <v>271</v>
      </c>
      <c r="E299" s="291"/>
      <c r="F299" s="287"/>
      <c r="G299" s="288"/>
      <c r="H299" s="287"/>
      <c r="I299" s="287"/>
      <c r="J299" s="287"/>
      <c r="K299" s="287"/>
      <c r="L299" s="287"/>
      <c r="M299" s="287"/>
      <c r="N299" s="286"/>
    </row>
    <row r="300" spans="2:14" ht="27" outlineLevel="1">
      <c r="B300" s="340" t="s">
        <v>802</v>
      </c>
      <c r="C300" s="118" t="s">
        <v>469</v>
      </c>
      <c r="D300" s="185" t="s">
        <v>272</v>
      </c>
      <c r="E300" s="291"/>
      <c r="F300" s="287"/>
      <c r="G300" s="288"/>
      <c r="H300" s="287"/>
      <c r="I300" s="287"/>
      <c r="J300" s="287"/>
      <c r="K300" s="287"/>
      <c r="L300" s="287"/>
      <c r="M300" s="287"/>
      <c r="N300" s="286"/>
    </row>
    <row r="301" spans="2:14" outlineLevel="1">
      <c r="B301" s="340" t="s">
        <v>803</v>
      </c>
      <c r="C301" s="143" t="s">
        <v>470</v>
      </c>
      <c r="D301" s="150" t="s">
        <v>238</v>
      </c>
      <c r="E301" s="278"/>
      <c r="F301" s="279"/>
      <c r="G301" s="280"/>
      <c r="H301" s="279"/>
      <c r="I301" s="279"/>
      <c r="J301" s="279"/>
      <c r="K301" s="279"/>
      <c r="L301" s="279"/>
      <c r="M301" s="279"/>
      <c r="N301" s="274"/>
    </row>
    <row r="302" spans="2:14" ht="13.9" outlineLevel="1">
      <c r="B302" s="302" t="s">
        <v>569</v>
      </c>
      <c r="C302" s="301"/>
      <c r="D302" s="300"/>
      <c r="E302" s="311"/>
      <c r="F302" s="310"/>
      <c r="G302" s="309"/>
      <c r="H302" s="310"/>
      <c r="I302" s="310"/>
      <c r="J302" s="310"/>
      <c r="K302" s="310"/>
      <c r="L302" s="310"/>
      <c r="M302" s="310"/>
      <c r="N302" s="308"/>
    </row>
    <row r="303" spans="2:14" ht="27.75" outlineLevel="1">
      <c r="B303" s="340" t="s">
        <v>777</v>
      </c>
      <c r="C303" s="144">
        <v>18</v>
      </c>
      <c r="D303" s="186" t="s">
        <v>273</v>
      </c>
      <c r="E303" s="291"/>
      <c r="F303" s="220"/>
      <c r="G303" s="215"/>
      <c r="H303" s="220"/>
      <c r="I303" s="215"/>
      <c r="J303" s="220"/>
      <c r="K303" s="215"/>
      <c r="L303" s="220"/>
      <c r="M303" s="217"/>
      <c r="N303" s="218"/>
    </row>
    <row r="304" spans="2:14" ht="27.75" outlineLevel="1">
      <c r="B304" s="340" t="s">
        <v>725</v>
      </c>
      <c r="C304" s="118">
        <v>19</v>
      </c>
      <c r="D304" s="187" t="s">
        <v>274</v>
      </c>
      <c r="E304" s="291"/>
      <c r="F304" s="220"/>
      <c r="G304" s="215"/>
      <c r="H304" s="220"/>
      <c r="I304" s="215"/>
      <c r="J304" s="220"/>
      <c r="K304" s="215"/>
      <c r="L304" s="220"/>
      <c r="M304" s="217"/>
      <c r="N304" s="219"/>
    </row>
    <row r="305" spans="2:14" ht="27.75" outlineLevel="1">
      <c r="B305" s="340" t="s">
        <v>726</v>
      </c>
      <c r="C305" s="143">
        <v>20</v>
      </c>
      <c r="D305" s="148" t="s">
        <v>275</v>
      </c>
      <c r="E305" s="291"/>
      <c r="F305" s="220"/>
      <c r="G305" s="215"/>
      <c r="H305" s="220"/>
      <c r="I305" s="215"/>
      <c r="J305" s="220"/>
      <c r="K305" s="215"/>
      <c r="L305" s="220"/>
      <c r="M305" s="217"/>
      <c r="N305" s="259"/>
    </row>
    <row r="306" spans="2:14" ht="13.9" outlineLevel="1">
      <c r="B306" s="302" t="s">
        <v>276</v>
      </c>
      <c r="C306" s="301"/>
      <c r="D306" s="300"/>
      <c r="E306" s="311"/>
      <c r="F306" s="310"/>
      <c r="G306" s="309"/>
      <c r="H306" s="310"/>
      <c r="I306" s="310"/>
      <c r="J306" s="310"/>
      <c r="K306" s="310"/>
      <c r="L306" s="310"/>
      <c r="M306" s="310"/>
      <c r="N306" s="308"/>
    </row>
    <row r="307" spans="2:14" ht="27.75" outlineLevel="1">
      <c r="B307" s="340" t="s">
        <v>727</v>
      </c>
      <c r="C307" s="144">
        <v>21</v>
      </c>
      <c r="D307" s="186" t="s">
        <v>277</v>
      </c>
      <c r="E307" s="291"/>
      <c r="F307" s="287"/>
      <c r="G307" s="288"/>
      <c r="H307" s="287"/>
      <c r="I307" s="287"/>
      <c r="J307" s="287"/>
      <c r="K307" s="287"/>
      <c r="L307" s="287"/>
      <c r="M307" s="287"/>
      <c r="N307" s="273"/>
    </row>
    <row r="308" spans="2:14" ht="27.75" outlineLevel="1">
      <c r="B308" s="340" t="s">
        <v>728</v>
      </c>
      <c r="C308" s="118">
        <v>22</v>
      </c>
      <c r="D308" s="186" t="s">
        <v>583</v>
      </c>
      <c r="E308" s="291"/>
      <c r="F308" s="287"/>
      <c r="G308" s="288"/>
      <c r="H308" s="287"/>
      <c r="I308" s="287"/>
      <c r="J308" s="287"/>
      <c r="K308" s="287"/>
      <c r="L308" s="287"/>
      <c r="M308" s="287"/>
      <c r="N308" s="286"/>
    </row>
    <row r="309" spans="2:14" ht="27.75" outlineLevel="1">
      <c r="B309" s="340" t="s">
        <v>729</v>
      </c>
      <c r="C309" s="118">
        <v>23</v>
      </c>
      <c r="D309" s="187" t="s">
        <v>278</v>
      </c>
      <c r="E309" s="291"/>
      <c r="F309" s="287"/>
      <c r="G309" s="288"/>
      <c r="H309" s="287"/>
      <c r="I309" s="287"/>
      <c r="J309" s="287"/>
      <c r="K309" s="287"/>
      <c r="L309" s="287"/>
      <c r="M309" s="287"/>
      <c r="N309" s="286"/>
    </row>
    <row r="310" spans="2:14" ht="27.75" outlineLevel="1">
      <c r="B310" s="340" t="s">
        <v>730</v>
      </c>
      <c r="C310" s="118">
        <v>24</v>
      </c>
      <c r="D310" s="187" t="s">
        <v>584</v>
      </c>
      <c r="E310" s="291"/>
      <c r="F310" s="287"/>
      <c r="G310" s="288"/>
      <c r="H310" s="287"/>
      <c r="I310" s="287"/>
      <c r="J310" s="287"/>
      <c r="K310" s="287"/>
      <c r="L310" s="287"/>
      <c r="M310" s="287"/>
      <c r="N310" s="286"/>
    </row>
    <row r="311" spans="2:14" ht="27.75" outlineLevel="1">
      <c r="B311" s="340" t="s">
        <v>731</v>
      </c>
      <c r="C311" s="118">
        <v>25</v>
      </c>
      <c r="D311" s="187" t="s">
        <v>585</v>
      </c>
      <c r="E311" s="291"/>
      <c r="F311" s="287"/>
      <c r="G311" s="288"/>
      <c r="H311" s="287"/>
      <c r="I311" s="287"/>
      <c r="J311" s="287"/>
      <c r="K311" s="287"/>
      <c r="L311" s="287"/>
      <c r="M311" s="287"/>
      <c r="N311" s="286"/>
    </row>
    <row r="312" spans="2:14" ht="27.75" outlineLevel="1">
      <c r="B312" s="340" t="s">
        <v>732</v>
      </c>
      <c r="C312" s="143">
        <v>26</v>
      </c>
      <c r="D312" s="148" t="s">
        <v>279</v>
      </c>
      <c r="E312" s="291"/>
      <c r="F312" s="287"/>
      <c r="G312" s="288"/>
      <c r="H312" s="287"/>
      <c r="I312" s="287"/>
      <c r="J312" s="287"/>
      <c r="K312" s="287"/>
      <c r="L312" s="287"/>
      <c r="M312" s="287"/>
      <c r="N312" s="272"/>
    </row>
    <row r="313" spans="2:14" ht="13.9" outlineLevel="1">
      <c r="B313" s="302" t="s">
        <v>280</v>
      </c>
      <c r="C313" s="301"/>
      <c r="D313" s="300"/>
      <c r="E313" s="311"/>
      <c r="F313" s="310"/>
      <c r="G313" s="309"/>
      <c r="H313" s="310"/>
      <c r="I313" s="310"/>
      <c r="J313" s="310"/>
      <c r="K313" s="310"/>
      <c r="L313" s="310"/>
      <c r="M313" s="310"/>
      <c r="N313" s="308"/>
    </row>
    <row r="314" spans="2:14" ht="13.9" outlineLevel="1">
      <c r="B314" s="340" t="s">
        <v>733</v>
      </c>
      <c r="C314" s="144">
        <v>27</v>
      </c>
      <c r="D314" s="186" t="s">
        <v>281</v>
      </c>
      <c r="E314" s="291"/>
      <c r="F314" s="220"/>
      <c r="G314" s="215"/>
      <c r="H314" s="220"/>
      <c r="I314" s="215"/>
      <c r="J314" s="220"/>
      <c r="K314" s="215"/>
      <c r="L314" s="220"/>
      <c r="M314" s="217"/>
      <c r="N314" s="218"/>
    </row>
    <row r="315" spans="2:14" ht="13.9" outlineLevel="1">
      <c r="B315" s="340" t="s">
        <v>736</v>
      </c>
      <c r="C315" s="260"/>
      <c r="D315" s="187" t="s">
        <v>282</v>
      </c>
      <c r="E315" s="291"/>
      <c r="F315" s="220"/>
      <c r="G315" s="215"/>
      <c r="H315" s="220"/>
      <c r="I315" s="215"/>
      <c r="J315" s="220"/>
      <c r="K315" s="215"/>
      <c r="L315" s="220"/>
      <c r="M315" s="217"/>
      <c r="N315" s="219"/>
    </row>
    <row r="316" spans="2:14" ht="13.9" outlineLevel="1">
      <c r="B316" s="340" t="s">
        <v>737</v>
      </c>
      <c r="C316" s="260"/>
      <c r="D316" s="187" t="s">
        <v>283</v>
      </c>
      <c r="E316" s="291"/>
      <c r="F316" s="220"/>
      <c r="G316" s="215"/>
      <c r="H316" s="220"/>
      <c r="I316" s="215"/>
      <c r="J316" s="220"/>
      <c r="K316" s="215"/>
      <c r="L316" s="220"/>
      <c r="M316" s="217"/>
      <c r="N316" s="219"/>
    </row>
    <row r="317" spans="2:14" ht="13.9" outlineLevel="1">
      <c r="B317" s="340" t="s">
        <v>804</v>
      </c>
      <c r="C317" s="260"/>
      <c r="D317" s="187" t="s">
        <v>284</v>
      </c>
      <c r="E317" s="291"/>
      <c r="F317" s="220"/>
      <c r="G317" s="215"/>
      <c r="H317" s="220"/>
      <c r="I317" s="215"/>
      <c r="J317" s="220"/>
      <c r="K317" s="215"/>
      <c r="L317" s="220"/>
      <c r="M317" s="217"/>
      <c r="N317" s="219"/>
    </row>
    <row r="318" spans="2:14" ht="13.9" outlineLevel="1">
      <c r="B318" s="340" t="s">
        <v>739</v>
      </c>
      <c r="C318" s="118"/>
      <c r="D318" s="187" t="s">
        <v>285</v>
      </c>
      <c r="E318" s="291"/>
      <c r="F318" s="220"/>
      <c r="G318" s="215"/>
      <c r="H318" s="220"/>
      <c r="I318" s="215"/>
      <c r="J318" s="220"/>
      <c r="K318" s="215"/>
      <c r="L318" s="220"/>
      <c r="M318" s="217"/>
      <c r="N318" s="219"/>
    </row>
    <row r="319" spans="2:14" ht="13.9" outlineLevel="1">
      <c r="B319" s="340" t="s">
        <v>741</v>
      </c>
      <c r="C319" s="120"/>
      <c r="D319" s="187" t="s">
        <v>286</v>
      </c>
      <c r="E319" s="291"/>
      <c r="F319" s="220"/>
      <c r="G319" s="215"/>
      <c r="H319" s="220"/>
      <c r="I319" s="215"/>
      <c r="J319" s="220"/>
      <c r="K319" s="215"/>
      <c r="L319" s="220"/>
      <c r="M319" s="217"/>
      <c r="N319" s="219"/>
    </row>
    <row r="320" spans="2:14" ht="13.9" outlineLevel="1">
      <c r="B320" s="340" t="s">
        <v>742</v>
      </c>
      <c r="C320" s="261"/>
      <c r="D320" s="148" t="s">
        <v>287</v>
      </c>
      <c r="E320" s="291"/>
      <c r="F320" s="220"/>
      <c r="G320" s="215"/>
      <c r="H320" s="220"/>
      <c r="I320" s="215"/>
      <c r="J320" s="220"/>
      <c r="K320" s="215"/>
      <c r="L320" s="220"/>
      <c r="M320" s="217"/>
      <c r="N320" s="259"/>
    </row>
    <row r="321" spans="2:14" ht="13.9" outlineLevel="1">
      <c r="B321" s="302" t="s">
        <v>288</v>
      </c>
      <c r="C321" s="301"/>
      <c r="D321" s="300"/>
      <c r="E321" s="311"/>
      <c r="F321" s="310"/>
      <c r="G321" s="309"/>
      <c r="H321" s="310"/>
      <c r="I321" s="310"/>
      <c r="J321" s="310"/>
      <c r="K321" s="310"/>
      <c r="L321" s="310"/>
      <c r="M321" s="310"/>
      <c r="N321" s="308"/>
    </row>
    <row r="322" spans="2:14" ht="13.9" outlineLevel="1">
      <c r="B322" s="340" t="s">
        <v>805</v>
      </c>
      <c r="C322" s="262">
        <v>28</v>
      </c>
      <c r="D322" s="151" t="s">
        <v>289</v>
      </c>
      <c r="E322" s="311"/>
      <c r="F322" s="220"/>
      <c r="G322" s="215"/>
      <c r="H322" s="220"/>
      <c r="I322" s="215"/>
      <c r="J322" s="220"/>
      <c r="K322" s="215"/>
      <c r="L322" s="220"/>
      <c r="M322" s="246"/>
      <c r="N322" s="247"/>
    </row>
    <row r="323" spans="2:14" ht="13.9" outlineLevel="1">
      <c r="B323" s="314" t="s">
        <v>290</v>
      </c>
      <c r="C323" s="313"/>
      <c r="D323" s="300"/>
      <c r="E323" s="311"/>
      <c r="F323" s="310"/>
      <c r="G323" s="309"/>
      <c r="H323" s="310"/>
      <c r="I323" s="310"/>
      <c r="J323" s="310"/>
      <c r="K323" s="310"/>
      <c r="L323" s="310"/>
      <c r="M323" s="310"/>
      <c r="N323" s="308"/>
    </row>
    <row r="324" spans="2:14" ht="13.9" outlineLevel="1">
      <c r="B324" s="340" t="s">
        <v>806</v>
      </c>
      <c r="C324" s="144">
        <v>29</v>
      </c>
      <c r="D324" s="186" t="s">
        <v>291</v>
      </c>
      <c r="E324" s="284"/>
      <c r="F324" s="281"/>
      <c r="G324" s="289"/>
      <c r="H324" s="281"/>
      <c r="I324" s="281"/>
      <c r="J324" s="281"/>
      <c r="K324" s="281"/>
      <c r="L324" s="281"/>
      <c r="M324" s="281"/>
      <c r="N324" s="275"/>
    </row>
    <row r="325" spans="2:14" ht="13.9" outlineLevel="1">
      <c r="B325" s="340" t="s">
        <v>743</v>
      </c>
      <c r="C325" s="143">
        <v>30</v>
      </c>
      <c r="D325" s="148" t="s">
        <v>292</v>
      </c>
      <c r="E325" s="278"/>
      <c r="F325" s="279"/>
      <c r="G325" s="280"/>
      <c r="H325" s="279"/>
      <c r="I325" s="279"/>
      <c r="J325" s="279"/>
      <c r="K325" s="279"/>
      <c r="L325" s="279"/>
      <c r="M325" s="279"/>
      <c r="N325" s="274"/>
    </row>
    <row r="326" spans="2:14" ht="13.9" outlineLevel="1">
      <c r="B326" s="302" t="s">
        <v>293</v>
      </c>
      <c r="C326" s="301"/>
      <c r="D326" s="300"/>
      <c r="E326" s="311"/>
      <c r="F326" s="310"/>
      <c r="G326" s="309"/>
      <c r="H326" s="310"/>
      <c r="I326" s="310"/>
      <c r="J326" s="310"/>
      <c r="K326" s="310"/>
      <c r="L326" s="310"/>
      <c r="M326" s="310"/>
      <c r="N326" s="308"/>
    </row>
    <row r="327" spans="2:14" ht="13.9" outlineLevel="1">
      <c r="B327" s="340" t="s">
        <v>807</v>
      </c>
      <c r="C327" s="144">
        <v>31</v>
      </c>
      <c r="D327" s="186" t="s">
        <v>294</v>
      </c>
      <c r="E327" s="284"/>
      <c r="F327" s="281"/>
      <c r="G327" s="289"/>
      <c r="H327" s="281"/>
      <c r="I327" s="281"/>
      <c r="J327" s="281"/>
      <c r="K327" s="281"/>
      <c r="L327" s="281"/>
      <c r="M327" s="281"/>
      <c r="N327" s="275"/>
    </row>
    <row r="328" spans="2:14" ht="13.9" outlineLevel="1">
      <c r="B328" s="340" t="s">
        <v>808</v>
      </c>
      <c r="C328" s="143">
        <v>32</v>
      </c>
      <c r="D328" s="148" t="s">
        <v>295</v>
      </c>
      <c r="E328" s="278"/>
      <c r="F328" s="279"/>
      <c r="G328" s="280"/>
      <c r="H328" s="279"/>
      <c r="I328" s="279"/>
      <c r="J328" s="279"/>
      <c r="K328" s="279"/>
      <c r="L328" s="279"/>
      <c r="M328" s="279"/>
      <c r="N328" s="274"/>
    </row>
    <row r="329" spans="2:14" ht="13.9" outlineLevel="1">
      <c r="B329" s="298" t="s">
        <v>479</v>
      </c>
      <c r="C329" s="297"/>
      <c r="D329" s="296"/>
      <c r="E329" s="311"/>
      <c r="F329" s="310"/>
      <c r="G329" s="309"/>
      <c r="H329" s="310"/>
      <c r="I329" s="310"/>
      <c r="J329" s="310"/>
      <c r="K329" s="310"/>
      <c r="L329" s="310"/>
      <c r="M329" s="310"/>
      <c r="N329" s="308"/>
    </row>
    <row r="330" spans="2:14" outlineLevel="1">
      <c r="B330" s="263" t="s">
        <v>809</v>
      </c>
      <c r="C330" s="260"/>
      <c r="D330" s="202" t="s">
        <v>475</v>
      </c>
      <c r="E330" s="291"/>
      <c r="F330" s="220"/>
      <c r="G330" s="215"/>
      <c r="H330" s="220"/>
      <c r="I330" s="215"/>
      <c r="J330" s="220"/>
      <c r="K330" s="215"/>
      <c r="L330" s="220"/>
      <c r="M330" s="217"/>
      <c r="N330" s="218"/>
    </row>
    <row r="331" spans="2:14" outlineLevel="1">
      <c r="B331" s="263" t="s">
        <v>746</v>
      </c>
      <c r="C331" s="260"/>
      <c r="D331" s="202" t="s">
        <v>476</v>
      </c>
      <c r="E331" s="291"/>
      <c r="F331" s="220"/>
      <c r="G331" s="215"/>
      <c r="H331" s="220"/>
      <c r="I331" s="215"/>
      <c r="J331" s="220"/>
      <c r="K331" s="215"/>
      <c r="L331" s="220"/>
      <c r="M331" s="217"/>
      <c r="N331" s="219"/>
    </row>
    <row r="332" spans="2:14" outlineLevel="1">
      <c r="B332" s="263" t="s">
        <v>747</v>
      </c>
      <c r="C332" s="260"/>
      <c r="D332" s="202" t="s">
        <v>477</v>
      </c>
      <c r="E332" s="291"/>
      <c r="F332" s="220"/>
      <c r="G332" s="215"/>
      <c r="H332" s="220"/>
      <c r="I332" s="215"/>
      <c r="J332" s="220"/>
      <c r="K332" s="215"/>
      <c r="L332" s="220"/>
      <c r="M332" s="217"/>
      <c r="N332" s="219"/>
    </row>
    <row r="333" spans="2:14" outlineLevel="1">
      <c r="B333" s="263" t="s">
        <v>748</v>
      </c>
      <c r="C333" s="260"/>
      <c r="D333" s="202" t="s">
        <v>478</v>
      </c>
      <c r="E333" s="276"/>
      <c r="F333" s="220"/>
      <c r="G333" s="215"/>
      <c r="H333" s="220"/>
      <c r="I333" s="215"/>
      <c r="J333" s="220"/>
      <c r="K333" s="215"/>
      <c r="L333" s="220"/>
      <c r="M333" s="239"/>
      <c r="N333" s="251"/>
    </row>
    <row r="334" spans="2:14" ht="13.9" outlineLevel="1" thickBot="1">
      <c r="B334" s="203" t="s">
        <v>749</v>
      </c>
      <c r="C334" s="204"/>
      <c r="D334" s="205" t="s">
        <v>591</v>
      </c>
      <c r="E334" s="290"/>
      <c r="F334" s="283"/>
      <c r="G334" s="282"/>
      <c r="H334" s="283"/>
      <c r="I334" s="282"/>
      <c r="J334" s="283"/>
      <c r="K334" s="282"/>
      <c r="L334" s="283"/>
      <c r="M334" s="240"/>
      <c r="N334" s="241"/>
    </row>
    <row r="335" spans="2:14" s="110" customFormat="1" ht="13.9" outlineLevel="1">
      <c r="B335" s="244"/>
      <c r="C335" s="244"/>
      <c r="D335" s="244"/>
      <c r="E335" s="245"/>
      <c r="F335" s="245"/>
      <c r="G335" s="245"/>
      <c r="H335" s="245"/>
      <c r="I335" s="245"/>
      <c r="J335" s="245"/>
      <c r="K335" s="245"/>
      <c r="L335" s="245"/>
      <c r="M335" s="245"/>
      <c r="N335" s="245"/>
    </row>
    <row r="336" spans="2:14" ht="13.9" thickBot="1"/>
    <row r="337" spans="2:14" ht="40.9" thickBot="1">
      <c r="B337" s="331" t="s">
        <v>318</v>
      </c>
      <c r="C337" s="330"/>
      <c r="D337" s="329"/>
      <c r="E337" s="328" t="str">
        <f>E$7</f>
        <v>Current reporting month</v>
      </c>
      <c r="F337" s="328" t="str">
        <f t="shared" ref="F337:N337" si="2">F$7</f>
        <v>Q1</v>
      </c>
      <c r="G337" s="328" t="str">
        <f t="shared" si="2"/>
        <v>Q2</v>
      </c>
      <c r="H337" s="328" t="str">
        <f t="shared" si="2"/>
        <v>Q3</v>
      </c>
      <c r="I337" s="328" t="str">
        <f t="shared" si="2"/>
        <v>Q4</v>
      </c>
      <c r="J337" s="328" t="str">
        <f t="shared" si="2"/>
        <v>Q5</v>
      </c>
      <c r="K337" s="328" t="str">
        <f t="shared" si="2"/>
        <v>Q6</v>
      </c>
      <c r="L337" s="328" t="str">
        <f t="shared" si="2"/>
        <v>Q7</v>
      </c>
      <c r="M337" s="328" t="str">
        <f t="shared" si="2"/>
        <v>Q8</v>
      </c>
      <c r="N337" s="327" t="str">
        <f t="shared" si="2"/>
        <v>Year-end following Q8</v>
      </c>
    </row>
    <row r="338" spans="2:14" ht="14.25" outlineLevel="1" thickBot="1">
      <c r="B338" s="197"/>
      <c r="C338" s="197"/>
      <c r="D338" s="197"/>
      <c r="E338" s="198"/>
      <c r="F338" s="198"/>
      <c r="G338" s="198"/>
      <c r="H338" s="198"/>
      <c r="I338" s="198"/>
      <c r="J338" s="198"/>
      <c r="K338" s="198"/>
      <c r="L338" s="198"/>
      <c r="M338" s="198"/>
      <c r="N338" s="198"/>
    </row>
    <row r="339" spans="2:14" ht="13.9" outlineLevel="1">
      <c r="B339" s="326" t="s">
        <v>319</v>
      </c>
      <c r="C339" s="325" t="s">
        <v>1</v>
      </c>
      <c r="D339" s="315" t="s">
        <v>2</v>
      </c>
      <c r="E339" s="320"/>
      <c r="F339" s="319"/>
      <c r="G339" s="318"/>
      <c r="H339" s="319"/>
      <c r="I339" s="319"/>
      <c r="J339" s="319"/>
      <c r="K339" s="319"/>
      <c r="L339" s="319"/>
      <c r="M339" s="319"/>
      <c r="N339" s="316"/>
    </row>
    <row r="340" spans="2:14" ht="14.25" outlineLevel="1" thickBot="1">
      <c r="B340" s="206" t="s">
        <v>810</v>
      </c>
      <c r="C340" s="131">
        <v>1</v>
      </c>
      <c r="D340" s="154" t="s">
        <v>586</v>
      </c>
      <c r="E340" s="290"/>
      <c r="F340" s="271"/>
      <c r="G340" s="270"/>
      <c r="H340" s="271"/>
      <c r="I340" s="270"/>
      <c r="J340" s="271"/>
      <c r="K340" s="270"/>
      <c r="L340" s="271"/>
      <c r="M340" s="240"/>
      <c r="N340" s="241"/>
    </row>
    <row r="341" spans="2:14" outlineLevel="1"/>
    <row r="342" spans="2:14" ht="13.9" thickBot="1"/>
    <row r="343" spans="2:14" ht="40.9" thickBot="1">
      <c r="B343" s="331" t="s">
        <v>321</v>
      </c>
      <c r="C343" s="330"/>
      <c r="D343" s="329"/>
      <c r="E343" s="328" t="s">
        <v>304</v>
      </c>
      <c r="F343" s="328" t="s">
        <v>296</v>
      </c>
      <c r="G343" s="328" t="s">
        <v>297</v>
      </c>
      <c r="H343" s="328" t="s">
        <v>298</v>
      </c>
      <c r="I343" s="328" t="s">
        <v>299</v>
      </c>
      <c r="J343" s="328" t="s">
        <v>300</v>
      </c>
      <c r="K343" s="328" t="s">
        <v>301</v>
      </c>
      <c r="L343" s="328" t="s">
        <v>302</v>
      </c>
      <c r="M343" s="328" t="s">
        <v>303</v>
      </c>
      <c r="N343" s="327" t="s">
        <v>305</v>
      </c>
    </row>
    <row r="344" spans="2:14" ht="14.25" outlineLevel="1" thickBot="1">
      <c r="B344" s="196"/>
      <c r="C344" s="197"/>
      <c r="D344" s="196"/>
      <c r="E344" s="196"/>
      <c r="F344" s="198"/>
      <c r="G344" s="198"/>
      <c r="H344" s="198"/>
      <c r="I344" s="198"/>
      <c r="J344" s="198"/>
      <c r="K344" s="198"/>
      <c r="L344" s="198"/>
      <c r="M344" s="198"/>
      <c r="N344" s="198"/>
    </row>
    <row r="345" spans="2:14" ht="13.9" outlineLevel="1">
      <c r="B345" s="326" t="s">
        <v>592</v>
      </c>
      <c r="C345" s="325" t="s">
        <v>1</v>
      </c>
      <c r="D345" s="325" t="s">
        <v>2</v>
      </c>
      <c r="E345" s="320"/>
      <c r="F345" s="319"/>
      <c r="G345" s="318"/>
      <c r="H345" s="319"/>
      <c r="I345" s="319"/>
      <c r="J345" s="319"/>
      <c r="K345" s="319"/>
      <c r="L345" s="319"/>
      <c r="M345" s="319"/>
      <c r="N345" s="316"/>
    </row>
    <row r="346" spans="2:14" ht="13.9" outlineLevel="1">
      <c r="B346" s="295" t="s">
        <v>315</v>
      </c>
      <c r="C346" s="294"/>
      <c r="D346" s="293"/>
      <c r="E346" s="311"/>
      <c r="F346" s="310"/>
      <c r="G346" s="309"/>
      <c r="H346" s="310"/>
      <c r="I346" s="310"/>
      <c r="J346" s="310"/>
      <c r="K346" s="310"/>
      <c r="L346" s="310"/>
      <c r="M346" s="310"/>
      <c r="N346" s="308"/>
    </row>
    <row r="347" spans="2:14" outlineLevel="1">
      <c r="B347" s="344" t="s">
        <v>651</v>
      </c>
      <c r="C347" s="118"/>
      <c r="D347" s="153" t="s">
        <v>480</v>
      </c>
      <c r="E347" s="291"/>
      <c r="F347" s="220"/>
      <c r="G347" s="215"/>
      <c r="H347" s="220"/>
      <c r="I347" s="215"/>
      <c r="J347" s="220"/>
      <c r="K347" s="215"/>
      <c r="L347" s="220"/>
      <c r="M347" s="217"/>
      <c r="N347" s="218"/>
    </row>
    <row r="348" spans="2:14" outlineLevel="1">
      <c r="B348" s="340" t="s">
        <v>653</v>
      </c>
      <c r="C348" s="118"/>
      <c r="D348" s="155" t="s">
        <v>313</v>
      </c>
      <c r="E348" s="291"/>
      <c r="F348" s="220"/>
      <c r="G348" s="215"/>
      <c r="H348" s="220"/>
      <c r="I348" s="215"/>
      <c r="J348" s="220"/>
      <c r="K348" s="215"/>
      <c r="L348" s="220"/>
      <c r="M348" s="217"/>
      <c r="N348" s="219"/>
    </row>
    <row r="349" spans="2:14" outlineLevel="1">
      <c r="B349" s="340" t="s">
        <v>654</v>
      </c>
      <c r="C349" s="118"/>
      <c r="D349" s="156" t="s">
        <v>481</v>
      </c>
      <c r="E349" s="291"/>
      <c r="F349" s="281"/>
      <c r="G349" s="289"/>
      <c r="H349" s="281"/>
      <c r="I349" s="281"/>
      <c r="J349" s="281"/>
      <c r="K349" s="281"/>
      <c r="L349" s="281"/>
      <c r="M349" s="281"/>
      <c r="N349" s="286"/>
    </row>
    <row r="350" spans="2:14" outlineLevel="1">
      <c r="B350" s="340" t="s">
        <v>655</v>
      </c>
      <c r="C350" s="118"/>
      <c r="D350" s="156" t="s">
        <v>482</v>
      </c>
      <c r="E350" s="291"/>
      <c r="F350" s="281"/>
      <c r="G350" s="289"/>
      <c r="H350" s="281"/>
      <c r="I350" s="281"/>
      <c r="J350" s="281"/>
      <c r="K350" s="281"/>
      <c r="L350" s="281"/>
      <c r="M350" s="281"/>
      <c r="N350" s="275"/>
    </row>
    <row r="351" spans="2:14" outlineLevel="1">
      <c r="B351" s="340" t="s">
        <v>657</v>
      </c>
      <c r="C351" s="118"/>
      <c r="D351" s="156" t="s">
        <v>314</v>
      </c>
      <c r="E351" s="291"/>
      <c r="F351" s="281"/>
      <c r="G351" s="289"/>
      <c r="H351" s="281"/>
      <c r="I351" s="281"/>
      <c r="J351" s="281"/>
      <c r="K351" s="281"/>
      <c r="L351" s="281"/>
      <c r="M351" s="281"/>
      <c r="N351" s="275"/>
    </row>
    <row r="352" spans="2:14" outlineLevel="1">
      <c r="B352" s="340" t="s">
        <v>658</v>
      </c>
      <c r="C352" s="118"/>
      <c r="D352" s="153" t="s">
        <v>542</v>
      </c>
      <c r="E352" s="291"/>
      <c r="F352" s="220"/>
      <c r="G352" s="215"/>
      <c r="H352" s="220"/>
      <c r="I352" s="215"/>
      <c r="J352" s="220"/>
      <c r="K352" s="215"/>
      <c r="L352" s="220"/>
      <c r="M352" s="217"/>
      <c r="N352" s="219"/>
    </row>
    <row r="353" spans="2:14" outlineLevel="1">
      <c r="B353" s="340" t="s">
        <v>659</v>
      </c>
      <c r="C353" s="118"/>
      <c r="D353" s="119" t="s">
        <v>483</v>
      </c>
      <c r="E353" s="291"/>
      <c r="F353" s="281"/>
      <c r="G353" s="289"/>
      <c r="H353" s="281"/>
      <c r="I353" s="281"/>
      <c r="J353" s="281"/>
      <c r="K353" s="281"/>
      <c r="L353" s="281"/>
      <c r="M353" s="281"/>
      <c r="N353" s="272"/>
    </row>
    <row r="354" spans="2:14" ht="13.9" outlineLevel="1">
      <c r="B354" s="295" t="s">
        <v>497</v>
      </c>
      <c r="C354" s="294"/>
      <c r="D354" s="293"/>
      <c r="E354" s="311"/>
      <c r="F354" s="310"/>
      <c r="G354" s="309"/>
      <c r="H354" s="310"/>
      <c r="I354" s="310"/>
      <c r="J354" s="310"/>
      <c r="K354" s="310"/>
      <c r="L354" s="310"/>
      <c r="M354" s="310"/>
      <c r="N354" s="308"/>
    </row>
    <row r="355" spans="2:14" outlineLevel="1">
      <c r="B355" s="340" t="s">
        <v>660</v>
      </c>
      <c r="C355" s="157"/>
      <c r="D355" s="152" t="s">
        <v>543</v>
      </c>
      <c r="E355" s="291"/>
      <c r="F355" s="220"/>
      <c r="G355" s="215"/>
      <c r="H355" s="220"/>
      <c r="I355" s="215"/>
      <c r="J355" s="220"/>
      <c r="K355" s="215"/>
      <c r="L355" s="220"/>
      <c r="M355" s="217"/>
      <c r="N355" s="218"/>
    </row>
    <row r="356" spans="2:14" outlineLevel="1">
      <c r="B356" s="340" t="s">
        <v>661</v>
      </c>
      <c r="C356" s="157"/>
      <c r="D356" s="153" t="s">
        <v>493</v>
      </c>
      <c r="E356" s="291"/>
      <c r="F356" s="220"/>
      <c r="G356" s="215"/>
      <c r="H356" s="220"/>
      <c r="I356" s="215"/>
      <c r="J356" s="220"/>
      <c r="K356" s="215"/>
      <c r="L356" s="220"/>
      <c r="M356" s="217"/>
      <c r="N356" s="219"/>
    </row>
    <row r="357" spans="2:14" outlineLevel="1">
      <c r="B357" s="340" t="s">
        <v>760</v>
      </c>
      <c r="C357" s="118"/>
      <c r="D357" s="119" t="s">
        <v>498</v>
      </c>
      <c r="E357" s="291"/>
      <c r="F357" s="220"/>
      <c r="G357" s="215"/>
      <c r="H357" s="220"/>
      <c r="I357" s="215"/>
      <c r="J357" s="220"/>
      <c r="K357" s="215"/>
      <c r="L357" s="220"/>
      <c r="M357" s="217"/>
      <c r="N357" s="219"/>
    </row>
    <row r="358" spans="2:14" ht="27" outlineLevel="1">
      <c r="B358" s="340" t="s">
        <v>761</v>
      </c>
      <c r="C358" s="118"/>
      <c r="D358" s="153" t="s">
        <v>506</v>
      </c>
      <c r="E358" s="291"/>
      <c r="F358" s="220"/>
      <c r="G358" s="215"/>
      <c r="H358" s="220"/>
      <c r="I358" s="215"/>
      <c r="J358" s="220"/>
      <c r="K358" s="215"/>
      <c r="L358" s="220"/>
      <c r="M358" s="217"/>
      <c r="N358" s="219"/>
    </row>
    <row r="359" spans="2:14" outlineLevel="1">
      <c r="B359" s="340" t="s">
        <v>762</v>
      </c>
      <c r="C359" s="118"/>
      <c r="D359" s="153" t="s">
        <v>494</v>
      </c>
      <c r="E359" s="291"/>
      <c r="F359" s="220"/>
      <c r="G359" s="215"/>
      <c r="H359" s="220"/>
      <c r="I359" s="215"/>
      <c r="J359" s="220"/>
      <c r="K359" s="215"/>
      <c r="L359" s="220"/>
      <c r="M359" s="217"/>
      <c r="N359" s="219"/>
    </row>
    <row r="360" spans="2:14" outlineLevel="1">
      <c r="B360" s="340" t="s">
        <v>664</v>
      </c>
      <c r="C360" s="118"/>
      <c r="D360" s="119" t="s">
        <v>498</v>
      </c>
      <c r="E360" s="291"/>
      <c r="F360" s="220"/>
      <c r="G360" s="215"/>
      <c r="H360" s="220"/>
      <c r="I360" s="215"/>
      <c r="J360" s="220"/>
      <c r="K360" s="215"/>
      <c r="L360" s="220"/>
      <c r="M360" s="217"/>
      <c r="N360" s="219"/>
    </row>
    <row r="361" spans="2:14" outlineLevel="1">
      <c r="B361" s="340" t="s">
        <v>665</v>
      </c>
      <c r="C361" s="118"/>
      <c r="D361" s="153" t="s">
        <v>499</v>
      </c>
      <c r="E361" s="291"/>
      <c r="F361" s="220"/>
      <c r="G361" s="215"/>
      <c r="H361" s="220"/>
      <c r="I361" s="215"/>
      <c r="J361" s="220"/>
      <c r="K361" s="215"/>
      <c r="L361" s="220"/>
      <c r="M361" s="217"/>
      <c r="N361" s="219"/>
    </row>
    <row r="362" spans="2:14" outlineLevel="1">
      <c r="B362" s="340" t="s">
        <v>666</v>
      </c>
      <c r="C362" s="118"/>
      <c r="D362" s="119" t="s">
        <v>498</v>
      </c>
      <c r="E362" s="291"/>
      <c r="F362" s="220"/>
      <c r="G362" s="215"/>
      <c r="H362" s="220"/>
      <c r="I362" s="215"/>
      <c r="J362" s="220"/>
      <c r="K362" s="215"/>
      <c r="L362" s="220"/>
      <c r="M362" s="217"/>
      <c r="N362" s="219"/>
    </row>
    <row r="363" spans="2:14" s="264" customFormat="1" ht="27" outlineLevel="1">
      <c r="B363" s="340" t="s">
        <v>667</v>
      </c>
      <c r="C363" s="118"/>
      <c r="D363" s="153" t="s">
        <v>495</v>
      </c>
      <c r="E363" s="291"/>
      <c r="F363" s="220"/>
      <c r="G363" s="215"/>
      <c r="H363" s="220"/>
      <c r="I363" s="215"/>
      <c r="J363" s="220"/>
      <c r="K363" s="215"/>
      <c r="L363" s="220"/>
      <c r="M363" s="217"/>
      <c r="N363" s="219"/>
    </row>
    <row r="364" spans="2:14" s="264" customFormat="1" ht="27" outlineLevel="1">
      <c r="B364" s="340" t="s">
        <v>668</v>
      </c>
      <c r="C364" s="118"/>
      <c r="D364" s="153" t="s">
        <v>496</v>
      </c>
      <c r="E364" s="291"/>
      <c r="F364" s="220"/>
      <c r="G364" s="215"/>
      <c r="H364" s="220"/>
      <c r="I364" s="215"/>
      <c r="J364" s="220"/>
      <c r="K364" s="215"/>
      <c r="L364" s="220"/>
      <c r="M364" s="217"/>
      <c r="N364" s="219"/>
    </row>
    <row r="365" spans="2:14">
      <c r="B365" s="345"/>
      <c r="F365" s="220"/>
      <c r="G365" s="215"/>
      <c r="H365" s="220"/>
      <c r="I365" s="215"/>
      <c r="J365" s="220"/>
      <c r="K365" s="215"/>
      <c r="L365" s="220"/>
    </row>
    <row r="366" spans="2:14" s="264" customFormat="1" ht="13.9" outlineLevel="1">
      <c r="B366" s="340" t="s">
        <v>763</v>
      </c>
      <c r="C366" s="118"/>
      <c r="D366" s="158" t="s">
        <v>544</v>
      </c>
      <c r="E366" s="291"/>
      <c r="F366" s="220"/>
      <c r="G366" s="215"/>
      <c r="H366" s="220"/>
      <c r="I366" s="215"/>
      <c r="J366" s="220"/>
      <c r="K366" s="215"/>
      <c r="L366" s="220"/>
      <c r="M366" s="217"/>
      <c r="N366" s="219"/>
    </row>
    <row r="367" spans="2:14" s="264" customFormat="1" ht="13.9" outlineLevel="1">
      <c r="B367" s="340" t="s">
        <v>670</v>
      </c>
      <c r="C367" s="118"/>
      <c r="D367" s="158" t="s">
        <v>545</v>
      </c>
      <c r="E367" s="291"/>
      <c r="F367" s="220"/>
      <c r="G367" s="215"/>
      <c r="H367" s="220"/>
      <c r="I367" s="215"/>
      <c r="J367" s="220"/>
      <c r="K367" s="215"/>
      <c r="L367" s="220"/>
      <c r="M367" s="217"/>
      <c r="N367" s="259"/>
    </row>
    <row r="368" spans="2:14" ht="13.9" outlineLevel="1">
      <c r="B368" s="295" t="s">
        <v>492</v>
      </c>
      <c r="C368" s="294"/>
      <c r="D368" s="293"/>
      <c r="E368" s="311"/>
      <c r="F368" s="310"/>
      <c r="G368" s="309"/>
      <c r="H368" s="310"/>
      <c r="I368" s="310"/>
      <c r="J368" s="310"/>
      <c r="K368" s="310"/>
      <c r="L368" s="310"/>
      <c r="M368" s="310"/>
      <c r="N368" s="308"/>
    </row>
    <row r="369" spans="2:14" outlineLevel="1">
      <c r="B369" s="340" t="s">
        <v>671</v>
      </c>
      <c r="C369" s="157"/>
      <c r="D369" s="152" t="s">
        <v>484</v>
      </c>
      <c r="E369" s="291"/>
      <c r="F369" s="220"/>
      <c r="G369" s="215"/>
      <c r="H369" s="220"/>
      <c r="I369" s="215"/>
      <c r="J369" s="220"/>
      <c r="K369" s="215"/>
      <c r="L369" s="220"/>
      <c r="M369" s="217"/>
      <c r="N369" s="218"/>
    </row>
    <row r="370" spans="2:14" outlineLevel="1">
      <c r="B370" s="340" t="s">
        <v>672</v>
      </c>
      <c r="C370" s="118"/>
      <c r="D370" s="153" t="s">
        <v>486</v>
      </c>
      <c r="E370" s="291"/>
      <c r="F370" s="220"/>
      <c r="G370" s="215"/>
      <c r="H370" s="220"/>
      <c r="I370" s="215"/>
      <c r="J370" s="220"/>
      <c r="K370" s="215"/>
      <c r="L370" s="220"/>
      <c r="M370" s="217"/>
      <c r="N370" s="219"/>
    </row>
    <row r="371" spans="2:14" outlineLevel="1">
      <c r="B371" s="340" t="s">
        <v>673</v>
      </c>
      <c r="C371" s="118"/>
      <c r="D371" s="153" t="s">
        <v>485</v>
      </c>
      <c r="E371" s="291"/>
      <c r="F371" s="220"/>
      <c r="G371" s="215"/>
      <c r="H371" s="220"/>
      <c r="I371" s="215"/>
      <c r="J371" s="220"/>
      <c r="K371" s="215"/>
      <c r="L371" s="220"/>
      <c r="M371" s="217"/>
      <c r="N371" s="259"/>
    </row>
    <row r="372" spans="2:14" ht="13.9" outlineLevel="1">
      <c r="B372" s="295" t="s">
        <v>490</v>
      </c>
      <c r="C372" s="294"/>
      <c r="D372" s="293"/>
      <c r="E372" s="311"/>
      <c r="F372" s="310"/>
      <c r="G372" s="309"/>
      <c r="H372" s="310"/>
      <c r="I372" s="310"/>
      <c r="J372" s="310"/>
      <c r="K372" s="310"/>
      <c r="L372" s="310"/>
      <c r="M372" s="310"/>
      <c r="N372" s="308"/>
    </row>
    <row r="373" spans="2:14" outlineLevel="1">
      <c r="B373" s="340" t="s">
        <v>674</v>
      </c>
      <c r="C373" s="118"/>
      <c r="D373" s="153" t="s">
        <v>487</v>
      </c>
      <c r="E373" s="291"/>
      <c r="F373" s="220"/>
      <c r="G373" s="215"/>
      <c r="H373" s="220"/>
      <c r="I373" s="215"/>
      <c r="J373" s="220"/>
      <c r="K373" s="215"/>
      <c r="L373" s="220"/>
      <c r="M373" s="217"/>
      <c r="N373" s="218"/>
    </row>
    <row r="374" spans="2:14" outlineLevel="1">
      <c r="B374" s="340" t="s">
        <v>675</v>
      </c>
      <c r="C374" s="118"/>
      <c r="D374" s="153" t="s">
        <v>474</v>
      </c>
      <c r="E374" s="291"/>
      <c r="F374" s="220"/>
      <c r="G374" s="215"/>
      <c r="H374" s="220"/>
      <c r="I374" s="215"/>
      <c r="J374" s="220"/>
      <c r="K374" s="215"/>
      <c r="L374" s="220"/>
      <c r="M374" s="217"/>
      <c r="N374" s="259"/>
    </row>
    <row r="375" spans="2:14" ht="13.9" outlineLevel="1">
      <c r="B375" s="295" t="s">
        <v>489</v>
      </c>
      <c r="C375" s="294"/>
      <c r="D375" s="293"/>
      <c r="E375" s="311"/>
      <c r="F375" s="310"/>
      <c r="G375" s="309"/>
      <c r="H375" s="310"/>
      <c r="I375" s="310"/>
      <c r="J375" s="310"/>
      <c r="K375" s="310"/>
      <c r="L375" s="310"/>
      <c r="M375" s="310"/>
      <c r="N375" s="308"/>
    </row>
    <row r="376" spans="2:14" ht="13.9" outlineLevel="1">
      <c r="B376" s="340" t="s">
        <v>676</v>
      </c>
      <c r="C376" s="112"/>
      <c r="D376" s="265" t="s">
        <v>507</v>
      </c>
      <c r="E376" s="291"/>
      <c r="F376" s="220"/>
      <c r="G376" s="215"/>
      <c r="H376" s="220"/>
      <c r="I376" s="215"/>
      <c r="J376" s="220"/>
      <c r="K376" s="215"/>
      <c r="L376" s="220"/>
      <c r="M376" s="217"/>
      <c r="N376" s="218"/>
    </row>
    <row r="377" spans="2:14" ht="13.9" outlineLevel="1">
      <c r="B377" s="340" t="s">
        <v>677</v>
      </c>
      <c r="C377" s="116"/>
      <c r="D377" s="153" t="s">
        <v>488</v>
      </c>
      <c r="E377" s="291"/>
      <c r="F377" s="220"/>
      <c r="G377" s="215"/>
      <c r="H377" s="220"/>
      <c r="I377" s="215"/>
      <c r="J377" s="220"/>
      <c r="K377" s="215"/>
      <c r="L377" s="220"/>
      <c r="M377" s="217"/>
      <c r="N377" s="219"/>
    </row>
    <row r="378" spans="2:14" ht="14.25" outlineLevel="1" thickBot="1">
      <c r="B378" s="346" t="s">
        <v>811</v>
      </c>
      <c r="C378" s="131"/>
      <c r="D378" s="154" t="s">
        <v>650</v>
      </c>
      <c r="E378" s="269"/>
      <c r="F378" s="283"/>
      <c r="G378" s="282"/>
      <c r="H378" s="283"/>
      <c r="I378" s="282"/>
      <c r="J378" s="283"/>
      <c r="K378" s="282"/>
      <c r="L378" s="283"/>
      <c r="M378" s="240"/>
      <c r="N378" s="241"/>
    </row>
    <row r="382" spans="2:14">
      <c r="C382" s="109"/>
      <c r="E382" s="109"/>
      <c r="F382" s="109"/>
      <c r="G382" s="208" t="s">
        <v>500</v>
      </c>
      <c r="M382" s="109"/>
      <c r="N382" s="109"/>
    </row>
    <row r="383" spans="2:14">
      <c r="C383" s="109"/>
      <c r="E383" s="109"/>
      <c r="F383" s="109"/>
      <c r="M383" s="109"/>
      <c r="N383" s="109"/>
    </row>
    <row r="384" spans="2:14">
      <c r="C384" s="109"/>
      <c r="E384" s="109"/>
      <c r="F384" s="109"/>
    </row>
    <row r="385" spans="3:6">
      <c r="C385" s="109"/>
      <c r="E385" s="109"/>
      <c r="F385" s="109"/>
    </row>
  </sheetData>
  <sortState ref="C338:D377">
    <sortCondition ref="C338:C377"/>
  </sortState>
  <customSheetViews>
    <customSheetView guid="{D5513607-E147-448F-BCA3-140E9D42A3C8}" scale="68" showPageBreaks="1" showGridLines="0" fitToPage="1" printArea="1" hiddenColumns="1" topLeftCell="A339">
      <selection activeCell="D372" sqref="D372"/>
      <pageMargins left="0.23622047244094491" right="0.23622047244094491" top="0.74803149606299213" bottom="0.74803149606299213" header="0.31496062992125984" footer="0.31496062992125984"/>
      <pageSetup paperSize="8" scale="54" fitToHeight="0" orientation="portrait" r:id="rId1"/>
      <headerFooter>
        <oddHeader>&amp;L&amp;A&amp;C&amp;"-,Bold"&amp;14FOR CONSULTATION ONLY</oddHeader>
        <oddFooter>&amp;R&amp;P</oddFooter>
      </headerFooter>
    </customSheetView>
    <customSheetView guid="{0D6EF2D8-0455-4E5D-96D4-0ABD11193B99}" scale="54" showPageBreaks="1" showGridLines="0" fitToPage="1" printArea="1" hiddenColumns="1" topLeftCell="A197">
      <selection activeCell="L218" sqref="L218:L219"/>
      <pageMargins left="0.23622047244094491" right="0.23622047244094491" top="0.74803149606299213" bottom="0.74803149606299213" header="0.31496062992125984" footer="0.31496062992125984"/>
      <pageSetup paperSize="8" scale="54" fitToHeight="0" orientation="portrait" r:id="rId2"/>
      <headerFooter>
        <oddHeader>&amp;L&amp;A</oddHeader>
        <oddFooter>&amp;R&amp;P</oddFooter>
      </headerFooter>
    </customSheetView>
    <customSheetView guid="{8D417CCB-8281-43D3-A8DE-BA48D726CFFE}" showPageBreaks="1" showGridLines="0" fitToPage="1" printArea="1" hiddenColumns="1">
      <selection activeCell="H161" sqref="H161"/>
      <pageMargins left="0.23622047244094491" right="0.23622047244094491" top="0.74803149606299213" bottom="0.74803149606299213" header="0.31496062992125984" footer="0.31496062992125984"/>
      <pageSetup paperSize="8" scale="55" fitToHeight="0" orientation="portrait" r:id="rId3"/>
      <headerFooter>
        <oddHeader>&amp;L&amp;A</oddHeader>
        <oddFooter>&amp;R&amp;P</oddFooter>
      </headerFooter>
    </customSheetView>
    <customSheetView guid="{4516B713-8164-4D6B-8B5D-3B5E6834753F}" showPageBreaks="1" showGridLines="0" fitToPage="1" printArea="1" hiddenColumns="1" topLeftCell="A76">
      <selection activeCell="D90" sqref="D90"/>
      <pageMargins left="0.23622047244094491" right="0.23622047244094491" top="0.74803149606299213" bottom="0.74803149606299213" header="0.31496062992125984" footer="0.31496062992125984"/>
      <pageSetup paperSize="8" scale="55" fitToHeight="0" orientation="portrait" r:id="rId4"/>
      <headerFooter>
        <oddHeader>&amp;L&amp;A</oddHeader>
        <oddFooter>&amp;R&amp;P</oddFooter>
      </headerFooter>
    </customSheetView>
    <customSheetView guid="{32F77ED8-1693-4814-875E-F32346781FB1}" showPageBreaks="1" showGridLines="0" fitToPage="1" printArea="1" hiddenColumns="1" view="pageLayout" topLeftCell="D308">
      <selection activeCell="E332" sqref="E332:N332"/>
      <pageMargins left="0.23622047244094491" right="0.23622047244094491" top="0.74803149606299213" bottom="0.74803149606299213" header="0.31496062992125984" footer="0.31496062992125984"/>
      <pageSetup paperSize="8" scale="55" fitToHeight="0" orientation="portrait" r:id="rId5"/>
      <headerFooter>
        <oddHeader>&amp;L&amp;A&amp;R&amp;"Arial,Bold"&amp;10Appendix [x]</oddHeader>
        <oddFooter>&amp;R&amp;P</oddFooter>
      </headerFooter>
    </customSheetView>
    <customSheetView guid="{FB455D4F-439F-4345-BF34-00715229D75F}" showPageBreaks="1" showGridLines="0" fitToPage="1" printArea="1" hiddenColumns="1">
      <selection activeCell="D11" sqref="D11"/>
      <pageMargins left="0.23622047244094491" right="0.23622047244094491" top="0.74803149606299213" bottom="0.74803149606299213" header="0.31496062992125984" footer="0.31496062992125984"/>
      <pageSetup paperSize="8" scale="55" fitToHeight="0" orientation="portrait" r:id="rId6"/>
      <headerFooter>
        <oddHeader>&amp;L&amp;A</oddHeader>
        <oddFooter>&amp;R&amp;P</oddFooter>
      </headerFooter>
    </customSheetView>
    <customSheetView guid="{5E1E9620-947C-45CE-A647-5A60CEC9D62A}" showPageBreaks="1" showGridLines="0" fitToPage="1" printArea="1" hiddenColumns="1" topLeftCell="A29">
      <selection activeCell="D51" sqref="D51"/>
      <pageMargins left="0.23622047244094491" right="0.23622047244094491" top="0.74803149606299213" bottom="0.74803149606299213" header="0.31496062992125984" footer="0.31496062992125984"/>
      <pageSetup paperSize="8" scale="55" fitToHeight="0" orientation="portrait" r:id="rId7"/>
      <headerFooter>
        <oddHeader>&amp;L&amp;A</oddHeader>
        <oddFooter>&amp;R&amp;P</oddFooter>
      </headerFooter>
    </customSheetView>
    <customSheetView guid="{7400E5A1-3FEB-4B0F-8B68-987C6A210F5C}" showGridLines="0" fitToPage="1" hiddenColumns="1" topLeftCell="A334">
      <selection activeCell="B332" sqref="B332"/>
      <pageMargins left="0.23622047244094491" right="0.23622047244094491" top="0.74803149606299213" bottom="0.74803149606299213" header="0.31496062992125984" footer="0.31496062992125984"/>
      <pageSetup paperSize="8" scale="55" fitToHeight="0" orientation="portrait" r:id="rId8"/>
      <headerFooter>
        <oddHeader>&amp;L&amp;A</oddHeader>
        <oddFooter>&amp;R&amp;P</oddFooter>
      </headerFooter>
    </customSheetView>
    <customSheetView guid="{E4A0FF84-DB0C-4348-AF1C-6D565810B333}" scale="55" showGridLines="0" fitToPage="1" hiddenColumns="1" topLeftCell="A63">
      <selection activeCell="D1" sqref="D1"/>
      <pageMargins left="0.23622047244094491" right="0.23622047244094491" top="0.74803149606299213" bottom="0.74803149606299213" header="0.31496062992125984" footer="0.31496062992125984"/>
      <pageSetup paperSize="8" scale="55" fitToHeight="0" orientation="portrait" r:id="rId9"/>
      <headerFooter>
        <oddHeader>&amp;L&amp;A</oddHeader>
        <oddFooter>&amp;R&amp;P</oddFooter>
      </headerFooter>
    </customSheetView>
  </customSheetViews>
  <conditionalFormatting sqref="E34">
    <cfRule type="expression" dxfId="6249" priority="11295">
      <formula>OR(AND(NOT(ISNUMBER(E34)),NOT(ISBLANK(E34))), E34&lt;-9999999999.99, E34&gt;9999999999.99)</formula>
    </cfRule>
    <cfRule type="expression" dxfId="6248" priority="11640">
      <formula xml:space="preserve"> E34&lt;&gt;E35+E36+E37+E38+ E39</formula>
    </cfRule>
  </conditionalFormatting>
  <conditionalFormatting sqref="E56">
    <cfRule type="expression" dxfId="6247" priority="7608">
      <formula>E56&gt;0</formula>
    </cfRule>
    <cfRule type="expression" dxfId="6246" priority="11085">
      <formula>OR(AND(NOT(ISNUMBER(E56)),NOT(ISBLANK(E56))), E56&lt;-9999999999.99, E56&gt;9999999999.99)</formula>
    </cfRule>
    <cfRule type="expression" dxfId="6245" priority="11630">
      <formula>E56&lt;&gt;(-1)*E92</formula>
    </cfRule>
  </conditionalFormatting>
  <conditionalFormatting sqref="E14:E15 F213:N213">
    <cfRule type="expression" dxfId="6244" priority="6190">
      <formula>E14&lt;0</formula>
    </cfRule>
    <cfRule type="expression" dxfId="6243" priority="11514">
      <formula>OR(AND(NOT(ISNUMBER(E14)),NOT(ISBLANK(E14))), E14&lt;-9999999999.99, E14&gt;9999999999.99)</formula>
    </cfRule>
  </conditionalFormatting>
  <conditionalFormatting sqref="E16">
    <cfRule type="expression" dxfId="6242" priority="6171">
      <formula>E16&lt;0</formula>
    </cfRule>
    <cfRule type="expression" dxfId="6241" priority="11512">
      <formula>OR(AND(NOT(ISNUMBER(E16)),NOT(ISBLANK(E16))), E16&lt;-9999999999.99, E16&gt;9999999999.99)</formula>
    </cfRule>
  </conditionalFormatting>
  <conditionalFormatting sqref="F14:F15">
    <cfRule type="expression" dxfId="6240" priority="6188">
      <formula>F14&lt;0</formula>
    </cfRule>
    <cfRule type="expression" dxfId="6239" priority="11510">
      <formula>OR(AND(NOT(ISNUMBER(F14)),NOT(ISBLANK(F14))), F14&lt;-9999999999.99, F14&gt;9999999999.99)</formula>
    </cfRule>
  </conditionalFormatting>
  <conditionalFormatting sqref="F17">
    <cfRule type="expression" dxfId="6238" priority="6152">
      <formula>F17&lt;0</formula>
    </cfRule>
    <cfRule type="expression" dxfId="6237" priority="11466">
      <formula>OR(AND(NOT(ISNUMBER(F17)),NOT(ISBLANK(F17))), F17&lt;-9999999999.99, F17&gt;9999999999.99)</formula>
    </cfRule>
  </conditionalFormatting>
  <conditionalFormatting sqref="F18">
    <cfRule type="expression" dxfId="6236" priority="7964">
      <formula>F18&gt;0</formula>
    </cfRule>
    <cfRule type="expression" dxfId="6235" priority="11457">
      <formula>OR(AND(NOT(ISNUMBER(F18)),NOT(ISBLANK(F18))), F18&lt;-9999999999.99, F18&gt;9999999999.99)</formula>
    </cfRule>
  </conditionalFormatting>
  <conditionalFormatting sqref="E17">
    <cfRule type="expression" dxfId="6234" priority="6189">
      <formula>E17&lt;0</formula>
    </cfRule>
    <cfRule type="expression" dxfId="6233" priority="11448">
      <formula>OR(AND(NOT(ISNUMBER(E17)),NOT(ISBLANK(E17))), E17&lt;-9999999999.99, E17&gt;9999999999.99)</formula>
    </cfRule>
  </conditionalFormatting>
  <conditionalFormatting sqref="E18">
    <cfRule type="expression" dxfId="6232" priority="7965">
      <formula>E18&gt;0</formula>
    </cfRule>
    <cfRule type="expression" dxfId="6231" priority="11447">
      <formula>OR(AND(NOT(ISNUMBER(E18)),NOT(ISBLANK(E18))), E18&lt;-9999999999.99, E18&gt;9999999999.99)</formula>
    </cfRule>
  </conditionalFormatting>
  <conditionalFormatting sqref="E19">
    <cfRule type="expression" dxfId="6230" priority="7947">
      <formula>E19&gt;0</formula>
    </cfRule>
    <cfRule type="expression" dxfId="6229" priority="11446">
      <formula>OR(AND(NOT(ISNUMBER(E19)),NOT(ISBLANK(E19))), E19&lt;-9999999999.99, E19&gt;9999999999.99)</formula>
    </cfRule>
  </conditionalFormatting>
  <conditionalFormatting sqref="E23">
    <cfRule type="expression" dxfId="6228" priority="11406">
      <formula>OR(AND(NOT(ISNUMBER(E23)),NOT(ISBLANK(E23))), E23&lt;-9999999999.99, E23&gt;9999999999.99)</formula>
    </cfRule>
  </conditionalFormatting>
  <conditionalFormatting sqref="E24">
    <cfRule type="expression" dxfId="6227" priority="11395">
      <formula>OR(AND(NOT(ISNUMBER(E24)),NOT(ISBLANK(E24))), E24&lt;-9999999999.99, E24&gt;9999999999.99)</formula>
    </cfRule>
  </conditionalFormatting>
  <conditionalFormatting sqref="E28">
    <cfRule type="expression" dxfId="6226" priority="11355">
      <formula>OR(AND(NOT(ISNUMBER(E28)),NOT(ISBLANK(E28))), E28&lt;-9999999999.99, E28&gt;9999999999.99)</formula>
    </cfRule>
  </conditionalFormatting>
  <conditionalFormatting sqref="E31">
    <cfRule type="expression" dxfId="6225" priority="5983">
      <formula>E31&lt;0</formula>
    </cfRule>
    <cfRule type="expression" dxfId="6224" priority="11325">
      <formula>OR(AND(NOT(ISNUMBER(E31)),NOT(ISBLANK(E31))), E31&lt;-9999999999.99, E31&gt;9999999999.99)</formula>
    </cfRule>
  </conditionalFormatting>
  <conditionalFormatting sqref="E32">
    <cfRule type="expression" dxfId="6223" priority="5946">
      <formula>E32&lt;0</formula>
    </cfRule>
    <cfRule type="expression" dxfId="6222" priority="11315">
      <formula>OR(AND(NOT(ISNUMBER(E32)),NOT(ISBLANK(E32))), E32&lt;-9999999999.99, E32&gt;9999999999.99)</formula>
    </cfRule>
  </conditionalFormatting>
  <conditionalFormatting sqref="E33">
    <cfRule type="expression" dxfId="6221" priority="5918">
      <formula>E33&lt;0</formula>
    </cfRule>
    <cfRule type="expression" dxfId="6220" priority="11305">
      <formula>OR(AND(NOT(ISNUMBER(E33)),NOT(ISBLANK(E33))), E33&lt;-9999999999.99, E33&gt;9999999999.99)</formula>
    </cfRule>
  </conditionalFormatting>
  <conditionalFormatting sqref="E36">
    <cfRule type="expression" dxfId="6219" priority="11266">
      <formula>OR(AND(NOT(ISNUMBER(E36)),NOT(ISBLANK(E36))), E36&lt;-9999999999.99, E36&gt;9999999999.99)</formula>
    </cfRule>
  </conditionalFormatting>
  <conditionalFormatting sqref="E37">
    <cfRule type="expression" dxfId="6218" priority="11256">
      <formula>OR(AND(NOT(ISNUMBER(E37)),NOT(ISBLANK(E37))), E37&lt;-9999999999.99, E37&gt;9999999999.99)</formula>
    </cfRule>
  </conditionalFormatting>
  <conditionalFormatting sqref="E43:E44">
    <cfRule type="expression" dxfId="6217" priority="5804">
      <formula>E43&lt;0</formula>
    </cfRule>
    <cfRule type="expression" dxfId="6216" priority="11196">
      <formula>OR(AND(NOT(ISNUMBER(E43)),NOT(ISBLANK(E43))), E43&lt;-9999999999.99, E43&gt;9999999999.99)</formula>
    </cfRule>
  </conditionalFormatting>
  <conditionalFormatting sqref="E47:E48">
    <cfRule type="expression" dxfId="6215" priority="5803">
      <formula>E47&lt;0</formula>
    </cfRule>
    <cfRule type="expression" dxfId="6214" priority="11166">
      <formula>OR(AND(NOT(ISNUMBER(E47)),NOT(ISBLANK(E47))), E47&lt;-9999999999.99, E47&gt;9999999999.99)</formula>
    </cfRule>
  </conditionalFormatting>
  <conditionalFormatting sqref="E53">
    <cfRule type="expression" dxfId="6213" priority="5784">
      <formula>E53&lt;0</formula>
    </cfRule>
    <cfRule type="expression" dxfId="6212" priority="11115">
      <formula>OR(AND(NOT(ISNUMBER(E53)),NOT(ISBLANK(E53))), E53&lt;-9999999999.99, E53&gt;9999999999.99)</formula>
    </cfRule>
  </conditionalFormatting>
  <conditionalFormatting sqref="E71">
    <cfRule type="expression" dxfId="6211" priority="10976">
      <formula>OR(AND(NOT(ISNUMBER(E71)),NOT(ISBLANK(E71))), E71&lt;-9999999999.99, E71&gt;9999999999.99)</formula>
    </cfRule>
  </conditionalFormatting>
  <conditionalFormatting sqref="E73">
    <cfRule type="expression" dxfId="6210" priority="10956">
      <formula>OR(AND(NOT(ISNUMBER(E73)),NOT(ISBLANK(E73))), E73&lt;-9999999999.99, E73&gt;9999999999.99)</formula>
    </cfRule>
  </conditionalFormatting>
  <conditionalFormatting sqref="E74">
    <cfRule type="expression" dxfId="6209" priority="5694">
      <formula>E74&lt;0</formula>
    </cfRule>
    <cfRule type="expression" dxfId="6208" priority="6639">
      <formula>E74 &lt;&gt; E75 + E84+ E85+E86+E87+E88+E89+E90+E91+E92+E93+E94</formula>
    </cfRule>
    <cfRule type="expression" dxfId="6207" priority="10946">
      <formula>OR(AND(NOT(ISNUMBER(E74)),NOT(ISBLANK(E74))), E74&lt;-9999999999.99, E74&gt;9999999999.99)</formula>
    </cfRule>
  </conditionalFormatting>
  <conditionalFormatting sqref="E75">
    <cfRule type="expression" dxfId="6206" priority="5666">
      <formula>E75&lt;0</formula>
    </cfRule>
    <cfRule type="expression" dxfId="6205" priority="6602">
      <formula>E75 &lt;&gt; E76+E78+E79+E83</formula>
    </cfRule>
    <cfRule type="expression" dxfId="6204" priority="10936">
      <formula>OR(AND(NOT(ISNUMBER(E75)),NOT(ISBLANK(E75))), E75&lt;-9999999999.99, E75&gt;9999999999.99)</formula>
    </cfRule>
  </conditionalFormatting>
  <conditionalFormatting sqref="E76">
    <cfRule type="expression" dxfId="6203" priority="5638">
      <formula>E76&lt;0</formula>
    </cfRule>
    <cfRule type="expression" dxfId="6202" priority="10926">
      <formula>OR(AND(NOT(ISNUMBER(E76)),NOT(ISBLANK(E76))), E76&lt;-9999999999.99, E76&gt;9999999999.99)</formula>
    </cfRule>
  </conditionalFormatting>
  <conditionalFormatting sqref="F76">
    <cfRule type="expression" dxfId="6201" priority="5637">
      <formula>F76&lt;0</formula>
    </cfRule>
    <cfRule type="expression" dxfId="6200" priority="10922">
      <formula>OR(AND(NOT(ISNUMBER(F76)),NOT(ISBLANK(F76))), F76&lt;-9999999999.99, F76&gt;9999999999.99)</formula>
    </cfRule>
  </conditionalFormatting>
  <conditionalFormatting sqref="E84">
    <cfRule type="expression" dxfId="6199" priority="5580">
      <formula>E84&lt;0</formula>
    </cfRule>
    <cfRule type="expression" dxfId="6198" priority="10846">
      <formula>OR(AND(NOT(ISNUMBER(E84)),NOT(ISBLANK(E84))), E84&lt;-9999999999.99, E84&gt;9999999999.99)</formula>
    </cfRule>
  </conditionalFormatting>
  <conditionalFormatting sqref="E85">
    <cfRule type="expression" dxfId="6197" priority="5543">
      <formula>E85&lt;0</formula>
    </cfRule>
    <cfRule type="expression" dxfId="6196" priority="10836">
      <formula>OR(AND(NOT(ISNUMBER(E85)),NOT(ISBLANK(E85))), E85&lt;-9999999999.99, E85&gt;9999999999.99)</formula>
    </cfRule>
  </conditionalFormatting>
  <conditionalFormatting sqref="E86">
    <cfRule type="expression" dxfId="6195" priority="5524">
      <formula>E86&lt;0</formula>
    </cfRule>
    <cfRule type="expression" dxfId="6194" priority="6347">
      <formula>AND(NOT(ISBLANK(E86)), NOT(ISBLANK(E353)),  E86&lt;&gt;E353)</formula>
    </cfRule>
    <cfRule type="expression" dxfId="6193" priority="10826">
      <formula>OR(AND(NOT(ISNUMBER(E86)),NOT(ISBLANK(E86))), E86&lt;-9999999999.99, E86&gt;9999999999.99)</formula>
    </cfRule>
  </conditionalFormatting>
  <conditionalFormatting sqref="F86">
    <cfRule type="expression" dxfId="6192" priority="5523">
      <formula>F86&lt;0</formula>
    </cfRule>
    <cfRule type="expression" dxfId="6191" priority="10825">
      <formula>OR(AND(NOT(ISNUMBER(F86)),NOT(ISBLANK(F86))), F86&lt;-9999999999.99, F86&gt;9999999999.99)</formula>
    </cfRule>
  </conditionalFormatting>
  <conditionalFormatting sqref="E91">
    <cfRule type="expression" dxfId="6190" priority="5506">
      <formula>E91&lt;0</formula>
    </cfRule>
    <cfRule type="expression" dxfId="6189" priority="10776">
      <formula>OR(AND(NOT(ISNUMBER(E91)),NOT(ISBLANK(E91))), E91&lt;-9999999999.99, E91&gt;9999999999.99)</formula>
    </cfRule>
  </conditionalFormatting>
  <conditionalFormatting sqref="E92">
    <cfRule type="expression" dxfId="6188" priority="5478">
      <formula>E92&lt;0</formula>
    </cfRule>
    <cfRule type="expression" dxfId="6187" priority="10766">
      <formula>OR(AND(NOT(ISNUMBER(E92)),NOT(ISBLANK(E92))), E92&lt;-9999999999.99, E92&gt;9999999999.99)</formula>
    </cfRule>
  </conditionalFormatting>
  <conditionalFormatting sqref="E94">
    <cfRule type="expression" dxfId="6186" priority="10746">
      <formula>OR(AND(NOT(ISNUMBER(E94)),NOT(ISBLANK(E94))), E94&lt;-9999999999.99, E94&gt;9999999999.99)</formula>
    </cfRule>
  </conditionalFormatting>
  <conditionalFormatting sqref="E95">
    <cfRule type="expression" dxfId="6185" priority="5440">
      <formula>E95&lt;0</formula>
    </cfRule>
    <cfRule type="expression" dxfId="6184" priority="6573">
      <formula>E95&lt;&gt;E96+E105+E106+E107+E108+E109+E110+E111+E112+E114+E115+E116+E117</formula>
    </cfRule>
    <cfRule type="expression" dxfId="6183" priority="10736">
      <formula>OR(AND(NOT(ISNUMBER(E95)),NOT(ISBLANK(E95))), E95&lt;-9999999999.99, E95&gt;9999999999.99)</formula>
    </cfRule>
  </conditionalFormatting>
  <conditionalFormatting sqref="E96">
    <cfRule type="expression" dxfId="6182" priority="5412">
      <formula>E96&lt;0</formula>
    </cfRule>
    <cfRule type="expression" dxfId="6181" priority="6554">
      <formula xml:space="preserve">  E96 &lt;&gt; E97 + E99 + E100+ E104</formula>
    </cfRule>
    <cfRule type="expression" dxfId="6180" priority="10726">
      <formula>OR(AND(NOT(ISNUMBER(E96)),NOT(ISBLANK(E96))), E96&lt;-9999999999.99, E96&gt;9999999999.99)</formula>
    </cfRule>
  </conditionalFormatting>
  <conditionalFormatting sqref="F96">
    <cfRule type="expression" dxfId="6179" priority="5411">
      <formula>F96&lt;0</formula>
    </cfRule>
    <cfRule type="expression" dxfId="6178" priority="10725">
      <formula>OR(AND(NOT(ISNUMBER(F96)),NOT(ISBLANK(F96))), F96&lt;-9999999999.99, F96&gt;9999999999.99)</formula>
    </cfRule>
  </conditionalFormatting>
  <conditionalFormatting sqref="E97 E237:N238 F214:N219 E213:E219">
    <cfRule type="expression" dxfId="6177" priority="5394">
      <formula>E97&lt;0</formula>
    </cfRule>
    <cfRule type="expression" dxfId="6176" priority="10716">
      <formula>OR(AND(NOT(ISNUMBER(E97)),NOT(ISBLANK(E97))), E97&lt;-9999999999.99, E97&gt;9999999999.99)</formula>
    </cfRule>
  </conditionalFormatting>
  <conditionalFormatting sqref="F97">
    <cfRule type="expression" dxfId="6175" priority="5389">
      <formula>F97&lt;0</formula>
    </cfRule>
    <cfRule type="expression" dxfId="6174" priority="10711">
      <formula>OR(AND(NOT(ISNUMBER(F97)),NOT(ISBLANK(F97))), F97&lt;-9999999999.99, F97&gt;9999999999.99)</formula>
    </cfRule>
  </conditionalFormatting>
  <conditionalFormatting sqref="E105">
    <cfRule type="expression" dxfId="6173" priority="5336">
      <formula>E105&lt;0</formula>
    </cfRule>
    <cfRule type="expression" dxfId="6172" priority="10639">
      <formula>OR(AND(NOT(ISNUMBER(E105)),NOT(ISBLANK(E105))), E105&lt;-9999999999.99, E105&gt;9999999999.99)</formula>
    </cfRule>
  </conditionalFormatting>
  <conditionalFormatting sqref="F105">
    <cfRule type="expression" dxfId="6171" priority="5335">
      <formula>F105&lt;0</formula>
    </cfRule>
    <cfRule type="expression" dxfId="6170" priority="10638">
      <formula>OR(AND(NOT(ISNUMBER(F105)),NOT(ISBLANK(F105))), F105&lt;-9999999999.99, F105&gt;9999999999.99)</formula>
    </cfRule>
  </conditionalFormatting>
  <conditionalFormatting sqref="E106">
    <cfRule type="expression" dxfId="6169" priority="5318">
      <formula>E106&lt;0</formula>
    </cfRule>
    <cfRule type="expression" dxfId="6168" priority="10629">
      <formula>OR(AND(NOT(ISNUMBER(E106)),NOT(ISBLANK(E106))), E106&lt;-9999999999.99, E106&gt;9999999999.99)</formula>
    </cfRule>
  </conditionalFormatting>
  <conditionalFormatting sqref="E107">
    <cfRule type="expression" dxfId="6167" priority="5299">
      <formula>E107&lt;0</formula>
    </cfRule>
    <cfRule type="expression" dxfId="6166" priority="6326">
      <formula>AND(NOT(ISBLANK(E107)), NOT(ISBLANK(E353)),  E107&lt;&gt;E353)</formula>
    </cfRule>
    <cfRule type="expression" dxfId="6165" priority="10619">
      <formula>OR(AND(NOT(ISNUMBER(E107)),NOT(ISBLANK(E107))), E107&lt;-9999999999.99, E107&gt;9999999999.99)</formula>
    </cfRule>
  </conditionalFormatting>
  <conditionalFormatting sqref="F107">
    <cfRule type="expression" dxfId="6164" priority="5298">
      <formula>F107&lt;0</formula>
    </cfRule>
    <cfRule type="expression" dxfId="6163" priority="10618">
      <formula>OR(AND(NOT(ISNUMBER(F107)),NOT(ISBLANK(F107))), F107&lt;-9999999999.99, F107&gt;9999999999.99)</formula>
    </cfRule>
  </conditionalFormatting>
  <conditionalFormatting sqref="E108">
    <cfRule type="expression" dxfId="6162" priority="5281">
      <formula>E108&lt;0</formula>
    </cfRule>
    <cfRule type="expression" dxfId="6161" priority="10609">
      <formula>OR(AND(NOT(ISNUMBER(E108)),NOT(ISBLANK(E108))), E108&lt;-9999999999.99, E108&gt;9999999999.99)</formula>
    </cfRule>
  </conditionalFormatting>
  <conditionalFormatting sqref="E114">
    <cfRule type="expression" dxfId="6160" priority="5242">
      <formula>E114&lt;0</formula>
    </cfRule>
    <cfRule type="expression" dxfId="6159" priority="10559">
      <formula>OR(AND(NOT(ISNUMBER(E114)),NOT(ISBLANK(E114))), E114&lt;-9999999999.99, E114&gt;9999999999.99)</formula>
    </cfRule>
  </conditionalFormatting>
  <conditionalFormatting sqref="E115">
    <cfRule type="expression" dxfId="6158" priority="5214">
      <formula>E115&lt;0</formula>
    </cfRule>
    <cfRule type="expression" dxfId="6157" priority="10549">
      <formula>OR(AND(NOT(ISNUMBER(E115)),NOT(ISBLANK(E115))), E115&lt;-9999999999.99, E115&gt;9999999999.99)</formula>
    </cfRule>
  </conditionalFormatting>
  <conditionalFormatting sqref="E117">
    <cfRule type="expression" dxfId="6156" priority="10529">
      <formula>OR(AND(NOT(ISNUMBER(E117)),NOT(ISBLANK(E117))), E117&lt;-9999999999.99, E117&gt;9999999999.99)</formula>
    </cfRule>
  </conditionalFormatting>
  <conditionalFormatting sqref="F127:F128">
    <cfRule type="expression" dxfId="6155" priority="5048">
      <formula>F127&lt;0</formula>
    </cfRule>
    <cfRule type="expression" dxfId="6154" priority="10462">
      <formula>OR(AND(NOT(ISNUMBER(F127)),NOT(ISBLANK(F127))), F127&lt;-9999999999.99, F127&gt;9999999999.99)</formula>
    </cfRule>
  </conditionalFormatting>
  <conditionalFormatting sqref="E129">
    <cfRule type="expression" dxfId="6153" priority="5030">
      <formula xml:space="preserve"> E129&lt;&gt;E130+E131+E132+E133+E134+E135+E136+E137+E138+E139+E140+E141+E142+E143+E144+E145</formula>
    </cfRule>
    <cfRule type="expression" dxfId="6152" priority="5031">
      <formula>E129&lt;0</formula>
    </cfRule>
    <cfRule type="expression" dxfId="6151" priority="10453">
      <formula>OR(AND(NOT(ISNUMBER(E129)),NOT(ISBLANK(E129))), E129&lt;-9999999999.99, E129&gt;9999999999.99)</formula>
    </cfRule>
  </conditionalFormatting>
  <conditionalFormatting sqref="E130">
    <cfRule type="expression" dxfId="6150" priority="5020">
      <formula>E130&lt;0</formula>
    </cfRule>
    <cfRule type="expression" dxfId="6149" priority="10452">
      <formula>OR(AND(NOT(ISNUMBER(E130)),NOT(ISBLANK(E130))), E130&lt;-9999999999.99, E130&gt;9999999999.99)</formula>
    </cfRule>
  </conditionalFormatting>
  <conditionalFormatting sqref="E131">
    <cfRule type="expression" dxfId="6148" priority="5019">
      <formula>E131&lt;0</formula>
    </cfRule>
    <cfRule type="expression" dxfId="6147" priority="10451">
      <formula>OR(AND(NOT(ISNUMBER(E131)),NOT(ISBLANK(E131))), E131&lt;-9999999999.99, E131&gt;9999999999.99)</formula>
    </cfRule>
  </conditionalFormatting>
  <conditionalFormatting sqref="E132">
    <cfRule type="expression" dxfId="6146" priority="5018">
      <formula>E132&lt;0</formula>
    </cfRule>
    <cfRule type="expression" dxfId="6145" priority="10450">
      <formula>OR(AND(NOT(ISNUMBER(E132)),NOT(ISBLANK(E132))), E132&lt;-9999999999.99, E132&gt;9999999999.99)</formula>
    </cfRule>
  </conditionalFormatting>
  <conditionalFormatting sqref="E133">
    <cfRule type="expression" dxfId="6144" priority="5017">
      <formula>E133&lt;0</formula>
    </cfRule>
    <cfRule type="expression" dxfId="6143" priority="10449">
      <formula>OR(AND(NOT(ISNUMBER(E133)),NOT(ISBLANK(E133))), E133&lt;-9999999999.99, E133&gt;9999999999.99)</formula>
    </cfRule>
  </conditionalFormatting>
  <conditionalFormatting sqref="E134">
    <cfRule type="expression" dxfId="6142" priority="5016">
      <formula>E134&lt;0</formula>
    </cfRule>
    <cfRule type="expression" dxfId="6141" priority="10448">
      <formula>OR(AND(NOT(ISNUMBER(E134)),NOT(ISBLANK(E134))), E134&lt;-9999999999.99, E134&gt;9999999999.99)</formula>
    </cfRule>
  </conditionalFormatting>
  <conditionalFormatting sqref="E135">
    <cfRule type="expression" dxfId="6140" priority="5015">
      <formula>E135&lt;0</formula>
    </cfRule>
    <cfRule type="expression" dxfId="6139" priority="10447">
      <formula>OR(AND(NOT(ISNUMBER(E135)),NOT(ISBLANK(E135))), E135&lt;-9999999999.99, E135&gt;9999999999.99)</formula>
    </cfRule>
  </conditionalFormatting>
  <conditionalFormatting sqref="E136">
    <cfRule type="expression" dxfId="6138" priority="5014">
      <formula>E136&lt;0</formula>
    </cfRule>
    <cfRule type="expression" dxfId="6137" priority="10446">
      <formula>OR(AND(NOT(ISNUMBER(E136)),NOT(ISBLANK(E136))), E136&lt;-9999999999.99, E136&gt;9999999999.99)</formula>
    </cfRule>
  </conditionalFormatting>
  <conditionalFormatting sqref="E137">
    <cfRule type="expression" dxfId="6136" priority="5013">
      <formula>E137&lt;0</formula>
    </cfRule>
    <cfRule type="expression" dxfId="6135" priority="10445">
      <formula>OR(AND(NOT(ISNUMBER(E137)),NOT(ISBLANK(E137))), E137&lt;-9999999999.99, E137&gt;9999999999.99)</formula>
    </cfRule>
  </conditionalFormatting>
  <conditionalFormatting sqref="E138">
    <cfRule type="expression" dxfId="6134" priority="5012">
      <formula>E138&lt;0</formula>
    </cfRule>
    <cfRule type="expression" dxfId="6133" priority="10444">
      <formula>OR(AND(NOT(ISNUMBER(E138)),NOT(ISBLANK(E138))), E138&lt;-9999999999.99, E138&gt;9999999999.99)</formula>
    </cfRule>
  </conditionalFormatting>
  <conditionalFormatting sqref="E139">
    <cfRule type="expression" dxfId="6132" priority="5011">
      <formula>E139&lt;0</formula>
    </cfRule>
    <cfRule type="expression" dxfId="6131" priority="10443">
      <formula>OR(AND(NOT(ISNUMBER(E139)),NOT(ISBLANK(E139))), E139&lt;-9999999999.99, E139&gt;9999999999.99)</formula>
    </cfRule>
  </conditionalFormatting>
  <conditionalFormatting sqref="E140">
    <cfRule type="expression" dxfId="6130" priority="5010">
      <formula>E140&lt;0</formula>
    </cfRule>
    <cfRule type="expression" dxfId="6129" priority="10442">
      <formula>OR(AND(NOT(ISNUMBER(E140)),NOT(ISBLANK(E140))), E140&lt;-9999999999.99, E140&gt;9999999999.99)</formula>
    </cfRule>
  </conditionalFormatting>
  <conditionalFormatting sqref="E141">
    <cfRule type="expression" dxfId="6128" priority="5009">
      <formula>E141&lt;0</formula>
    </cfRule>
    <cfRule type="expression" dxfId="6127" priority="10441">
      <formula>OR(AND(NOT(ISNUMBER(E141)),NOT(ISBLANK(E141))), E141&lt;-9999999999.99, E141&gt;9999999999.99)</formula>
    </cfRule>
  </conditionalFormatting>
  <conditionalFormatting sqref="E142">
    <cfRule type="expression" dxfId="6126" priority="5008">
      <formula>E142&lt;0</formula>
    </cfRule>
    <cfRule type="expression" dxfId="6125" priority="10440">
      <formula>OR(AND(NOT(ISNUMBER(E142)),NOT(ISBLANK(E142))), E142&lt;-9999999999.99, E142&gt;9999999999.99)</formula>
    </cfRule>
  </conditionalFormatting>
  <conditionalFormatting sqref="E143">
    <cfRule type="expression" dxfId="6124" priority="5007">
      <formula>E143&lt;0</formula>
    </cfRule>
    <cfRule type="expression" dxfId="6123" priority="10439">
      <formula>OR(AND(NOT(ISNUMBER(E143)),NOT(ISBLANK(E143))), E143&lt;-9999999999.99, E143&gt;9999999999.99)</formula>
    </cfRule>
  </conditionalFormatting>
  <conditionalFormatting sqref="F129">
    <cfRule type="expression" dxfId="6122" priority="4553">
      <formula>F129&lt;0</formula>
    </cfRule>
    <cfRule type="expression" dxfId="6121" priority="10434">
      <formula>OR(AND(NOT(ISNUMBER(F129)),NOT(ISBLANK(F129))), F129&lt;-9999999999.99, F129&gt;9999999999.99)</formula>
    </cfRule>
  </conditionalFormatting>
  <conditionalFormatting sqref="F130">
    <cfRule type="expression" dxfId="6120" priority="4536">
      <formula>F130&lt;0</formula>
    </cfRule>
    <cfRule type="expression" dxfId="6119" priority="10425">
      <formula>OR(AND(NOT(ISNUMBER(F130)),NOT(ISBLANK(F130))), F130&lt;-9999999999.99, F130&gt;9999999999.99)</formula>
    </cfRule>
  </conditionalFormatting>
  <conditionalFormatting sqref="E149">
    <cfRule type="expression" dxfId="6118" priority="5024">
      <formula>E149&lt;&gt;E150+E151+E152+E153+E154</formula>
    </cfRule>
    <cfRule type="expression" dxfId="6117" priority="5025">
      <formula>E149&lt;0</formula>
    </cfRule>
    <cfRule type="expression" dxfId="6116" priority="10064">
      <formula>OR(AND(NOT(ISNUMBER(E149)),NOT(ISBLANK(E149))), E149&lt;-9999999999.99, E149&gt;9999999999.99)</formula>
    </cfRule>
  </conditionalFormatting>
  <conditionalFormatting sqref="E150">
    <cfRule type="expression" dxfId="6115" priority="5021">
      <formula>E150&lt;0</formula>
    </cfRule>
    <cfRule type="expression" dxfId="6114" priority="10063">
      <formula>OR(AND(NOT(ISNUMBER(E150)),NOT(ISBLANK(E150))), E150&lt;-9999999999.99, E150&gt;9999999999.99)</formula>
    </cfRule>
  </conditionalFormatting>
  <conditionalFormatting sqref="E155">
    <cfRule type="expression" dxfId="6113" priority="5022">
      <formula xml:space="preserve"> E155&lt;&gt; E156+E157+E158+E159+E160+E161+E162+E163+E164+E165</formula>
    </cfRule>
    <cfRule type="expression" dxfId="6112" priority="5023">
      <formula>E155&lt;0</formula>
    </cfRule>
    <cfRule type="expression" dxfId="6111" priority="10058">
      <formula>OR(AND(NOT(ISNUMBER(E155)),NOT(ISBLANK(E155))), E155&lt;-9999999999.99, E155&gt;9999999999.99)</formula>
    </cfRule>
  </conditionalFormatting>
  <conditionalFormatting sqref="E156">
    <cfRule type="expression" dxfId="6110" priority="4990">
      <formula>E156&lt;0</formula>
    </cfRule>
    <cfRule type="expression" dxfId="6109" priority="10057">
      <formula>OR(AND(NOT(ISNUMBER(E156)),NOT(ISBLANK(E156))), E156&lt;-9999999999.99, E156&gt;9999999999.99)</formula>
    </cfRule>
  </conditionalFormatting>
  <conditionalFormatting sqref="E174">
    <cfRule type="expression" dxfId="6108" priority="4898">
      <formula>E174&lt;0</formula>
    </cfRule>
    <cfRule type="expression" dxfId="6107" priority="9993">
      <formula>OR(AND(NOT(ISNUMBER(E174)),NOT(ISBLANK(E174))), E174&lt;-9999999999.99, E174&gt;9999999999.99)</formula>
    </cfRule>
  </conditionalFormatting>
  <conditionalFormatting sqref="E182">
    <cfRule type="expression" dxfId="6106" priority="4877">
      <formula>E182&lt;0</formula>
    </cfRule>
    <cfRule type="expression" dxfId="6105" priority="9897">
      <formula>OR(AND(NOT(ISNUMBER(E182)),NOT(ISBLANK(E182))), E182&lt;-9999999999.99, E182&gt;9999999999.99)</formula>
    </cfRule>
  </conditionalFormatting>
  <conditionalFormatting sqref="E183">
    <cfRule type="expression" dxfId="6104" priority="4878">
      <formula>E183&lt;&gt; E184+E185+E186</formula>
    </cfRule>
    <cfRule type="expression" dxfId="6103" priority="4879">
      <formula>E183&lt;0</formula>
    </cfRule>
    <cfRule type="expression" dxfId="6102" priority="9887">
      <formula>OR(AND(NOT(ISNUMBER(E183)),NOT(ISBLANK(E183))), E183&lt;-9999999999.99, E183&gt;9999999999.99)</formula>
    </cfRule>
  </conditionalFormatting>
  <conditionalFormatting sqref="E188">
    <cfRule type="expression" dxfId="6101" priority="4831">
      <formula xml:space="preserve"> E188&lt;&gt;E189+ E190+E191</formula>
    </cfRule>
    <cfRule type="expression" dxfId="6100" priority="4832">
      <formula>E188&lt;0</formula>
    </cfRule>
    <cfRule type="expression" dxfId="6099" priority="9843">
      <formula>OR(AND(NOT(ISNUMBER(E188)),NOT(ISBLANK(E188))), E188&lt;-9999999999.99, E188&gt;9999999999.99)</formula>
    </cfRule>
  </conditionalFormatting>
  <conditionalFormatting sqref="E194">
    <cfRule type="expression" dxfId="6098" priority="4829">
      <formula xml:space="preserve"> E194&lt;E195+E196+E197</formula>
    </cfRule>
    <cfRule type="expression" dxfId="6097" priority="4830">
      <formula>E194&lt;0</formula>
    </cfRule>
    <cfRule type="expression" dxfId="6096" priority="9783">
      <formula>OR(AND(NOT(ISNUMBER(E194)),NOT(ISBLANK(E194))), E194&lt;-9999999999.99, E194&gt;9999999999.99)</formula>
    </cfRule>
  </conditionalFormatting>
  <conditionalFormatting sqref="F221">
    <cfRule type="expression" dxfId="6095" priority="9613">
      <formula>OR(AND(NOT(ISNUMBER(F221)),NOT(ISBLANK(F221))), F221&lt;-9999999999.99, F221&gt;9999999999.99)</formula>
    </cfRule>
  </conditionalFormatting>
  <conditionalFormatting sqref="G221">
    <cfRule type="expression" dxfId="6094" priority="9612">
      <formula>OR(AND(NOT(ISNUMBER(G221)),NOT(ISBLANK(G221))), G221&lt;-9999999999.99, G221&gt;9999999999.99)</formula>
    </cfRule>
  </conditionalFormatting>
  <conditionalFormatting sqref="H221">
    <cfRule type="expression" dxfId="6093" priority="9611">
      <formula>OR(AND(NOT(ISNUMBER(H221)),NOT(ISBLANK(H221))), H221&lt;-9999999999.99, H221&gt;9999999999.99)</formula>
    </cfRule>
  </conditionalFormatting>
  <conditionalFormatting sqref="I221">
    <cfRule type="expression" dxfId="6092" priority="9610">
      <formula>OR(AND(NOT(ISNUMBER(I221)),NOT(ISBLANK(I221))), I221&lt;-9999999999.99, I221&gt;9999999999.99)</formula>
    </cfRule>
  </conditionalFormatting>
  <conditionalFormatting sqref="J221">
    <cfRule type="expression" dxfId="6091" priority="9609">
      <formula>OR(AND(NOT(ISNUMBER(J221)),NOT(ISBLANK(J221))), J221&lt;-9999999999.99, J221&gt;9999999999.99)</formula>
    </cfRule>
  </conditionalFormatting>
  <conditionalFormatting sqref="K221">
    <cfRule type="expression" dxfId="6090" priority="9608">
      <formula>OR(AND(NOT(ISNUMBER(K221)),NOT(ISBLANK(K221))), K221&lt;-9999999999.99, K221&gt;9999999999.99)</formula>
    </cfRule>
  </conditionalFormatting>
  <conditionalFormatting sqref="L221">
    <cfRule type="expression" dxfId="6089" priority="9607">
      <formula>OR(AND(NOT(ISNUMBER(L221)),NOT(ISBLANK(L221))), L221&lt;-9999999999.99, L221&gt;9999999999.99)</formula>
    </cfRule>
  </conditionalFormatting>
  <conditionalFormatting sqref="M221">
    <cfRule type="expression" dxfId="6088" priority="9606">
      <formula>OR(AND(NOT(ISNUMBER(M221)),NOT(ISBLANK(M221))), M221&lt;-9999999999.99, M221&gt;9999999999.99)</formula>
    </cfRule>
  </conditionalFormatting>
  <conditionalFormatting sqref="N221">
    <cfRule type="expression" dxfId="6087" priority="9605">
      <formula>OR(AND(NOT(ISNUMBER(N221)),NOT(ISBLANK(N221))), N221&lt;-9999999999.99, N221&gt;9999999999.99)</formula>
    </cfRule>
  </conditionalFormatting>
  <conditionalFormatting sqref="G227">
    <cfRule type="expression" dxfId="6086" priority="9532">
      <formula>OR(AND(NOT(ISNUMBER(G227)),NOT(ISBLANK(G227))), G227&lt;-9999999999.99, G227&gt;9999999999.99)</formula>
    </cfRule>
  </conditionalFormatting>
  <conditionalFormatting sqref="H227">
    <cfRule type="expression" dxfId="6085" priority="9531">
      <formula>OR(AND(NOT(ISNUMBER(H227)),NOT(ISBLANK(H227))), H227&lt;-9999999999.99, H227&gt;9999999999.99)</formula>
    </cfRule>
  </conditionalFormatting>
  <conditionalFormatting sqref="I227">
    <cfRule type="expression" dxfId="6084" priority="9530">
      <formula>OR(AND(NOT(ISNUMBER(I227)),NOT(ISBLANK(I227))), I227&lt;-9999999999.99, I227&gt;9999999999.99)</formula>
    </cfRule>
  </conditionalFormatting>
  <conditionalFormatting sqref="J227">
    <cfRule type="expression" dxfId="6083" priority="9529">
      <formula>OR(AND(NOT(ISNUMBER(J227)),NOT(ISBLANK(J227))), J227&lt;-9999999999.99, J227&gt;9999999999.99)</formula>
    </cfRule>
  </conditionalFormatting>
  <conditionalFormatting sqref="K227">
    <cfRule type="expression" dxfId="6082" priority="9528">
      <formula>OR(AND(NOT(ISNUMBER(K227)),NOT(ISBLANK(K227))), K227&lt;-9999999999.99, K227&gt;9999999999.99)</formula>
    </cfRule>
  </conditionalFormatting>
  <conditionalFormatting sqref="L227">
    <cfRule type="expression" dxfId="6081" priority="9527">
      <formula>OR(AND(NOT(ISNUMBER(L227)),NOT(ISBLANK(L227))), L227&lt;-9999999999.99, L227&gt;9999999999.99)</formula>
    </cfRule>
  </conditionalFormatting>
  <conditionalFormatting sqref="M227">
    <cfRule type="expression" dxfId="6080" priority="9526">
      <formula>OR(AND(NOT(ISNUMBER(M227)),NOT(ISBLANK(M227))), M227&lt;-9999999999.99, M227&gt;9999999999.99)</formula>
    </cfRule>
  </conditionalFormatting>
  <conditionalFormatting sqref="N227">
    <cfRule type="expression" dxfId="6079" priority="9525">
      <formula>OR(AND(NOT(ISNUMBER(N227)),NOT(ISBLANK(N227))), N227&lt;-9999999999.99, N227&gt;9999999999.99)</formula>
    </cfRule>
  </conditionalFormatting>
  <conditionalFormatting sqref="G18">
    <cfRule type="expression" dxfId="6078" priority="7962">
      <formula>G18&gt;0</formula>
    </cfRule>
    <cfRule type="expression" dxfId="6077" priority="7963">
      <formula>OR(AND(NOT(ISNUMBER(G18)),NOT(ISBLANK(G18))), G18&lt;-9999999999.99, G18&gt;9999999999.99)</formula>
    </cfRule>
  </conditionalFormatting>
  <conditionalFormatting sqref="H18">
    <cfRule type="expression" dxfId="6076" priority="7960">
      <formula>H18&gt;0</formula>
    </cfRule>
    <cfRule type="expression" dxfId="6075" priority="7961">
      <formula>OR(AND(NOT(ISNUMBER(H18)),NOT(ISBLANK(H18))), H18&lt;-9999999999.99, H18&gt;9999999999.99)</formula>
    </cfRule>
  </conditionalFormatting>
  <conditionalFormatting sqref="I18">
    <cfRule type="expression" dxfId="6074" priority="7958">
      <formula>I18&gt;0</formula>
    </cfRule>
    <cfRule type="expression" dxfId="6073" priority="7959">
      <formula>OR(AND(NOT(ISNUMBER(I18)),NOT(ISBLANK(I18))), I18&lt;-9999999999.99, I18&gt;9999999999.99)</formula>
    </cfRule>
  </conditionalFormatting>
  <conditionalFormatting sqref="J18">
    <cfRule type="expression" dxfId="6072" priority="7956">
      <formula>J18&gt;0</formula>
    </cfRule>
    <cfRule type="expression" dxfId="6071" priority="7957">
      <formula>OR(AND(NOT(ISNUMBER(J18)),NOT(ISBLANK(J18))), J18&lt;-9999999999.99, J18&gt;9999999999.99)</formula>
    </cfRule>
  </conditionalFormatting>
  <conditionalFormatting sqref="K18">
    <cfRule type="expression" dxfId="6070" priority="7954">
      <formula>K18&gt;0</formula>
    </cfRule>
    <cfRule type="expression" dxfId="6069" priority="7955">
      <formula>OR(AND(NOT(ISNUMBER(K18)),NOT(ISBLANK(K18))), K18&lt;-9999999999.99, K18&gt;9999999999.99)</formula>
    </cfRule>
  </conditionalFormatting>
  <conditionalFormatting sqref="L18">
    <cfRule type="expression" dxfId="6068" priority="7952">
      <formula>L18&gt;0</formula>
    </cfRule>
    <cfRule type="expression" dxfId="6067" priority="7953">
      <formula>OR(AND(NOT(ISNUMBER(L18)),NOT(ISBLANK(L18))), L18&lt;-9999999999.99, L18&gt;9999999999.99)</formula>
    </cfRule>
  </conditionalFormatting>
  <conditionalFormatting sqref="M18">
    <cfRule type="expression" dxfId="6066" priority="7950">
      <formula>M18&gt;0</formula>
    </cfRule>
    <cfRule type="expression" dxfId="6065" priority="7951">
      <formula>OR(AND(NOT(ISNUMBER(M18)),NOT(ISBLANK(M18))), M18&lt;-9999999999.99, M18&gt;9999999999.99)</formula>
    </cfRule>
  </conditionalFormatting>
  <conditionalFormatting sqref="N18">
    <cfRule type="expression" dxfId="6064" priority="7948">
      <formula>N18&gt;0</formula>
    </cfRule>
    <cfRule type="expression" dxfId="6063" priority="7949">
      <formula>OR(AND(NOT(ISNUMBER(N18)),NOT(ISBLANK(N18))), N18&lt;-9999999999.99, N18&gt;9999999999.99)</formula>
    </cfRule>
  </conditionalFormatting>
  <conditionalFormatting sqref="F19">
    <cfRule type="expression" dxfId="6062" priority="7945">
      <formula>F19&gt;0</formula>
    </cfRule>
    <cfRule type="expression" dxfId="6061" priority="7946">
      <formula>OR(AND(NOT(ISNUMBER(F19)),NOT(ISBLANK(F19))), F19&lt;-9999999999.99, F19&gt;9999999999.99)</formula>
    </cfRule>
  </conditionalFormatting>
  <conditionalFormatting sqref="G19">
    <cfRule type="expression" dxfId="6060" priority="7943">
      <formula>G19&gt;0</formula>
    </cfRule>
    <cfRule type="expression" dxfId="6059" priority="7944">
      <formula>OR(AND(NOT(ISNUMBER(G19)),NOT(ISBLANK(G19))), G19&lt;-9999999999.99, G19&gt;9999999999.99)</formula>
    </cfRule>
  </conditionalFormatting>
  <conditionalFormatting sqref="H19">
    <cfRule type="expression" dxfId="6058" priority="7941">
      <formula>H19&gt;0</formula>
    </cfRule>
    <cfRule type="expression" dxfId="6057" priority="7942">
      <formula>OR(AND(NOT(ISNUMBER(H19)),NOT(ISBLANK(H19))), H19&lt;-9999999999.99, H19&gt;9999999999.99)</formula>
    </cfRule>
  </conditionalFormatting>
  <conditionalFormatting sqref="I19">
    <cfRule type="expression" dxfId="6056" priority="7939">
      <formula>I19&gt;0</formula>
    </cfRule>
    <cfRule type="expression" dxfId="6055" priority="7940">
      <formula>OR(AND(NOT(ISNUMBER(I19)),NOT(ISBLANK(I19))), I19&lt;-9999999999.99, I19&gt;9999999999.99)</formula>
    </cfRule>
  </conditionalFormatting>
  <conditionalFormatting sqref="J19">
    <cfRule type="expression" dxfId="6054" priority="7937">
      <formula>J19&gt;0</formula>
    </cfRule>
    <cfRule type="expression" dxfId="6053" priority="7938">
      <formula>OR(AND(NOT(ISNUMBER(J19)),NOT(ISBLANK(J19))), J19&lt;-9999999999.99, J19&gt;9999999999.99)</formula>
    </cfRule>
  </conditionalFormatting>
  <conditionalFormatting sqref="K19">
    <cfRule type="expression" dxfId="6052" priority="7935">
      <formula>K19&gt;0</formula>
    </cfRule>
    <cfRule type="expression" dxfId="6051" priority="7936">
      <formula>OR(AND(NOT(ISNUMBER(K19)),NOT(ISBLANK(K19))), K19&lt;-9999999999.99, K19&gt;9999999999.99)</formula>
    </cfRule>
  </conditionalFormatting>
  <conditionalFormatting sqref="L19">
    <cfRule type="expression" dxfId="6050" priority="7933">
      <formula>L19&gt;0</formula>
    </cfRule>
    <cfRule type="expression" dxfId="6049" priority="7934">
      <formula>OR(AND(NOT(ISNUMBER(L19)),NOT(ISBLANK(L19))), L19&lt;-9999999999.99, L19&gt;9999999999.99)</formula>
    </cfRule>
  </conditionalFormatting>
  <conditionalFormatting sqref="M19">
    <cfRule type="expression" dxfId="6048" priority="7931">
      <formula>M19&gt;0</formula>
    </cfRule>
    <cfRule type="expression" dxfId="6047" priority="7932">
      <formula>OR(AND(NOT(ISNUMBER(M19)),NOT(ISBLANK(M19))), M19&lt;-9999999999.99, M19&gt;9999999999.99)</formula>
    </cfRule>
  </conditionalFormatting>
  <conditionalFormatting sqref="N19">
    <cfRule type="expression" dxfId="6046" priority="7929">
      <formula>N19&gt;0</formula>
    </cfRule>
    <cfRule type="expression" dxfId="6045" priority="7930">
      <formula>OR(AND(NOT(ISNUMBER(N19)),NOT(ISBLANK(N19))), N19&lt;-9999999999.99, N19&gt;9999999999.99)</formula>
    </cfRule>
  </conditionalFormatting>
  <conditionalFormatting sqref="E20">
    <cfRule type="expression" dxfId="6044" priority="7927">
      <formula>E20&gt;0</formula>
    </cfRule>
    <cfRule type="expression" dxfId="6043" priority="7928">
      <formula>OR(AND(NOT(ISNUMBER(E20)),NOT(ISBLANK(E20))), E20&lt;-9999999999.99, E20&gt;9999999999.99)</formula>
    </cfRule>
  </conditionalFormatting>
  <conditionalFormatting sqref="F20">
    <cfRule type="expression" dxfId="6042" priority="7925">
      <formula>F20&gt;0</formula>
    </cfRule>
    <cfRule type="expression" dxfId="6041" priority="7926">
      <formula>OR(AND(NOT(ISNUMBER(F20)),NOT(ISBLANK(F20))), F20&lt;-9999999999.99, F20&gt;9999999999.99)</formula>
    </cfRule>
  </conditionalFormatting>
  <conditionalFormatting sqref="G20">
    <cfRule type="expression" dxfId="6040" priority="7923">
      <formula>G20&gt;0</formula>
    </cfRule>
    <cfRule type="expression" dxfId="6039" priority="7924">
      <formula>OR(AND(NOT(ISNUMBER(G20)),NOT(ISBLANK(G20))), G20&lt;-9999999999.99, G20&gt;9999999999.99)</formula>
    </cfRule>
  </conditionalFormatting>
  <conditionalFormatting sqref="H20">
    <cfRule type="expression" dxfId="6038" priority="7921">
      <formula>H20&gt;0</formula>
    </cfRule>
    <cfRule type="expression" dxfId="6037" priority="7922">
      <formula>OR(AND(NOT(ISNUMBER(H20)),NOT(ISBLANK(H20))), H20&lt;-9999999999.99, H20&gt;9999999999.99)</formula>
    </cfRule>
  </conditionalFormatting>
  <conditionalFormatting sqref="I20">
    <cfRule type="expression" dxfId="6036" priority="7919">
      <formula>I20&gt;0</formula>
    </cfRule>
    <cfRule type="expression" dxfId="6035" priority="7920">
      <formula>OR(AND(NOT(ISNUMBER(I20)),NOT(ISBLANK(I20))), I20&lt;-9999999999.99, I20&gt;9999999999.99)</formula>
    </cfRule>
  </conditionalFormatting>
  <conditionalFormatting sqref="J20">
    <cfRule type="expression" dxfId="6034" priority="7917">
      <formula>J20&gt;0</formula>
    </cfRule>
    <cfRule type="expression" dxfId="6033" priority="7918">
      <formula>OR(AND(NOT(ISNUMBER(J20)),NOT(ISBLANK(J20))), J20&lt;-9999999999.99, J20&gt;9999999999.99)</formula>
    </cfRule>
  </conditionalFormatting>
  <conditionalFormatting sqref="K20">
    <cfRule type="expression" dxfId="6032" priority="7915">
      <formula>K20&gt;0</formula>
    </cfRule>
    <cfRule type="expression" dxfId="6031" priority="7916">
      <formula>OR(AND(NOT(ISNUMBER(K20)),NOT(ISBLANK(K20))), K20&lt;-9999999999.99, K20&gt;9999999999.99)</formula>
    </cfRule>
  </conditionalFormatting>
  <conditionalFormatting sqref="L20">
    <cfRule type="expression" dxfId="6030" priority="7913">
      <formula>L20&gt;0</formula>
    </cfRule>
    <cfRule type="expression" dxfId="6029" priority="7914">
      <formula>OR(AND(NOT(ISNUMBER(L20)),NOT(ISBLANK(L20))), L20&lt;-9999999999.99, L20&gt;9999999999.99)</formula>
    </cfRule>
  </conditionalFormatting>
  <conditionalFormatting sqref="M20">
    <cfRule type="expression" dxfId="6028" priority="7911">
      <formula>M20&gt;0</formula>
    </cfRule>
    <cfRule type="expression" dxfId="6027" priority="7912">
      <formula>OR(AND(NOT(ISNUMBER(M20)),NOT(ISBLANK(M20))), M20&lt;-9999999999.99, M20&gt;9999999999.99)</formula>
    </cfRule>
  </conditionalFormatting>
  <conditionalFormatting sqref="N20">
    <cfRule type="expression" dxfId="6026" priority="7909">
      <formula>N20&gt;0</formula>
    </cfRule>
    <cfRule type="expression" dxfId="6025" priority="7910">
      <formula>OR(AND(NOT(ISNUMBER(N20)),NOT(ISBLANK(N20))), N20&lt;-9999999999.99, N20&gt;9999999999.99)</formula>
    </cfRule>
  </conditionalFormatting>
  <conditionalFormatting sqref="E21">
    <cfRule type="expression" dxfId="6024" priority="7907">
      <formula>E21&gt;0</formula>
    </cfRule>
    <cfRule type="expression" dxfId="6023" priority="7908">
      <formula>OR(AND(NOT(ISNUMBER(E21)),NOT(ISBLANK(E21))), E21&lt;-9999999999.99, E21&gt;9999999999.99)</formula>
    </cfRule>
  </conditionalFormatting>
  <conditionalFormatting sqref="F21">
    <cfRule type="expression" dxfId="6022" priority="7905">
      <formula>F21&gt;0</formula>
    </cfRule>
    <cfRule type="expression" dxfId="6021" priority="7906">
      <formula>OR(AND(NOT(ISNUMBER(F21)),NOT(ISBLANK(F21))), F21&lt;-9999999999.99, F21&gt;9999999999.99)</formula>
    </cfRule>
  </conditionalFormatting>
  <conditionalFormatting sqref="G21">
    <cfRule type="expression" dxfId="6020" priority="7903">
      <formula>G21&gt;0</formula>
    </cfRule>
    <cfRule type="expression" dxfId="6019" priority="7904">
      <formula>OR(AND(NOT(ISNUMBER(G21)),NOT(ISBLANK(G21))), G21&lt;-9999999999.99, G21&gt;9999999999.99)</formula>
    </cfRule>
  </conditionalFormatting>
  <conditionalFormatting sqref="H21">
    <cfRule type="expression" dxfId="6018" priority="7901">
      <formula>H21&gt;0</formula>
    </cfRule>
    <cfRule type="expression" dxfId="6017" priority="7902">
      <formula>OR(AND(NOT(ISNUMBER(H21)),NOT(ISBLANK(H21))), H21&lt;-9999999999.99, H21&gt;9999999999.99)</formula>
    </cfRule>
  </conditionalFormatting>
  <conditionalFormatting sqref="I21">
    <cfRule type="expression" dxfId="6016" priority="7899">
      <formula>I21&gt;0</formula>
    </cfRule>
    <cfRule type="expression" dxfId="6015" priority="7900">
      <formula>OR(AND(NOT(ISNUMBER(I21)),NOT(ISBLANK(I21))), I21&lt;-9999999999.99, I21&gt;9999999999.99)</formula>
    </cfRule>
  </conditionalFormatting>
  <conditionalFormatting sqref="J21">
    <cfRule type="expression" dxfId="6014" priority="7897">
      <formula>J21&gt;0</formula>
    </cfRule>
    <cfRule type="expression" dxfId="6013" priority="7898">
      <formula>OR(AND(NOT(ISNUMBER(J21)),NOT(ISBLANK(J21))), J21&lt;-9999999999.99, J21&gt;9999999999.99)</formula>
    </cfRule>
  </conditionalFormatting>
  <conditionalFormatting sqref="K21">
    <cfRule type="expression" dxfId="6012" priority="7895">
      <formula>K21&gt;0</formula>
    </cfRule>
    <cfRule type="expression" dxfId="6011" priority="7896">
      <formula>OR(AND(NOT(ISNUMBER(K21)),NOT(ISBLANK(K21))), K21&lt;-9999999999.99, K21&gt;9999999999.99)</formula>
    </cfRule>
  </conditionalFormatting>
  <conditionalFormatting sqref="L21">
    <cfRule type="expression" dxfId="6010" priority="7893">
      <formula>L21&gt;0</formula>
    </cfRule>
    <cfRule type="expression" dxfId="6009" priority="7894">
      <formula>OR(AND(NOT(ISNUMBER(L21)),NOT(ISBLANK(L21))), L21&lt;-9999999999.99, L21&gt;9999999999.99)</formula>
    </cfRule>
  </conditionalFormatting>
  <conditionalFormatting sqref="M21">
    <cfRule type="expression" dxfId="6008" priority="7891">
      <formula>M21&gt;0</formula>
    </cfRule>
    <cfRule type="expression" dxfId="6007" priority="7892">
      <formula>OR(AND(NOT(ISNUMBER(M21)),NOT(ISBLANK(M21))), M21&lt;-9999999999.99, M21&gt;9999999999.99)</formula>
    </cfRule>
  </conditionalFormatting>
  <conditionalFormatting sqref="N21">
    <cfRule type="expression" dxfId="6006" priority="7889">
      <formula>N21&gt;0</formula>
    </cfRule>
    <cfRule type="expression" dxfId="6005" priority="7890">
      <formula>OR(AND(NOT(ISNUMBER(N21)),NOT(ISBLANK(N21))), N21&lt;-9999999999.99, N21&gt;9999999999.99)</formula>
    </cfRule>
  </conditionalFormatting>
  <conditionalFormatting sqref="F22">
    <cfRule type="expression" dxfId="6004" priority="7887">
      <formula>F22&gt;0</formula>
    </cfRule>
    <cfRule type="expression" dxfId="6003" priority="7888">
      <formula>OR(AND(NOT(ISNUMBER(F22)),NOT(ISBLANK(F22))), F22&lt;-9999999999.99, F22&gt;9999999999.99)</formula>
    </cfRule>
  </conditionalFormatting>
  <conditionalFormatting sqref="G22">
    <cfRule type="expression" dxfId="6002" priority="7885">
      <formula>G22&gt;0</formula>
    </cfRule>
    <cfRule type="expression" dxfId="6001" priority="7886">
      <formula>OR(AND(NOT(ISNUMBER(G22)),NOT(ISBLANK(G22))), G22&lt;-9999999999.99, G22&gt;9999999999.99)</formula>
    </cfRule>
  </conditionalFormatting>
  <conditionalFormatting sqref="H22">
    <cfRule type="expression" dxfId="6000" priority="7883">
      <formula>H22&gt;0</formula>
    </cfRule>
    <cfRule type="expression" dxfId="5999" priority="7884">
      <formula>OR(AND(NOT(ISNUMBER(H22)),NOT(ISBLANK(H22))), H22&lt;-9999999999.99, H22&gt;9999999999.99)</formula>
    </cfRule>
  </conditionalFormatting>
  <conditionalFormatting sqref="I22">
    <cfRule type="expression" dxfId="5998" priority="7881">
      <formula>I22&gt;0</formula>
    </cfRule>
    <cfRule type="expression" dxfId="5997" priority="7882">
      <formula>OR(AND(NOT(ISNUMBER(I22)),NOT(ISBLANK(I22))), I22&lt;-9999999999.99, I22&gt;9999999999.99)</formula>
    </cfRule>
  </conditionalFormatting>
  <conditionalFormatting sqref="J22">
    <cfRule type="expression" dxfId="5996" priority="7879">
      <formula>J22&gt;0</formula>
    </cfRule>
    <cfRule type="expression" dxfId="5995" priority="7880">
      <formula>OR(AND(NOT(ISNUMBER(J22)),NOT(ISBLANK(J22))), J22&lt;-9999999999.99, J22&gt;9999999999.99)</formula>
    </cfRule>
  </conditionalFormatting>
  <conditionalFormatting sqref="K22">
    <cfRule type="expression" dxfId="5994" priority="7877">
      <formula>K22&gt;0</formula>
    </cfRule>
    <cfRule type="expression" dxfId="5993" priority="7878">
      <formula>OR(AND(NOT(ISNUMBER(K22)),NOT(ISBLANK(K22))), K22&lt;-9999999999.99, K22&gt;9999999999.99)</formula>
    </cfRule>
  </conditionalFormatting>
  <conditionalFormatting sqref="L22">
    <cfRule type="expression" dxfId="5992" priority="7875">
      <formula>L22&gt;0</formula>
    </cfRule>
    <cfRule type="expression" dxfId="5991" priority="7876">
      <formula>OR(AND(NOT(ISNUMBER(L22)),NOT(ISBLANK(L22))), L22&lt;-9999999999.99, L22&gt;9999999999.99)</formula>
    </cfRule>
  </conditionalFormatting>
  <conditionalFormatting sqref="M22">
    <cfRule type="expression" dxfId="5990" priority="7873">
      <formula>M22&gt;0</formula>
    </cfRule>
    <cfRule type="expression" dxfId="5989" priority="7874">
      <formula>OR(AND(NOT(ISNUMBER(M22)),NOT(ISBLANK(M22))), M22&lt;-9999999999.99, M22&gt;9999999999.99)</formula>
    </cfRule>
  </conditionalFormatting>
  <conditionalFormatting sqref="N22">
    <cfRule type="expression" dxfId="5988" priority="7871">
      <formula>N22&gt;0</formula>
    </cfRule>
    <cfRule type="expression" dxfId="5987" priority="7872">
      <formula>OR(AND(NOT(ISNUMBER(N22)),NOT(ISBLANK(N22))), N22&lt;-9999999999.99, N22&gt;9999999999.99)</formula>
    </cfRule>
  </conditionalFormatting>
  <conditionalFormatting sqref="E22">
    <cfRule type="expression" dxfId="5986" priority="7869">
      <formula>E22&gt;0</formula>
    </cfRule>
    <cfRule type="expression" dxfId="5985" priority="7870">
      <formula>OR(AND(NOT(ISNUMBER(E22)),NOT(ISBLANK(E22))), E22&lt;-9999999999.99, E22&gt;9999999999.99)</formula>
    </cfRule>
  </conditionalFormatting>
  <conditionalFormatting sqref="E27">
    <cfRule type="expression" dxfId="5984" priority="7867">
      <formula>E27&gt;0</formula>
    </cfRule>
    <cfRule type="expression" dxfId="5983" priority="7868">
      <formula>OR(AND(NOT(ISNUMBER(E27)),NOT(ISBLANK(E27))), E27&lt;-9999999999.99, E27&gt;9999999999.99)</formula>
    </cfRule>
  </conditionalFormatting>
  <conditionalFormatting sqref="F27">
    <cfRule type="expression" dxfId="5982" priority="7865">
      <formula>F27&gt;0</formula>
    </cfRule>
    <cfRule type="expression" dxfId="5981" priority="7866">
      <formula>OR(AND(NOT(ISNUMBER(F27)),NOT(ISBLANK(F27))), F27&lt;-9999999999.99, F27&gt;9999999999.99)</formula>
    </cfRule>
  </conditionalFormatting>
  <conditionalFormatting sqref="G27">
    <cfRule type="expression" dxfId="5980" priority="7863">
      <formula>G27&gt;0</formula>
    </cfRule>
    <cfRule type="expression" dxfId="5979" priority="7864">
      <formula>OR(AND(NOT(ISNUMBER(G27)),NOT(ISBLANK(G27))), G27&lt;-9999999999.99, G27&gt;9999999999.99)</formula>
    </cfRule>
  </conditionalFormatting>
  <conditionalFormatting sqref="H27">
    <cfRule type="expression" dxfId="5978" priority="7861">
      <formula>H27&gt;0</formula>
    </cfRule>
    <cfRule type="expression" dxfId="5977" priority="7862">
      <formula>OR(AND(NOT(ISNUMBER(H27)),NOT(ISBLANK(H27))), H27&lt;-9999999999.99, H27&gt;9999999999.99)</formula>
    </cfRule>
  </conditionalFormatting>
  <conditionalFormatting sqref="I27">
    <cfRule type="expression" dxfId="5976" priority="7859">
      <formula>I27&gt;0</formula>
    </cfRule>
    <cfRule type="expression" dxfId="5975" priority="7860">
      <formula>OR(AND(NOT(ISNUMBER(I27)),NOT(ISBLANK(I27))), I27&lt;-9999999999.99, I27&gt;9999999999.99)</formula>
    </cfRule>
  </conditionalFormatting>
  <conditionalFormatting sqref="J27">
    <cfRule type="expression" dxfId="5974" priority="7857">
      <formula>J27&gt;0</formula>
    </cfRule>
    <cfRule type="expression" dxfId="5973" priority="7858">
      <formula>OR(AND(NOT(ISNUMBER(J27)),NOT(ISBLANK(J27))), J27&lt;-9999999999.99, J27&gt;9999999999.99)</formula>
    </cfRule>
  </conditionalFormatting>
  <conditionalFormatting sqref="K27">
    <cfRule type="expression" dxfId="5972" priority="7855">
      <formula>K27&gt;0</formula>
    </cfRule>
    <cfRule type="expression" dxfId="5971" priority="7856">
      <formula>OR(AND(NOT(ISNUMBER(K27)),NOT(ISBLANK(K27))), K27&lt;-9999999999.99, K27&gt;9999999999.99)</formula>
    </cfRule>
  </conditionalFormatting>
  <conditionalFormatting sqref="L27">
    <cfRule type="expression" dxfId="5970" priority="7853">
      <formula>L27&gt;0</formula>
    </cfRule>
    <cfRule type="expression" dxfId="5969" priority="7854">
      <formula>OR(AND(NOT(ISNUMBER(L27)),NOT(ISBLANK(L27))), L27&lt;-9999999999.99, L27&gt;9999999999.99)</formula>
    </cfRule>
  </conditionalFormatting>
  <conditionalFormatting sqref="M27">
    <cfRule type="expression" dxfId="5968" priority="7851">
      <formula>M27&gt;0</formula>
    </cfRule>
    <cfRule type="expression" dxfId="5967" priority="7852">
      <formula>OR(AND(NOT(ISNUMBER(M27)),NOT(ISBLANK(M27))), M27&lt;-9999999999.99, M27&gt;9999999999.99)</formula>
    </cfRule>
  </conditionalFormatting>
  <conditionalFormatting sqref="N27">
    <cfRule type="expression" dxfId="5966" priority="7849">
      <formula>N27&gt;0</formula>
    </cfRule>
    <cfRule type="expression" dxfId="5965" priority="7850">
      <formula>OR(AND(NOT(ISNUMBER(N27)),NOT(ISBLANK(N27))), N27&lt;-9999999999.99, N27&gt;9999999999.99)</formula>
    </cfRule>
  </conditionalFormatting>
  <conditionalFormatting sqref="E35">
    <cfRule type="expression" dxfId="5964" priority="7847">
      <formula>E35&gt;0</formula>
    </cfRule>
    <cfRule type="expression" dxfId="5963" priority="7848">
      <formula>OR(AND(NOT(ISNUMBER(E35)),NOT(ISBLANK(E35))), E35&lt;-9999999999.99, E35&gt;9999999999.99)</formula>
    </cfRule>
  </conditionalFormatting>
  <conditionalFormatting sqref="F35">
    <cfRule type="expression" dxfId="5962" priority="7845">
      <formula>F35&gt;0</formula>
    </cfRule>
    <cfRule type="expression" dxfId="5961" priority="7846">
      <formula>OR(AND(NOT(ISNUMBER(F35)),NOT(ISBLANK(F35))), F35&lt;-9999999999.99, F35&gt;9999999999.99)</formula>
    </cfRule>
  </conditionalFormatting>
  <conditionalFormatting sqref="G35">
    <cfRule type="expression" dxfId="5960" priority="7843">
      <formula>G35&gt;0</formula>
    </cfRule>
    <cfRule type="expression" dxfId="5959" priority="7844">
      <formula>OR(AND(NOT(ISNUMBER(G35)),NOT(ISBLANK(G35))), G35&lt;-9999999999.99, G35&gt;9999999999.99)</formula>
    </cfRule>
  </conditionalFormatting>
  <conditionalFormatting sqref="H35">
    <cfRule type="expression" dxfId="5958" priority="7841">
      <formula>H35&gt;0</formula>
    </cfRule>
    <cfRule type="expression" dxfId="5957" priority="7842">
      <formula>OR(AND(NOT(ISNUMBER(H35)),NOT(ISBLANK(H35))), H35&lt;-9999999999.99, H35&gt;9999999999.99)</formula>
    </cfRule>
  </conditionalFormatting>
  <conditionalFormatting sqref="I35">
    <cfRule type="expression" dxfId="5956" priority="7839">
      <formula>I35&gt;0</formula>
    </cfRule>
    <cfRule type="expression" dxfId="5955" priority="7840">
      <formula>OR(AND(NOT(ISNUMBER(I35)),NOT(ISBLANK(I35))), I35&lt;-9999999999.99, I35&gt;9999999999.99)</formula>
    </cfRule>
  </conditionalFormatting>
  <conditionalFormatting sqref="J35">
    <cfRule type="expression" dxfId="5954" priority="7837">
      <formula>J35&gt;0</formula>
    </cfRule>
    <cfRule type="expression" dxfId="5953" priority="7838">
      <formula>OR(AND(NOT(ISNUMBER(J35)),NOT(ISBLANK(J35))), J35&lt;-9999999999.99, J35&gt;9999999999.99)</formula>
    </cfRule>
  </conditionalFormatting>
  <conditionalFormatting sqref="K35">
    <cfRule type="expression" dxfId="5952" priority="7835">
      <formula>K35&gt;0</formula>
    </cfRule>
    <cfRule type="expression" dxfId="5951" priority="7836">
      <formula>OR(AND(NOT(ISNUMBER(K35)),NOT(ISBLANK(K35))), K35&lt;-9999999999.99, K35&gt;9999999999.99)</formula>
    </cfRule>
  </conditionalFormatting>
  <conditionalFormatting sqref="L35">
    <cfRule type="expression" dxfId="5950" priority="7833">
      <formula>L35&gt;0</formula>
    </cfRule>
    <cfRule type="expression" dxfId="5949" priority="7834">
      <formula>OR(AND(NOT(ISNUMBER(L35)),NOT(ISBLANK(L35))), L35&lt;-9999999999.99, L35&gt;9999999999.99)</formula>
    </cfRule>
  </conditionalFormatting>
  <conditionalFormatting sqref="M35">
    <cfRule type="expression" dxfId="5948" priority="7831">
      <formula>M35&gt;0</formula>
    </cfRule>
    <cfRule type="expression" dxfId="5947" priority="7832">
      <formula>OR(AND(NOT(ISNUMBER(M35)),NOT(ISBLANK(M35))), M35&lt;-9999999999.99, M35&gt;9999999999.99)</formula>
    </cfRule>
  </conditionalFormatting>
  <conditionalFormatting sqref="N35">
    <cfRule type="expression" dxfId="5946" priority="7829">
      <formula>N35&gt;0</formula>
    </cfRule>
    <cfRule type="expression" dxfId="5945" priority="7830">
      <formula>OR(AND(NOT(ISNUMBER(N35)),NOT(ISBLANK(N35))), N35&lt;-9999999999.99, N35&gt;9999999999.99)</formula>
    </cfRule>
  </conditionalFormatting>
  <conditionalFormatting sqref="E39">
    <cfRule type="expression" dxfId="5944" priority="7827">
      <formula>E39&gt;0</formula>
    </cfRule>
    <cfRule type="expression" dxfId="5943" priority="7828">
      <formula>OR(AND(NOT(ISNUMBER(E39)),NOT(ISBLANK(E39))), E39&lt;-9999999999.99, E39&gt;9999999999.99)</formula>
    </cfRule>
  </conditionalFormatting>
  <conditionalFormatting sqref="F39">
    <cfRule type="expression" dxfId="5942" priority="7825">
      <formula>F39&gt;0</formula>
    </cfRule>
    <cfRule type="expression" dxfId="5941" priority="7826">
      <formula>OR(AND(NOT(ISNUMBER(F39)),NOT(ISBLANK(F39))), F39&lt;-9999999999.99, F39&gt;9999999999.99)</formula>
    </cfRule>
  </conditionalFormatting>
  <conditionalFormatting sqref="G39">
    <cfRule type="expression" dxfId="5940" priority="7823">
      <formula>G39&gt;0</formula>
    </cfRule>
    <cfRule type="expression" dxfId="5939" priority="7824">
      <formula>OR(AND(NOT(ISNUMBER(G39)),NOT(ISBLANK(G39))), G39&lt;-9999999999.99, G39&gt;9999999999.99)</formula>
    </cfRule>
  </conditionalFormatting>
  <conditionalFormatting sqref="H39">
    <cfRule type="expression" dxfId="5938" priority="7821">
      <formula>H39&gt;0</formula>
    </cfRule>
    <cfRule type="expression" dxfId="5937" priority="7822">
      <formula>OR(AND(NOT(ISNUMBER(H39)),NOT(ISBLANK(H39))), H39&lt;-9999999999.99, H39&gt;9999999999.99)</formula>
    </cfRule>
  </conditionalFormatting>
  <conditionalFormatting sqref="I39">
    <cfRule type="expression" dxfId="5936" priority="7819">
      <formula>I39&gt;0</formula>
    </cfRule>
    <cfRule type="expression" dxfId="5935" priority="7820">
      <formula>OR(AND(NOT(ISNUMBER(I39)),NOT(ISBLANK(I39))), I39&lt;-9999999999.99, I39&gt;9999999999.99)</formula>
    </cfRule>
  </conditionalFormatting>
  <conditionalFormatting sqref="J39">
    <cfRule type="expression" dxfId="5934" priority="7817">
      <formula>J39&gt;0</formula>
    </cfRule>
    <cfRule type="expression" dxfId="5933" priority="7818">
      <formula>OR(AND(NOT(ISNUMBER(J39)),NOT(ISBLANK(J39))), J39&lt;-9999999999.99, J39&gt;9999999999.99)</formula>
    </cfRule>
  </conditionalFormatting>
  <conditionalFormatting sqref="K39">
    <cfRule type="expression" dxfId="5932" priority="7815">
      <formula>K39&gt;0</formula>
    </cfRule>
    <cfRule type="expression" dxfId="5931" priority="7816">
      <formula>OR(AND(NOT(ISNUMBER(K39)),NOT(ISBLANK(K39))), K39&lt;-9999999999.99, K39&gt;9999999999.99)</formula>
    </cfRule>
  </conditionalFormatting>
  <conditionalFormatting sqref="L39">
    <cfRule type="expression" dxfId="5930" priority="7813">
      <formula>L39&gt;0</formula>
    </cfRule>
    <cfRule type="expression" dxfId="5929" priority="7814">
      <formula>OR(AND(NOT(ISNUMBER(L39)),NOT(ISBLANK(L39))), L39&lt;-9999999999.99, L39&gt;9999999999.99)</formula>
    </cfRule>
  </conditionalFormatting>
  <conditionalFormatting sqref="M39">
    <cfRule type="expression" dxfId="5928" priority="7811">
      <formula>M39&gt;0</formula>
    </cfRule>
    <cfRule type="expression" dxfId="5927" priority="7812">
      <formula>OR(AND(NOT(ISNUMBER(M39)),NOT(ISBLANK(M39))), M39&lt;-9999999999.99, M39&gt;9999999999.99)</formula>
    </cfRule>
  </conditionalFormatting>
  <conditionalFormatting sqref="N39">
    <cfRule type="expression" dxfId="5926" priority="7809">
      <formula>N39&gt;0</formula>
    </cfRule>
    <cfRule type="expression" dxfId="5925" priority="7810">
      <formula>OR(AND(NOT(ISNUMBER(N39)),NOT(ISBLANK(N39))), N39&lt;-9999999999.99, N39&gt;9999999999.99)</formula>
    </cfRule>
  </conditionalFormatting>
  <conditionalFormatting sqref="E40">
    <cfRule type="expression" dxfId="5924" priority="7807">
      <formula>E40&gt;0</formula>
    </cfRule>
    <cfRule type="expression" dxfId="5923" priority="7808">
      <formula>OR(AND(NOT(ISNUMBER(E40)),NOT(ISBLANK(E40))), E40&lt;-9999999999.99, E40&gt;9999999999.99)</formula>
    </cfRule>
  </conditionalFormatting>
  <conditionalFormatting sqref="F40">
    <cfRule type="expression" dxfId="5922" priority="7805">
      <formula>F40&gt;0</formula>
    </cfRule>
    <cfRule type="expression" dxfId="5921" priority="7806">
      <formula>OR(AND(NOT(ISNUMBER(F40)),NOT(ISBLANK(F40))), F40&lt;-9999999999.99, F40&gt;9999999999.99)</formula>
    </cfRule>
  </conditionalFormatting>
  <conditionalFormatting sqref="G40">
    <cfRule type="expression" dxfId="5920" priority="7803">
      <formula>G40&gt;0</formula>
    </cfRule>
    <cfRule type="expression" dxfId="5919" priority="7804">
      <formula>OR(AND(NOT(ISNUMBER(G40)),NOT(ISBLANK(G40))), G40&lt;-9999999999.99, G40&gt;9999999999.99)</formula>
    </cfRule>
  </conditionalFormatting>
  <conditionalFormatting sqref="H40">
    <cfRule type="expression" dxfId="5918" priority="7801">
      <formula>H40&gt;0</formula>
    </cfRule>
    <cfRule type="expression" dxfId="5917" priority="7802">
      <formula>OR(AND(NOT(ISNUMBER(H40)),NOT(ISBLANK(H40))), H40&lt;-9999999999.99, H40&gt;9999999999.99)</formula>
    </cfRule>
  </conditionalFormatting>
  <conditionalFormatting sqref="I40">
    <cfRule type="expression" dxfId="5916" priority="7799">
      <formula>I40&gt;0</formula>
    </cfRule>
    <cfRule type="expression" dxfId="5915" priority="7800">
      <formula>OR(AND(NOT(ISNUMBER(I40)),NOT(ISBLANK(I40))), I40&lt;-9999999999.99, I40&gt;9999999999.99)</formula>
    </cfRule>
  </conditionalFormatting>
  <conditionalFormatting sqref="J40">
    <cfRule type="expression" dxfId="5914" priority="7797">
      <formula>J40&gt;0</formula>
    </cfRule>
    <cfRule type="expression" dxfId="5913" priority="7798">
      <formula>OR(AND(NOT(ISNUMBER(J40)),NOT(ISBLANK(J40))), J40&lt;-9999999999.99, J40&gt;9999999999.99)</formula>
    </cfRule>
  </conditionalFormatting>
  <conditionalFormatting sqref="K40">
    <cfRule type="expression" dxfId="5912" priority="7795">
      <formula>K40&gt;0</formula>
    </cfRule>
    <cfRule type="expression" dxfId="5911" priority="7796">
      <formula>OR(AND(NOT(ISNUMBER(K40)),NOT(ISBLANK(K40))), K40&lt;-9999999999.99, K40&gt;9999999999.99)</formula>
    </cfRule>
  </conditionalFormatting>
  <conditionalFormatting sqref="L40">
    <cfRule type="expression" dxfId="5910" priority="7793">
      <formula>L40&gt;0</formula>
    </cfRule>
    <cfRule type="expression" dxfId="5909" priority="7794">
      <formula>OR(AND(NOT(ISNUMBER(L40)),NOT(ISBLANK(L40))), L40&lt;-9999999999.99, L40&gt;9999999999.99)</formula>
    </cfRule>
  </conditionalFormatting>
  <conditionalFormatting sqref="M40">
    <cfRule type="expression" dxfId="5908" priority="7791">
      <formula>M40&gt;0</formula>
    </cfRule>
    <cfRule type="expression" dxfId="5907" priority="7792">
      <formula>OR(AND(NOT(ISNUMBER(M40)),NOT(ISBLANK(M40))), M40&lt;-9999999999.99, M40&gt;9999999999.99)</formula>
    </cfRule>
  </conditionalFormatting>
  <conditionalFormatting sqref="N40">
    <cfRule type="expression" dxfId="5906" priority="7789">
      <formula>N40&gt;0</formula>
    </cfRule>
    <cfRule type="expression" dxfId="5905" priority="7790">
      <formula>OR(AND(NOT(ISNUMBER(N40)),NOT(ISBLANK(N40))), N40&lt;-9999999999.99, N40&gt;9999999999.99)</formula>
    </cfRule>
  </conditionalFormatting>
  <conditionalFormatting sqref="E41">
    <cfRule type="expression" dxfId="5904" priority="7787">
      <formula>E41&gt;0</formula>
    </cfRule>
    <cfRule type="expression" dxfId="5903" priority="7788">
      <formula>OR(AND(NOT(ISNUMBER(E41)),NOT(ISBLANK(E41))), E41&lt;-9999999999.99, E41&gt;9999999999.99)</formula>
    </cfRule>
  </conditionalFormatting>
  <conditionalFormatting sqref="F41">
    <cfRule type="expression" dxfId="5902" priority="7785">
      <formula>F41&gt;0</formula>
    </cfRule>
    <cfRule type="expression" dxfId="5901" priority="7786">
      <formula>OR(AND(NOT(ISNUMBER(F41)),NOT(ISBLANK(F41))), F41&lt;-9999999999.99, F41&gt;9999999999.99)</formula>
    </cfRule>
  </conditionalFormatting>
  <conditionalFormatting sqref="G41">
    <cfRule type="expression" dxfId="5900" priority="7783">
      <formula>G41&gt;0</formula>
    </cfRule>
    <cfRule type="expression" dxfId="5899" priority="7784">
      <formula>OR(AND(NOT(ISNUMBER(G41)),NOT(ISBLANK(G41))), G41&lt;-9999999999.99, G41&gt;9999999999.99)</formula>
    </cfRule>
  </conditionalFormatting>
  <conditionalFormatting sqref="H41">
    <cfRule type="expression" dxfId="5898" priority="7781">
      <formula>H41&gt;0</formula>
    </cfRule>
    <cfRule type="expression" dxfId="5897" priority="7782">
      <formula>OR(AND(NOT(ISNUMBER(H41)),NOT(ISBLANK(H41))), H41&lt;-9999999999.99, H41&gt;9999999999.99)</formula>
    </cfRule>
  </conditionalFormatting>
  <conditionalFormatting sqref="I41">
    <cfRule type="expression" dxfId="5896" priority="7779">
      <formula>I41&gt;0</formula>
    </cfRule>
    <cfRule type="expression" dxfId="5895" priority="7780">
      <formula>OR(AND(NOT(ISNUMBER(I41)),NOT(ISBLANK(I41))), I41&lt;-9999999999.99, I41&gt;9999999999.99)</formula>
    </cfRule>
  </conditionalFormatting>
  <conditionalFormatting sqref="J41">
    <cfRule type="expression" dxfId="5894" priority="7777">
      <formula>J41&gt;0</formula>
    </cfRule>
    <cfRule type="expression" dxfId="5893" priority="7778">
      <formula>OR(AND(NOT(ISNUMBER(J41)),NOT(ISBLANK(J41))), J41&lt;-9999999999.99, J41&gt;9999999999.99)</formula>
    </cfRule>
  </conditionalFormatting>
  <conditionalFormatting sqref="K41">
    <cfRule type="expression" dxfId="5892" priority="7775">
      <formula>K41&gt;0</formula>
    </cfRule>
    <cfRule type="expression" dxfId="5891" priority="7776">
      <formula>OR(AND(NOT(ISNUMBER(K41)),NOT(ISBLANK(K41))), K41&lt;-9999999999.99, K41&gt;9999999999.99)</formula>
    </cfRule>
  </conditionalFormatting>
  <conditionalFormatting sqref="L41">
    <cfRule type="expression" dxfId="5890" priority="7773">
      <formula>L41&gt;0</formula>
    </cfRule>
    <cfRule type="expression" dxfId="5889" priority="7774">
      <formula>OR(AND(NOT(ISNUMBER(L41)),NOT(ISBLANK(L41))), L41&lt;-9999999999.99, L41&gt;9999999999.99)</formula>
    </cfRule>
  </conditionalFormatting>
  <conditionalFormatting sqref="M41">
    <cfRule type="expression" dxfId="5888" priority="7771">
      <formula>M41&gt;0</formula>
    </cfRule>
    <cfRule type="expression" dxfId="5887" priority="7772">
      <formula>OR(AND(NOT(ISNUMBER(M41)),NOT(ISBLANK(M41))), M41&lt;-9999999999.99, M41&gt;9999999999.99)</formula>
    </cfRule>
  </conditionalFormatting>
  <conditionalFormatting sqref="N41">
    <cfRule type="expression" dxfId="5886" priority="7769">
      <formula>N41&gt;0</formula>
    </cfRule>
    <cfRule type="expression" dxfId="5885" priority="7770">
      <formula>OR(AND(NOT(ISNUMBER(N41)),NOT(ISBLANK(N41))), N41&lt;-9999999999.99, N41&gt;9999999999.99)</formula>
    </cfRule>
  </conditionalFormatting>
  <conditionalFormatting sqref="E42">
    <cfRule type="expression" dxfId="5884" priority="7767">
      <formula>E42&gt;0</formula>
    </cfRule>
    <cfRule type="expression" dxfId="5883" priority="7768">
      <formula>OR(AND(NOT(ISNUMBER(E42)),NOT(ISBLANK(E42))), E42&lt;-9999999999.99, E42&gt;9999999999.99)</formula>
    </cfRule>
  </conditionalFormatting>
  <conditionalFormatting sqref="F42">
    <cfRule type="expression" dxfId="5882" priority="7765">
      <formula>F42&gt;0</formula>
    </cfRule>
    <cfRule type="expression" dxfId="5881" priority="7766">
      <formula>OR(AND(NOT(ISNUMBER(F42)),NOT(ISBLANK(F42))), F42&lt;-9999999999.99, F42&gt;9999999999.99)</formula>
    </cfRule>
  </conditionalFormatting>
  <conditionalFormatting sqref="G42">
    <cfRule type="expression" dxfId="5880" priority="7763">
      <formula>G42&gt;0</formula>
    </cfRule>
    <cfRule type="expression" dxfId="5879" priority="7764">
      <formula>OR(AND(NOT(ISNUMBER(G42)),NOT(ISBLANK(G42))), G42&lt;-9999999999.99, G42&gt;9999999999.99)</formula>
    </cfRule>
  </conditionalFormatting>
  <conditionalFormatting sqref="H42">
    <cfRule type="expression" dxfId="5878" priority="7761">
      <formula>H42&gt;0</formula>
    </cfRule>
    <cfRule type="expression" dxfId="5877" priority="7762">
      <formula>OR(AND(NOT(ISNUMBER(H42)),NOT(ISBLANK(H42))), H42&lt;-9999999999.99, H42&gt;9999999999.99)</formula>
    </cfRule>
  </conditionalFormatting>
  <conditionalFormatting sqref="I42">
    <cfRule type="expression" dxfId="5876" priority="7759">
      <formula>I42&gt;0</formula>
    </cfRule>
    <cfRule type="expression" dxfId="5875" priority="7760">
      <formula>OR(AND(NOT(ISNUMBER(I42)),NOT(ISBLANK(I42))), I42&lt;-9999999999.99, I42&gt;9999999999.99)</formula>
    </cfRule>
  </conditionalFormatting>
  <conditionalFormatting sqref="J42">
    <cfRule type="expression" dxfId="5874" priority="7757">
      <formula>J42&gt;0</formula>
    </cfRule>
    <cfRule type="expression" dxfId="5873" priority="7758">
      <formula>OR(AND(NOT(ISNUMBER(J42)),NOT(ISBLANK(J42))), J42&lt;-9999999999.99, J42&gt;9999999999.99)</formula>
    </cfRule>
  </conditionalFormatting>
  <conditionalFormatting sqref="K42">
    <cfRule type="expression" dxfId="5872" priority="7755">
      <formula>K42&gt;0</formula>
    </cfRule>
    <cfRule type="expression" dxfId="5871" priority="7756">
      <formula>OR(AND(NOT(ISNUMBER(K42)),NOT(ISBLANK(K42))), K42&lt;-9999999999.99, K42&gt;9999999999.99)</formula>
    </cfRule>
  </conditionalFormatting>
  <conditionalFormatting sqref="L42">
    <cfRule type="expression" dxfId="5870" priority="7753">
      <formula>L42&gt;0</formula>
    </cfRule>
    <cfRule type="expression" dxfId="5869" priority="7754">
      <formula>OR(AND(NOT(ISNUMBER(L42)),NOT(ISBLANK(L42))), L42&lt;-9999999999.99, L42&gt;9999999999.99)</formula>
    </cfRule>
  </conditionalFormatting>
  <conditionalFormatting sqref="M42">
    <cfRule type="expression" dxfId="5868" priority="7751">
      <formula>M42&gt;0</formula>
    </cfRule>
    <cfRule type="expression" dxfId="5867" priority="7752">
      <formula>OR(AND(NOT(ISNUMBER(M42)),NOT(ISBLANK(M42))), M42&lt;-9999999999.99, M42&gt;9999999999.99)</formula>
    </cfRule>
  </conditionalFormatting>
  <conditionalFormatting sqref="N42">
    <cfRule type="expression" dxfId="5866" priority="7749">
      <formula>N42&gt;0</formula>
    </cfRule>
    <cfRule type="expression" dxfId="5865" priority="7750">
      <formula>OR(AND(NOT(ISNUMBER(N42)),NOT(ISBLANK(N42))), N42&lt;-9999999999.99, N42&gt;9999999999.99)</formula>
    </cfRule>
  </conditionalFormatting>
  <conditionalFormatting sqref="E45">
    <cfRule type="expression" dxfId="5864" priority="7747">
      <formula>E45&gt;0</formula>
    </cfRule>
    <cfRule type="expression" dxfId="5863" priority="7748">
      <formula>OR(AND(NOT(ISNUMBER(E45)),NOT(ISBLANK(E45))), E45&lt;-9999999999.99, E45&gt;9999999999.99)</formula>
    </cfRule>
  </conditionalFormatting>
  <conditionalFormatting sqref="F45">
    <cfRule type="expression" dxfId="5862" priority="7745">
      <formula>F45&gt;0</formula>
    </cfRule>
    <cfRule type="expression" dxfId="5861" priority="7746">
      <formula>OR(AND(NOT(ISNUMBER(F45)),NOT(ISBLANK(F45))), F45&lt;-9999999999.99, F45&gt;9999999999.99)</formula>
    </cfRule>
  </conditionalFormatting>
  <conditionalFormatting sqref="G45">
    <cfRule type="expression" dxfId="5860" priority="7743">
      <formula>G45&gt;0</formula>
    </cfRule>
    <cfRule type="expression" dxfId="5859" priority="7744">
      <formula>OR(AND(NOT(ISNUMBER(G45)),NOT(ISBLANK(G45))), G45&lt;-9999999999.99, G45&gt;9999999999.99)</formula>
    </cfRule>
  </conditionalFormatting>
  <conditionalFormatting sqref="H45">
    <cfRule type="expression" dxfId="5858" priority="7741">
      <formula>H45&gt;0</formula>
    </cfRule>
    <cfRule type="expression" dxfId="5857" priority="7742">
      <formula>OR(AND(NOT(ISNUMBER(H45)),NOT(ISBLANK(H45))), H45&lt;-9999999999.99, H45&gt;9999999999.99)</formula>
    </cfRule>
  </conditionalFormatting>
  <conditionalFormatting sqref="I45">
    <cfRule type="expression" dxfId="5856" priority="7739">
      <formula>I45&gt;0</formula>
    </cfRule>
    <cfRule type="expression" dxfId="5855" priority="7740">
      <formula>OR(AND(NOT(ISNUMBER(I45)),NOT(ISBLANK(I45))), I45&lt;-9999999999.99, I45&gt;9999999999.99)</formula>
    </cfRule>
  </conditionalFormatting>
  <conditionalFormatting sqref="J45">
    <cfRule type="expression" dxfId="5854" priority="7737">
      <formula>J45&gt;0</formula>
    </cfRule>
    <cfRule type="expression" dxfId="5853" priority="7738">
      <formula>OR(AND(NOT(ISNUMBER(J45)),NOT(ISBLANK(J45))), J45&lt;-9999999999.99, J45&gt;9999999999.99)</formula>
    </cfRule>
  </conditionalFormatting>
  <conditionalFormatting sqref="K45">
    <cfRule type="expression" dxfId="5852" priority="7735">
      <formula>K45&gt;0</formula>
    </cfRule>
    <cfRule type="expression" dxfId="5851" priority="7736">
      <formula>OR(AND(NOT(ISNUMBER(K45)),NOT(ISBLANK(K45))), K45&lt;-9999999999.99, K45&gt;9999999999.99)</formula>
    </cfRule>
  </conditionalFormatting>
  <conditionalFormatting sqref="L45">
    <cfRule type="expression" dxfId="5850" priority="7733">
      <formula>L45&gt;0</formula>
    </cfRule>
    <cfRule type="expression" dxfId="5849" priority="7734">
      <formula>OR(AND(NOT(ISNUMBER(L45)),NOT(ISBLANK(L45))), L45&lt;-9999999999.99, L45&gt;9999999999.99)</formula>
    </cfRule>
  </conditionalFormatting>
  <conditionalFormatting sqref="M45">
    <cfRule type="expression" dxfId="5848" priority="7731">
      <formula>M45&gt;0</formula>
    </cfRule>
    <cfRule type="expression" dxfId="5847" priority="7732">
      <formula>OR(AND(NOT(ISNUMBER(M45)),NOT(ISBLANK(M45))), M45&lt;-9999999999.99, M45&gt;9999999999.99)</formula>
    </cfRule>
  </conditionalFormatting>
  <conditionalFormatting sqref="N45">
    <cfRule type="expression" dxfId="5846" priority="7729">
      <formula>N45&gt;0</formula>
    </cfRule>
    <cfRule type="expression" dxfId="5845" priority="7730">
      <formula>OR(AND(NOT(ISNUMBER(N45)),NOT(ISBLANK(N45))), N45&lt;-9999999999.99, N45&gt;9999999999.99)</formula>
    </cfRule>
  </conditionalFormatting>
  <conditionalFormatting sqref="E46">
    <cfRule type="expression" dxfId="5844" priority="7727">
      <formula>E46&gt;0</formula>
    </cfRule>
    <cfRule type="expression" dxfId="5843" priority="7728">
      <formula>OR(AND(NOT(ISNUMBER(E46)),NOT(ISBLANK(E46))), E46&lt;-9999999999.99, E46&gt;9999999999.99)</formula>
    </cfRule>
  </conditionalFormatting>
  <conditionalFormatting sqref="F46">
    <cfRule type="expression" dxfId="5842" priority="7725">
      <formula>F46&gt;0</formula>
    </cfRule>
    <cfRule type="expression" dxfId="5841" priority="7726">
      <formula>OR(AND(NOT(ISNUMBER(F46)),NOT(ISBLANK(F46))), F46&lt;-9999999999.99, F46&gt;9999999999.99)</formula>
    </cfRule>
  </conditionalFormatting>
  <conditionalFormatting sqref="G46">
    <cfRule type="expression" dxfId="5840" priority="7723">
      <formula>G46&gt;0</formula>
    </cfRule>
    <cfRule type="expression" dxfId="5839" priority="7724">
      <formula>OR(AND(NOT(ISNUMBER(G46)),NOT(ISBLANK(G46))), G46&lt;-9999999999.99, G46&gt;9999999999.99)</formula>
    </cfRule>
  </conditionalFormatting>
  <conditionalFormatting sqref="H46">
    <cfRule type="expression" dxfId="5838" priority="7721">
      <formula>H46&gt;0</formula>
    </cfRule>
    <cfRule type="expression" dxfId="5837" priority="7722">
      <formula>OR(AND(NOT(ISNUMBER(H46)),NOT(ISBLANK(H46))), H46&lt;-9999999999.99, H46&gt;9999999999.99)</formula>
    </cfRule>
  </conditionalFormatting>
  <conditionalFormatting sqref="I46">
    <cfRule type="expression" dxfId="5836" priority="7719">
      <formula>I46&gt;0</formula>
    </cfRule>
    <cfRule type="expression" dxfId="5835" priority="7720">
      <formula>OR(AND(NOT(ISNUMBER(I46)),NOT(ISBLANK(I46))), I46&lt;-9999999999.99, I46&gt;9999999999.99)</formula>
    </cfRule>
  </conditionalFormatting>
  <conditionalFormatting sqref="J46">
    <cfRule type="expression" dxfId="5834" priority="7717">
      <formula>J46&gt;0</formula>
    </cfRule>
    <cfRule type="expression" dxfId="5833" priority="7718">
      <formula>OR(AND(NOT(ISNUMBER(J46)),NOT(ISBLANK(J46))), J46&lt;-9999999999.99, J46&gt;9999999999.99)</formula>
    </cfRule>
  </conditionalFormatting>
  <conditionalFormatting sqref="K46">
    <cfRule type="expression" dxfId="5832" priority="7715">
      <formula>K46&gt;0</formula>
    </cfRule>
    <cfRule type="expression" dxfId="5831" priority="7716">
      <formula>OR(AND(NOT(ISNUMBER(K46)),NOT(ISBLANK(K46))), K46&lt;-9999999999.99, K46&gt;9999999999.99)</formula>
    </cfRule>
  </conditionalFormatting>
  <conditionalFormatting sqref="L46">
    <cfRule type="expression" dxfId="5830" priority="7713">
      <formula>L46&gt;0</formula>
    </cfRule>
    <cfRule type="expression" dxfId="5829" priority="7714">
      <formula>OR(AND(NOT(ISNUMBER(L46)),NOT(ISBLANK(L46))), L46&lt;-9999999999.99, L46&gt;9999999999.99)</formula>
    </cfRule>
  </conditionalFormatting>
  <conditionalFormatting sqref="M46">
    <cfRule type="expression" dxfId="5828" priority="7711">
      <formula>M46&gt;0</formula>
    </cfRule>
    <cfRule type="expression" dxfId="5827" priority="7712">
      <formula>OR(AND(NOT(ISNUMBER(M46)),NOT(ISBLANK(M46))), M46&lt;-9999999999.99, M46&gt;9999999999.99)</formula>
    </cfRule>
  </conditionalFormatting>
  <conditionalFormatting sqref="N46">
    <cfRule type="expression" dxfId="5826" priority="7709">
      <formula>N46&gt;0</formula>
    </cfRule>
    <cfRule type="expression" dxfId="5825" priority="7710">
      <formula>OR(AND(NOT(ISNUMBER(N46)),NOT(ISBLANK(N46))), N46&lt;-9999999999.99, N46&gt;9999999999.99)</formula>
    </cfRule>
  </conditionalFormatting>
  <conditionalFormatting sqref="E49">
    <cfRule type="expression" dxfId="5824" priority="7707">
      <formula>E49&gt;0</formula>
    </cfRule>
    <cfRule type="expression" dxfId="5823" priority="7708">
      <formula>OR(AND(NOT(ISNUMBER(E49)),NOT(ISBLANK(E49))), E49&lt;-9999999999.99, E49&gt;9999999999.99)</formula>
    </cfRule>
  </conditionalFormatting>
  <conditionalFormatting sqref="E50">
    <cfRule type="expression" dxfId="5822" priority="7687">
      <formula>E50&gt;0</formula>
    </cfRule>
    <cfRule type="expression" dxfId="5821" priority="7688">
      <formula>OR(AND(NOT(ISNUMBER(E50)),NOT(ISBLANK(E50))), E50&lt;-9999999999.99, E50&gt;9999999999.99)</formula>
    </cfRule>
  </conditionalFormatting>
  <conditionalFormatting sqref="E51">
    <cfRule type="expression" dxfId="5820" priority="7667">
      <formula>E51&gt;0</formula>
    </cfRule>
    <cfRule type="expression" dxfId="5819" priority="7668">
      <formula>OR(AND(NOT(ISNUMBER(E51)),NOT(ISBLANK(E51))), E51&lt;-9999999999.99, E51&gt;9999999999.99)</formula>
    </cfRule>
  </conditionalFormatting>
  <conditionalFormatting sqref="E52">
    <cfRule type="expression" dxfId="5818" priority="7647">
      <formula>E52&gt;0</formula>
    </cfRule>
    <cfRule type="expression" dxfId="5817" priority="7648">
      <formula>OR(AND(NOT(ISNUMBER(E52)),NOT(ISBLANK(E52))), E52&lt;-9999999999.99, E52&gt;9999999999.99)</formula>
    </cfRule>
  </conditionalFormatting>
  <conditionalFormatting sqref="F52">
    <cfRule type="expression" dxfId="5816" priority="7645">
      <formula>F52&gt;0</formula>
    </cfRule>
    <cfRule type="expression" dxfId="5815" priority="7646">
      <formula>OR(AND(NOT(ISNUMBER(F52)),NOT(ISBLANK(F52))), F52&lt;-9999999999.99, F52&gt;9999999999.99)</formula>
    </cfRule>
  </conditionalFormatting>
  <conditionalFormatting sqref="G52">
    <cfRule type="expression" dxfId="5814" priority="7643">
      <formula>G52&gt;0</formula>
    </cfRule>
    <cfRule type="expression" dxfId="5813" priority="7644">
      <formula>OR(AND(NOT(ISNUMBER(G52)),NOT(ISBLANK(G52))), G52&lt;-9999999999.99, G52&gt;9999999999.99)</formula>
    </cfRule>
  </conditionalFormatting>
  <conditionalFormatting sqref="H52">
    <cfRule type="expression" dxfId="5812" priority="7641">
      <formula>H52&gt;0</formula>
    </cfRule>
    <cfRule type="expression" dxfId="5811" priority="7642">
      <formula>OR(AND(NOT(ISNUMBER(H52)),NOT(ISBLANK(H52))), H52&lt;-9999999999.99, H52&gt;9999999999.99)</formula>
    </cfRule>
  </conditionalFormatting>
  <conditionalFormatting sqref="I52">
    <cfRule type="expression" dxfId="5810" priority="7639">
      <formula>I52&gt;0</formula>
    </cfRule>
    <cfRule type="expression" dxfId="5809" priority="7640">
      <formula>OR(AND(NOT(ISNUMBER(I52)),NOT(ISBLANK(I52))), I52&lt;-9999999999.99, I52&gt;9999999999.99)</formula>
    </cfRule>
  </conditionalFormatting>
  <conditionalFormatting sqref="J52">
    <cfRule type="expression" dxfId="5808" priority="7637">
      <formula>J52&gt;0</formula>
    </cfRule>
    <cfRule type="expression" dxfId="5807" priority="7638">
      <formula>OR(AND(NOT(ISNUMBER(J52)),NOT(ISBLANK(J52))), J52&lt;-9999999999.99, J52&gt;9999999999.99)</formula>
    </cfRule>
  </conditionalFormatting>
  <conditionalFormatting sqref="K52">
    <cfRule type="expression" dxfId="5806" priority="7635">
      <formula>K52&gt;0</formula>
    </cfRule>
    <cfRule type="expression" dxfId="5805" priority="7636">
      <formula>OR(AND(NOT(ISNUMBER(K52)),NOT(ISBLANK(K52))), K52&lt;-9999999999.99, K52&gt;9999999999.99)</formula>
    </cfRule>
  </conditionalFormatting>
  <conditionalFormatting sqref="L52">
    <cfRule type="expression" dxfId="5804" priority="7633">
      <formula>L52&gt;0</formula>
    </cfRule>
    <cfRule type="expression" dxfId="5803" priority="7634">
      <formula>OR(AND(NOT(ISNUMBER(L52)),NOT(ISBLANK(L52))), L52&lt;-9999999999.99, L52&gt;9999999999.99)</formula>
    </cfRule>
  </conditionalFormatting>
  <conditionalFormatting sqref="M52">
    <cfRule type="expression" dxfId="5802" priority="7631">
      <formula>M52&gt;0</formula>
    </cfRule>
    <cfRule type="expression" dxfId="5801" priority="7632">
      <formula>OR(AND(NOT(ISNUMBER(M52)),NOT(ISBLANK(M52))), M52&lt;-9999999999.99, M52&gt;9999999999.99)</formula>
    </cfRule>
  </conditionalFormatting>
  <conditionalFormatting sqref="N52">
    <cfRule type="expression" dxfId="5800" priority="7629">
      <formula>N52&gt;0</formula>
    </cfRule>
    <cfRule type="expression" dxfId="5799" priority="7630">
      <formula>OR(AND(NOT(ISNUMBER(N52)),NOT(ISBLANK(N52))), N52&lt;-9999999999.99, N52&gt;9999999999.99)</formula>
    </cfRule>
  </conditionalFormatting>
  <conditionalFormatting sqref="E55">
    <cfRule type="expression" dxfId="5798" priority="7627">
      <formula>E55&gt;0</formula>
    </cfRule>
    <cfRule type="expression" dxfId="5797" priority="7628">
      <formula>OR(AND(NOT(ISNUMBER(E55)),NOT(ISBLANK(E55))), E55&lt;-9999999999.99, E55&gt;9999999999.99)</formula>
    </cfRule>
  </conditionalFormatting>
  <conditionalFormatting sqref="F55">
    <cfRule type="expression" dxfId="5796" priority="7625">
      <formula>F55&gt;0</formula>
    </cfRule>
    <cfRule type="expression" dxfId="5795" priority="7626">
      <formula>OR(AND(NOT(ISNUMBER(F55)),NOT(ISBLANK(F55))), F55&lt;-9999999999.99, F55&gt;9999999999.99)</formula>
    </cfRule>
  </conditionalFormatting>
  <conditionalFormatting sqref="G55">
    <cfRule type="expression" dxfId="5794" priority="7623">
      <formula>G55&gt;0</formula>
    </cfRule>
    <cfRule type="expression" dxfId="5793" priority="7624">
      <formula>OR(AND(NOT(ISNUMBER(G55)),NOT(ISBLANK(G55))), G55&lt;-9999999999.99, G55&gt;9999999999.99)</formula>
    </cfRule>
  </conditionalFormatting>
  <conditionalFormatting sqref="H55">
    <cfRule type="expression" dxfId="5792" priority="7621">
      <formula>H55&gt;0</formula>
    </cfRule>
    <cfRule type="expression" dxfId="5791" priority="7622">
      <formula>OR(AND(NOT(ISNUMBER(H55)),NOT(ISBLANK(H55))), H55&lt;-9999999999.99, H55&gt;9999999999.99)</formula>
    </cfRule>
  </conditionalFormatting>
  <conditionalFormatting sqref="I55">
    <cfRule type="expression" dxfId="5790" priority="7619">
      <formula>I55&gt;0</formula>
    </cfRule>
    <cfRule type="expression" dxfId="5789" priority="7620">
      <formula>OR(AND(NOT(ISNUMBER(I55)),NOT(ISBLANK(I55))), I55&lt;-9999999999.99, I55&gt;9999999999.99)</formula>
    </cfRule>
  </conditionalFormatting>
  <conditionalFormatting sqref="J55">
    <cfRule type="expression" dxfId="5788" priority="7617">
      <formula>J55&gt;0</formula>
    </cfRule>
    <cfRule type="expression" dxfId="5787" priority="7618">
      <formula>OR(AND(NOT(ISNUMBER(J55)),NOT(ISBLANK(J55))), J55&lt;-9999999999.99, J55&gt;9999999999.99)</formula>
    </cfRule>
  </conditionalFormatting>
  <conditionalFormatting sqref="K55">
    <cfRule type="expression" dxfId="5786" priority="7615">
      <formula>K55&gt;0</formula>
    </cfRule>
    <cfRule type="expression" dxfId="5785" priority="7616">
      <formula>OR(AND(NOT(ISNUMBER(K55)),NOT(ISBLANK(K55))), K55&lt;-9999999999.99, K55&gt;9999999999.99)</formula>
    </cfRule>
  </conditionalFormatting>
  <conditionalFormatting sqref="L55">
    <cfRule type="expression" dxfId="5784" priority="7613">
      <formula>L55&gt;0</formula>
    </cfRule>
    <cfRule type="expression" dxfId="5783" priority="7614">
      <formula>OR(AND(NOT(ISNUMBER(L55)),NOT(ISBLANK(L55))), L55&lt;-9999999999.99, L55&gt;9999999999.99)</formula>
    </cfRule>
  </conditionalFormatting>
  <conditionalFormatting sqref="M55">
    <cfRule type="expression" dxfId="5782" priority="7611">
      <formula>M55&gt;0</formula>
    </cfRule>
    <cfRule type="expression" dxfId="5781" priority="7612">
      <formula>OR(AND(NOT(ISNUMBER(M55)),NOT(ISBLANK(M55))), M55&lt;-9999999999.99, M55&gt;9999999999.99)</formula>
    </cfRule>
  </conditionalFormatting>
  <conditionalFormatting sqref="N55">
    <cfRule type="expression" dxfId="5780" priority="7609">
      <formula>N55&gt;0</formula>
    </cfRule>
    <cfRule type="expression" dxfId="5779" priority="7610">
      <formula>OR(AND(NOT(ISNUMBER(N55)),NOT(ISBLANK(N55))), N55&lt;-9999999999.99, N55&gt;9999999999.99)</formula>
    </cfRule>
  </conditionalFormatting>
  <conditionalFormatting sqref="F56">
    <cfRule type="expression" dxfId="5778" priority="7605">
      <formula>F56&gt;0</formula>
    </cfRule>
    <cfRule type="expression" dxfId="5777" priority="7606">
      <formula>OR(AND(NOT(ISNUMBER(F56)),NOT(ISBLANK(F56))), F56&lt;-9999999999.99, F56&gt;9999999999.99)</formula>
    </cfRule>
    <cfRule type="expression" dxfId="5776" priority="7607">
      <formula>F56&lt;&gt;(-1)*F92</formula>
    </cfRule>
  </conditionalFormatting>
  <conditionalFormatting sqref="G56">
    <cfRule type="expression" dxfId="5775" priority="7602">
      <formula>G56&gt;0</formula>
    </cfRule>
    <cfRule type="expression" dxfId="5774" priority="7603">
      <formula>OR(AND(NOT(ISNUMBER(G56)),NOT(ISBLANK(G56))), G56&lt;-9999999999.99, G56&gt;9999999999.99)</formula>
    </cfRule>
    <cfRule type="expression" dxfId="5773" priority="7604">
      <formula>G56&lt;&gt;(-1)*G92</formula>
    </cfRule>
  </conditionalFormatting>
  <conditionalFormatting sqref="H56">
    <cfRule type="expression" dxfId="5772" priority="7599">
      <formula>H56&gt;0</formula>
    </cfRule>
    <cfRule type="expression" dxfId="5771" priority="7600">
      <formula>OR(AND(NOT(ISNUMBER(H56)),NOT(ISBLANK(H56))), H56&lt;-9999999999.99, H56&gt;9999999999.99)</formula>
    </cfRule>
    <cfRule type="expression" dxfId="5770" priority="7601">
      <formula>H56&lt;&gt;(-1)*H92</formula>
    </cfRule>
  </conditionalFormatting>
  <conditionalFormatting sqref="I56">
    <cfRule type="expression" dxfId="5769" priority="7596">
      <formula>I56&gt;0</formula>
    </cfRule>
    <cfRule type="expression" dxfId="5768" priority="7597">
      <formula>OR(AND(NOT(ISNUMBER(I56)),NOT(ISBLANK(I56))), I56&lt;-9999999999.99, I56&gt;9999999999.99)</formula>
    </cfRule>
    <cfRule type="expression" dxfId="5767" priority="7598">
      <formula>I56&lt;&gt;(-1)*I92</formula>
    </cfRule>
  </conditionalFormatting>
  <conditionalFormatting sqref="J56">
    <cfRule type="expression" dxfId="5766" priority="7593">
      <formula>J56&gt;0</formula>
    </cfRule>
    <cfRule type="expression" dxfId="5765" priority="7594">
      <formula>OR(AND(NOT(ISNUMBER(J56)),NOT(ISBLANK(J56))), J56&lt;-9999999999.99, J56&gt;9999999999.99)</formula>
    </cfRule>
    <cfRule type="expression" dxfId="5764" priority="7595">
      <formula>J56&lt;&gt;(-1)*J92</formula>
    </cfRule>
  </conditionalFormatting>
  <conditionalFormatting sqref="K56">
    <cfRule type="expression" dxfId="5763" priority="7590">
      <formula>K56&gt;0</formula>
    </cfRule>
    <cfRule type="expression" dxfId="5762" priority="7591">
      <formula>OR(AND(NOT(ISNUMBER(K56)),NOT(ISBLANK(K56))), K56&lt;-9999999999.99, K56&gt;9999999999.99)</formula>
    </cfRule>
    <cfRule type="expression" dxfId="5761" priority="7592">
      <formula>K56&lt;&gt;(-1)*K92</formula>
    </cfRule>
  </conditionalFormatting>
  <conditionalFormatting sqref="L56">
    <cfRule type="expression" dxfId="5760" priority="7587">
      <formula>L56&gt;0</formula>
    </cfRule>
    <cfRule type="expression" dxfId="5759" priority="7588">
      <formula>OR(AND(NOT(ISNUMBER(L56)),NOT(ISBLANK(L56))), L56&lt;-9999999999.99, L56&gt;9999999999.99)</formula>
    </cfRule>
    <cfRule type="expression" dxfId="5758" priority="7589">
      <formula>L56&lt;&gt;(-1)*L92</formula>
    </cfRule>
  </conditionalFormatting>
  <conditionalFormatting sqref="M56">
    <cfRule type="expression" dxfId="5757" priority="7584">
      <formula>M56&gt;0</formula>
    </cfRule>
    <cfRule type="expression" dxfId="5756" priority="7585">
      <formula>OR(AND(NOT(ISNUMBER(M56)),NOT(ISBLANK(M56))), M56&lt;-9999999999.99, M56&gt;9999999999.99)</formula>
    </cfRule>
    <cfRule type="expression" dxfId="5755" priority="7586">
      <formula>M56&lt;&gt;(-1)*M92</formula>
    </cfRule>
  </conditionalFormatting>
  <conditionalFormatting sqref="N56">
    <cfRule type="expression" dxfId="5754" priority="7581">
      <formula>N56&gt;0</formula>
    </cfRule>
    <cfRule type="expression" dxfId="5753" priority="7582">
      <formula>OR(AND(NOT(ISNUMBER(N56)),NOT(ISBLANK(N56))), N56&lt;-9999999999.99, N56&gt;9999999999.99)</formula>
    </cfRule>
    <cfRule type="expression" dxfId="5752" priority="7583">
      <formula>N56&lt;&gt;(-1)*N92</formula>
    </cfRule>
  </conditionalFormatting>
  <conditionalFormatting sqref="E57">
    <cfRule type="expression" dxfId="5751" priority="7579">
      <formula>E57&gt;0</formula>
    </cfRule>
    <cfRule type="expression" dxfId="5750" priority="7580">
      <formula>OR(AND(NOT(ISNUMBER(E57)),NOT(ISBLANK(E57))), E57&lt;-9999999999.99, E57&gt;9999999999.99)</formula>
    </cfRule>
  </conditionalFormatting>
  <conditionalFormatting sqref="F57">
    <cfRule type="expression" dxfId="5749" priority="7577">
      <formula>F57&gt;0</formula>
    </cfRule>
    <cfRule type="expression" dxfId="5748" priority="7578">
      <formula>OR(AND(NOT(ISNUMBER(F57)),NOT(ISBLANK(F57))), F57&lt;-9999999999.99, F57&gt;9999999999.99)</formula>
    </cfRule>
  </conditionalFormatting>
  <conditionalFormatting sqref="G57">
    <cfRule type="expression" dxfId="5747" priority="7575">
      <formula>G57&gt;0</formula>
    </cfRule>
    <cfRule type="expression" dxfId="5746" priority="7576">
      <formula>OR(AND(NOT(ISNUMBER(G57)),NOT(ISBLANK(G57))), G57&lt;-9999999999.99, G57&gt;9999999999.99)</formula>
    </cfRule>
  </conditionalFormatting>
  <conditionalFormatting sqref="H57">
    <cfRule type="expression" dxfId="5745" priority="7573">
      <formula>H57&gt;0</formula>
    </cfRule>
    <cfRule type="expression" dxfId="5744" priority="7574">
      <formula>OR(AND(NOT(ISNUMBER(H57)),NOT(ISBLANK(H57))), H57&lt;-9999999999.99, H57&gt;9999999999.99)</formula>
    </cfRule>
  </conditionalFormatting>
  <conditionalFormatting sqref="I57">
    <cfRule type="expression" dxfId="5743" priority="7571">
      <formula>I57&gt;0</formula>
    </cfRule>
    <cfRule type="expression" dxfId="5742" priority="7572">
      <formula>OR(AND(NOT(ISNUMBER(I57)),NOT(ISBLANK(I57))), I57&lt;-9999999999.99, I57&gt;9999999999.99)</formula>
    </cfRule>
  </conditionalFormatting>
  <conditionalFormatting sqref="J57">
    <cfRule type="expression" dxfId="5741" priority="7569">
      <formula>J57&gt;0</formula>
    </cfRule>
    <cfRule type="expression" dxfId="5740" priority="7570">
      <formula>OR(AND(NOT(ISNUMBER(J57)),NOT(ISBLANK(J57))), J57&lt;-9999999999.99, J57&gt;9999999999.99)</formula>
    </cfRule>
  </conditionalFormatting>
  <conditionalFormatting sqref="K57">
    <cfRule type="expression" dxfId="5739" priority="7567">
      <formula>K57&gt;0</formula>
    </cfRule>
    <cfRule type="expression" dxfId="5738" priority="7568">
      <formula>OR(AND(NOT(ISNUMBER(K57)),NOT(ISBLANK(K57))), K57&lt;-9999999999.99, K57&gt;9999999999.99)</formula>
    </cfRule>
  </conditionalFormatting>
  <conditionalFormatting sqref="L57">
    <cfRule type="expression" dxfId="5737" priority="7565">
      <formula>L57&gt;0</formula>
    </cfRule>
    <cfRule type="expression" dxfId="5736" priority="7566">
      <formula>OR(AND(NOT(ISNUMBER(L57)),NOT(ISBLANK(L57))), L57&lt;-9999999999.99, L57&gt;9999999999.99)</formula>
    </cfRule>
  </conditionalFormatting>
  <conditionalFormatting sqref="M57">
    <cfRule type="expression" dxfId="5735" priority="7563">
      <formula>M57&gt;0</formula>
    </cfRule>
    <cfRule type="expression" dxfId="5734" priority="7564">
      <formula>OR(AND(NOT(ISNUMBER(M57)),NOT(ISBLANK(M57))), M57&lt;-9999999999.99, M57&gt;9999999999.99)</formula>
    </cfRule>
  </conditionalFormatting>
  <conditionalFormatting sqref="N57">
    <cfRule type="expression" dxfId="5733" priority="7561">
      <formula>N57&gt;0</formula>
    </cfRule>
    <cfRule type="expression" dxfId="5732" priority="7562">
      <formula>OR(AND(NOT(ISNUMBER(N57)),NOT(ISBLANK(N57))), N57&lt;-9999999999.99, N57&gt;9999999999.99)</formula>
    </cfRule>
  </conditionalFormatting>
  <conditionalFormatting sqref="E58">
    <cfRule type="expression" dxfId="5731" priority="7559">
      <formula>E58&gt;0</formula>
    </cfRule>
    <cfRule type="expression" dxfId="5730" priority="7560">
      <formula>OR(AND(NOT(ISNUMBER(E58)),NOT(ISBLANK(E58))), E58&lt;-9999999999.99, E58&gt;9999999999.99)</formula>
    </cfRule>
  </conditionalFormatting>
  <conditionalFormatting sqref="F58">
    <cfRule type="expression" dxfId="5729" priority="7557">
      <formula>F58&gt;0</formula>
    </cfRule>
    <cfRule type="expression" dxfId="5728" priority="7558">
      <formula>OR(AND(NOT(ISNUMBER(F58)),NOT(ISBLANK(F58))), F58&lt;-9999999999.99, F58&gt;9999999999.99)</formula>
    </cfRule>
  </conditionalFormatting>
  <conditionalFormatting sqref="G58">
    <cfRule type="expression" dxfId="5727" priority="7555">
      <formula>G58&gt;0</formula>
    </cfRule>
    <cfRule type="expression" dxfId="5726" priority="7556">
      <formula>OR(AND(NOT(ISNUMBER(G58)),NOT(ISBLANK(G58))), G58&lt;-9999999999.99, G58&gt;9999999999.99)</formula>
    </cfRule>
  </conditionalFormatting>
  <conditionalFormatting sqref="H58">
    <cfRule type="expression" dxfId="5725" priority="7553">
      <formula>H58&gt;0</formula>
    </cfRule>
    <cfRule type="expression" dxfId="5724" priority="7554">
      <formula>OR(AND(NOT(ISNUMBER(H58)),NOT(ISBLANK(H58))), H58&lt;-9999999999.99, H58&gt;9999999999.99)</formula>
    </cfRule>
  </conditionalFormatting>
  <conditionalFormatting sqref="I58">
    <cfRule type="expression" dxfId="5723" priority="7551">
      <formula>I58&gt;0</formula>
    </cfRule>
    <cfRule type="expression" dxfId="5722" priority="7552">
      <formula>OR(AND(NOT(ISNUMBER(I58)),NOT(ISBLANK(I58))), I58&lt;-9999999999.99, I58&gt;9999999999.99)</formula>
    </cfRule>
  </conditionalFormatting>
  <conditionalFormatting sqref="J58">
    <cfRule type="expression" dxfId="5721" priority="7549">
      <formula>J58&gt;0</formula>
    </cfRule>
    <cfRule type="expression" dxfId="5720" priority="7550">
      <formula>OR(AND(NOT(ISNUMBER(J58)),NOT(ISBLANK(J58))), J58&lt;-9999999999.99, J58&gt;9999999999.99)</formula>
    </cfRule>
  </conditionalFormatting>
  <conditionalFormatting sqref="K58">
    <cfRule type="expression" dxfId="5719" priority="7547">
      <formula>K58&gt;0</formula>
    </cfRule>
    <cfRule type="expression" dxfId="5718" priority="7548">
      <formula>OR(AND(NOT(ISNUMBER(K58)),NOT(ISBLANK(K58))), K58&lt;-9999999999.99, K58&gt;9999999999.99)</formula>
    </cfRule>
  </conditionalFormatting>
  <conditionalFormatting sqref="L58">
    <cfRule type="expression" dxfId="5717" priority="7545">
      <formula>L58&gt;0</formula>
    </cfRule>
    <cfRule type="expression" dxfId="5716" priority="7546">
      <formula>OR(AND(NOT(ISNUMBER(L58)),NOT(ISBLANK(L58))), L58&lt;-9999999999.99, L58&gt;9999999999.99)</formula>
    </cfRule>
  </conditionalFormatting>
  <conditionalFormatting sqref="M58">
    <cfRule type="expression" dxfId="5715" priority="7543">
      <formula>M58&gt;0</formula>
    </cfRule>
    <cfRule type="expression" dxfId="5714" priority="7544">
      <formula>OR(AND(NOT(ISNUMBER(M58)),NOT(ISBLANK(M58))), M58&lt;-9999999999.99, M58&gt;9999999999.99)</formula>
    </cfRule>
  </conditionalFormatting>
  <conditionalFormatting sqref="N58">
    <cfRule type="expression" dxfId="5713" priority="7541">
      <formula>N58&gt;0</formula>
    </cfRule>
    <cfRule type="expression" dxfId="5712" priority="7542">
      <formula>OR(AND(NOT(ISNUMBER(N58)),NOT(ISBLANK(N58))), N58&lt;-9999999999.99, N58&gt;9999999999.99)</formula>
    </cfRule>
  </conditionalFormatting>
  <conditionalFormatting sqref="E59">
    <cfRule type="expression" dxfId="5711" priority="7539">
      <formula>E59&gt;0</formula>
    </cfRule>
    <cfRule type="expression" dxfId="5710" priority="7540">
      <formula>OR(AND(NOT(ISNUMBER(E59)),NOT(ISBLANK(E59))), E59&lt;-9999999999.99, E59&gt;9999999999.99)</formula>
    </cfRule>
  </conditionalFormatting>
  <conditionalFormatting sqref="F59">
    <cfRule type="expression" dxfId="5709" priority="7537">
      <formula>F59&gt;0</formula>
    </cfRule>
    <cfRule type="expression" dxfId="5708" priority="7538">
      <formula>OR(AND(NOT(ISNUMBER(F59)),NOT(ISBLANK(F59))), F59&lt;-9999999999.99, F59&gt;9999999999.99)</formula>
    </cfRule>
  </conditionalFormatting>
  <conditionalFormatting sqref="G59">
    <cfRule type="expression" dxfId="5707" priority="7535">
      <formula>G59&gt;0</formula>
    </cfRule>
    <cfRule type="expression" dxfId="5706" priority="7536">
      <formula>OR(AND(NOT(ISNUMBER(G59)),NOT(ISBLANK(G59))), G59&lt;-9999999999.99, G59&gt;9999999999.99)</formula>
    </cfRule>
  </conditionalFormatting>
  <conditionalFormatting sqref="H59">
    <cfRule type="expression" dxfId="5705" priority="7533">
      <formula>H59&gt;0</formula>
    </cfRule>
    <cfRule type="expression" dxfId="5704" priority="7534">
      <formula>OR(AND(NOT(ISNUMBER(H59)),NOT(ISBLANK(H59))), H59&lt;-9999999999.99, H59&gt;9999999999.99)</formula>
    </cfRule>
  </conditionalFormatting>
  <conditionalFormatting sqref="I59">
    <cfRule type="expression" dxfId="5703" priority="7531">
      <formula>I59&gt;0</formula>
    </cfRule>
    <cfRule type="expression" dxfId="5702" priority="7532">
      <formula>OR(AND(NOT(ISNUMBER(I59)),NOT(ISBLANK(I59))), I59&lt;-9999999999.99, I59&gt;9999999999.99)</formula>
    </cfRule>
  </conditionalFormatting>
  <conditionalFormatting sqref="J59">
    <cfRule type="expression" dxfId="5701" priority="7529">
      <formula>J59&gt;0</formula>
    </cfRule>
    <cfRule type="expression" dxfId="5700" priority="7530">
      <formula>OR(AND(NOT(ISNUMBER(J59)),NOT(ISBLANK(J59))), J59&lt;-9999999999.99, J59&gt;9999999999.99)</formula>
    </cfRule>
  </conditionalFormatting>
  <conditionalFormatting sqref="K59">
    <cfRule type="expression" dxfId="5699" priority="7527">
      <formula>K59&gt;0</formula>
    </cfRule>
    <cfRule type="expression" dxfId="5698" priority="7528">
      <formula>OR(AND(NOT(ISNUMBER(K59)),NOT(ISBLANK(K59))), K59&lt;-9999999999.99, K59&gt;9999999999.99)</formula>
    </cfRule>
  </conditionalFormatting>
  <conditionalFormatting sqref="L59">
    <cfRule type="expression" dxfId="5697" priority="7525">
      <formula>L59&gt;0</formula>
    </cfRule>
    <cfRule type="expression" dxfId="5696" priority="7526">
      <formula>OR(AND(NOT(ISNUMBER(L59)),NOT(ISBLANK(L59))), L59&lt;-9999999999.99, L59&gt;9999999999.99)</formula>
    </cfRule>
  </conditionalFormatting>
  <conditionalFormatting sqref="M59">
    <cfRule type="expression" dxfId="5695" priority="7523">
      <formula>M59&gt;0</formula>
    </cfRule>
    <cfRule type="expression" dxfId="5694" priority="7524">
      <formula>OR(AND(NOT(ISNUMBER(M59)),NOT(ISBLANK(M59))), M59&lt;-9999999999.99, M59&gt;9999999999.99)</formula>
    </cfRule>
  </conditionalFormatting>
  <conditionalFormatting sqref="N59">
    <cfRule type="expression" dxfId="5693" priority="7521">
      <formula>N59&gt;0</formula>
    </cfRule>
    <cfRule type="expression" dxfId="5692" priority="7522">
      <formula>OR(AND(NOT(ISNUMBER(N59)),NOT(ISBLANK(N59))), N59&lt;-9999999999.99, N59&gt;9999999999.99)</formula>
    </cfRule>
  </conditionalFormatting>
  <conditionalFormatting sqref="E60">
    <cfRule type="expression" dxfId="5691" priority="7519">
      <formula>E60&gt;0</formula>
    </cfRule>
    <cfRule type="expression" dxfId="5690" priority="7520">
      <formula>OR(AND(NOT(ISNUMBER(E60)),NOT(ISBLANK(E60))), E60&lt;-9999999999.99, E60&gt;9999999999.99)</formula>
    </cfRule>
  </conditionalFormatting>
  <conditionalFormatting sqref="F60">
    <cfRule type="expression" dxfId="5689" priority="7517">
      <formula>F60&gt;0</formula>
    </cfRule>
    <cfRule type="expression" dxfId="5688" priority="7518">
      <formula>OR(AND(NOT(ISNUMBER(F60)),NOT(ISBLANK(F60))), F60&lt;-9999999999.99, F60&gt;9999999999.99)</formula>
    </cfRule>
  </conditionalFormatting>
  <conditionalFormatting sqref="G60">
    <cfRule type="expression" dxfId="5687" priority="7515">
      <formula>G60&gt;0</formula>
    </cfRule>
    <cfRule type="expression" dxfId="5686" priority="7516">
      <formula>OR(AND(NOT(ISNUMBER(G60)),NOT(ISBLANK(G60))), G60&lt;-9999999999.99, G60&gt;9999999999.99)</formula>
    </cfRule>
  </conditionalFormatting>
  <conditionalFormatting sqref="H60">
    <cfRule type="expression" dxfId="5685" priority="7513">
      <formula>H60&gt;0</formula>
    </cfRule>
    <cfRule type="expression" dxfId="5684" priority="7514">
      <formula>OR(AND(NOT(ISNUMBER(H60)),NOT(ISBLANK(H60))), H60&lt;-9999999999.99, H60&gt;9999999999.99)</formula>
    </cfRule>
  </conditionalFormatting>
  <conditionalFormatting sqref="I60">
    <cfRule type="expression" dxfId="5683" priority="7511">
      <formula>I60&gt;0</formula>
    </cfRule>
    <cfRule type="expression" dxfId="5682" priority="7512">
      <formula>OR(AND(NOT(ISNUMBER(I60)),NOT(ISBLANK(I60))), I60&lt;-9999999999.99, I60&gt;9999999999.99)</formula>
    </cfRule>
  </conditionalFormatting>
  <conditionalFormatting sqref="J60">
    <cfRule type="expression" dxfId="5681" priority="7509">
      <formula>J60&gt;0</formula>
    </cfRule>
    <cfRule type="expression" dxfId="5680" priority="7510">
      <formula>OR(AND(NOT(ISNUMBER(J60)),NOT(ISBLANK(J60))), J60&lt;-9999999999.99, J60&gt;9999999999.99)</formula>
    </cfRule>
  </conditionalFormatting>
  <conditionalFormatting sqref="K60">
    <cfRule type="expression" dxfId="5679" priority="7507">
      <formula>K60&gt;0</formula>
    </cfRule>
    <cfRule type="expression" dxfId="5678" priority="7508">
      <formula>OR(AND(NOT(ISNUMBER(K60)),NOT(ISBLANK(K60))), K60&lt;-9999999999.99, K60&gt;9999999999.99)</formula>
    </cfRule>
  </conditionalFormatting>
  <conditionalFormatting sqref="L60">
    <cfRule type="expression" dxfId="5677" priority="7505">
      <formula>L60&gt;0</formula>
    </cfRule>
    <cfRule type="expression" dxfId="5676" priority="7506">
      <formula>OR(AND(NOT(ISNUMBER(L60)),NOT(ISBLANK(L60))), L60&lt;-9999999999.99, L60&gt;9999999999.99)</formula>
    </cfRule>
  </conditionalFormatting>
  <conditionalFormatting sqref="M60">
    <cfRule type="expression" dxfId="5675" priority="7503">
      <formula>M60&gt;0</formula>
    </cfRule>
    <cfRule type="expression" dxfId="5674" priority="7504">
      <formula>OR(AND(NOT(ISNUMBER(M60)),NOT(ISBLANK(M60))), M60&lt;-9999999999.99, M60&gt;9999999999.99)</formula>
    </cfRule>
  </conditionalFormatting>
  <conditionalFormatting sqref="N60">
    <cfRule type="expression" dxfId="5673" priority="7501">
      <formula>N60&gt;0</formula>
    </cfRule>
    <cfRule type="expression" dxfId="5672" priority="7502">
      <formula>OR(AND(NOT(ISNUMBER(N60)),NOT(ISBLANK(N60))), N60&lt;-9999999999.99, N60&gt;9999999999.99)</formula>
    </cfRule>
  </conditionalFormatting>
  <conditionalFormatting sqref="E61">
    <cfRule type="expression" dxfId="5671" priority="7499">
      <formula>E61&gt;0</formula>
    </cfRule>
    <cfRule type="expression" dxfId="5670" priority="7500">
      <formula>OR(AND(NOT(ISNUMBER(E61)),NOT(ISBLANK(E61))), E61&lt;-9999999999.99, E61&gt;9999999999.99)</formula>
    </cfRule>
  </conditionalFormatting>
  <conditionalFormatting sqref="F61">
    <cfRule type="expression" dxfId="5669" priority="7497">
      <formula>F61&gt;0</formula>
    </cfRule>
    <cfRule type="expression" dxfId="5668" priority="7498">
      <formula>OR(AND(NOT(ISNUMBER(F61)),NOT(ISBLANK(F61))), F61&lt;-9999999999.99, F61&gt;9999999999.99)</formula>
    </cfRule>
  </conditionalFormatting>
  <conditionalFormatting sqref="G61">
    <cfRule type="expression" dxfId="5667" priority="7495">
      <formula>G61&gt;0</formula>
    </cfRule>
    <cfRule type="expression" dxfId="5666" priority="7496">
      <formula>OR(AND(NOT(ISNUMBER(G61)),NOT(ISBLANK(G61))), G61&lt;-9999999999.99, G61&gt;9999999999.99)</formula>
    </cfRule>
  </conditionalFormatting>
  <conditionalFormatting sqref="H61">
    <cfRule type="expression" dxfId="5665" priority="7493">
      <formula>H61&gt;0</formula>
    </cfRule>
    <cfRule type="expression" dxfId="5664" priority="7494">
      <formula>OR(AND(NOT(ISNUMBER(H61)),NOT(ISBLANK(H61))), H61&lt;-9999999999.99, H61&gt;9999999999.99)</formula>
    </cfRule>
  </conditionalFormatting>
  <conditionalFormatting sqref="I61">
    <cfRule type="expression" dxfId="5663" priority="7491">
      <formula>I61&gt;0</formula>
    </cfRule>
    <cfRule type="expression" dxfId="5662" priority="7492">
      <formula>OR(AND(NOT(ISNUMBER(I61)),NOT(ISBLANK(I61))), I61&lt;-9999999999.99, I61&gt;9999999999.99)</formula>
    </cfRule>
  </conditionalFormatting>
  <conditionalFormatting sqref="J61">
    <cfRule type="expression" dxfId="5661" priority="7489">
      <formula>J61&gt;0</formula>
    </cfRule>
    <cfRule type="expression" dxfId="5660" priority="7490">
      <formula>OR(AND(NOT(ISNUMBER(J61)),NOT(ISBLANK(J61))), J61&lt;-9999999999.99, J61&gt;9999999999.99)</formula>
    </cfRule>
  </conditionalFormatting>
  <conditionalFormatting sqref="K61">
    <cfRule type="expression" dxfId="5659" priority="7487">
      <formula>K61&gt;0</formula>
    </cfRule>
    <cfRule type="expression" dxfId="5658" priority="7488">
      <formula>OR(AND(NOT(ISNUMBER(K61)),NOT(ISBLANK(K61))), K61&lt;-9999999999.99, K61&gt;9999999999.99)</formula>
    </cfRule>
  </conditionalFormatting>
  <conditionalFormatting sqref="L61">
    <cfRule type="expression" dxfId="5657" priority="7485">
      <formula>L61&gt;0</formula>
    </cfRule>
    <cfRule type="expression" dxfId="5656" priority="7486">
      <formula>OR(AND(NOT(ISNUMBER(L61)),NOT(ISBLANK(L61))), L61&lt;-9999999999.99, L61&gt;9999999999.99)</formula>
    </cfRule>
  </conditionalFormatting>
  <conditionalFormatting sqref="M61">
    <cfRule type="expression" dxfId="5655" priority="7483">
      <formula>M61&gt;0</formula>
    </cfRule>
    <cfRule type="expression" dxfId="5654" priority="7484">
      <formula>OR(AND(NOT(ISNUMBER(M61)),NOT(ISBLANK(M61))), M61&lt;-9999999999.99, M61&gt;9999999999.99)</formula>
    </cfRule>
  </conditionalFormatting>
  <conditionalFormatting sqref="N61">
    <cfRule type="expression" dxfId="5653" priority="7481">
      <formula>N61&gt;0</formula>
    </cfRule>
    <cfRule type="expression" dxfId="5652" priority="7482">
      <formula>OR(AND(NOT(ISNUMBER(N61)),NOT(ISBLANK(N61))), N61&lt;-9999999999.99, N61&gt;9999999999.99)</formula>
    </cfRule>
  </conditionalFormatting>
  <conditionalFormatting sqref="E62">
    <cfRule type="expression" dxfId="5651" priority="7479">
      <formula>E62&gt;0</formula>
    </cfRule>
    <cfRule type="expression" dxfId="5650" priority="7480">
      <formula>OR(AND(NOT(ISNUMBER(E62)),NOT(ISBLANK(E62))), E62&lt;-9999999999.99, E62&gt;9999999999.99)</formula>
    </cfRule>
  </conditionalFormatting>
  <conditionalFormatting sqref="F62">
    <cfRule type="expression" dxfId="5649" priority="7477">
      <formula>F62&gt;0</formula>
    </cfRule>
    <cfRule type="expression" dxfId="5648" priority="7478">
      <formula>OR(AND(NOT(ISNUMBER(F62)),NOT(ISBLANK(F62))), F62&lt;-9999999999.99, F62&gt;9999999999.99)</formula>
    </cfRule>
  </conditionalFormatting>
  <conditionalFormatting sqref="G62">
    <cfRule type="expression" dxfId="5647" priority="7475">
      <formula>G62&gt;0</formula>
    </cfRule>
    <cfRule type="expression" dxfId="5646" priority="7476">
      <formula>OR(AND(NOT(ISNUMBER(G62)),NOT(ISBLANK(G62))), G62&lt;-9999999999.99, G62&gt;9999999999.99)</formula>
    </cfRule>
  </conditionalFormatting>
  <conditionalFormatting sqref="H62">
    <cfRule type="expression" dxfId="5645" priority="7473">
      <formula>H62&gt;0</formula>
    </cfRule>
    <cfRule type="expression" dxfId="5644" priority="7474">
      <formula>OR(AND(NOT(ISNUMBER(H62)),NOT(ISBLANK(H62))), H62&lt;-9999999999.99, H62&gt;9999999999.99)</formula>
    </cfRule>
  </conditionalFormatting>
  <conditionalFormatting sqref="I62">
    <cfRule type="expression" dxfId="5643" priority="7471">
      <formula>I62&gt;0</formula>
    </cfRule>
    <cfRule type="expression" dxfId="5642" priority="7472">
      <formula>OR(AND(NOT(ISNUMBER(I62)),NOT(ISBLANK(I62))), I62&lt;-9999999999.99, I62&gt;9999999999.99)</formula>
    </cfRule>
  </conditionalFormatting>
  <conditionalFormatting sqref="J62">
    <cfRule type="expression" dxfId="5641" priority="7469">
      <formula>J62&gt;0</formula>
    </cfRule>
    <cfRule type="expression" dxfId="5640" priority="7470">
      <formula>OR(AND(NOT(ISNUMBER(J62)),NOT(ISBLANK(J62))), J62&lt;-9999999999.99, J62&gt;9999999999.99)</formula>
    </cfRule>
  </conditionalFormatting>
  <conditionalFormatting sqref="K62">
    <cfRule type="expression" dxfId="5639" priority="7467">
      <formula>K62&gt;0</formula>
    </cfRule>
    <cfRule type="expression" dxfId="5638" priority="7468">
      <formula>OR(AND(NOT(ISNUMBER(K62)),NOT(ISBLANK(K62))), K62&lt;-9999999999.99, K62&gt;9999999999.99)</formula>
    </cfRule>
  </conditionalFormatting>
  <conditionalFormatting sqref="L62">
    <cfRule type="expression" dxfId="5637" priority="7465">
      <formula>L62&gt;0</formula>
    </cfRule>
    <cfRule type="expression" dxfId="5636" priority="7466">
      <formula>OR(AND(NOT(ISNUMBER(L62)),NOT(ISBLANK(L62))), L62&lt;-9999999999.99, L62&gt;9999999999.99)</formula>
    </cfRule>
  </conditionalFormatting>
  <conditionalFormatting sqref="M62">
    <cfRule type="expression" dxfId="5635" priority="7463">
      <formula>M62&gt;0</formula>
    </cfRule>
    <cfRule type="expression" dxfId="5634" priority="7464">
      <formula>OR(AND(NOT(ISNUMBER(M62)),NOT(ISBLANK(M62))), M62&lt;-9999999999.99, M62&gt;9999999999.99)</formula>
    </cfRule>
  </conditionalFormatting>
  <conditionalFormatting sqref="N62">
    <cfRule type="expression" dxfId="5633" priority="7461">
      <formula>N62&gt;0</formula>
    </cfRule>
    <cfRule type="expression" dxfId="5632" priority="7462">
      <formula>OR(AND(NOT(ISNUMBER(N62)),NOT(ISBLANK(N62))), N62&lt;-9999999999.99, N62&gt;9999999999.99)</formula>
    </cfRule>
  </conditionalFormatting>
  <conditionalFormatting sqref="E63">
    <cfRule type="expression" dxfId="5631" priority="7459">
      <formula>E63&gt;0</formula>
    </cfRule>
    <cfRule type="expression" dxfId="5630" priority="7460">
      <formula>OR(AND(NOT(ISNUMBER(E63)),NOT(ISBLANK(E63))), E63&lt;-9999999999.99, E63&gt;9999999999.99)</formula>
    </cfRule>
  </conditionalFormatting>
  <conditionalFormatting sqref="F63">
    <cfRule type="expression" dxfId="5629" priority="7457">
      <formula>F63&gt;0</formula>
    </cfRule>
    <cfRule type="expression" dxfId="5628" priority="7458">
      <formula>OR(AND(NOT(ISNUMBER(F63)),NOT(ISBLANK(F63))), F63&lt;-9999999999.99, F63&gt;9999999999.99)</formula>
    </cfRule>
  </conditionalFormatting>
  <conditionalFormatting sqref="G63">
    <cfRule type="expression" dxfId="5627" priority="7455">
      <formula>G63&gt;0</formula>
    </cfRule>
    <cfRule type="expression" dxfId="5626" priority="7456">
      <formula>OR(AND(NOT(ISNUMBER(G63)),NOT(ISBLANK(G63))), G63&lt;-9999999999.99, G63&gt;9999999999.99)</formula>
    </cfRule>
  </conditionalFormatting>
  <conditionalFormatting sqref="H63">
    <cfRule type="expression" dxfId="5625" priority="7453">
      <formula>H63&gt;0</formula>
    </cfRule>
    <cfRule type="expression" dxfId="5624" priority="7454">
      <formula>OR(AND(NOT(ISNUMBER(H63)),NOT(ISBLANK(H63))), H63&lt;-9999999999.99, H63&gt;9999999999.99)</formula>
    </cfRule>
  </conditionalFormatting>
  <conditionalFormatting sqref="I63">
    <cfRule type="expression" dxfId="5623" priority="7451">
      <formula>I63&gt;0</formula>
    </cfRule>
    <cfRule type="expression" dxfId="5622" priority="7452">
      <formula>OR(AND(NOT(ISNUMBER(I63)),NOT(ISBLANK(I63))), I63&lt;-9999999999.99, I63&gt;9999999999.99)</formula>
    </cfRule>
  </conditionalFormatting>
  <conditionalFormatting sqref="J63">
    <cfRule type="expression" dxfId="5621" priority="7449">
      <formula>J63&gt;0</formula>
    </cfRule>
    <cfRule type="expression" dxfId="5620" priority="7450">
      <formula>OR(AND(NOT(ISNUMBER(J63)),NOT(ISBLANK(J63))), J63&lt;-9999999999.99, J63&gt;9999999999.99)</formula>
    </cfRule>
  </conditionalFormatting>
  <conditionalFormatting sqref="K63">
    <cfRule type="expression" dxfId="5619" priority="7447">
      <formula>K63&gt;0</formula>
    </cfRule>
    <cfRule type="expression" dxfId="5618" priority="7448">
      <formula>OR(AND(NOT(ISNUMBER(K63)),NOT(ISBLANK(K63))), K63&lt;-9999999999.99, K63&gt;9999999999.99)</formula>
    </cfRule>
  </conditionalFormatting>
  <conditionalFormatting sqref="L63">
    <cfRule type="expression" dxfId="5617" priority="7445">
      <formula>L63&gt;0</formula>
    </cfRule>
    <cfRule type="expression" dxfId="5616" priority="7446">
      <formula>OR(AND(NOT(ISNUMBER(L63)),NOT(ISBLANK(L63))), L63&lt;-9999999999.99, L63&gt;9999999999.99)</formula>
    </cfRule>
  </conditionalFormatting>
  <conditionalFormatting sqref="M63">
    <cfRule type="expression" dxfId="5615" priority="7443">
      <formula>M63&gt;0</formula>
    </cfRule>
    <cfRule type="expression" dxfId="5614" priority="7444">
      <formula>OR(AND(NOT(ISNUMBER(M63)),NOT(ISBLANK(M63))), M63&lt;-9999999999.99, M63&gt;9999999999.99)</formula>
    </cfRule>
  </conditionalFormatting>
  <conditionalFormatting sqref="N63">
    <cfRule type="expression" dxfId="5613" priority="7441">
      <formula>N63&gt;0</formula>
    </cfRule>
    <cfRule type="expression" dxfId="5612" priority="7442">
      <formula>OR(AND(NOT(ISNUMBER(N63)),NOT(ISBLANK(N63))), N63&lt;-9999999999.99, N63&gt;9999999999.99)</formula>
    </cfRule>
  </conditionalFormatting>
  <conditionalFormatting sqref="E64">
    <cfRule type="expression" dxfId="5611" priority="7439">
      <formula>E64&gt;0</formula>
    </cfRule>
    <cfRule type="expression" dxfId="5610" priority="7440">
      <formula>OR(AND(NOT(ISNUMBER(E64)),NOT(ISBLANK(E64))), E64&lt;-9999999999.99, E64&gt;9999999999.99)</formula>
    </cfRule>
  </conditionalFormatting>
  <conditionalFormatting sqref="F64">
    <cfRule type="expression" dxfId="5609" priority="7437">
      <formula>F64&gt;0</formula>
    </cfRule>
    <cfRule type="expression" dxfId="5608" priority="7438">
      <formula>OR(AND(NOT(ISNUMBER(F64)),NOT(ISBLANK(F64))), F64&lt;-9999999999.99, F64&gt;9999999999.99)</formula>
    </cfRule>
  </conditionalFormatting>
  <conditionalFormatting sqref="G64">
    <cfRule type="expression" dxfId="5607" priority="7435">
      <formula>G64&gt;0</formula>
    </cfRule>
    <cfRule type="expression" dxfId="5606" priority="7436">
      <formula>OR(AND(NOT(ISNUMBER(G64)),NOT(ISBLANK(G64))), G64&lt;-9999999999.99, G64&gt;9999999999.99)</formula>
    </cfRule>
  </conditionalFormatting>
  <conditionalFormatting sqref="H64">
    <cfRule type="expression" dxfId="5605" priority="7433">
      <formula>H64&gt;0</formula>
    </cfRule>
    <cfRule type="expression" dxfId="5604" priority="7434">
      <formula>OR(AND(NOT(ISNUMBER(H64)),NOT(ISBLANK(H64))), H64&lt;-9999999999.99, H64&gt;9999999999.99)</formula>
    </cfRule>
  </conditionalFormatting>
  <conditionalFormatting sqref="I64">
    <cfRule type="expression" dxfId="5603" priority="7431">
      <formula>I64&gt;0</formula>
    </cfRule>
    <cfRule type="expression" dxfId="5602" priority="7432">
      <formula>OR(AND(NOT(ISNUMBER(I64)),NOT(ISBLANK(I64))), I64&lt;-9999999999.99, I64&gt;9999999999.99)</formula>
    </cfRule>
  </conditionalFormatting>
  <conditionalFormatting sqref="J64">
    <cfRule type="expression" dxfId="5601" priority="7429">
      <formula>J64&gt;0</formula>
    </cfRule>
    <cfRule type="expression" dxfId="5600" priority="7430">
      <formula>OR(AND(NOT(ISNUMBER(J64)),NOT(ISBLANK(J64))), J64&lt;-9999999999.99, J64&gt;9999999999.99)</formula>
    </cfRule>
  </conditionalFormatting>
  <conditionalFormatting sqref="K64">
    <cfRule type="expression" dxfId="5599" priority="7427">
      <formula>K64&gt;0</formula>
    </cfRule>
    <cfRule type="expression" dxfId="5598" priority="7428">
      <formula>OR(AND(NOT(ISNUMBER(K64)),NOT(ISBLANK(K64))), K64&lt;-9999999999.99, K64&gt;9999999999.99)</formula>
    </cfRule>
  </conditionalFormatting>
  <conditionalFormatting sqref="L64">
    <cfRule type="expression" dxfId="5597" priority="7425">
      <formula>L64&gt;0</formula>
    </cfRule>
    <cfRule type="expression" dxfId="5596" priority="7426">
      <formula>OR(AND(NOT(ISNUMBER(L64)),NOT(ISBLANK(L64))), L64&lt;-9999999999.99, L64&gt;9999999999.99)</formula>
    </cfRule>
  </conditionalFormatting>
  <conditionalFormatting sqref="M64">
    <cfRule type="expression" dxfId="5595" priority="7423">
      <formula>M64&gt;0</formula>
    </cfRule>
    <cfRule type="expression" dxfId="5594" priority="7424">
      <formula>OR(AND(NOT(ISNUMBER(M64)),NOT(ISBLANK(M64))), M64&lt;-9999999999.99, M64&gt;9999999999.99)</formula>
    </cfRule>
  </conditionalFormatting>
  <conditionalFormatting sqref="N64">
    <cfRule type="expression" dxfId="5593" priority="7421">
      <formula>N64&gt;0</formula>
    </cfRule>
    <cfRule type="expression" dxfId="5592" priority="7422">
      <formula>OR(AND(NOT(ISNUMBER(N64)),NOT(ISBLANK(N64))), N64&lt;-9999999999.99, N64&gt;9999999999.99)</formula>
    </cfRule>
  </conditionalFormatting>
  <conditionalFormatting sqref="E65:E70">
    <cfRule type="expression" dxfId="5591" priority="7419">
      <formula>E65&gt;0</formula>
    </cfRule>
    <cfRule type="expression" dxfId="5590" priority="7420">
      <formula>OR(AND(NOT(ISNUMBER(E65)),NOT(ISBLANK(E65))), E65&lt;-9999999999.99, E65&gt;9999999999.99)</formula>
    </cfRule>
  </conditionalFormatting>
  <conditionalFormatting sqref="F65:F70">
    <cfRule type="expression" dxfId="5589" priority="7417">
      <formula>F65&gt;0</formula>
    </cfRule>
    <cfRule type="expression" dxfId="5588" priority="7418">
      <formula>OR(AND(NOT(ISNUMBER(F65)),NOT(ISBLANK(F65))), F65&lt;-9999999999.99, F65&gt;9999999999.99)</formula>
    </cfRule>
  </conditionalFormatting>
  <conditionalFormatting sqref="G65:G70">
    <cfRule type="expression" dxfId="5587" priority="7415">
      <formula>G65&gt;0</formula>
    </cfRule>
    <cfRule type="expression" dxfId="5586" priority="7416">
      <formula>OR(AND(NOT(ISNUMBER(G65)),NOT(ISBLANK(G65))), G65&lt;-9999999999.99, G65&gt;9999999999.99)</formula>
    </cfRule>
  </conditionalFormatting>
  <conditionalFormatting sqref="H65:H70">
    <cfRule type="expression" dxfId="5585" priority="7413">
      <formula>H65&gt;0</formula>
    </cfRule>
    <cfRule type="expression" dxfId="5584" priority="7414">
      <formula>OR(AND(NOT(ISNUMBER(H65)),NOT(ISBLANK(H65))), H65&lt;-9999999999.99, H65&gt;9999999999.99)</formula>
    </cfRule>
  </conditionalFormatting>
  <conditionalFormatting sqref="I65:I70">
    <cfRule type="expression" dxfId="5583" priority="7411">
      <formula>I65&gt;0</formula>
    </cfRule>
    <cfRule type="expression" dxfId="5582" priority="7412">
      <formula>OR(AND(NOT(ISNUMBER(I65)),NOT(ISBLANK(I65))), I65&lt;-9999999999.99, I65&gt;9999999999.99)</formula>
    </cfRule>
  </conditionalFormatting>
  <conditionalFormatting sqref="J65:J70">
    <cfRule type="expression" dxfId="5581" priority="7409">
      <formula>J65&gt;0</formula>
    </cfRule>
    <cfRule type="expression" dxfId="5580" priority="7410">
      <formula>OR(AND(NOT(ISNUMBER(J65)),NOT(ISBLANK(J65))), J65&lt;-9999999999.99, J65&gt;9999999999.99)</formula>
    </cfRule>
  </conditionalFormatting>
  <conditionalFormatting sqref="K65:K70">
    <cfRule type="expression" dxfId="5579" priority="7407">
      <formula>K65&gt;0</formula>
    </cfRule>
    <cfRule type="expression" dxfId="5578" priority="7408">
      <formula>OR(AND(NOT(ISNUMBER(K65)),NOT(ISBLANK(K65))), K65&lt;-9999999999.99, K65&gt;9999999999.99)</formula>
    </cfRule>
  </conditionalFormatting>
  <conditionalFormatting sqref="L65:L70">
    <cfRule type="expression" dxfId="5577" priority="7405">
      <formula>L65&gt;0</formula>
    </cfRule>
    <cfRule type="expression" dxfId="5576" priority="7406">
      <formula>OR(AND(NOT(ISNUMBER(L65)),NOT(ISBLANK(L65))), L65&lt;-9999999999.99, L65&gt;9999999999.99)</formula>
    </cfRule>
  </conditionalFormatting>
  <conditionalFormatting sqref="M65:M70">
    <cfRule type="expression" dxfId="5575" priority="7403">
      <formula>M65&gt;0</formula>
    </cfRule>
    <cfRule type="expression" dxfId="5574" priority="7404">
      <formula>OR(AND(NOT(ISNUMBER(M65)),NOT(ISBLANK(M65))), M65&lt;-9999999999.99, M65&gt;9999999999.99)</formula>
    </cfRule>
  </conditionalFormatting>
  <conditionalFormatting sqref="N65:N70">
    <cfRule type="expression" dxfId="5573" priority="7401">
      <formula>N65&gt;0</formula>
    </cfRule>
    <cfRule type="expression" dxfId="5572" priority="7402">
      <formula>OR(AND(NOT(ISNUMBER(N65)),NOT(ISBLANK(N65))), N65&lt;-9999999999.99, N65&gt;9999999999.99)</formula>
    </cfRule>
  </conditionalFormatting>
  <conditionalFormatting sqref="E72">
    <cfRule type="expression" dxfId="5571" priority="7399">
      <formula>E72&gt;0</formula>
    </cfRule>
    <cfRule type="expression" dxfId="5570" priority="7400">
      <formula>OR(AND(NOT(ISNUMBER(E72)),NOT(ISBLANK(E72))), E72&lt;-9999999999.99, E72&gt;9999999999.99)</formula>
    </cfRule>
  </conditionalFormatting>
  <conditionalFormatting sqref="F72">
    <cfRule type="expression" dxfId="5569" priority="7397">
      <formula>F72&gt;0</formula>
    </cfRule>
    <cfRule type="expression" dxfId="5568" priority="7398">
      <formula>OR(AND(NOT(ISNUMBER(F72)),NOT(ISBLANK(F72))), F72&lt;-9999999999.99, F72&gt;9999999999.99)</formula>
    </cfRule>
  </conditionalFormatting>
  <conditionalFormatting sqref="G72">
    <cfRule type="expression" dxfId="5567" priority="7395">
      <formula>G72&gt;0</formula>
    </cfRule>
    <cfRule type="expression" dxfId="5566" priority="7396">
      <formula>OR(AND(NOT(ISNUMBER(G72)),NOT(ISBLANK(G72))), G72&lt;-9999999999.99, G72&gt;9999999999.99)</formula>
    </cfRule>
  </conditionalFormatting>
  <conditionalFormatting sqref="H72">
    <cfRule type="expression" dxfId="5565" priority="7393">
      <formula>H72&gt;0</formula>
    </cfRule>
    <cfRule type="expression" dxfId="5564" priority="7394">
      <formula>OR(AND(NOT(ISNUMBER(H72)),NOT(ISBLANK(H72))), H72&lt;-9999999999.99, H72&gt;9999999999.99)</formula>
    </cfRule>
  </conditionalFormatting>
  <conditionalFormatting sqref="I72">
    <cfRule type="expression" dxfId="5563" priority="7391">
      <formula>I72&gt;0</formula>
    </cfRule>
    <cfRule type="expression" dxfId="5562" priority="7392">
      <formula>OR(AND(NOT(ISNUMBER(I72)),NOT(ISBLANK(I72))), I72&lt;-9999999999.99, I72&gt;9999999999.99)</formula>
    </cfRule>
  </conditionalFormatting>
  <conditionalFormatting sqref="J72">
    <cfRule type="expression" dxfId="5561" priority="7389">
      <formula>J72&gt;0</formula>
    </cfRule>
    <cfRule type="expression" dxfId="5560" priority="7390">
      <formula>OR(AND(NOT(ISNUMBER(J72)),NOT(ISBLANK(J72))), J72&lt;-9999999999.99, J72&gt;9999999999.99)</formula>
    </cfRule>
  </conditionalFormatting>
  <conditionalFormatting sqref="K72">
    <cfRule type="expression" dxfId="5559" priority="7387">
      <formula>K72&gt;0</formula>
    </cfRule>
    <cfRule type="expression" dxfId="5558" priority="7388">
      <formula>OR(AND(NOT(ISNUMBER(K72)),NOT(ISBLANK(K72))), K72&lt;-9999999999.99, K72&gt;9999999999.99)</formula>
    </cfRule>
  </conditionalFormatting>
  <conditionalFormatting sqref="L72">
    <cfRule type="expression" dxfId="5557" priority="7385">
      <formula>L72&gt;0</formula>
    </cfRule>
    <cfRule type="expression" dxfId="5556" priority="7386">
      <formula>OR(AND(NOT(ISNUMBER(L72)),NOT(ISBLANK(L72))), L72&lt;-9999999999.99, L72&gt;9999999999.99)</formula>
    </cfRule>
  </conditionalFormatting>
  <conditionalFormatting sqref="M72">
    <cfRule type="expression" dxfId="5555" priority="7383">
      <formula>M72&gt;0</formula>
    </cfRule>
    <cfRule type="expression" dxfId="5554" priority="7384">
      <formula>OR(AND(NOT(ISNUMBER(M72)),NOT(ISBLANK(M72))), M72&lt;-9999999999.99, M72&gt;9999999999.99)</formula>
    </cfRule>
  </conditionalFormatting>
  <conditionalFormatting sqref="N72">
    <cfRule type="expression" dxfId="5553" priority="7381">
      <formula>N72&gt;0</formula>
    </cfRule>
    <cfRule type="expression" dxfId="5552" priority="7382">
      <formula>OR(AND(NOT(ISNUMBER(N72)),NOT(ISBLANK(N72))), N72&lt;-9999999999.99, N72&gt;9999999999.99)</formula>
    </cfRule>
  </conditionalFormatting>
  <conditionalFormatting sqref="F79">
    <cfRule type="expression" dxfId="5551" priority="7379">
      <formula>F79&gt;0</formula>
    </cfRule>
    <cfRule type="expression" dxfId="5550" priority="7380">
      <formula>OR(AND(NOT(ISNUMBER(F79)),NOT(ISBLANK(F79))), F79&lt;-9999999999.99, F79&gt;9999999999.99)</formula>
    </cfRule>
  </conditionalFormatting>
  <conditionalFormatting sqref="G79">
    <cfRule type="expression" dxfId="5549" priority="7377">
      <formula>G79&gt;0</formula>
    </cfRule>
    <cfRule type="expression" dxfId="5548" priority="7378">
      <formula>OR(AND(NOT(ISNUMBER(G79)),NOT(ISBLANK(G79))), G79&lt;-9999999999.99, G79&gt;9999999999.99)</formula>
    </cfRule>
  </conditionalFormatting>
  <conditionalFormatting sqref="H79">
    <cfRule type="expression" dxfId="5547" priority="7375">
      <formula>H79&gt;0</formula>
    </cfRule>
    <cfRule type="expression" dxfId="5546" priority="7376">
      <formula>OR(AND(NOT(ISNUMBER(H79)),NOT(ISBLANK(H79))), H79&lt;-9999999999.99, H79&gt;9999999999.99)</formula>
    </cfRule>
  </conditionalFormatting>
  <conditionalFormatting sqref="I79">
    <cfRule type="expression" dxfId="5545" priority="7373">
      <formula>I79&gt;0</formula>
    </cfRule>
    <cfRule type="expression" dxfId="5544" priority="7374">
      <formula>OR(AND(NOT(ISNUMBER(I79)),NOT(ISBLANK(I79))), I79&lt;-9999999999.99, I79&gt;9999999999.99)</formula>
    </cfRule>
  </conditionalFormatting>
  <conditionalFormatting sqref="J79">
    <cfRule type="expression" dxfId="5543" priority="7371">
      <formula>J79&gt;0</formula>
    </cfRule>
    <cfRule type="expression" dxfId="5542" priority="7372">
      <formula>OR(AND(NOT(ISNUMBER(J79)),NOT(ISBLANK(J79))), J79&lt;-9999999999.99, J79&gt;9999999999.99)</formula>
    </cfRule>
  </conditionalFormatting>
  <conditionalFormatting sqref="K79">
    <cfRule type="expression" dxfId="5541" priority="7369">
      <formula>K79&gt;0</formula>
    </cfRule>
    <cfRule type="expression" dxfId="5540" priority="7370">
      <formula>OR(AND(NOT(ISNUMBER(K79)),NOT(ISBLANK(K79))), K79&lt;-9999999999.99, K79&gt;9999999999.99)</formula>
    </cfRule>
  </conditionalFormatting>
  <conditionalFormatting sqref="L79">
    <cfRule type="expression" dxfId="5539" priority="7367">
      <formula>L79&gt;0</formula>
    </cfRule>
    <cfRule type="expression" dxfId="5538" priority="7368">
      <formula>OR(AND(NOT(ISNUMBER(L79)),NOT(ISBLANK(L79))), L79&lt;-9999999999.99, L79&gt;9999999999.99)</formula>
    </cfRule>
  </conditionalFormatting>
  <conditionalFormatting sqref="M79">
    <cfRule type="expression" dxfId="5537" priority="7365">
      <formula>M79&gt;0</formula>
    </cfRule>
    <cfRule type="expression" dxfId="5536" priority="7366">
      <formula>OR(AND(NOT(ISNUMBER(M79)),NOT(ISBLANK(M79))), M79&lt;-9999999999.99, M79&gt;9999999999.99)</formula>
    </cfRule>
  </conditionalFormatting>
  <conditionalFormatting sqref="N79">
    <cfRule type="expression" dxfId="5535" priority="7363">
      <formula>N79&gt;0</formula>
    </cfRule>
    <cfRule type="expression" dxfId="5534" priority="7364">
      <formula>OR(AND(NOT(ISNUMBER(N79)),NOT(ISBLANK(N79))), N79&lt;-9999999999.99, N79&gt;9999999999.99)</formula>
    </cfRule>
  </conditionalFormatting>
  <conditionalFormatting sqref="E79">
    <cfRule type="expression" dxfId="5533" priority="7361">
      <formula>E79&gt;0</formula>
    </cfRule>
    <cfRule type="expression" dxfId="5532" priority="7362">
      <formula>OR(AND(NOT(ISNUMBER(E79)),NOT(ISBLANK(E79))), E79&lt;-9999999999.99, E79&gt;9999999999.99)</formula>
    </cfRule>
  </conditionalFormatting>
  <conditionalFormatting sqref="F83">
    <cfRule type="expression" dxfId="5531" priority="7359">
      <formula>F83&gt;0</formula>
    </cfRule>
    <cfRule type="expression" dxfId="5530" priority="7360">
      <formula>OR(AND(NOT(ISNUMBER(F83)),NOT(ISBLANK(F83))), F83&lt;-9999999999.99, F83&gt;9999999999.99)</formula>
    </cfRule>
  </conditionalFormatting>
  <conditionalFormatting sqref="G83">
    <cfRule type="expression" dxfId="5529" priority="7357">
      <formula>G83&gt;0</formula>
    </cfRule>
    <cfRule type="expression" dxfId="5528" priority="7358">
      <formula>OR(AND(NOT(ISNUMBER(G83)),NOT(ISBLANK(G83))), G83&lt;-9999999999.99, G83&gt;9999999999.99)</formula>
    </cfRule>
  </conditionalFormatting>
  <conditionalFormatting sqref="H83">
    <cfRule type="expression" dxfId="5527" priority="7355">
      <formula>H83&gt;0</formula>
    </cfRule>
    <cfRule type="expression" dxfId="5526" priority="7356">
      <formula>OR(AND(NOT(ISNUMBER(H83)),NOT(ISBLANK(H83))), H83&lt;-9999999999.99, H83&gt;9999999999.99)</formula>
    </cfRule>
  </conditionalFormatting>
  <conditionalFormatting sqref="I83">
    <cfRule type="expression" dxfId="5525" priority="7353">
      <formula>I83&gt;0</formula>
    </cfRule>
    <cfRule type="expression" dxfId="5524" priority="7354">
      <formula>OR(AND(NOT(ISNUMBER(I83)),NOT(ISBLANK(I83))), I83&lt;-9999999999.99, I83&gt;9999999999.99)</formula>
    </cfRule>
  </conditionalFormatting>
  <conditionalFormatting sqref="J83">
    <cfRule type="expression" dxfId="5523" priority="7351">
      <formula>J83&gt;0</formula>
    </cfRule>
    <cfRule type="expression" dxfId="5522" priority="7352">
      <formula>OR(AND(NOT(ISNUMBER(J83)),NOT(ISBLANK(J83))), J83&lt;-9999999999.99, J83&gt;9999999999.99)</formula>
    </cfRule>
  </conditionalFormatting>
  <conditionalFormatting sqref="K83">
    <cfRule type="expression" dxfId="5521" priority="7349">
      <formula>K83&gt;0</formula>
    </cfRule>
    <cfRule type="expression" dxfId="5520" priority="7350">
      <formula>OR(AND(NOT(ISNUMBER(K83)),NOT(ISBLANK(K83))), K83&lt;-9999999999.99, K83&gt;9999999999.99)</formula>
    </cfRule>
  </conditionalFormatting>
  <conditionalFormatting sqref="L83">
    <cfRule type="expression" dxfId="5519" priority="7347">
      <formula>L83&gt;0</formula>
    </cfRule>
    <cfRule type="expression" dxfId="5518" priority="7348">
      <formula>OR(AND(NOT(ISNUMBER(L83)),NOT(ISBLANK(L83))), L83&lt;-9999999999.99, L83&gt;9999999999.99)</formula>
    </cfRule>
  </conditionalFormatting>
  <conditionalFormatting sqref="M83">
    <cfRule type="expression" dxfId="5517" priority="7345">
      <formula>M83&gt;0</formula>
    </cfRule>
    <cfRule type="expression" dxfId="5516" priority="7346">
      <formula>OR(AND(NOT(ISNUMBER(M83)),NOT(ISBLANK(M83))), M83&lt;-9999999999.99, M83&gt;9999999999.99)</formula>
    </cfRule>
  </conditionalFormatting>
  <conditionalFormatting sqref="N83">
    <cfRule type="expression" dxfId="5515" priority="7343">
      <formula>N83&gt;0</formula>
    </cfRule>
    <cfRule type="expression" dxfId="5514" priority="7344">
      <formula>OR(AND(NOT(ISNUMBER(N83)),NOT(ISBLANK(N83))), N83&lt;-9999999999.99, N83&gt;9999999999.99)</formula>
    </cfRule>
  </conditionalFormatting>
  <conditionalFormatting sqref="E83">
    <cfRule type="expression" dxfId="5513" priority="7341">
      <formula>E83&gt;0</formula>
    </cfRule>
    <cfRule type="expression" dxfId="5512" priority="7342">
      <formula>OR(AND(NOT(ISNUMBER(E83)),NOT(ISBLANK(E83))), E83&lt;-9999999999.99, E83&gt;9999999999.99)</formula>
    </cfRule>
  </conditionalFormatting>
  <conditionalFormatting sqref="E80">
    <cfRule type="expression" dxfId="5511" priority="7339">
      <formula>E80&gt;0</formula>
    </cfRule>
    <cfRule type="expression" dxfId="5510" priority="7340">
      <formula>OR(AND(NOT(ISNUMBER(E80)),NOT(ISBLANK(E80))), E80&lt;-9999999999.99, E80&gt;9999999999.99)</formula>
    </cfRule>
  </conditionalFormatting>
  <conditionalFormatting sqref="F80">
    <cfRule type="expression" dxfId="5509" priority="7337">
      <formula>F80&gt;0</formula>
    </cfRule>
    <cfRule type="expression" dxfId="5508" priority="7338">
      <formula>OR(AND(NOT(ISNUMBER(F80)),NOT(ISBLANK(F80))), F80&lt;-9999999999.99, F80&gt;9999999999.99)</formula>
    </cfRule>
  </conditionalFormatting>
  <conditionalFormatting sqref="G80">
    <cfRule type="expression" dxfId="5507" priority="7335">
      <formula>G80&gt;0</formula>
    </cfRule>
    <cfRule type="expression" dxfId="5506" priority="7336">
      <formula>OR(AND(NOT(ISNUMBER(G80)),NOT(ISBLANK(G80))), G80&lt;-9999999999.99, G80&gt;9999999999.99)</formula>
    </cfRule>
  </conditionalFormatting>
  <conditionalFormatting sqref="H80">
    <cfRule type="expression" dxfId="5505" priority="7333">
      <formula>H80&gt;0</formula>
    </cfRule>
    <cfRule type="expression" dxfId="5504" priority="7334">
      <formula>OR(AND(NOT(ISNUMBER(H80)),NOT(ISBLANK(H80))), H80&lt;-9999999999.99, H80&gt;9999999999.99)</formula>
    </cfRule>
  </conditionalFormatting>
  <conditionalFormatting sqref="I80">
    <cfRule type="expression" dxfId="5503" priority="7331">
      <formula>I80&gt;0</formula>
    </cfRule>
    <cfRule type="expression" dxfId="5502" priority="7332">
      <formula>OR(AND(NOT(ISNUMBER(I80)),NOT(ISBLANK(I80))), I80&lt;-9999999999.99, I80&gt;9999999999.99)</formula>
    </cfRule>
  </conditionalFormatting>
  <conditionalFormatting sqref="J80">
    <cfRule type="expression" dxfId="5501" priority="7329">
      <formula>J80&gt;0</formula>
    </cfRule>
    <cfRule type="expression" dxfId="5500" priority="7330">
      <formula>OR(AND(NOT(ISNUMBER(J80)),NOT(ISBLANK(J80))), J80&lt;-9999999999.99, J80&gt;9999999999.99)</formula>
    </cfRule>
  </conditionalFormatting>
  <conditionalFormatting sqref="K80">
    <cfRule type="expression" dxfId="5499" priority="7327">
      <formula>K80&gt;0</formula>
    </cfRule>
    <cfRule type="expression" dxfId="5498" priority="7328">
      <formula>OR(AND(NOT(ISNUMBER(K80)),NOT(ISBLANK(K80))), K80&lt;-9999999999.99, K80&gt;9999999999.99)</formula>
    </cfRule>
  </conditionalFormatting>
  <conditionalFormatting sqref="L80">
    <cfRule type="expression" dxfId="5497" priority="7325">
      <formula>L80&gt;0</formula>
    </cfRule>
    <cfRule type="expression" dxfId="5496" priority="7326">
      <formula>OR(AND(NOT(ISNUMBER(L80)),NOT(ISBLANK(L80))), L80&lt;-9999999999.99, L80&gt;9999999999.99)</formula>
    </cfRule>
  </conditionalFormatting>
  <conditionalFormatting sqref="M80">
    <cfRule type="expression" dxfId="5495" priority="7323">
      <formula>M80&gt;0</formula>
    </cfRule>
    <cfRule type="expression" dxfId="5494" priority="7324">
      <formula>OR(AND(NOT(ISNUMBER(M80)),NOT(ISBLANK(M80))), M80&lt;-9999999999.99, M80&gt;9999999999.99)</formula>
    </cfRule>
  </conditionalFormatting>
  <conditionalFormatting sqref="N80">
    <cfRule type="expression" dxfId="5493" priority="7321">
      <formula>N80&gt;0</formula>
    </cfRule>
    <cfRule type="expression" dxfId="5492" priority="7322">
      <formula>OR(AND(NOT(ISNUMBER(N80)),NOT(ISBLANK(N80))), N80&lt;-9999999999.99, N80&gt;9999999999.99)</formula>
    </cfRule>
  </conditionalFormatting>
  <conditionalFormatting sqref="E81">
    <cfRule type="expression" dxfId="5491" priority="7319">
      <formula>E81&gt;0</formula>
    </cfRule>
    <cfRule type="expression" dxfId="5490" priority="7320">
      <formula>OR(AND(NOT(ISNUMBER(E81)),NOT(ISBLANK(E81))), E81&lt;-9999999999.99, E81&gt;9999999999.99)</formula>
    </cfRule>
  </conditionalFormatting>
  <conditionalFormatting sqref="F81">
    <cfRule type="expression" dxfId="5489" priority="7317">
      <formula>F81&gt;0</formula>
    </cfRule>
    <cfRule type="expression" dxfId="5488" priority="7318">
      <formula>OR(AND(NOT(ISNUMBER(F81)),NOT(ISBLANK(F81))), F81&lt;-9999999999.99, F81&gt;9999999999.99)</formula>
    </cfRule>
  </conditionalFormatting>
  <conditionalFormatting sqref="G81">
    <cfRule type="expression" dxfId="5487" priority="7315">
      <formula>G81&gt;0</formula>
    </cfRule>
    <cfRule type="expression" dxfId="5486" priority="7316">
      <formula>OR(AND(NOT(ISNUMBER(G81)),NOT(ISBLANK(G81))), G81&lt;-9999999999.99, G81&gt;9999999999.99)</formula>
    </cfRule>
  </conditionalFormatting>
  <conditionalFormatting sqref="H81">
    <cfRule type="expression" dxfId="5485" priority="7313">
      <formula>H81&gt;0</formula>
    </cfRule>
    <cfRule type="expression" dxfId="5484" priority="7314">
      <formula>OR(AND(NOT(ISNUMBER(H81)),NOT(ISBLANK(H81))), H81&lt;-9999999999.99, H81&gt;9999999999.99)</formula>
    </cfRule>
  </conditionalFormatting>
  <conditionalFormatting sqref="I81">
    <cfRule type="expression" dxfId="5483" priority="7311">
      <formula>I81&gt;0</formula>
    </cfRule>
    <cfRule type="expression" dxfId="5482" priority="7312">
      <formula>OR(AND(NOT(ISNUMBER(I81)),NOT(ISBLANK(I81))), I81&lt;-9999999999.99, I81&gt;9999999999.99)</formula>
    </cfRule>
  </conditionalFormatting>
  <conditionalFormatting sqref="J81">
    <cfRule type="expression" dxfId="5481" priority="7309">
      <formula>J81&gt;0</formula>
    </cfRule>
    <cfRule type="expression" dxfId="5480" priority="7310">
      <formula>OR(AND(NOT(ISNUMBER(J81)),NOT(ISBLANK(J81))), J81&lt;-9999999999.99, J81&gt;9999999999.99)</formula>
    </cfRule>
  </conditionalFormatting>
  <conditionalFormatting sqref="K81">
    <cfRule type="expression" dxfId="5479" priority="7307">
      <formula>K81&gt;0</formula>
    </cfRule>
    <cfRule type="expression" dxfId="5478" priority="7308">
      <formula>OR(AND(NOT(ISNUMBER(K81)),NOT(ISBLANK(K81))), K81&lt;-9999999999.99, K81&gt;9999999999.99)</formula>
    </cfRule>
  </conditionalFormatting>
  <conditionalFormatting sqref="L81">
    <cfRule type="expression" dxfId="5477" priority="7305">
      <formula>L81&gt;0</formula>
    </cfRule>
    <cfRule type="expression" dxfId="5476" priority="7306">
      <formula>OR(AND(NOT(ISNUMBER(L81)),NOT(ISBLANK(L81))), L81&lt;-9999999999.99, L81&gt;9999999999.99)</formula>
    </cfRule>
  </conditionalFormatting>
  <conditionalFormatting sqref="M81">
    <cfRule type="expression" dxfId="5475" priority="7303">
      <formula>M81&gt;0</formula>
    </cfRule>
    <cfRule type="expression" dxfId="5474" priority="7304">
      <formula>OR(AND(NOT(ISNUMBER(M81)),NOT(ISBLANK(M81))), M81&lt;-9999999999.99, M81&gt;9999999999.99)</formula>
    </cfRule>
  </conditionalFormatting>
  <conditionalFormatting sqref="N81">
    <cfRule type="expression" dxfId="5473" priority="7301">
      <formula>N81&gt;0</formula>
    </cfRule>
    <cfRule type="expression" dxfId="5472" priority="7302">
      <formula>OR(AND(NOT(ISNUMBER(N81)),NOT(ISBLANK(N81))), N81&lt;-9999999999.99, N81&gt;9999999999.99)</formula>
    </cfRule>
  </conditionalFormatting>
  <conditionalFormatting sqref="E82">
    <cfRule type="expression" dxfId="5471" priority="7299">
      <formula>E82&gt;0</formula>
    </cfRule>
    <cfRule type="expression" dxfId="5470" priority="7300">
      <formula>OR(AND(NOT(ISNUMBER(E82)),NOT(ISBLANK(E82))), E82&lt;-9999999999.99, E82&gt;9999999999.99)</formula>
    </cfRule>
  </conditionalFormatting>
  <conditionalFormatting sqref="F82">
    <cfRule type="expression" dxfId="5469" priority="7297">
      <formula>F82&gt;0</formula>
    </cfRule>
    <cfRule type="expression" dxfId="5468" priority="7298">
      <formula>OR(AND(NOT(ISNUMBER(F82)),NOT(ISBLANK(F82))), F82&lt;-9999999999.99, F82&gt;9999999999.99)</formula>
    </cfRule>
  </conditionalFormatting>
  <conditionalFormatting sqref="G82">
    <cfRule type="expression" dxfId="5467" priority="7295">
      <formula>G82&gt;0</formula>
    </cfRule>
    <cfRule type="expression" dxfId="5466" priority="7296">
      <formula>OR(AND(NOT(ISNUMBER(G82)),NOT(ISBLANK(G82))), G82&lt;-9999999999.99, G82&gt;9999999999.99)</formula>
    </cfRule>
  </conditionalFormatting>
  <conditionalFormatting sqref="H82">
    <cfRule type="expression" dxfId="5465" priority="7293">
      <formula>H82&gt;0</formula>
    </cfRule>
    <cfRule type="expression" dxfId="5464" priority="7294">
      <formula>OR(AND(NOT(ISNUMBER(H82)),NOT(ISBLANK(H82))), H82&lt;-9999999999.99, H82&gt;9999999999.99)</formula>
    </cfRule>
  </conditionalFormatting>
  <conditionalFormatting sqref="I82">
    <cfRule type="expression" dxfId="5463" priority="7291">
      <formula>I82&gt;0</formula>
    </cfRule>
    <cfRule type="expression" dxfId="5462" priority="7292">
      <formula>OR(AND(NOT(ISNUMBER(I82)),NOT(ISBLANK(I82))), I82&lt;-9999999999.99, I82&gt;9999999999.99)</formula>
    </cfRule>
  </conditionalFormatting>
  <conditionalFormatting sqref="J82">
    <cfRule type="expression" dxfId="5461" priority="7289">
      <formula>J82&gt;0</formula>
    </cfRule>
    <cfRule type="expression" dxfId="5460" priority="7290">
      <formula>OR(AND(NOT(ISNUMBER(J82)),NOT(ISBLANK(J82))), J82&lt;-9999999999.99, J82&gt;9999999999.99)</formula>
    </cfRule>
  </conditionalFormatting>
  <conditionalFormatting sqref="K82">
    <cfRule type="expression" dxfId="5459" priority="7287">
      <formula>K82&gt;0</formula>
    </cfRule>
    <cfRule type="expression" dxfId="5458" priority="7288">
      <formula>OR(AND(NOT(ISNUMBER(K82)),NOT(ISBLANK(K82))), K82&lt;-9999999999.99, K82&gt;9999999999.99)</formula>
    </cfRule>
  </conditionalFormatting>
  <conditionalFormatting sqref="L82">
    <cfRule type="expression" dxfId="5457" priority="7285">
      <formula>L82&gt;0</formula>
    </cfRule>
    <cfRule type="expression" dxfId="5456" priority="7286">
      <formula>OR(AND(NOT(ISNUMBER(L82)),NOT(ISBLANK(L82))), L82&lt;-9999999999.99, L82&gt;9999999999.99)</formula>
    </cfRule>
  </conditionalFormatting>
  <conditionalFormatting sqref="M82">
    <cfRule type="expression" dxfId="5455" priority="7283">
      <formula>M82&gt;0</formula>
    </cfRule>
    <cfRule type="expression" dxfId="5454" priority="7284">
      <formula>OR(AND(NOT(ISNUMBER(M82)),NOT(ISBLANK(M82))), M82&lt;-9999999999.99, M82&gt;9999999999.99)</formula>
    </cfRule>
  </conditionalFormatting>
  <conditionalFormatting sqref="N82">
    <cfRule type="expression" dxfId="5453" priority="7281">
      <formula>N82&gt;0</formula>
    </cfRule>
    <cfRule type="expression" dxfId="5452" priority="7282">
      <formula>OR(AND(NOT(ISNUMBER(N82)),NOT(ISBLANK(N82))), N82&lt;-9999999999.99, N82&gt;9999999999.99)</formula>
    </cfRule>
  </conditionalFormatting>
  <conditionalFormatting sqref="E87">
    <cfRule type="expression" dxfId="5451" priority="7279">
      <formula>E87&gt;0</formula>
    </cfRule>
    <cfRule type="expression" dxfId="5450" priority="7280">
      <formula>OR(AND(NOT(ISNUMBER(E87)),NOT(ISBLANK(E87))), E87&lt;-9999999999.99, E87&gt;9999999999.99)</formula>
    </cfRule>
  </conditionalFormatting>
  <conditionalFormatting sqref="F87">
    <cfRule type="expression" dxfId="5449" priority="7277">
      <formula>F87&gt;0</formula>
    </cfRule>
    <cfRule type="expression" dxfId="5448" priority="7278">
      <formula>OR(AND(NOT(ISNUMBER(F87)),NOT(ISBLANK(F87))), F87&lt;-9999999999.99, F87&gt;9999999999.99)</formula>
    </cfRule>
  </conditionalFormatting>
  <conditionalFormatting sqref="G87">
    <cfRule type="expression" dxfId="5447" priority="7275">
      <formula>G87&gt;0</formula>
    </cfRule>
    <cfRule type="expression" dxfId="5446" priority="7276">
      <formula>OR(AND(NOT(ISNUMBER(G87)),NOT(ISBLANK(G87))), G87&lt;-9999999999.99, G87&gt;9999999999.99)</formula>
    </cfRule>
  </conditionalFormatting>
  <conditionalFormatting sqref="H87">
    <cfRule type="expression" dxfId="5445" priority="7273">
      <formula>H87&gt;0</formula>
    </cfRule>
    <cfRule type="expression" dxfId="5444" priority="7274">
      <formula>OR(AND(NOT(ISNUMBER(H87)),NOT(ISBLANK(H87))), H87&lt;-9999999999.99, H87&gt;9999999999.99)</formula>
    </cfRule>
  </conditionalFormatting>
  <conditionalFormatting sqref="I87">
    <cfRule type="expression" dxfId="5443" priority="7271">
      <formula>I87&gt;0</formula>
    </cfRule>
    <cfRule type="expression" dxfId="5442" priority="7272">
      <formula>OR(AND(NOT(ISNUMBER(I87)),NOT(ISBLANK(I87))), I87&lt;-9999999999.99, I87&gt;9999999999.99)</formula>
    </cfRule>
  </conditionalFormatting>
  <conditionalFormatting sqref="J87">
    <cfRule type="expression" dxfId="5441" priority="7269">
      <formula>J87&gt;0</formula>
    </cfRule>
    <cfRule type="expression" dxfId="5440" priority="7270">
      <formula>OR(AND(NOT(ISNUMBER(J87)),NOT(ISBLANK(J87))), J87&lt;-9999999999.99, J87&gt;9999999999.99)</formula>
    </cfRule>
  </conditionalFormatting>
  <conditionalFormatting sqref="K87">
    <cfRule type="expression" dxfId="5439" priority="7267">
      <formula>K87&gt;0</formula>
    </cfRule>
    <cfRule type="expression" dxfId="5438" priority="7268">
      <formula>OR(AND(NOT(ISNUMBER(K87)),NOT(ISBLANK(K87))), K87&lt;-9999999999.99, K87&gt;9999999999.99)</formula>
    </cfRule>
  </conditionalFormatting>
  <conditionalFormatting sqref="L87">
    <cfRule type="expression" dxfId="5437" priority="7265">
      <formula>L87&gt;0</formula>
    </cfRule>
    <cfRule type="expression" dxfId="5436" priority="7266">
      <formula>OR(AND(NOT(ISNUMBER(L87)),NOT(ISBLANK(L87))), L87&lt;-9999999999.99, L87&gt;9999999999.99)</formula>
    </cfRule>
  </conditionalFormatting>
  <conditionalFormatting sqref="M87">
    <cfRule type="expression" dxfId="5435" priority="7263">
      <formula>M87&gt;0</formula>
    </cfRule>
    <cfRule type="expression" dxfId="5434" priority="7264">
      <formula>OR(AND(NOT(ISNUMBER(M87)),NOT(ISBLANK(M87))), M87&lt;-9999999999.99, M87&gt;9999999999.99)</formula>
    </cfRule>
  </conditionalFormatting>
  <conditionalFormatting sqref="N87">
    <cfRule type="expression" dxfId="5433" priority="7261">
      <formula>N87&gt;0</formula>
    </cfRule>
    <cfRule type="expression" dxfId="5432" priority="7262">
      <formula>OR(AND(NOT(ISNUMBER(N87)),NOT(ISBLANK(N87))), N87&lt;-9999999999.99, N87&gt;9999999999.99)</formula>
    </cfRule>
  </conditionalFormatting>
  <conditionalFormatting sqref="E88">
    <cfRule type="expression" dxfId="5431" priority="7259">
      <formula>E88&gt;0</formula>
    </cfRule>
    <cfRule type="expression" dxfId="5430" priority="7260">
      <formula>OR(AND(NOT(ISNUMBER(E88)),NOT(ISBLANK(E88))), E88&lt;-9999999999.99, E88&gt;9999999999.99)</formula>
    </cfRule>
  </conditionalFormatting>
  <conditionalFormatting sqref="F88">
    <cfRule type="expression" dxfId="5429" priority="7257">
      <formula>F88&gt;0</formula>
    </cfRule>
    <cfRule type="expression" dxfId="5428" priority="7258">
      <formula>OR(AND(NOT(ISNUMBER(F88)),NOT(ISBLANK(F88))), F88&lt;-9999999999.99, F88&gt;9999999999.99)</formula>
    </cfRule>
  </conditionalFormatting>
  <conditionalFormatting sqref="G88">
    <cfRule type="expression" dxfId="5427" priority="7255">
      <formula>G88&gt;0</formula>
    </cfRule>
    <cfRule type="expression" dxfId="5426" priority="7256">
      <formula>OR(AND(NOT(ISNUMBER(G88)),NOT(ISBLANK(G88))), G88&lt;-9999999999.99, G88&gt;9999999999.99)</formula>
    </cfRule>
  </conditionalFormatting>
  <conditionalFormatting sqref="H88">
    <cfRule type="expression" dxfId="5425" priority="7253">
      <formula>H88&gt;0</formula>
    </cfRule>
    <cfRule type="expression" dxfId="5424" priority="7254">
      <formula>OR(AND(NOT(ISNUMBER(H88)),NOT(ISBLANK(H88))), H88&lt;-9999999999.99, H88&gt;9999999999.99)</formula>
    </cfRule>
  </conditionalFormatting>
  <conditionalFormatting sqref="I88">
    <cfRule type="expression" dxfId="5423" priority="7251">
      <formula>I88&gt;0</formula>
    </cfRule>
    <cfRule type="expression" dxfId="5422" priority="7252">
      <formula>OR(AND(NOT(ISNUMBER(I88)),NOT(ISBLANK(I88))), I88&lt;-9999999999.99, I88&gt;9999999999.99)</formula>
    </cfRule>
  </conditionalFormatting>
  <conditionalFormatting sqref="J88">
    <cfRule type="expression" dxfId="5421" priority="7249">
      <formula>J88&gt;0</formula>
    </cfRule>
    <cfRule type="expression" dxfId="5420" priority="7250">
      <formula>OR(AND(NOT(ISNUMBER(J88)),NOT(ISBLANK(J88))), J88&lt;-9999999999.99, J88&gt;9999999999.99)</formula>
    </cfRule>
  </conditionalFormatting>
  <conditionalFormatting sqref="K88">
    <cfRule type="expression" dxfId="5419" priority="7247">
      <formula>K88&gt;0</formula>
    </cfRule>
    <cfRule type="expression" dxfId="5418" priority="7248">
      <formula>OR(AND(NOT(ISNUMBER(K88)),NOT(ISBLANK(K88))), K88&lt;-9999999999.99, K88&gt;9999999999.99)</formula>
    </cfRule>
  </conditionalFormatting>
  <conditionalFormatting sqref="L88">
    <cfRule type="expression" dxfId="5417" priority="7245">
      <formula>L88&gt;0</formula>
    </cfRule>
    <cfRule type="expression" dxfId="5416" priority="7246">
      <formula>OR(AND(NOT(ISNUMBER(L88)),NOT(ISBLANK(L88))), L88&lt;-9999999999.99, L88&gt;9999999999.99)</formula>
    </cfRule>
  </conditionalFormatting>
  <conditionalFormatting sqref="M88">
    <cfRule type="expression" dxfId="5415" priority="7243">
      <formula>M88&gt;0</formula>
    </cfRule>
    <cfRule type="expression" dxfId="5414" priority="7244">
      <formula>OR(AND(NOT(ISNUMBER(M88)),NOT(ISBLANK(M88))), M88&lt;-9999999999.99, M88&gt;9999999999.99)</formula>
    </cfRule>
  </conditionalFormatting>
  <conditionalFormatting sqref="N88">
    <cfRule type="expression" dxfId="5413" priority="7241">
      <formula>N88&gt;0</formula>
    </cfRule>
    <cfRule type="expression" dxfId="5412" priority="7242">
      <formula>OR(AND(NOT(ISNUMBER(N88)),NOT(ISBLANK(N88))), N88&lt;-9999999999.99, N88&gt;9999999999.99)</formula>
    </cfRule>
  </conditionalFormatting>
  <conditionalFormatting sqref="E89">
    <cfRule type="expression" dxfId="5411" priority="7239">
      <formula>E89&gt;0</formula>
    </cfRule>
    <cfRule type="expression" dxfId="5410" priority="7240">
      <formula>OR(AND(NOT(ISNUMBER(E89)),NOT(ISBLANK(E89))), E89&lt;-9999999999.99, E89&gt;9999999999.99)</formula>
    </cfRule>
  </conditionalFormatting>
  <conditionalFormatting sqref="F89">
    <cfRule type="expression" dxfId="5409" priority="7237">
      <formula>F89&gt;0</formula>
    </cfRule>
    <cfRule type="expression" dxfId="5408" priority="7238">
      <formula>OR(AND(NOT(ISNUMBER(F89)),NOT(ISBLANK(F89))), F89&lt;-9999999999.99, F89&gt;9999999999.99)</formula>
    </cfRule>
  </conditionalFormatting>
  <conditionalFormatting sqref="G89">
    <cfRule type="expression" dxfId="5407" priority="7235">
      <formula>G89&gt;0</formula>
    </cfRule>
    <cfRule type="expression" dxfId="5406" priority="7236">
      <formula>OR(AND(NOT(ISNUMBER(G89)),NOT(ISBLANK(G89))), G89&lt;-9999999999.99, G89&gt;9999999999.99)</formula>
    </cfRule>
  </conditionalFormatting>
  <conditionalFormatting sqref="H89">
    <cfRule type="expression" dxfId="5405" priority="7233">
      <formula>H89&gt;0</formula>
    </cfRule>
    <cfRule type="expression" dxfId="5404" priority="7234">
      <formula>OR(AND(NOT(ISNUMBER(H89)),NOT(ISBLANK(H89))), H89&lt;-9999999999.99, H89&gt;9999999999.99)</formula>
    </cfRule>
  </conditionalFormatting>
  <conditionalFormatting sqref="I89">
    <cfRule type="expression" dxfId="5403" priority="7231">
      <formula>I89&gt;0</formula>
    </cfRule>
    <cfRule type="expression" dxfId="5402" priority="7232">
      <formula>OR(AND(NOT(ISNUMBER(I89)),NOT(ISBLANK(I89))), I89&lt;-9999999999.99, I89&gt;9999999999.99)</formula>
    </cfRule>
  </conditionalFormatting>
  <conditionalFormatting sqref="J89">
    <cfRule type="expression" dxfId="5401" priority="7229">
      <formula>J89&gt;0</formula>
    </cfRule>
    <cfRule type="expression" dxfId="5400" priority="7230">
      <formula>OR(AND(NOT(ISNUMBER(J89)),NOT(ISBLANK(J89))), J89&lt;-9999999999.99, J89&gt;9999999999.99)</formula>
    </cfRule>
  </conditionalFormatting>
  <conditionalFormatting sqref="K89">
    <cfRule type="expression" dxfId="5399" priority="7227">
      <formula>K89&gt;0</formula>
    </cfRule>
    <cfRule type="expression" dxfId="5398" priority="7228">
      <formula>OR(AND(NOT(ISNUMBER(K89)),NOT(ISBLANK(K89))), K89&lt;-9999999999.99, K89&gt;9999999999.99)</formula>
    </cfRule>
  </conditionalFormatting>
  <conditionalFormatting sqref="L89">
    <cfRule type="expression" dxfId="5397" priority="7225">
      <formula>L89&gt;0</formula>
    </cfRule>
    <cfRule type="expression" dxfId="5396" priority="7226">
      <formula>OR(AND(NOT(ISNUMBER(L89)),NOT(ISBLANK(L89))), L89&lt;-9999999999.99, L89&gt;9999999999.99)</formula>
    </cfRule>
  </conditionalFormatting>
  <conditionalFormatting sqref="M89">
    <cfRule type="expression" dxfId="5395" priority="7223">
      <formula>M89&gt;0</formula>
    </cfRule>
    <cfRule type="expression" dxfId="5394" priority="7224">
      <formula>OR(AND(NOT(ISNUMBER(M89)),NOT(ISBLANK(M89))), M89&lt;-9999999999.99, M89&gt;9999999999.99)</formula>
    </cfRule>
  </conditionalFormatting>
  <conditionalFormatting sqref="N89">
    <cfRule type="expression" dxfId="5393" priority="7221">
      <formula>N89&gt;0</formula>
    </cfRule>
    <cfRule type="expression" dxfId="5392" priority="7222">
      <formula>OR(AND(NOT(ISNUMBER(N89)),NOT(ISBLANK(N89))), N89&lt;-9999999999.99, N89&gt;9999999999.99)</formula>
    </cfRule>
  </conditionalFormatting>
  <conditionalFormatting sqref="E90">
    <cfRule type="expression" dxfId="5391" priority="6601">
      <formula>E90&lt;&gt;-E115</formula>
    </cfRule>
    <cfRule type="expression" dxfId="5390" priority="7219">
      <formula>E90&gt;0</formula>
    </cfRule>
    <cfRule type="expression" dxfId="5389" priority="7220">
      <formula>OR(AND(NOT(ISNUMBER(E90)),NOT(ISBLANK(E90))), E90&lt;-9999999999.99, E90&gt;9999999999.99)</formula>
    </cfRule>
  </conditionalFormatting>
  <conditionalFormatting sqref="E93">
    <cfRule type="expression" dxfId="5388" priority="7199">
      <formula>E93&gt;0</formula>
    </cfRule>
    <cfRule type="expression" dxfId="5387" priority="7200">
      <formula>OR(AND(NOT(ISNUMBER(E93)),NOT(ISBLANK(E93))), E93&lt;-9999999999.99, E93&gt;9999999999.99)</formula>
    </cfRule>
  </conditionalFormatting>
  <conditionalFormatting sqref="F93">
    <cfRule type="expression" dxfId="5386" priority="7197">
      <formula>F93&gt;0</formula>
    </cfRule>
    <cfRule type="expression" dxfId="5385" priority="7198">
      <formula>OR(AND(NOT(ISNUMBER(F93)),NOT(ISBLANK(F93))), F93&lt;-9999999999.99, F93&gt;9999999999.99)</formula>
    </cfRule>
  </conditionalFormatting>
  <conditionalFormatting sqref="G93">
    <cfRule type="expression" dxfId="5384" priority="7195">
      <formula>G93&gt;0</formula>
    </cfRule>
    <cfRule type="expression" dxfId="5383" priority="7196">
      <formula>OR(AND(NOT(ISNUMBER(G93)),NOT(ISBLANK(G93))), G93&lt;-9999999999.99, G93&gt;9999999999.99)</formula>
    </cfRule>
  </conditionalFormatting>
  <conditionalFormatting sqref="H93">
    <cfRule type="expression" dxfId="5382" priority="7193">
      <formula>H93&gt;0</formula>
    </cfRule>
    <cfRule type="expression" dxfId="5381" priority="7194">
      <formula>OR(AND(NOT(ISNUMBER(H93)),NOT(ISBLANK(H93))), H93&lt;-9999999999.99, H93&gt;9999999999.99)</formula>
    </cfRule>
  </conditionalFormatting>
  <conditionalFormatting sqref="I93">
    <cfRule type="expression" dxfId="5380" priority="7191">
      <formula>I93&gt;0</formula>
    </cfRule>
    <cfRule type="expression" dxfId="5379" priority="7192">
      <formula>OR(AND(NOT(ISNUMBER(I93)),NOT(ISBLANK(I93))), I93&lt;-9999999999.99, I93&gt;9999999999.99)</formula>
    </cfRule>
  </conditionalFormatting>
  <conditionalFormatting sqref="J93">
    <cfRule type="expression" dxfId="5378" priority="7189">
      <formula>J93&gt;0</formula>
    </cfRule>
    <cfRule type="expression" dxfId="5377" priority="7190">
      <formula>OR(AND(NOT(ISNUMBER(J93)),NOT(ISBLANK(J93))), J93&lt;-9999999999.99, J93&gt;9999999999.99)</formula>
    </cfRule>
  </conditionalFormatting>
  <conditionalFormatting sqref="K93">
    <cfRule type="expression" dxfId="5376" priority="7187">
      <formula>K93&gt;0</formula>
    </cfRule>
    <cfRule type="expression" dxfId="5375" priority="7188">
      <formula>OR(AND(NOT(ISNUMBER(K93)),NOT(ISBLANK(K93))), K93&lt;-9999999999.99, K93&gt;9999999999.99)</formula>
    </cfRule>
  </conditionalFormatting>
  <conditionalFormatting sqref="L93">
    <cfRule type="expression" dxfId="5374" priority="7185">
      <formula>L93&gt;0</formula>
    </cfRule>
    <cfRule type="expression" dxfId="5373" priority="7186">
      <formula>OR(AND(NOT(ISNUMBER(L93)),NOT(ISBLANK(L93))), L93&lt;-9999999999.99, L93&gt;9999999999.99)</formula>
    </cfRule>
  </conditionalFormatting>
  <conditionalFormatting sqref="M93">
    <cfRule type="expression" dxfId="5372" priority="7183">
      <formula>M93&gt;0</formula>
    </cfRule>
    <cfRule type="expression" dxfId="5371" priority="7184">
      <formula>OR(AND(NOT(ISNUMBER(M93)),NOT(ISBLANK(M93))), M93&lt;-9999999999.99, M93&gt;9999999999.99)</formula>
    </cfRule>
  </conditionalFormatting>
  <conditionalFormatting sqref="N93">
    <cfRule type="expression" dxfId="5370" priority="7181">
      <formula>N93&gt;0</formula>
    </cfRule>
    <cfRule type="expression" dxfId="5369" priority="7182">
      <formula>OR(AND(NOT(ISNUMBER(N93)),NOT(ISBLANK(N93))), N93&lt;-9999999999.99, N93&gt;9999999999.99)</formula>
    </cfRule>
  </conditionalFormatting>
  <conditionalFormatting sqref="F100">
    <cfRule type="expression" dxfId="5368" priority="7179">
      <formula>F100&gt;0</formula>
    </cfRule>
    <cfRule type="expression" dxfId="5367" priority="7180">
      <formula>OR(AND(NOT(ISNUMBER(F100)),NOT(ISBLANK(F100))), F100&lt;-9999999999.99, F100&gt;9999999999.99)</formula>
    </cfRule>
  </conditionalFormatting>
  <conditionalFormatting sqref="G100">
    <cfRule type="expression" dxfId="5366" priority="7177">
      <formula>G100&gt;0</formula>
    </cfRule>
    <cfRule type="expression" dxfId="5365" priority="7178">
      <formula>OR(AND(NOT(ISNUMBER(G100)),NOT(ISBLANK(G100))), G100&lt;-9999999999.99, G100&gt;9999999999.99)</formula>
    </cfRule>
  </conditionalFormatting>
  <conditionalFormatting sqref="H100">
    <cfRule type="expression" dxfId="5364" priority="7175">
      <formula>H100&gt;0</formula>
    </cfRule>
    <cfRule type="expression" dxfId="5363" priority="7176">
      <formula>OR(AND(NOT(ISNUMBER(H100)),NOT(ISBLANK(H100))), H100&lt;-9999999999.99, H100&gt;9999999999.99)</formula>
    </cfRule>
  </conditionalFormatting>
  <conditionalFormatting sqref="I100">
    <cfRule type="expression" dxfId="5362" priority="7173">
      <formula>I100&gt;0</formula>
    </cfRule>
    <cfRule type="expression" dxfId="5361" priority="7174">
      <formula>OR(AND(NOT(ISNUMBER(I100)),NOT(ISBLANK(I100))), I100&lt;-9999999999.99, I100&gt;9999999999.99)</formula>
    </cfRule>
  </conditionalFormatting>
  <conditionalFormatting sqref="J100">
    <cfRule type="expression" dxfId="5360" priority="7171">
      <formula>J100&gt;0</formula>
    </cfRule>
    <cfRule type="expression" dxfId="5359" priority="7172">
      <formula>OR(AND(NOT(ISNUMBER(J100)),NOT(ISBLANK(J100))), J100&lt;-9999999999.99, J100&gt;9999999999.99)</formula>
    </cfRule>
  </conditionalFormatting>
  <conditionalFormatting sqref="K100">
    <cfRule type="expression" dxfId="5358" priority="7169">
      <formula>K100&gt;0</formula>
    </cfRule>
    <cfRule type="expression" dxfId="5357" priority="7170">
      <formula>OR(AND(NOT(ISNUMBER(K100)),NOT(ISBLANK(K100))), K100&lt;-9999999999.99, K100&gt;9999999999.99)</formula>
    </cfRule>
  </conditionalFormatting>
  <conditionalFormatting sqref="L100">
    <cfRule type="expression" dxfId="5356" priority="7167">
      <formula>L100&gt;0</formula>
    </cfRule>
    <cfRule type="expression" dxfId="5355" priority="7168">
      <formula>OR(AND(NOT(ISNUMBER(L100)),NOT(ISBLANK(L100))), L100&lt;-9999999999.99, L100&gt;9999999999.99)</formula>
    </cfRule>
  </conditionalFormatting>
  <conditionalFormatting sqref="M100">
    <cfRule type="expression" dxfId="5354" priority="7165">
      <formula>M100&gt;0</formula>
    </cfRule>
    <cfRule type="expression" dxfId="5353" priority="7166">
      <formula>OR(AND(NOT(ISNUMBER(M100)),NOT(ISBLANK(M100))), M100&lt;-9999999999.99, M100&gt;9999999999.99)</formula>
    </cfRule>
  </conditionalFormatting>
  <conditionalFormatting sqref="N100">
    <cfRule type="expression" dxfId="5352" priority="7163">
      <formula>N100&gt;0</formula>
    </cfRule>
    <cfRule type="expression" dxfId="5351" priority="7164">
      <formula>OR(AND(NOT(ISNUMBER(N100)),NOT(ISBLANK(N100))), N100&lt;-9999999999.99, N100&gt;9999999999.99)</formula>
    </cfRule>
  </conditionalFormatting>
  <conditionalFormatting sqref="E100">
    <cfRule type="expression" dxfId="5350" priority="7161">
      <formula>E100&gt;0</formula>
    </cfRule>
    <cfRule type="expression" dxfId="5349" priority="7162">
      <formula>OR(AND(NOT(ISNUMBER(E100)),NOT(ISBLANK(E100))), E100&lt;-9999999999.99, E100&gt;9999999999.99)</formula>
    </cfRule>
  </conditionalFormatting>
  <conditionalFormatting sqref="F104">
    <cfRule type="expression" dxfId="5348" priority="7159">
      <formula>F104&gt;0</formula>
    </cfRule>
    <cfRule type="expression" dxfId="5347" priority="7160">
      <formula>OR(AND(NOT(ISNUMBER(F104)),NOT(ISBLANK(F104))), F104&lt;-9999999999.99, F104&gt;9999999999.99)</formula>
    </cfRule>
  </conditionalFormatting>
  <conditionalFormatting sqref="G104">
    <cfRule type="expression" dxfId="5346" priority="7157">
      <formula>G104&gt;0</formula>
    </cfRule>
    <cfRule type="expression" dxfId="5345" priority="7158">
      <formula>OR(AND(NOT(ISNUMBER(G104)),NOT(ISBLANK(G104))), G104&lt;-9999999999.99, G104&gt;9999999999.99)</formula>
    </cfRule>
  </conditionalFormatting>
  <conditionalFormatting sqref="H104">
    <cfRule type="expression" dxfId="5344" priority="7155">
      <formula>H104&gt;0</formula>
    </cfRule>
    <cfRule type="expression" dxfId="5343" priority="7156">
      <formula>OR(AND(NOT(ISNUMBER(H104)),NOT(ISBLANK(H104))), H104&lt;-9999999999.99, H104&gt;9999999999.99)</formula>
    </cfRule>
  </conditionalFormatting>
  <conditionalFormatting sqref="I104">
    <cfRule type="expression" dxfId="5342" priority="7153">
      <formula>I104&gt;0</formula>
    </cfRule>
    <cfRule type="expression" dxfId="5341" priority="7154">
      <formula>OR(AND(NOT(ISNUMBER(I104)),NOT(ISBLANK(I104))), I104&lt;-9999999999.99, I104&gt;9999999999.99)</formula>
    </cfRule>
  </conditionalFormatting>
  <conditionalFormatting sqref="J104">
    <cfRule type="expression" dxfId="5340" priority="7151">
      <formula>J104&gt;0</formula>
    </cfRule>
    <cfRule type="expression" dxfId="5339" priority="7152">
      <formula>OR(AND(NOT(ISNUMBER(J104)),NOT(ISBLANK(J104))), J104&lt;-9999999999.99, J104&gt;9999999999.99)</formula>
    </cfRule>
  </conditionalFormatting>
  <conditionalFormatting sqref="K104">
    <cfRule type="expression" dxfId="5338" priority="7149">
      <formula>K104&gt;0</formula>
    </cfRule>
    <cfRule type="expression" dxfId="5337" priority="7150">
      <formula>OR(AND(NOT(ISNUMBER(K104)),NOT(ISBLANK(K104))), K104&lt;-9999999999.99, K104&gt;9999999999.99)</formula>
    </cfRule>
  </conditionalFormatting>
  <conditionalFormatting sqref="L104">
    <cfRule type="expression" dxfId="5336" priority="7147">
      <formula>L104&gt;0</formula>
    </cfRule>
    <cfRule type="expression" dxfId="5335" priority="7148">
      <formula>OR(AND(NOT(ISNUMBER(L104)),NOT(ISBLANK(L104))), L104&lt;-9999999999.99, L104&gt;9999999999.99)</formula>
    </cfRule>
  </conditionalFormatting>
  <conditionalFormatting sqref="M104">
    <cfRule type="expression" dxfId="5334" priority="7145">
      <formula>M104&gt;0</formula>
    </cfRule>
    <cfRule type="expression" dxfId="5333" priority="7146">
      <formula>OR(AND(NOT(ISNUMBER(M104)),NOT(ISBLANK(M104))), M104&lt;-9999999999.99, M104&gt;9999999999.99)</formula>
    </cfRule>
  </conditionalFormatting>
  <conditionalFormatting sqref="N104">
    <cfRule type="expression" dxfId="5332" priority="7143">
      <formula>N104&gt;0</formula>
    </cfRule>
    <cfRule type="expression" dxfId="5331" priority="7144">
      <formula>OR(AND(NOT(ISNUMBER(N104)),NOT(ISBLANK(N104))), N104&lt;-9999999999.99, N104&gt;9999999999.99)</formula>
    </cfRule>
  </conditionalFormatting>
  <conditionalFormatting sqref="E104">
    <cfRule type="expression" dxfId="5330" priority="7141">
      <formula>E104&gt;0</formula>
    </cfRule>
    <cfRule type="expression" dxfId="5329" priority="7142">
      <formula>OR(AND(NOT(ISNUMBER(E104)),NOT(ISBLANK(E104))), E104&lt;-9999999999.99, E104&gt;9999999999.99)</formula>
    </cfRule>
  </conditionalFormatting>
  <conditionalFormatting sqref="E101">
    <cfRule type="expression" dxfId="5328" priority="7139">
      <formula>E101&gt;0</formula>
    </cfRule>
    <cfRule type="expression" dxfId="5327" priority="7140">
      <formula>OR(AND(NOT(ISNUMBER(E101)),NOT(ISBLANK(E101))), E101&lt;-9999999999.99, E101&gt;9999999999.99)</formula>
    </cfRule>
  </conditionalFormatting>
  <conditionalFormatting sqref="F101">
    <cfRule type="expression" dxfId="5326" priority="7137">
      <formula>F101&gt;0</formula>
    </cfRule>
    <cfRule type="expression" dxfId="5325" priority="7138">
      <formula>OR(AND(NOT(ISNUMBER(F101)),NOT(ISBLANK(F101))), F101&lt;-9999999999.99, F101&gt;9999999999.99)</formula>
    </cfRule>
  </conditionalFormatting>
  <conditionalFormatting sqref="G101">
    <cfRule type="expression" dxfId="5324" priority="7135">
      <formula>G101&gt;0</formula>
    </cfRule>
    <cfRule type="expression" dxfId="5323" priority="7136">
      <formula>OR(AND(NOT(ISNUMBER(G101)),NOT(ISBLANK(G101))), G101&lt;-9999999999.99, G101&gt;9999999999.99)</formula>
    </cfRule>
  </conditionalFormatting>
  <conditionalFormatting sqref="H101">
    <cfRule type="expression" dxfId="5322" priority="7133">
      <formula>H101&gt;0</formula>
    </cfRule>
    <cfRule type="expression" dxfId="5321" priority="7134">
      <formula>OR(AND(NOT(ISNUMBER(H101)),NOT(ISBLANK(H101))), H101&lt;-9999999999.99, H101&gt;9999999999.99)</formula>
    </cfRule>
  </conditionalFormatting>
  <conditionalFormatting sqref="I101">
    <cfRule type="expression" dxfId="5320" priority="7131">
      <formula>I101&gt;0</formula>
    </cfRule>
    <cfRule type="expression" dxfId="5319" priority="7132">
      <formula>OR(AND(NOT(ISNUMBER(I101)),NOT(ISBLANK(I101))), I101&lt;-9999999999.99, I101&gt;9999999999.99)</formula>
    </cfRule>
  </conditionalFormatting>
  <conditionalFormatting sqref="J101">
    <cfRule type="expression" dxfId="5318" priority="7129">
      <formula>J101&gt;0</formula>
    </cfRule>
    <cfRule type="expression" dxfId="5317" priority="7130">
      <formula>OR(AND(NOT(ISNUMBER(J101)),NOT(ISBLANK(J101))), J101&lt;-9999999999.99, J101&gt;9999999999.99)</formula>
    </cfRule>
  </conditionalFormatting>
  <conditionalFormatting sqref="K101">
    <cfRule type="expression" dxfId="5316" priority="7127">
      <formula>K101&gt;0</formula>
    </cfRule>
    <cfRule type="expression" dxfId="5315" priority="7128">
      <formula>OR(AND(NOT(ISNUMBER(K101)),NOT(ISBLANK(K101))), K101&lt;-9999999999.99, K101&gt;9999999999.99)</formula>
    </cfRule>
  </conditionalFormatting>
  <conditionalFormatting sqref="L101">
    <cfRule type="expression" dxfId="5314" priority="7125">
      <formula>L101&gt;0</formula>
    </cfRule>
    <cfRule type="expression" dxfId="5313" priority="7126">
      <formula>OR(AND(NOT(ISNUMBER(L101)),NOT(ISBLANK(L101))), L101&lt;-9999999999.99, L101&gt;9999999999.99)</formula>
    </cfRule>
  </conditionalFormatting>
  <conditionalFormatting sqref="M101">
    <cfRule type="expression" dxfId="5312" priority="7123">
      <formula>M101&gt;0</formula>
    </cfRule>
    <cfRule type="expression" dxfId="5311" priority="7124">
      <formula>OR(AND(NOT(ISNUMBER(M101)),NOT(ISBLANK(M101))), M101&lt;-9999999999.99, M101&gt;9999999999.99)</formula>
    </cfRule>
  </conditionalFormatting>
  <conditionalFormatting sqref="N101">
    <cfRule type="expression" dxfId="5310" priority="7121">
      <formula>N101&gt;0</formula>
    </cfRule>
    <cfRule type="expression" dxfId="5309" priority="7122">
      <formula>OR(AND(NOT(ISNUMBER(N101)),NOT(ISBLANK(N101))), N101&lt;-9999999999.99, N101&gt;9999999999.99)</formula>
    </cfRule>
  </conditionalFormatting>
  <conditionalFormatting sqref="E102">
    <cfRule type="expression" dxfId="5308" priority="7119">
      <formula>E102&gt;0</formula>
    </cfRule>
    <cfRule type="expression" dxfId="5307" priority="7120">
      <formula>OR(AND(NOT(ISNUMBER(E102)),NOT(ISBLANK(E102))), E102&lt;-9999999999.99, E102&gt;9999999999.99)</formula>
    </cfRule>
  </conditionalFormatting>
  <conditionalFormatting sqref="F102">
    <cfRule type="expression" dxfId="5306" priority="7117">
      <formula>F102&gt;0</formula>
    </cfRule>
    <cfRule type="expression" dxfId="5305" priority="7118">
      <formula>OR(AND(NOT(ISNUMBER(F102)),NOT(ISBLANK(F102))), F102&lt;-9999999999.99, F102&gt;9999999999.99)</formula>
    </cfRule>
  </conditionalFormatting>
  <conditionalFormatting sqref="G102">
    <cfRule type="expression" dxfId="5304" priority="7115">
      <formula>G102&gt;0</formula>
    </cfRule>
    <cfRule type="expression" dxfId="5303" priority="7116">
      <formula>OR(AND(NOT(ISNUMBER(G102)),NOT(ISBLANK(G102))), G102&lt;-9999999999.99, G102&gt;9999999999.99)</formula>
    </cfRule>
  </conditionalFormatting>
  <conditionalFormatting sqref="H102">
    <cfRule type="expression" dxfId="5302" priority="7113">
      <formula>H102&gt;0</formula>
    </cfRule>
    <cfRule type="expression" dxfId="5301" priority="7114">
      <formula>OR(AND(NOT(ISNUMBER(H102)),NOT(ISBLANK(H102))), H102&lt;-9999999999.99, H102&gt;9999999999.99)</formula>
    </cfRule>
  </conditionalFormatting>
  <conditionalFormatting sqref="I102">
    <cfRule type="expression" dxfId="5300" priority="7111">
      <formula>I102&gt;0</formula>
    </cfRule>
    <cfRule type="expression" dxfId="5299" priority="7112">
      <formula>OR(AND(NOT(ISNUMBER(I102)),NOT(ISBLANK(I102))), I102&lt;-9999999999.99, I102&gt;9999999999.99)</formula>
    </cfRule>
  </conditionalFormatting>
  <conditionalFormatting sqref="J102">
    <cfRule type="expression" dxfId="5298" priority="7109">
      <formula>J102&gt;0</formula>
    </cfRule>
    <cfRule type="expression" dxfId="5297" priority="7110">
      <formula>OR(AND(NOT(ISNUMBER(J102)),NOT(ISBLANK(J102))), J102&lt;-9999999999.99, J102&gt;9999999999.99)</formula>
    </cfRule>
  </conditionalFormatting>
  <conditionalFormatting sqref="K102">
    <cfRule type="expression" dxfId="5296" priority="7107">
      <formula>K102&gt;0</formula>
    </cfRule>
    <cfRule type="expression" dxfId="5295" priority="7108">
      <formula>OR(AND(NOT(ISNUMBER(K102)),NOT(ISBLANK(K102))), K102&lt;-9999999999.99, K102&gt;9999999999.99)</formula>
    </cfRule>
  </conditionalFormatting>
  <conditionalFormatting sqref="L102">
    <cfRule type="expression" dxfId="5294" priority="7105">
      <formula>L102&gt;0</formula>
    </cfRule>
    <cfRule type="expression" dxfId="5293" priority="7106">
      <formula>OR(AND(NOT(ISNUMBER(L102)),NOT(ISBLANK(L102))), L102&lt;-9999999999.99, L102&gt;9999999999.99)</formula>
    </cfRule>
  </conditionalFormatting>
  <conditionalFormatting sqref="M102">
    <cfRule type="expression" dxfId="5292" priority="7103">
      <formula>M102&gt;0</formula>
    </cfRule>
    <cfRule type="expression" dxfId="5291" priority="7104">
      <formula>OR(AND(NOT(ISNUMBER(M102)),NOT(ISBLANK(M102))), M102&lt;-9999999999.99, M102&gt;9999999999.99)</formula>
    </cfRule>
  </conditionalFormatting>
  <conditionalFormatting sqref="N102">
    <cfRule type="expression" dxfId="5290" priority="7101">
      <formula>N102&gt;0</formula>
    </cfRule>
    <cfRule type="expression" dxfId="5289" priority="7102">
      <formula>OR(AND(NOT(ISNUMBER(N102)),NOT(ISBLANK(N102))), N102&lt;-9999999999.99, N102&gt;9999999999.99)</formula>
    </cfRule>
  </conditionalFormatting>
  <conditionalFormatting sqref="E103">
    <cfRule type="expression" dxfId="5288" priority="7099">
      <formula>E103&gt;0</formula>
    </cfRule>
    <cfRule type="expression" dxfId="5287" priority="7100">
      <formula>OR(AND(NOT(ISNUMBER(E103)),NOT(ISBLANK(E103))), E103&lt;-9999999999.99, E103&gt;9999999999.99)</formula>
    </cfRule>
  </conditionalFormatting>
  <conditionalFormatting sqref="F103">
    <cfRule type="expression" dxfId="5286" priority="7097">
      <formula>F103&gt;0</formula>
    </cfRule>
    <cfRule type="expression" dxfId="5285" priority="7098">
      <formula>OR(AND(NOT(ISNUMBER(F103)),NOT(ISBLANK(F103))), F103&lt;-9999999999.99, F103&gt;9999999999.99)</formula>
    </cfRule>
  </conditionalFormatting>
  <conditionalFormatting sqref="G103">
    <cfRule type="expression" dxfId="5284" priority="7095">
      <formula>G103&gt;0</formula>
    </cfRule>
    <cfRule type="expression" dxfId="5283" priority="7096">
      <formula>OR(AND(NOT(ISNUMBER(G103)),NOT(ISBLANK(G103))), G103&lt;-9999999999.99, G103&gt;9999999999.99)</formula>
    </cfRule>
  </conditionalFormatting>
  <conditionalFormatting sqref="H103">
    <cfRule type="expression" dxfId="5282" priority="7093">
      <formula>H103&gt;0</formula>
    </cfRule>
    <cfRule type="expression" dxfId="5281" priority="7094">
      <formula>OR(AND(NOT(ISNUMBER(H103)),NOT(ISBLANK(H103))), H103&lt;-9999999999.99, H103&gt;9999999999.99)</formula>
    </cfRule>
  </conditionalFormatting>
  <conditionalFormatting sqref="I103">
    <cfRule type="expression" dxfId="5280" priority="7091">
      <formula>I103&gt;0</formula>
    </cfRule>
    <cfRule type="expression" dxfId="5279" priority="7092">
      <formula>OR(AND(NOT(ISNUMBER(I103)),NOT(ISBLANK(I103))), I103&lt;-9999999999.99, I103&gt;9999999999.99)</formula>
    </cfRule>
  </conditionalFormatting>
  <conditionalFormatting sqref="J103">
    <cfRule type="expression" dxfId="5278" priority="7089">
      <formula>J103&gt;0</formula>
    </cfRule>
    <cfRule type="expression" dxfId="5277" priority="7090">
      <formula>OR(AND(NOT(ISNUMBER(J103)),NOT(ISBLANK(J103))), J103&lt;-9999999999.99, J103&gt;9999999999.99)</formula>
    </cfRule>
  </conditionalFormatting>
  <conditionalFormatting sqref="K103">
    <cfRule type="expression" dxfId="5276" priority="7087">
      <formula>K103&gt;0</formula>
    </cfRule>
    <cfRule type="expression" dxfId="5275" priority="7088">
      <formula>OR(AND(NOT(ISNUMBER(K103)),NOT(ISBLANK(K103))), K103&lt;-9999999999.99, K103&gt;9999999999.99)</formula>
    </cfRule>
  </conditionalFormatting>
  <conditionalFormatting sqref="L103">
    <cfRule type="expression" dxfId="5274" priority="7085">
      <formula>L103&gt;0</formula>
    </cfRule>
    <cfRule type="expression" dxfId="5273" priority="7086">
      <formula>OR(AND(NOT(ISNUMBER(L103)),NOT(ISBLANK(L103))), L103&lt;-9999999999.99, L103&gt;9999999999.99)</formula>
    </cfRule>
  </conditionalFormatting>
  <conditionalFormatting sqref="M103">
    <cfRule type="expression" dxfId="5272" priority="7083">
      <formula>M103&gt;0</formula>
    </cfRule>
    <cfRule type="expression" dxfId="5271" priority="7084">
      <formula>OR(AND(NOT(ISNUMBER(M103)),NOT(ISBLANK(M103))), M103&lt;-9999999999.99, M103&gt;9999999999.99)</formula>
    </cfRule>
  </conditionalFormatting>
  <conditionalFormatting sqref="N103">
    <cfRule type="expression" dxfId="5270" priority="7081">
      <formula>N103&gt;0</formula>
    </cfRule>
    <cfRule type="expression" dxfId="5269" priority="7082">
      <formula>OR(AND(NOT(ISNUMBER(N103)),NOT(ISBLANK(N103))), N103&lt;-9999999999.99, N103&gt;9999999999.99)</formula>
    </cfRule>
  </conditionalFormatting>
  <conditionalFormatting sqref="E110">
    <cfRule type="expression" dxfId="5268" priority="7079">
      <formula>E110&gt;0</formula>
    </cfRule>
    <cfRule type="expression" dxfId="5267" priority="7080">
      <formula>OR(AND(NOT(ISNUMBER(E110)),NOT(ISBLANK(E110))), E110&lt;-9999999999.99, E110&gt;9999999999.99)</formula>
    </cfRule>
  </conditionalFormatting>
  <conditionalFormatting sqref="F110">
    <cfRule type="expression" dxfId="5266" priority="7077">
      <formula>F110&gt;0</formula>
    </cfRule>
    <cfRule type="expression" dxfId="5265" priority="7078">
      <formula>OR(AND(NOT(ISNUMBER(F110)),NOT(ISBLANK(F110))), F110&lt;-9999999999.99, F110&gt;9999999999.99)</formula>
    </cfRule>
  </conditionalFormatting>
  <conditionalFormatting sqref="G110">
    <cfRule type="expression" dxfId="5264" priority="7075">
      <formula>G110&gt;0</formula>
    </cfRule>
    <cfRule type="expression" dxfId="5263" priority="7076">
      <formula>OR(AND(NOT(ISNUMBER(G110)),NOT(ISBLANK(G110))), G110&lt;-9999999999.99, G110&gt;9999999999.99)</formula>
    </cfRule>
  </conditionalFormatting>
  <conditionalFormatting sqref="H110">
    <cfRule type="expression" dxfId="5262" priority="7073">
      <formula>H110&gt;0</formula>
    </cfRule>
    <cfRule type="expression" dxfId="5261" priority="7074">
      <formula>OR(AND(NOT(ISNUMBER(H110)),NOT(ISBLANK(H110))), H110&lt;-9999999999.99, H110&gt;9999999999.99)</formula>
    </cfRule>
  </conditionalFormatting>
  <conditionalFormatting sqref="I110">
    <cfRule type="expression" dxfId="5260" priority="7071">
      <formula>I110&gt;0</formula>
    </cfRule>
    <cfRule type="expression" dxfId="5259" priority="7072">
      <formula>OR(AND(NOT(ISNUMBER(I110)),NOT(ISBLANK(I110))), I110&lt;-9999999999.99, I110&gt;9999999999.99)</formula>
    </cfRule>
  </conditionalFormatting>
  <conditionalFormatting sqref="J110">
    <cfRule type="expression" dxfId="5258" priority="7069">
      <formula>J110&gt;0</formula>
    </cfRule>
    <cfRule type="expression" dxfId="5257" priority="7070">
      <formula>OR(AND(NOT(ISNUMBER(J110)),NOT(ISBLANK(J110))), J110&lt;-9999999999.99, J110&gt;9999999999.99)</formula>
    </cfRule>
  </conditionalFormatting>
  <conditionalFormatting sqref="K110">
    <cfRule type="expression" dxfId="5256" priority="7067">
      <formula>K110&gt;0</formula>
    </cfRule>
    <cfRule type="expression" dxfId="5255" priority="7068">
      <formula>OR(AND(NOT(ISNUMBER(K110)),NOT(ISBLANK(K110))), K110&lt;-9999999999.99, K110&gt;9999999999.99)</formula>
    </cfRule>
  </conditionalFormatting>
  <conditionalFormatting sqref="L110">
    <cfRule type="expression" dxfId="5254" priority="7065">
      <formula>L110&gt;0</formula>
    </cfRule>
    <cfRule type="expression" dxfId="5253" priority="7066">
      <formula>OR(AND(NOT(ISNUMBER(L110)),NOT(ISBLANK(L110))), L110&lt;-9999999999.99, L110&gt;9999999999.99)</formula>
    </cfRule>
  </conditionalFormatting>
  <conditionalFormatting sqref="M110">
    <cfRule type="expression" dxfId="5252" priority="7063">
      <formula>M110&gt;0</formula>
    </cfRule>
    <cfRule type="expression" dxfId="5251" priority="7064">
      <formula>OR(AND(NOT(ISNUMBER(M110)),NOT(ISBLANK(M110))), M110&lt;-9999999999.99, M110&gt;9999999999.99)</formula>
    </cfRule>
  </conditionalFormatting>
  <conditionalFormatting sqref="N110">
    <cfRule type="expression" dxfId="5250" priority="7061">
      <formula>N110&gt;0</formula>
    </cfRule>
    <cfRule type="expression" dxfId="5249" priority="7062">
      <formula>OR(AND(NOT(ISNUMBER(N110)),NOT(ISBLANK(N110))), N110&lt;-9999999999.99, N110&gt;9999999999.99)</formula>
    </cfRule>
  </conditionalFormatting>
  <conditionalFormatting sqref="E111">
    <cfRule type="expression" dxfId="5248" priority="7059">
      <formula>E111&gt;0</formula>
    </cfRule>
    <cfRule type="expression" dxfId="5247" priority="7060">
      <formula>OR(AND(NOT(ISNUMBER(E111)),NOT(ISBLANK(E111))), E111&lt;-9999999999.99, E111&gt;9999999999.99)</formula>
    </cfRule>
  </conditionalFormatting>
  <conditionalFormatting sqref="F111">
    <cfRule type="expression" dxfId="5246" priority="7057">
      <formula>F111&gt;0</formula>
    </cfRule>
    <cfRule type="expression" dxfId="5245" priority="7058">
      <formula>OR(AND(NOT(ISNUMBER(F111)),NOT(ISBLANK(F111))), F111&lt;-9999999999.99, F111&gt;9999999999.99)</formula>
    </cfRule>
  </conditionalFormatting>
  <conditionalFormatting sqref="G111">
    <cfRule type="expression" dxfId="5244" priority="7055">
      <formula>G111&gt;0</formula>
    </cfRule>
    <cfRule type="expression" dxfId="5243" priority="7056">
      <formula>OR(AND(NOT(ISNUMBER(G111)),NOT(ISBLANK(G111))), G111&lt;-9999999999.99, G111&gt;9999999999.99)</formula>
    </cfRule>
  </conditionalFormatting>
  <conditionalFormatting sqref="H111">
    <cfRule type="expression" dxfId="5242" priority="7053">
      <formula>H111&gt;0</formula>
    </cfRule>
    <cfRule type="expression" dxfId="5241" priority="7054">
      <formula>OR(AND(NOT(ISNUMBER(H111)),NOT(ISBLANK(H111))), H111&lt;-9999999999.99, H111&gt;9999999999.99)</formula>
    </cfRule>
  </conditionalFormatting>
  <conditionalFormatting sqref="I111">
    <cfRule type="expression" dxfId="5240" priority="7051">
      <formula>I111&gt;0</formula>
    </cfRule>
    <cfRule type="expression" dxfId="5239" priority="7052">
      <formula>OR(AND(NOT(ISNUMBER(I111)),NOT(ISBLANK(I111))), I111&lt;-9999999999.99, I111&gt;9999999999.99)</formula>
    </cfRule>
  </conditionalFormatting>
  <conditionalFormatting sqref="J111">
    <cfRule type="expression" dxfId="5238" priority="7049">
      <formula>J111&gt;0</formula>
    </cfRule>
    <cfRule type="expression" dxfId="5237" priority="7050">
      <formula>OR(AND(NOT(ISNUMBER(J111)),NOT(ISBLANK(J111))), J111&lt;-9999999999.99, J111&gt;9999999999.99)</formula>
    </cfRule>
  </conditionalFormatting>
  <conditionalFormatting sqref="K111">
    <cfRule type="expression" dxfId="5236" priority="7047">
      <formula>K111&gt;0</formula>
    </cfRule>
    <cfRule type="expression" dxfId="5235" priority="7048">
      <formula>OR(AND(NOT(ISNUMBER(K111)),NOT(ISBLANK(K111))), K111&lt;-9999999999.99, K111&gt;9999999999.99)</formula>
    </cfRule>
  </conditionalFormatting>
  <conditionalFormatting sqref="L111">
    <cfRule type="expression" dxfId="5234" priority="7045">
      <formula>L111&gt;0</formula>
    </cfRule>
    <cfRule type="expression" dxfId="5233" priority="7046">
      <formula>OR(AND(NOT(ISNUMBER(L111)),NOT(ISBLANK(L111))), L111&lt;-9999999999.99, L111&gt;9999999999.99)</formula>
    </cfRule>
  </conditionalFormatting>
  <conditionalFormatting sqref="M111">
    <cfRule type="expression" dxfId="5232" priority="7043">
      <formula>M111&gt;0</formula>
    </cfRule>
    <cfRule type="expression" dxfId="5231" priority="7044">
      <formula>OR(AND(NOT(ISNUMBER(M111)),NOT(ISBLANK(M111))), M111&lt;-9999999999.99, M111&gt;9999999999.99)</formula>
    </cfRule>
  </conditionalFormatting>
  <conditionalFormatting sqref="N111">
    <cfRule type="expression" dxfId="5230" priority="7041">
      <formula>N111&gt;0</formula>
    </cfRule>
    <cfRule type="expression" dxfId="5229" priority="7042">
      <formula>OR(AND(NOT(ISNUMBER(N111)),NOT(ISBLANK(N111))), N111&lt;-9999999999.99, N111&gt;9999999999.99)</formula>
    </cfRule>
  </conditionalFormatting>
  <conditionalFormatting sqref="E112:E113">
    <cfRule type="expression" dxfId="5228" priority="7039">
      <formula>E112&gt;0</formula>
    </cfRule>
    <cfRule type="expression" dxfId="5227" priority="7040">
      <formula>OR(AND(NOT(ISNUMBER(E112)),NOT(ISBLANK(E112))), E112&lt;-9999999999.99, E112&gt;9999999999.99)</formula>
    </cfRule>
  </conditionalFormatting>
  <conditionalFormatting sqref="F112:F113">
    <cfRule type="expression" dxfId="5226" priority="7037">
      <formula>F112&gt;0</formula>
    </cfRule>
    <cfRule type="expression" dxfId="5225" priority="7038">
      <formula>OR(AND(NOT(ISNUMBER(F112)),NOT(ISBLANK(F112))), F112&lt;-9999999999.99, F112&gt;9999999999.99)</formula>
    </cfRule>
  </conditionalFormatting>
  <conditionalFormatting sqref="G112:G113">
    <cfRule type="expression" dxfId="5224" priority="7035">
      <formula>G112&gt;0</formula>
    </cfRule>
    <cfRule type="expression" dxfId="5223" priority="7036">
      <formula>OR(AND(NOT(ISNUMBER(G112)),NOT(ISBLANK(G112))), G112&lt;-9999999999.99, G112&gt;9999999999.99)</formula>
    </cfRule>
  </conditionalFormatting>
  <conditionalFormatting sqref="H112:H113">
    <cfRule type="expression" dxfId="5222" priority="7033">
      <formula>H112&gt;0</formula>
    </cfRule>
    <cfRule type="expression" dxfId="5221" priority="7034">
      <formula>OR(AND(NOT(ISNUMBER(H112)),NOT(ISBLANK(H112))), H112&lt;-9999999999.99, H112&gt;9999999999.99)</formula>
    </cfRule>
  </conditionalFormatting>
  <conditionalFormatting sqref="I112:I113">
    <cfRule type="expression" dxfId="5220" priority="7031">
      <formula>I112&gt;0</formula>
    </cfRule>
    <cfRule type="expression" dxfId="5219" priority="7032">
      <formula>OR(AND(NOT(ISNUMBER(I112)),NOT(ISBLANK(I112))), I112&lt;-9999999999.99, I112&gt;9999999999.99)</formula>
    </cfRule>
  </conditionalFormatting>
  <conditionalFormatting sqref="J112:J113">
    <cfRule type="expression" dxfId="5218" priority="7029">
      <formula>J112&gt;0</formula>
    </cfRule>
    <cfRule type="expression" dxfId="5217" priority="7030">
      <formula>OR(AND(NOT(ISNUMBER(J112)),NOT(ISBLANK(J112))), J112&lt;-9999999999.99, J112&gt;9999999999.99)</formula>
    </cfRule>
  </conditionalFormatting>
  <conditionalFormatting sqref="K112:K113">
    <cfRule type="expression" dxfId="5216" priority="7027">
      <formula>K112&gt;0</formula>
    </cfRule>
    <cfRule type="expression" dxfId="5215" priority="7028">
      <formula>OR(AND(NOT(ISNUMBER(K112)),NOT(ISBLANK(K112))), K112&lt;-9999999999.99, K112&gt;9999999999.99)</formula>
    </cfRule>
  </conditionalFormatting>
  <conditionalFormatting sqref="L112:L113">
    <cfRule type="expression" dxfId="5214" priority="7025">
      <formula>L112&gt;0</formula>
    </cfRule>
    <cfRule type="expression" dxfId="5213" priority="7026">
      <formula>OR(AND(NOT(ISNUMBER(L112)),NOT(ISBLANK(L112))), L112&lt;-9999999999.99, L112&gt;9999999999.99)</formula>
    </cfRule>
  </conditionalFormatting>
  <conditionalFormatting sqref="M112:M113">
    <cfRule type="expression" dxfId="5212" priority="7023">
      <formula>M112&gt;0</formula>
    </cfRule>
    <cfRule type="expression" dxfId="5211" priority="7024">
      <formula>OR(AND(NOT(ISNUMBER(M112)),NOT(ISBLANK(M112))), M112&lt;-9999999999.99, M112&gt;9999999999.99)</formula>
    </cfRule>
  </conditionalFormatting>
  <conditionalFormatting sqref="N112:N113">
    <cfRule type="expression" dxfId="5210" priority="7021">
      <formula>N112&gt;0</formula>
    </cfRule>
    <cfRule type="expression" dxfId="5209" priority="7022">
      <formula>OR(AND(NOT(ISNUMBER(N112)),NOT(ISBLANK(N112))), N112&lt;-9999999999.99, N112&gt;9999999999.99)</formula>
    </cfRule>
  </conditionalFormatting>
  <conditionalFormatting sqref="E116">
    <cfRule type="expression" dxfId="5208" priority="7019">
      <formula>E116&gt;0</formula>
    </cfRule>
    <cfRule type="expression" dxfId="5207" priority="7020">
      <formula>OR(AND(NOT(ISNUMBER(E116)),NOT(ISBLANK(E116))), E116&lt;-9999999999.99, E116&gt;9999999999.99)</formula>
    </cfRule>
  </conditionalFormatting>
  <conditionalFormatting sqref="F116">
    <cfRule type="expression" dxfId="5206" priority="7017">
      <formula>F116&gt;0</formula>
    </cfRule>
    <cfRule type="expression" dxfId="5205" priority="7018">
      <formula>OR(AND(NOT(ISNUMBER(F116)),NOT(ISBLANK(F116))), F116&lt;-9999999999.99, F116&gt;9999999999.99)</formula>
    </cfRule>
  </conditionalFormatting>
  <conditionalFormatting sqref="G116">
    <cfRule type="expression" dxfId="5204" priority="7015">
      <formula>G116&gt;0</formula>
    </cfRule>
    <cfRule type="expression" dxfId="5203" priority="7016">
      <formula>OR(AND(NOT(ISNUMBER(G116)),NOT(ISBLANK(G116))), G116&lt;-9999999999.99, G116&gt;9999999999.99)</formula>
    </cfRule>
  </conditionalFormatting>
  <conditionalFormatting sqref="H116">
    <cfRule type="expression" dxfId="5202" priority="7013">
      <formula>H116&gt;0</formula>
    </cfRule>
    <cfRule type="expression" dxfId="5201" priority="7014">
      <formula>OR(AND(NOT(ISNUMBER(H116)),NOT(ISBLANK(H116))), H116&lt;-9999999999.99, H116&gt;9999999999.99)</formula>
    </cfRule>
  </conditionalFormatting>
  <conditionalFormatting sqref="I116">
    <cfRule type="expression" dxfId="5200" priority="7011">
      <formula>I116&gt;0</formula>
    </cfRule>
    <cfRule type="expression" dxfId="5199" priority="7012">
      <formula>OR(AND(NOT(ISNUMBER(I116)),NOT(ISBLANK(I116))), I116&lt;-9999999999.99, I116&gt;9999999999.99)</formula>
    </cfRule>
  </conditionalFormatting>
  <conditionalFormatting sqref="J116">
    <cfRule type="expression" dxfId="5198" priority="7009">
      <formula>J116&gt;0</formula>
    </cfRule>
    <cfRule type="expression" dxfId="5197" priority="7010">
      <formula>OR(AND(NOT(ISNUMBER(J116)),NOT(ISBLANK(J116))), J116&lt;-9999999999.99, J116&gt;9999999999.99)</formula>
    </cfRule>
  </conditionalFormatting>
  <conditionalFormatting sqref="K116">
    <cfRule type="expression" dxfId="5196" priority="7007">
      <formula>K116&gt;0</formula>
    </cfRule>
    <cfRule type="expression" dxfId="5195" priority="7008">
      <formula>OR(AND(NOT(ISNUMBER(K116)),NOT(ISBLANK(K116))), K116&lt;-9999999999.99, K116&gt;9999999999.99)</formula>
    </cfRule>
  </conditionalFormatting>
  <conditionalFormatting sqref="L116">
    <cfRule type="expression" dxfId="5194" priority="7005">
      <formula>L116&gt;0</formula>
    </cfRule>
    <cfRule type="expression" dxfId="5193" priority="7006">
      <formula>OR(AND(NOT(ISNUMBER(L116)),NOT(ISBLANK(L116))), L116&lt;-9999999999.99, L116&gt;9999999999.99)</formula>
    </cfRule>
  </conditionalFormatting>
  <conditionalFormatting sqref="M116">
    <cfRule type="expression" dxfId="5192" priority="7003">
      <formula>M116&gt;0</formula>
    </cfRule>
    <cfRule type="expression" dxfId="5191" priority="7004">
      <formula>OR(AND(NOT(ISNUMBER(M116)),NOT(ISBLANK(M116))), M116&lt;-9999999999.99, M116&gt;9999999999.99)</formula>
    </cfRule>
  </conditionalFormatting>
  <conditionalFormatting sqref="N116">
    <cfRule type="expression" dxfId="5190" priority="7001">
      <formula>N116&gt;0</formula>
    </cfRule>
    <cfRule type="expression" dxfId="5189" priority="7002">
      <formula>OR(AND(NOT(ISNUMBER(N116)),NOT(ISBLANK(N116))), N116&lt;-9999999999.99, N116&gt;9999999999.99)</formula>
    </cfRule>
  </conditionalFormatting>
  <conditionalFormatting sqref="F243">
    <cfRule type="expression" dxfId="5188" priority="6999">
      <formula>F243&gt;0</formula>
    </cfRule>
    <cfRule type="expression" dxfId="5187" priority="7000">
      <formula>OR(AND(NOT(ISNUMBER(F243)),NOT(ISBLANK(F243))), F243&lt;-9999999999.99, F243&gt;9999999999.99)</formula>
    </cfRule>
  </conditionalFormatting>
  <conditionalFormatting sqref="G243">
    <cfRule type="expression" dxfId="5186" priority="6997">
      <formula>G243&gt;0</formula>
    </cfRule>
    <cfRule type="expression" dxfId="5185" priority="6998">
      <formula>OR(AND(NOT(ISNUMBER(G243)),NOT(ISBLANK(G243))), G243&lt;-9999999999.99, G243&gt;9999999999.99)</formula>
    </cfRule>
  </conditionalFormatting>
  <conditionalFormatting sqref="H243">
    <cfRule type="expression" dxfId="5184" priority="6995">
      <formula>H243&gt;0</formula>
    </cfRule>
    <cfRule type="expression" dxfId="5183" priority="6996">
      <formula>OR(AND(NOT(ISNUMBER(H243)),NOT(ISBLANK(H243))), H243&lt;-9999999999.99, H243&gt;9999999999.99)</formula>
    </cfRule>
  </conditionalFormatting>
  <conditionalFormatting sqref="I243">
    <cfRule type="expression" dxfId="5182" priority="6993">
      <formula>I243&gt;0</formula>
    </cfRule>
    <cfRule type="expression" dxfId="5181" priority="6994">
      <formula>OR(AND(NOT(ISNUMBER(I243)),NOT(ISBLANK(I243))), I243&lt;-9999999999.99, I243&gt;9999999999.99)</formula>
    </cfRule>
  </conditionalFormatting>
  <conditionalFormatting sqref="J243">
    <cfRule type="expression" dxfId="5180" priority="6991">
      <formula>J243&gt;0</formula>
    </cfRule>
    <cfRule type="expression" dxfId="5179" priority="6992">
      <formula>OR(AND(NOT(ISNUMBER(J243)),NOT(ISBLANK(J243))), J243&lt;-9999999999.99, J243&gt;9999999999.99)</formula>
    </cfRule>
  </conditionalFormatting>
  <conditionalFormatting sqref="K243">
    <cfRule type="expression" dxfId="5178" priority="6989">
      <formula>K243&gt;0</formula>
    </cfRule>
    <cfRule type="expression" dxfId="5177" priority="6990">
      <formula>OR(AND(NOT(ISNUMBER(K243)),NOT(ISBLANK(K243))), K243&lt;-9999999999.99, K243&gt;9999999999.99)</formula>
    </cfRule>
  </conditionalFormatting>
  <conditionalFormatting sqref="L243">
    <cfRule type="expression" dxfId="5176" priority="6987">
      <formula>L243&gt;0</formula>
    </cfRule>
    <cfRule type="expression" dxfId="5175" priority="6988">
      <formula>OR(AND(NOT(ISNUMBER(L243)),NOT(ISBLANK(L243))), L243&lt;-9999999999.99, L243&gt;9999999999.99)</formula>
    </cfRule>
  </conditionalFormatting>
  <conditionalFormatting sqref="M243">
    <cfRule type="expression" dxfId="5174" priority="6985">
      <formula>M243&gt;0</formula>
    </cfRule>
    <cfRule type="expression" dxfId="5173" priority="6986">
      <formula>OR(AND(NOT(ISNUMBER(M243)),NOT(ISBLANK(M243))), M243&lt;-9999999999.99, M243&gt;9999999999.99)</formula>
    </cfRule>
  </conditionalFormatting>
  <conditionalFormatting sqref="N243">
    <cfRule type="expression" dxfId="5172" priority="6983">
      <formula>N243&gt;0</formula>
    </cfRule>
    <cfRule type="expression" dxfId="5171" priority="6984">
      <formula>OR(AND(NOT(ISNUMBER(N243)),NOT(ISBLANK(N243))), N243&lt;-9999999999.99, N243&gt;9999999999.99)</formula>
    </cfRule>
  </conditionalFormatting>
  <conditionalFormatting sqref="E243">
    <cfRule type="expression" dxfId="5170" priority="6981">
      <formula>E243&gt;0</formula>
    </cfRule>
    <cfRule type="expression" dxfId="5169" priority="6982">
      <formula>OR(AND(NOT(ISNUMBER(E243)),NOT(ISBLANK(E243))), E243&lt;-9999999999.99, E243&gt;9999999999.99)</formula>
    </cfRule>
  </conditionalFormatting>
  <conditionalFormatting sqref="F246">
    <cfRule type="expression" dxfId="5168" priority="6979">
      <formula>F246&gt;0</formula>
    </cfRule>
    <cfRule type="expression" dxfId="5167" priority="6980">
      <formula>OR(AND(NOT(ISNUMBER(F246)),NOT(ISBLANK(F246))), F246&lt;-9999999999.99, F246&gt;9999999999.99)</formula>
    </cfRule>
  </conditionalFormatting>
  <conditionalFormatting sqref="G246">
    <cfRule type="expression" dxfId="5166" priority="6977">
      <formula>G246&gt;0</formula>
    </cfRule>
    <cfRule type="expression" dxfId="5165" priority="6978">
      <formula>OR(AND(NOT(ISNUMBER(G246)),NOT(ISBLANK(G246))), G246&lt;-9999999999.99, G246&gt;9999999999.99)</formula>
    </cfRule>
  </conditionalFormatting>
  <conditionalFormatting sqref="H246">
    <cfRule type="expression" dxfId="5164" priority="6975">
      <formula>H246&gt;0</formula>
    </cfRule>
    <cfRule type="expression" dxfId="5163" priority="6976">
      <formula>OR(AND(NOT(ISNUMBER(H246)),NOT(ISBLANK(H246))), H246&lt;-9999999999.99, H246&gt;9999999999.99)</formula>
    </cfRule>
  </conditionalFormatting>
  <conditionalFormatting sqref="I246">
    <cfRule type="expression" dxfId="5162" priority="6973">
      <formula>I246&gt;0</formula>
    </cfRule>
    <cfRule type="expression" dxfId="5161" priority="6974">
      <formula>OR(AND(NOT(ISNUMBER(I246)),NOT(ISBLANK(I246))), I246&lt;-9999999999.99, I246&gt;9999999999.99)</formula>
    </cfRule>
  </conditionalFormatting>
  <conditionalFormatting sqref="J246">
    <cfRule type="expression" dxfId="5160" priority="6971">
      <formula>J246&gt;0</formula>
    </cfRule>
    <cfRule type="expression" dxfId="5159" priority="6972">
      <formula>OR(AND(NOT(ISNUMBER(J246)),NOT(ISBLANK(J246))), J246&lt;-9999999999.99, J246&gt;9999999999.99)</formula>
    </cfRule>
  </conditionalFormatting>
  <conditionalFormatting sqref="K246">
    <cfRule type="expression" dxfId="5158" priority="6969">
      <formula>K246&gt;0</formula>
    </cfRule>
    <cfRule type="expression" dxfId="5157" priority="6970">
      <formula>OR(AND(NOT(ISNUMBER(K246)),NOT(ISBLANK(K246))), K246&lt;-9999999999.99, K246&gt;9999999999.99)</formula>
    </cfRule>
  </conditionalFormatting>
  <conditionalFormatting sqref="L246">
    <cfRule type="expression" dxfId="5156" priority="6967">
      <formula>L246&gt;0</formula>
    </cfRule>
    <cfRule type="expression" dxfId="5155" priority="6968">
      <formula>OR(AND(NOT(ISNUMBER(L246)),NOT(ISBLANK(L246))), L246&lt;-9999999999.99, L246&gt;9999999999.99)</formula>
    </cfRule>
  </conditionalFormatting>
  <conditionalFormatting sqref="M246">
    <cfRule type="expression" dxfId="5154" priority="6965">
      <formula>M246&gt;0</formula>
    </cfRule>
    <cfRule type="expression" dxfId="5153" priority="6966">
      <formula>OR(AND(NOT(ISNUMBER(M246)),NOT(ISBLANK(M246))), M246&lt;-9999999999.99, M246&gt;9999999999.99)</formula>
    </cfRule>
  </conditionalFormatting>
  <conditionalFormatting sqref="N246">
    <cfRule type="expression" dxfId="5152" priority="6963">
      <formula>N246&gt;0</formula>
    </cfRule>
    <cfRule type="expression" dxfId="5151" priority="6964">
      <formula>OR(AND(NOT(ISNUMBER(N246)),NOT(ISBLANK(N246))), N246&lt;-9999999999.99, N246&gt;9999999999.99)</formula>
    </cfRule>
  </conditionalFormatting>
  <conditionalFormatting sqref="E246">
    <cfRule type="expression" dxfId="5150" priority="6961">
      <formula>E246&gt;0</formula>
    </cfRule>
    <cfRule type="expression" dxfId="5149" priority="6962">
      <formula>OR(AND(NOT(ISNUMBER(E246)),NOT(ISBLANK(E246))), E246&lt;-9999999999.99, E246&gt;9999999999.99)</formula>
    </cfRule>
  </conditionalFormatting>
  <conditionalFormatting sqref="F249">
    <cfRule type="expression" dxfId="5148" priority="6959">
      <formula>F249&gt;0</formula>
    </cfRule>
    <cfRule type="expression" dxfId="5147" priority="6960">
      <formula>OR(AND(NOT(ISNUMBER(F249)),NOT(ISBLANK(F249))), F249&lt;-9999999999.99, F249&gt;9999999999.99)</formula>
    </cfRule>
  </conditionalFormatting>
  <conditionalFormatting sqref="G249">
    <cfRule type="expression" dxfId="5146" priority="6957">
      <formula>G249&gt;0</formula>
    </cfRule>
    <cfRule type="expression" dxfId="5145" priority="6958">
      <formula>OR(AND(NOT(ISNUMBER(G249)),NOT(ISBLANK(G249))), G249&lt;-9999999999.99, G249&gt;9999999999.99)</formula>
    </cfRule>
  </conditionalFormatting>
  <conditionalFormatting sqref="H249">
    <cfRule type="expression" dxfId="5144" priority="6955">
      <formula>H249&gt;0</formula>
    </cfRule>
    <cfRule type="expression" dxfId="5143" priority="6956">
      <formula>OR(AND(NOT(ISNUMBER(H249)),NOT(ISBLANK(H249))), H249&lt;-9999999999.99, H249&gt;9999999999.99)</formula>
    </cfRule>
  </conditionalFormatting>
  <conditionalFormatting sqref="I249">
    <cfRule type="expression" dxfId="5142" priority="6953">
      <formula>I249&gt;0</formula>
    </cfRule>
    <cfRule type="expression" dxfId="5141" priority="6954">
      <formula>OR(AND(NOT(ISNUMBER(I249)),NOT(ISBLANK(I249))), I249&lt;-9999999999.99, I249&gt;9999999999.99)</formula>
    </cfRule>
  </conditionalFormatting>
  <conditionalFormatting sqref="J249">
    <cfRule type="expression" dxfId="5140" priority="6951">
      <formula>J249&gt;0</formula>
    </cfRule>
    <cfRule type="expression" dxfId="5139" priority="6952">
      <formula>OR(AND(NOT(ISNUMBER(J249)),NOT(ISBLANK(J249))), J249&lt;-9999999999.99, J249&gt;9999999999.99)</formula>
    </cfRule>
  </conditionalFormatting>
  <conditionalFormatting sqref="K249">
    <cfRule type="expression" dxfId="5138" priority="6949">
      <formula>K249&gt;0</formula>
    </cfRule>
    <cfRule type="expression" dxfId="5137" priority="6950">
      <formula>OR(AND(NOT(ISNUMBER(K249)),NOT(ISBLANK(K249))), K249&lt;-9999999999.99, K249&gt;9999999999.99)</formula>
    </cfRule>
  </conditionalFormatting>
  <conditionalFormatting sqref="L249">
    <cfRule type="expression" dxfId="5136" priority="6947">
      <formula>L249&gt;0</formula>
    </cfRule>
    <cfRule type="expression" dxfId="5135" priority="6948">
      <formula>OR(AND(NOT(ISNUMBER(L249)),NOT(ISBLANK(L249))), L249&lt;-9999999999.99, L249&gt;9999999999.99)</formula>
    </cfRule>
  </conditionalFormatting>
  <conditionalFormatting sqref="M249">
    <cfRule type="expression" dxfId="5134" priority="6945">
      <formula>M249&gt;0</formula>
    </cfRule>
    <cfRule type="expression" dxfId="5133" priority="6946">
      <formula>OR(AND(NOT(ISNUMBER(M249)),NOT(ISBLANK(M249))), M249&lt;-9999999999.99, M249&gt;9999999999.99)</formula>
    </cfRule>
  </conditionalFormatting>
  <conditionalFormatting sqref="N249">
    <cfRule type="expression" dxfId="5132" priority="6943">
      <formula>N249&gt;0</formula>
    </cfRule>
    <cfRule type="expression" dxfId="5131" priority="6944">
      <formula>OR(AND(NOT(ISNUMBER(N249)),NOT(ISBLANK(N249))), N249&lt;-9999999999.99, N249&gt;9999999999.99)</formula>
    </cfRule>
  </conditionalFormatting>
  <conditionalFormatting sqref="E249">
    <cfRule type="expression" dxfId="5130" priority="6941">
      <formula>E249&gt;0</formula>
    </cfRule>
    <cfRule type="expression" dxfId="5129" priority="6942">
      <formula>OR(AND(NOT(ISNUMBER(E249)),NOT(ISBLANK(E249))), E249&lt;-9999999999.99, E249&gt;9999999999.99)</formula>
    </cfRule>
  </conditionalFormatting>
  <conditionalFormatting sqref="F253">
    <cfRule type="expression" dxfId="5128" priority="6939">
      <formula>F253&gt;0</formula>
    </cfRule>
    <cfRule type="expression" dxfId="5127" priority="6940">
      <formula>OR(AND(NOT(ISNUMBER(F253)),NOT(ISBLANK(F253))), F253&lt;-9999999999.99, F253&gt;9999999999.99)</formula>
    </cfRule>
  </conditionalFormatting>
  <conditionalFormatting sqref="G253">
    <cfRule type="expression" dxfId="5126" priority="6937">
      <formula>G253&gt;0</formula>
    </cfRule>
    <cfRule type="expression" dxfId="5125" priority="6938">
      <formula>OR(AND(NOT(ISNUMBER(G253)),NOT(ISBLANK(G253))), G253&lt;-9999999999.99, G253&gt;9999999999.99)</formula>
    </cfRule>
  </conditionalFormatting>
  <conditionalFormatting sqref="H253">
    <cfRule type="expression" dxfId="5124" priority="6935">
      <formula>H253&gt;0</formula>
    </cfRule>
    <cfRule type="expression" dxfId="5123" priority="6936">
      <formula>OR(AND(NOT(ISNUMBER(H253)),NOT(ISBLANK(H253))), H253&lt;-9999999999.99, H253&gt;9999999999.99)</formula>
    </cfRule>
  </conditionalFormatting>
  <conditionalFormatting sqref="J253">
    <cfRule type="expression" dxfId="5122" priority="6931">
      <formula>J253&gt;0</formula>
    </cfRule>
    <cfRule type="expression" dxfId="5121" priority="6932">
      <formula>OR(AND(NOT(ISNUMBER(J253)),NOT(ISBLANK(J253))), J253&lt;-9999999999.99, J253&gt;9999999999.99)</formula>
    </cfRule>
  </conditionalFormatting>
  <conditionalFormatting sqref="K253">
    <cfRule type="expression" dxfId="5120" priority="6929">
      <formula>K253&gt;0</formula>
    </cfRule>
    <cfRule type="expression" dxfId="5119" priority="6930">
      <formula>OR(AND(NOT(ISNUMBER(K253)),NOT(ISBLANK(K253))), K253&lt;-9999999999.99, K253&gt;9999999999.99)</formula>
    </cfRule>
  </conditionalFormatting>
  <conditionalFormatting sqref="L253">
    <cfRule type="expression" dxfId="5118" priority="6927">
      <formula>L253&gt;0</formula>
    </cfRule>
    <cfRule type="expression" dxfId="5117" priority="6928">
      <formula>OR(AND(NOT(ISNUMBER(L253)),NOT(ISBLANK(L253))), L253&lt;-9999999999.99, L253&gt;9999999999.99)</formula>
    </cfRule>
  </conditionalFormatting>
  <conditionalFormatting sqref="M253">
    <cfRule type="expression" dxfId="5116" priority="6925">
      <formula>M253&gt;0</formula>
    </cfRule>
    <cfRule type="expression" dxfId="5115" priority="6926">
      <formula>OR(AND(NOT(ISNUMBER(M253)),NOT(ISBLANK(M253))), M253&lt;-9999999999.99, M253&gt;9999999999.99)</formula>
    </cfRule>
  </conditionalFormatting>
  <conditionalFormatting sqref="N253">
    <cfRule type="expression" dxfId="5114" priority="6923">
      <formula>N253&gt;0</formula>
    </cfRule>
    <cfRule type="expression" dxfId="5113" priority="6924">
      <formula>OR(AND(NOT(ISNUMBER(N253)),NOT(ISBLANK(N253))), N253&lt;-9999999999.99, N253&gt;9999999999.99)</formula>
    </cfRule>
  </conditionalFormatting>
  <conditionalFormatting sqref="E253">
    <cfRule type="expression" dxfId="5112" priority="6921">
      <formula>E253&gt;0</formula>
    </cfRule>
    <cfRule type="expression" dxfId="5111" priority="6922">
      <formula>OR(AND(NOT(ISNUMBER(E253)),NOT(ISBLANK(E253))), E253&lt;-9999999999.99, E253&gt;9999999999.99)</formula>
    </cfRule>
  </conditionalFormatting>
  <conditionalFormatting sqref="F256">
    <cfRule type="expression" dxfId="5110" priority="6919">
      <formula>F256&gt;0</formula>
    </cfRule>
    <cfRule type="expression" dxfId="5109" priority="6920">
      <formula>OR(AND(NOT(ISNUMBER(F256)),NOT(ISBLANK(F256))), F256&lt;-9999999999.99, F256&gt;9999999999.99)</formula>
    </cfRule>
  </conditionalFormatting>
  <conditionalFormatting sqref="G256">
    <cfRule type="expression" dxfId="5108" priority="6917">
      <formula>G256&gt;0</formula>
    </cfRule>
    <cfRule type="expression" dxfId="5107" priority="6918">
      <formula>OR(AND(NOT(ISNUMBER(G256)),NOT(ISBLANK(G256))), G256&lt;-9999999999.99, G256&gt;9999999999.99)</formula>
    </cfRule>
  </conditionalFormatting>
  <conditionalFormatting sqref="H256">
    <cfRule type="expression" dxfId="5106" priority="6915">
      <formula>H256&gt;0</formula>
    </cfRule>
    <cfRule type="expression" dxfId="5105" priority="6916">
      <formula>OR(AND(NOT(ISNUMBER(H256)),NOT(ISBLANK(H256))), H256&lt;-9999999999.99, H256&gt;9999999999.99)</formula>
    </cfRule>
  </conditionalFormatting>
  <conditionalFormatting sqref="I256">
    <cfRule type="expression" dxfId="5104" priority="6913">
      <formula>I256&gt;0</formula>
    </cfRule>
    <cfRule type="expression" dxfId="5103" priority="6914">
      <formula>OR(AND(NOT(ISNUMBER(I256)),NOT(ISBLANK(I256))), I256&lt;-9999999999.99, I256&gt;9999999999.99)</formula>
    </cfRule>
  </conditionalFormatting>
  <conditionalFormatting sqref="J256">
    <cfRule type="expression" dxfId="5102" priority="6911">
      <formula>J256&gt;0</formula>
    </cfRule>
    <cfRule type="expression" dxfId="5101" priority="6912">
      <formula>OR(AND(NOT(ISNUMBER(J256)),NOT(ISBLANK(J256))), J256&lt;-9999999999.99, J256&gt;9999999999.99)</formula>
    </cfRule>
  </conditionalFormatting>
  <conditionalFormatting sqref="K256">
    <cfRule type="expression" dxfId="5100" priority="6909">
      <formula>K256&gt;0</formula>
    </cfRule>
    <cfRule type="expression" dxfId="5099" priority="6910">
      <formula>OR(AND(NOT(ISNUMBER(K256)),NOT(ISBLANK(K256))), K256&lt;-9999999999.99, K256&gt;9999999999.99)</formula>
    </cfRule>
  </conditionalFormatting>
  <conditionalFormatting sqref="L256">
    <cfRule type="expression" dxfId="5098" priority="6907">
      <formula>L256&gt;0</formula>
    </cfRule>
    <cfRule type="expression" dxfId="5097" priority="6908">
      <formula>OR(AND(NOT(ISNUMBER(L256)),NOT(ISBLANK(L256))), L256&lt;-9999999999.99, L256&gt;9999999999.99)</formula>
    </cfRule>
  </conditionalFormatting>
  <conditionalFormatting sqref="M256">
    <cfRule type="expression" dxfId="5096" priority="6905">
      <formula>M256&gt;0</formula>
    </cfRule>
    <cfRule type="expression" dxfId="5095" priority="6906">
      <formula>OR(AND(NOT(ISNUMBER(M256)),NOT(ISBLANK(M256))), M256&lt;-9999999999.99, M256&gt;9999999999.99)</formula>
    </cfRule>
  </conditionalFormatting>
  <conditionalFormatting sqref="N256">
    <cfRule type="expression" dxfId="5094" priority="6903">
      <formula>N256&gt;0</formula>
    </cfRule>
    <cfRule type="expression" dxfId="5093" priority="6904">
      <formula>OR(AND(NOT(ISNUMBER(N256)),NOT(ISBLANK(N256))), N256&lt;-9999999999.99, N256&gt;9999999999.99)</formula>
    </cfRule>
  </conditionalFormatting>
  <conditionalFormatting sqref="E256">
    <cfRule type="expression" dxfId="5092" priority="6901">
      <formula>E256&gt;0</formula>
    </cfRule>
    <cfRule type="expression" dxfId="5091" priority="6902">
      <formula>OR(AND(NOT(ISNUMBER(E256)),NOT(ISBLANK(E256))), E256&lt;-9999999999.99, E256&gt;9999999999.99)</formula>
    </cfRule>
  </conditionalFormatting>
  <conditionalFormatting sqref="F259">
    <cfRule type="expression" dxfId="5090" priority="6899">
      <formula>F259&gt;0</formula>
    </cfRule>
    <cfRule type="expression" dxfId="5089" priority="6900">
      <formula>OR(AND(NOT(ISNUMBER(F259)),NOT(ISBLANK(F259))), F259&lt;-9999999999.99, F259&gt;9999999999.99)</formula>
    </cfRule>
  </conditionalFormatting>
  <conditionalFormatting sqref="G259">
    <cfRule type="expression" dxfId="5088" priority="6897">
      <formula>G259&gt;0</formula>
    </cfRule>
    <cfRule type="expression" dxfId="5087" priority="6898">
      <formula>OR(AND(NOT(ISNUMBER(G259)),NOT(ISBLANK(G259))), G259&lt;-9999999999.99, G259&gt;9999999999.99)</formula>
    </cfRule>
  </conditionalFormatting>
  <conditionalFormatting sqref="H259">
    <cfRule type="expression" dxfId="5086" priority="6895">
      <formula>H259&gt;0</formula>
    </cfRule>
    <cfRule type="expression" dxfId="5085" priority="6896">
      <formula>OR(AND(NOT(ISNUMBER(H259)),NOT(ISBLANK(H259))), H259&lt;-9999999999.99, H259&gt;9999999999.99)</formula>
    </cfRule>
  </conditionalFormatting>
  <conditionalFormatting sqref="I259">
    <cfRule type="expression" dxfId="5084" priority="6893">
      <formula>I259&gt;0</formula>
    </cfRule>
    <cfRule type="expression" dxfId="5083" priority="6894">
      <formula>OR(AND(NOT(ISNUMBER(I259)),NOT(ISBLANK(I259))), I259&lt;-9999999999.99, I259&gt;9999999999.99)</formula>
    </cfRule>
  </conditionalFormatting>
  <conditionalFormatting sqref="J259">
    <cfRule type="expression" dxfId="5082" priority="6891">
      <formula>J259&gt;0</formula>
    </cfRule>
    <cfRule type="expression" dxfId="5081" priority="6892">
      <formula>OR(AND(NOT(ISNUMBER(J259)),NOT(ISBLANK(J259))), J259&lt;-9999999999.99, J259&gt;9999999999.99)</formula>
    </cfRule>
  </conditionalFormatting>
  <conditionalFormatting sqref="K259">
    <cfRule type="expression" dxfId="5080" priority="6889">
      <formula>K259&gt;0</formula>
    </cfRule>
    <cfRule type="expression" dxfId="5079" priority="6890">
      <formula>OR(AND(NOT(ISNUMBER(K259)),NOT(ISBLANK(K259))), K259&lt;-9999999999.99, K259&gt;9999999999.99)</formula>
    </cfRule>
  </conditionalFormatting>
  <conditionalFormatting sqref="L259">
    <cfRule type="expression" dxfId="5078" priority="6887">
      <formula>L259&gt;0</formula>
    </cfRule>
    <cfRule type="expression" dxfId="5077" priority="6888">
      <formula>OR(AND(NOT(ISNUMBER(L259)),NOT(ISBLANK(L259))), L259&lt;-9999999999.99, L259&gt;9999999999.99)</formula>
    </cfRule>
  </conditionalFormatting>
  <conditionalFormatting sqref="M259">
    <cfRule type="expression" dxfId="5076" priority="6885">
      <formula>M259&gt;0</formula>
    </cfRule>
    <cfRule type="expression" dxfId="5075" priority="6886">
      <formula>OR(AND(NOT(ISNUMBER(M259)),NOT(ISBLANK(M259))), M259&lt;-9999999999.99, M259&gt;9999999999.99)</formula>
    </cfRule>
  </conditionalFormatting>
  <conditionalFormatting sqref="N259">
    <cfRule type="expression" dxfId="5074" priority="6883">
      <formula>N259&gt;0</formula>
    </cfRule>
    <cfRule type="expression" dxfId="5073" priority="6884">
      <formula>OR(AND(NOT(ISNUMBER(N259)),NOT(ISBLANK(N259))), N259&lt;-9999999999.99, N259&gt;9999999999.99)</formula>
    </cfRule>
  </conditionalFormatting>
  <conditionalFormatting sqref="E259">
    <cfRule type="expression" dxfId="5072" priority="6881">
      <formula>E259&gt;0</formula>
    </cfRule>
    <cfRule type="expression" dxfId="5071" priority="6882">
      <formula>OR(AND(NOT(ISNUMBER(E259)),NOT(ISBLANK(E259))), E259&lt;-9999999999.99, E259&gt;9999999999.99)</formula>
    </cfRule>
  </conditionalFormatting>
  <conditionalFormatting sqref="F263">
    <cfRule type="expression" dxfId="5070" priority="6879">
      <formula>F263&gt;0</formula>
    </cfRule>
    <cfRule type="expression" dxfId="5069" priority="6880">
      <formula>OR(AND(NOT(ISNUMBER(F263)),NOT(ISBLANK(F263))), F263&lt;-9999999999.99, F263&gt;9999999999.99)</formula>
    </cfRule>
  </conditionalFormatting>
  <conditionalFormatting sqref="G263">
    <cfRule type="expression" dxfId="5068" priority="6877">
      <formula>G263&gt;0</formula>
    </cfRule>
    <cfRule type="expression" dxfId="5067" priority="6878">
      <formula>OR(AND(NOT(ISNUMBER(G263)),NOT(ISBLANK(G263))), G263&lt;-9999999999.99, G263&gt;9999999999.99)</formula>
    </cfRule>
  </conditionalFormatting>
  <conditionalFormatting sqref="H263">
    <cfRule type="expression" dxfId="5066" priority="6875">
      <formula>H263&gt;0</formula>
    </cfRule>
    <cfRule type="expression" dxfId="5065" priority="6876">
      <formula>OR(AND(NOT(ISNUMBER(H263)),NOT(ISBLANK(H263))), H263&lt;-9999999999.99, H263&gt;9999999999.99)</formula>
    </cfRule>
  </conditionalFormatting>
  <conditionalFormatting sqref="I263">
    <cfRule type="expression" dxfId="5064" priority="6873">
      <formula>I263&gt;0</formula>
    </cfRule>
    <cfRule type="expression" dxfId="5063" priority="6874">
      <formula>OR(AND(NOT(ISNUMBER(I263)),NOT(ISBLANK(I263))), I263&lt;-9999999999.99, I263&gt;9999999999.99)</formula>
    </cfRule>
  </conditionalFormatting>
  <conditionalFormatting sqref="J263">
    <cfRule type="expression" dxfId="5062" priority="6871">
      <formula>J263&gt;0</formula>
    </cfRule>
    <cfRule type="expression" dxfId="5061" priority="6872">
      <formula>OR(AND(NOT(ISNUMBER(J263)),NOT(ISBLANK(J263))), J263&lt;-9999999999.99, J263&gt;9999999999.99)</formula>
    </cfRule>
  </conditionalFormatting>
  <conditionalFormatting sqref="K263">
    <cfRule type="expression" dxfId="5060" priority="6869">
      <formula>K263&gt;0</formula>
    </cfRule>
    <cfRule type="expression" dxfId="5059" priority="6870">
      <formula>OR(AND(NOT(ISNUMBER(K263)),NOT(ISBLANK(K263))), K263&lt;-9999999999.99, K263&gt;9999999999.99)</formula>
    </cfRule>
  </conditionalFormatting>
  <conditionalFormatting sqref="L263">
    <cfRule type="expression" dxfId="5058" priority="6867">
      <formula>L263&gt;0</formula>
    </cfRule>
    <cfRule type="expression" dxfId="5057" priority="6868">
      <formula>OR(AND(NOT(ISNUMBER(L263)),NOT(ISBLANK(L263))), L263&lt;-9999999999.99, L263&gt;9999999999.99)</formula>
    </cfRule>
  </conditionalFormatting>
  <conditionalFormatting sqref="M263">
    <cfRule type="expression" dxfId="5056" priority="6865">
      <formula>M263&gt;0</formula>
    </cfRule>
    <cfRule type="expression" dxfId="5055" priority="6866">
      <formula>OR(AND(NOT(ISNUMBER(M263)),NOT(ISBLANK(M263))), M263&lt;-9999999999.99, M263&gt;9999999999.99)</formula>
    </cfRule>
  </conditionalFormatting>
  <conditionalFormatting sqref="N263">
    <cfRule type="expression" dxfId="5054" priority="6863">
      <formula>N263&gt;0</formula>
    </cfRule>
    <cfRule type="expression" dxfId="5053" priority="6864">
      <formula>OR(AND(NOT(ISNUMBER(N263)),NOT(ISBLANK(N263))), N263&lt;-9999999999.99, N263&gt;9999999999.99)</formula>
    </cfRule>
  </conditionalFormatting>
  <conditionalFormatting sqref="E263">
    <cfRule type="expression" dxfId="5052" priority="6861">
      <formula>E263&gt;0</formula>
    </cfRule>
    <cfRule type="expression" dxfId="5051" priority="6862">
      <formula>OR(AND(NOT(ISNUMBER(E263)),NOT(ISBLANK(E263))), E263&lt;-9999999999.99, E263&gt;9999999999.99)</formula>
    </cfRule>
  </conditionalFormatting>
  <conditionalFormatting sqref="F266">
    <cfRule type="expression" dxfId="5050" priority="6859">
      <formula>F266&gt;0</formula>
    </cfRule>
    <cfRule type="expression" dxfId="5049" priority="6860">
      <formula>OR(AND(NOT(ISNUMBER(F266)),NOT(ISBLANK(F266))), F266&lt;-9999999999.99, F266&gt;9999999999.99)</formula>
    </cfRule>
  </conditionalFormatting>
  <conditionalFormatting sqref="G266">
    <cfRule type="expression" dxfId="5048" priority="6857">
      <formula>G266&gt;0</formula>
    </cfRule>
    <cfRule type="expression" dxfId="5047" priority="6858">
      <formula>OR(AND(NOT(ISNUMBER(G266)),NOT(ISBLANK(G266))), G266&lt;-9999999999.99, G266&gt;9999999999.99)</formula>
    </cfRule>
  </conditionalFormatting>
  <conditionalFormatting sqref="H266">
    <cfRule type="expression" dxfId="5046" priority="6855">
      <formula>H266&gt;0</formula>
    </cfRule>
    <cfRule type="expression" dxfId="5045" priority="6856">
      <formula>OR(AND(NOT(ISNUMBER(H266)),NOT(ISBLANK(H266))), H266&lt;-9999999999.99, H266&gt;9999999999.99)</formula>
    </cfRule>
  </conditionalFormatting>
  <conditionalFormatting sqref="I266">
    <cfRule type="expression" dxfId="5044" priority="6853">
      <formula>I266&gt;0</formula>
    </cfRule>
    <cfRule type="expression" dxfId="5043" priority="6854">
      <formula>OR(AND(NOT(ISNUMBER(I266)),NOT(ISBLANK(I266))), I266&lt;-9999999999.99, I266&gt;9999999999.99)</formula>
    </cfRule>
  </conditionalFormatting>
  <conditionalFormatting sqref="J266">
    <cfRule type="expression" dxfId="5042" priority="6851">
      <formula>J266&gt;0</formula>
    </cfRule>
    <cfRule type="expression" dxfId="5041" priority="6852">
      <formula>OR(AND(NOT(ISNUMBER(J266)),NOT(ISBLANK(J266))), J266&lt;-9999999999.99, J266&gt;9999999999.99)</formula>
    </cfRule>
  </conditionalFormatting>
  <conditionalFormatting sqref="K266">
    <cfRule type="expression" dxfId="5040" priority="6849">
      <formula>K266&gt;0</formula>
    </cfRule>
    <cfRule type="expression" dxfId="5039" priority="6850">
      <formula>OR(AND(NOT(ISNUMBER(K266)),NOT(ISBLANK(K266))), K266&lt;-9999999999.99, K266&gt;9999999999.99)</formula>
    </cfRule>
  </conditionalFormatting>
  <conditionalFormatting sqref="L266">
    <cfRule type="expression" dxfId="5038" priority="6847">
      <formula>L266&gt;0</formula>
    </cfRule>
    <cfRule type="expression" dxfId="5037" priority="6848">
      <formula>OR(AND(NOT(ISNUMBER(L266)),NOT(ISBLANK(L266))), L266&lt;-9999999999.99, L266&gt;9999999999.99)</formula>
    </cfRule>
  </conditionalFormatting>
  <conditionalFormatting sqref="M266">
    <cfRule type="expression" dxfId="5036" priority="6845">
      <formula>M266&gt;0</formula>
    </cfRule>
    <cfRule type="expression" dxfId="5035" priority="6846">
      <formula>OR(AND(NOT(ISNUMBER(M266)),NOT(ISBLANK(M266))), M266&lt;-9999999999.99, M266&gt;9999999999.99)</formula>
    </cfRule>
  </conditionalFormatting>
  <conditionalFormatting sqref="N266">
    <cfRule type="expression" dxfId="5034" priority="6843">
      <formula>N266&gt;0</formula>
    </cfRule>
    <cfRule type="expression" dxfId="5033" priority="6844">
      <formula>OR(AND(NOT(ISNUMBER(N266)),NOT(ISBLANK(N266))), N266&lt;-9999999999.99, N266&gt;9999999999.99)</formula>
    </cfRule>
  </conditionalFormatting>
  <conditionalFormatting sqref="E266">
    <cfRule type="expression" dxfId="5032" priority="6841">
      <formula>E266&gt;0</formula>
    </cfRule>
    <cfRule type="expression" dxfId="5031" priority="6842">
      <formula>OR(AND(NOT(ISNUMBER(E266)),NOT(ISBLANK(E266))), E266&lt;-9999999999.99, E266&gt;9999999999.99)</formula>
    </cfRule>
  </conditionalFormatting>
  <conditionalFormatting sqref="F269">
    <cfRule type="expression" dxfId="5030" priority="6839">
      <formula>F269&gt;0</formula>
    </cfRule>
    <cfRule type="expression" dxfId="5029" priority="6840">
      <formula>OR(AND(NOT(ISNUMBER(F269)),NOT(ISBLANK(F269))), F269&lt;-9999999999.99, F269&gt;9999999999.99)</formula>
    </cfRule>
  </conditionalFormatting>
  <conditionalFormatting sqref="G269">
    <cfRule type="expression" dxfId="5028" priority="6837">
      <formula>G269&gt;0</formula>
    </cfRule>
    <cfRule type="expression" dxfId="5027" priority="6838">
      <formula>OR(AND(NOT(ISNUMBER(G269)),NOT(ISBLANK(G269))), G269&lt;-9999999999.99, G269&gt;9999999999.99)</formula>
    </cfRule>
  </conditionalFormatting>
  <conditionalFormatting sqref="H269">
    <cfRule type="expression" dxfId="5026" priority="6835">
      <formula>H269&gt;0</formula>
    </cfRule>
    <cfRule type="expression" dxfId="5025" priority="6836">
      <formula>OR(AND(NOT(ISNUMBER(H269)),NOT(ISBLANK(H269))), H269&lt;-9999999999.99, H269&gt;9999999999.99)</formula>
    </cfRule>
  </conditionalFormatting>
  <conditionalFormatting sqref="I269">
    <cfRule type="expression" dxfId="5024" priority="6833">
      <formula>I269&gt;0</formula>
    </cfRule>
    <cfRule type="expression" dxfId="5023" priority="6834">
      <formula>OR(AND(NOT(ISNUMBER(I269)),NOT(ISBLANK(I269))), I269&lt;-9999999999.99, I269&gt;9999999999.99)</formula>
    </cfRule>
  </conditionalFormatting>
  <conditionalFormatting sqref="J269">
    <cfRule type="expression" dxfId="5022" priority="6831">
      <formula>J269&gt;0</formula>
    </cfRule>
    <cfRule type="expression" dxfId="5021" priority="6832">
      <formula>OR(AND(NOT(ISNUMBER(J269)),NOT(ISBLANK(J269))), J269&lt;-9999999999.99, J269&gt;9999999999.99)</formula>
    </cfRule>
  </conditionalFormatting>
  <conditionalFormatting sqref="K269">
    <cfRule type="expression" dxfId="5020" priority="6829">
      <formula>K269&gt;0</formula>
    </cfRule>
    <cfRule type="expression" dxfId="5019" priority="6830">
      <formula>OR(AND(NOT(ISNUMBER(K269)),NOT(ISBLANK(K269))), K269&lt;-9999999999.99, K269&gt;9999999999.99)</formula>
    </cfRule>
  </conditionalFormatting>
  <conditionalFormatting sqref="L269">
    <cfRule type="expression" dxfId="5018" priority="6827">
      <formula>L269&gt;0</formula>
    </cfRule>
    <cfRule type="expression" dxfId="5017" priority="6828">
      <formula>OR(AND(NOT(ISNUMBER(L269)),NOT(ISBLANK(L269))), L269&lt;-9999999999.99, L269&gt;9999999999.99)</formula>
    </cfRule>
  </conditionalFormatting>
  <conditionalFormatting sqref="M269">
    <cfRule type="expression" dxfId="5016" priority="6825">
      <formula>M269&gt;0</formula>
    </cfRule>
    <cfRule type="expression" dxfId="5015" priority="6826">
      <formula>OR(AND(NOT(ISNUMBER(M269)),NOT(ISBLANK(M269))), M269&lt;-9999999999.99, M269&gt;9999999999.99)</formula>
    </cfRule>
  </conditionalFormatting>
  <conditionalFormatting sqref="N269">
    <cfRule type="expression" dxfId="5014" priority="6823">
      <formula>N269&gt;0</formula>
    </cfRule>
    <cfRule type="expression" dxfId="5013" priority="6824">
      <formula>OR(AND(NOT(ISNUMBER(N269)),NOT(ISBLANK(N269))), N269&lt;-9999999999.99, N269&gt;9999999999.99)</formula>
    </cfRule>
  </conditionalFormatting>
  <conditionalFormatting sqref="E269">
    <cfRule type="expression" dxfId="5012" priority="6821">
      <formula>E269&gt;0</formula>
    </cfRule>
    <cfRule type="expression" dxfId="5011" priority="6822">
      <formula>OR(AND(NOT(ISNUMBER(E269)),NOT(ISBLANK(E269))), E269&lt;-9999999999.99, E269&gt;9999999999.99)</formula>
    </cfRule>
  </conditionalFormatting>
  <conditionalFormatting sqref="F90">
    <cfRule type="expression" dxfId="5010" priority="6598">
      <formula xml:space="preserve"> F90&lt;&gt;-F115</formula>
    </cfRule>
    <cfRule type="expression" dxfId="5009" priority="6599">
      <formula>F90&gt;0</formula>
    </cfRule>
    <cfRule type="expression" dxfId="5008" priority="6600">
      <formula>OR(AND(NOT(ISNUMBER(F90)),NOT(ISBLANK(F90))), F90&lt;-9999999999.99, F90&gt;9999999999.99)</formula>
    </cfRule>
  </conditionalFormatting>
  <conditionalFormatting sqref="G90">
    <cfRule type="expression" dxfId="5007" priority="6595">
      <formula>G90&lt;&gt;-G115</formula>
    </cfRule>
    <cfRule type="expression" dxfId="5006" priority="6596">
      <formula>G90&gt;0</formula>
    </cfRule>
    <cfRule type="expression" dxfId="5005" priority="6597">
      <formula>OR(AND(NOT(ISNUMBER(G90)),NOT(ISBLANK(G90))), G90&lt;-9999999999.99, G90&gt;9999999999.99)</formula>
    </cfRule>
  </conditionalFormatting>
  <conditionalFormatting sqref="H90">
    <cfRule type="expression" dxfId="5004" priority="6592">
      <formula xml:space="preserve"> H90&lt;&gt;-H115</formula>
    </cfRule>
    <cfRule type="expression" dxfId="5003" priority="6593">
      <formula>H90&gt;0</formula>
    </cfRule>
    <cfRule type="expression" dxfId="5002" priority="6594">
      <formula>OR(AND(NOT(ISNUMBER(H90)),NOT(ISBLANK(H90))), H90&lt;-9999999999.99, H90&gt;9999999999.99)</formula>
    </cfRule>
  </conditionalFormatting>
  <conditionalFormatting sqref="I90">
    <cfRule type="expression" dxfId="5001" priority="6589">
      <formula xml:space="preserve"> I90&lt;&gt;-I115</formula>
    </cfRule>
    <cfRule type="expression" dxfId="5000" priority="6590">
      <formula>I90&gt;0</formula>
    </cfRule>
    <cfRule type="expression" dxfId="4999" priority="6591">
      <formula>OR(AND(NOT(ISNUMBER(I90)),NOT(ISBLANK(I90))), I90&lt;-9999999999.99, I90&gt;9999999999.99)</formula>
    </cfRule>
  </conditionalFormatting>
  <conditionalFormatting sqref="J90">
    <cfRule type="expression" dxfId="4998" priority="6586">
      <formula xml:space="preserve"> J90&lt;&gt;-J115</formula>
    </cfRule>
    <cfRule type="expression" dxfId="4997" priority="6587">
      <formula>J90&gt;0</formula>
    </cfRule>
    <cfRule type="expression" dxfId="4996" priority="6588">
      <formula>OR(AND(NOT(ISNUMBER(J90)),NOT(ISBLANK(J90))), J90&lt;-9999999999.99, J90&gt;9999999999.99)</formula>
    </cfRule>
  </conditionalFormatting>
  <conditionalFormatting sqref="K90">
    <cfRule type="expression" dxfId="4995" priority="6583">
      <formula>K90&lt;&gt;-K115</formula>
    </cfRule>
    <cfRule type="expression" dxfId="4994" priority="6584">
      <formula>K90&gt;0</formula>
    </cfRule>
    <cfRule type="expression" dxfId="4993" priority="6585">
      <formula>OR(AND(NOT(ISNUMBER(K90)),NOT(ISBLANK(K90))), K90&lt;-9999999999.99, K90&gt;9999999999.99)</formula>
    </cfRule>
  </conditionalFormatting>
  <conditionalFormatting sqref="L90">
    <cfRule type="expression" dxfId="4992" priority="6580">
      <formula xml:space="preserve"> L90&lt;&gt;-L115</formula>
    </cfRule>
    <cfRule type="expression" dxfId="4991" priority="6581">
      <formula>L90&gt;0</formula>
    </cfRule>
    <cfRule type="expression" dxfId="4990" priority="6582">
      <formula>OR(AND(NOT(ISNUMBER(L90)),NOT(ISBLANK(L90))), L90&lt;-9999999999.99, L90&gt;9999999999.99)</formula>
    </cfRule>
  </conditionalFormatting>
  <conditionalFormatting sqref="M90">
    <cfRule type="expression" dxfId="4989" priority="6577">
      <formula xml:space="preserve"> M90&lt;&gt;-M115</formula>
    </cfRule>
    <cfRule type="expression" dxfId="4988" priority="6578">
      <formula>M90&gt;0</formula>
    </cfRule>
    <cfRule type="expression" dxfId="4987" priority="6579">
      <formula>OR(AND(NOT(ISNUMBER(M90)),NOT(ISBLANK(M90))), M90&lt;-9999999999.99, M90&gt;9999999999.99)</formula>
    </cfRule>
  </conditionalFormatting>
  <conditionalFormatting sqref="N90">
    <cfRule type="expression" dxfId="4986" priority="6574">
      <formula>N90&lt;&gt;-N115</formula>
    </cfRule>
    <cfRule type="expression" dxfId="4985" priority="6575">
      <formula>N90&gt;0</formula>
    </cfRule>
    <cfRule type="expression" dxfId="4984" priority="6576">
      <formula>OR(AND(NOT(ISNUMBER(N90)),NOT(ISBLANK(N90))), N90&lt;-9999999999.99, N90&gt;9999999999.99)</formula>
    </cfRule>
  </conditionalFormatting>
  <conditionalFormatting sqref="F49">
    <cfRule type="expression" dxfId="4983" priority="6530">
      <formula>F49&gt;0</formula>
    </cfRule>
    <cfRule type="expression" dxfId="4982" priority="6531">
      <formula>OR(AND(NOT(ISNUMBER(F49)),NOT(ISBLANK(F49))), F49&lt;-9999999999.99, F49&gt;9999999999.99)</formula>
    </cfRule>
  </conditionalFormatting>
  <conditionalFormatting sqref="G49">
    <cfRule type="expression" dxfId="4981" priority="6527">
      <formula>G49&gt;0</formula>
    </cfRule>
    <cfRule type="expression" dxfId="4980" priority="6528">
      <formula>OR(AND(NOT(ISNUMBER(G49)),NOT(ISBLANK(G49))), G49&lt;-9999999999.99, G49&gt;9999999999.99)</formula>
    </cfRule>
  </conditionalFormatting>
  <conditionalFormatting sqref="H49">
    <cfRule type="expression" dxfId="4979" priority="6524">
      <formula>H49&gt;0</formula>
    </cfRule>
    <cfRule type="expression" dxfId="4978" priority="6525">
      <formula>OR(AND(NOT(ISNUMBER(H49)),NOT(ISBLANK(H49))), H49&lt;-9999999999.99, H49&gt;9999999999.99)</formula>
    </cfRule>
  </conditionalFormatting>
  <conditionalFormatting sqref="I49">
    <cfRule type="expression" dxfId="4977" priority="6521">
      <formula>I49&gt;0</formula>
    </cfRule>
    <cfRule type="expression" dxfId="4976" priority="6522">
      <formula>OR(AND(NOT(ISNUMBER(I49)),NOT(ISBLANK(I49))), I49&lt;-9999999999.99, I49&gt;9999999999.99)</formula>
    </cfRule>
  </conditionalFormatting>
  <conditionalFormatting sqref="J49">
    <cfRule type="expression" dxfId="4975" priority="6518">
      <formula>J49&gt;0</formula>
    </cfRule>
    <cfRule type="expression" dxfId="4974" priority="6519">
      <formula>OR(AND(NOT(ISNUMBER(J49)),NOT(ISBLANK(J49))), J49&lt;-9999999999.99, J49&gt;9999999999.99)</formula>
    </cfRule>
  </conditionalFormatting>
  <conditionalFormatting sqref="K49">
    <cfRule type="expression" dxfId="4973" priority="6515">
      <formula>K49&gt;0</formula>
    </cfRule>
    <cfRule type="expression" dxfId="4972" priority="6516">
      <formula>OR(AND(NOT(ISNUMBER(K49)),NOT(ISBLANK(K49))), K49&lt;-9999999999.99, K49&gt;9999999999.99)</formula>
    </cfRule>
  </conditionalFormatting>
  <conditionalFormatting sqref="L49">
    <cfRule type="expression" dxfId="4971" priority="6512">
      <formula>L49&gt;0</formula>
    </cfRule>
    <cfRule type="expression" dxfId="4970" priority="6513">
      <formula>OR(AND(NOT(ISNUMBER(L49)),NOT(ISBLANK(L49))), L49&lt;-9999999999.99, L49&gt;9999999999.99)</formula>
    </cfRule>
  </conditionalFormatting>
  <conditionalFormatting sqref="M49">
    <cfRule type="expression" dxfId="4969" priority="6509">
      <formula>M49&gt;0</formula>
    </cfRule>
    <cfRule type="expression" dxfId="4968" priority="6510">
      <formula>OR(AND(NOT(ISNUMBER(M49)),NOT(ISBLANK(M49))), M49&lt;-9999999999.99, M49&gt;9999999999.99)</formula>
    </cfRule>
  </conditionalFormatting>
  <conditionalFormatting sqref="N49">
    <cfRule type="expression" dxfId="4967" priority="6506">
      <formula>N49&gt;0</formula>
    </cfRule>
    <cfRule type="expression" dxfId="4966" priority="6507">
      <formula>OR(AND(NOT(ISNUMBER(N49)),NOT(ISBLANK(N49))), N49&lt;-9999999999.99, N49&gt;9999999999.99)</formula>
    </cfRule>
  </conditionalFormatting>
  <conditionalFormatting sqref="F50">
    <cfRule type="expression" dxfId="4965" priority="6502">
      <formula>F50&gt;0</formula>
    </cfRule>
    <cfRule type="expression" dxfId="4964" priority="6503">
      <formula>OR(AND(NOT(ISNUMBER(F50)),NOT(ISBLANK(F50))), F50&lt;-9999999999.99, F50&gt;9999999999.99)</formula>
    </cfRule>
  </conditionalFormatting>
  <conditionalFormatting sqref="G50">
    <cfRule type="expression" dxfId="4963" priority="6499">
      <formula>G50&gt;0</formula>
    </cfRule>
    <cfRule type="expression" dxfId="4962" priority="6500">
      <formula>OR(AND(NOT(ISNUMBER(G50)),NOT(ISBLANK(G50))), G50&lt;-9999999999.99, G50&gt;9999999999.99)</formula>
    </cfRule>
  </conditionalFormatting>
  <conditionalFormatting sqref="H50">
    <cfRule type="expression" dxfId="4961" priority="6496">
      <formula>H50&gt;0</formula>
    </cfRule>
    <cfRule type="expression" dxfId="4960" priority="6497">
      <formula>OR(AND(NOT(ISNUMBER(H50)),NOT(ISBLANK(H50))), H50&lt;-9999999999.99, H50&gt;9999999999.99)</formula>
    </cfRule>
  </conditionalFormatting>
  <conditionalFormatting sqref="I50">
    <cfRule type="expression" dxfId="4959" priority="6493">
      <formula>I50&gt;0</formula>
    </cfRule>
    <cfRule type="expression" dxfId="4958" priority="6494">
      <formula>OR(AND(NOT(ISNUMBER(I50)),NOT(ISBLANK(I50))), I50&lt;-9999999999.99, I50&gt;9999999999.99)</formula>
    </cfRule>
  </conditionalFormatting>
  <conditionalFormatting sqref="J50">
    <cfRule type="expression" dxfId="4957" priority="6490">
      <formula>J50&gt;0</formula>
    </cfRule>
    <cfRule type="expression" dxfId="4956" priority="6491">
      <formula>OR(AND(NOT(ISNUMBER(J50)),NOT(ISBLANK(J50))), J50&lt;-9999999999.99, J50&gt;9999999999.99)</formula>
    </cfRule>
  </conditionalFormatting>
  <conditionalFormatting sqref="K50">
    <cfRule type="expression" dxfId="4955" priority="6487">
      <formula>K50&gt;0</formula>
    </cfRule>
    <cfRule type="expression" dxfId="4954" priority="6488">
      <formula>OR(AND(NOT(ISNUMBER(K50)),NOT(ISBLANK(K50))), K50&lt;-9999999999.99, K50&gt;9999999999.99)</formula>
    </cfRule>
  </conditionalFormatting>
  <conditionalFormatting sqref="L50">
    <cfRule type="expression" dxfId="4953" priority="6484">
      <formula>L50&gt;0</formula>
    </cfRule>
    <cfRule type="expression" dxfId="4952" priority="6485">
      <formula>OR(AND(NOT(ISNUMBER(L50)),NOT(ISBLANK(L50))), L50&lt;-9999999999.99, L50&gt;9999999999.99)</formula>
    </cfRule>
  </conditionalFormatting>
  <conditionalFormatting sqref="M50">
    <cfRule type="expression" dxfId="4951" priority="6481">
      <formula>M50&gt;0</formula>
    </cfRule>
    <cfRule type="expression" dxfId="4950" priority="6482">
      <formula>OR(AND(NOT(ISNUMBER(M50)),NOT(ISBLANK(M50))), M50&lt;-9999999999.99, M50&gt;9999999999.99)</formula>
    </cfRule>
  </conditionalFormatting>
  <conditionalFormatting sqref="N50">
    <cfRule type="expression" dxfId="4949" priority="6478">
      <formula>N50&gt;0</formula>
    </cfRule>
    <cfRule type="expression" dxfId="4948" priority="6479">
      <formula>OR(AND(NOT(ISNUMBER(N50)),NOT(ISBLANK(N50))), N50&lt;-9999999999.99, N50&gt;9999999999.99)</formula>
    </cfRule>
  </conditionalFormatting>
  <conditionalFormatting sqref="F51">
    <cfRule type="expression" dxfId="4947" priority="6474">
      <formula>F51&gt;0</formula>
    </cfRule>
    <cfRule type="expression" dxfId="4946" priority="6475">
      <formula>OR(AND(NOT(ISNUMBER(F51)),NOT(ISBLANK(F51))), F51&lt;-9999999999.99, F51&gt;9999999999.99)</formula>
    </cfRule>
  </conditionalFormatting>
  <conditionalFormatting sqref="G51">
    <cfRule type="expression" dxfId="4945" priority="6471">
      <formula>G51&gt;0</formula>
    </cfRule>
    <cfRule type="expression" dxfId="4944" priority="6472">
      <formula>OR(AND(NOT(ISNUMBER(G51)),NOT(ISBLANK(G51))), G51&lt;-9999999999.99, G51&gt;9999999999.99)</formula>
    </cfRule>
  </conditionalFormatting>
  <conditionalFormatting sqref="H51">
    <cfRule type="expression" dxfId="4943" priority="6468">
      <formula>H51&gt;0</formula>
    </cfRule>
    <cfRule type="expression" dxfId="4942" priority="6469">
      <formula>OR(AND(NOT(ISNUMBER(H51)),NOT(ISBLANK(H51))), H51&lt;-9999999999.99, H51&gt;9999999999.99)</formula>
    </cfRule>
  </conditionalFormatting>
  <conditionalFormatting sqref="I51">
    <cfRule type="expression" dxfId="4941" priority="6465">
      <formula>I51&gt;0</formula>
    </cfRule>
    <cfRule type="expression" dxfId="4940" priority="6466">
      <formula>OR(AND(NOT(ISNUMBER(I51)),NOT(ISBLANK(I51))), I51&lt;-9999999999.99, I51&gt;9999999999.99)</formula>
    </cfRule>
  </conditionalFormatting>
  <conditionalFormatting sqref="J51">
    <cfRule type="expression" dxfId="4939" priority="6462">
      <formula>J51&gt;0</formula>
    </cfRule>
    <cfRule type="expression" dxfId="4938" priority="6463">
      <formula>OR(AND(NOT(ISNUMBER(J51)),NOT(ISBLANK(J51))), J51&lt;-9999999999.99, J51&gt;9999999999.99)</formula>
    </cfRule>
  </conditionalFormatting>
  <conditionalFormatting sqref="K51">
    <cfRule type="expression" dxfId="4937" priority="6459">
      <formula>K51&gt;0</formula>
    </cfRule>
    <cfRule type="expression" dxfId="4936" priority="6460">
      <formula>OR(AND(NOT(ISNUMBER(K51)),NOT(ISBLANK(K51))), K51&lt;-9999999999.99, K51&gt;9999999999.99)</formula>
    </cfRule>
  </conditionalFormatting>
  <conditionalFormatting sqref="L51">
    <cfRule type="expression" dxfId="4935" priority="6456">
      <formula>L51&gt;0</formula>
    </cfRule>
    <cfRule type="expression" dxfId="4934" priority="6457">
      <formula>OR(AND(NOT(ISNUMBER(L51)),NOT(ISBLANK(L51))), L51&lt;-9999999999.99, L51&gt;9999999999.99)</formula>
    </cfRule>
  </conditionalFormatting>
  <conditionalFormatting sqref="M51">
    <cfRule type="expression" dxfId="4933" priority="6453">
      <formula>M51&gt;0</formula>
    </cfRule>
    <cfRule type="expression" dxfId="4932" priority="6454">
      <formula>OR(AND(NOT(ISNUMBER(M51)),NOT(ISBLANK(M51))), M51&lt;-9999999999.99, M51&gt;9999999999.99)</formula>
    </cfRule>
  </conditionalFormatting>
  <conditionalFormatting sqref="N51">
    <cfRule type="expression" dxfId="4931" priority="6450">
      <formula>N51&gt;0</formula>
    </cfRule>
    <cfRule type="expression" dxfId="4930" priority="6451">
      <formula>OR(AND(NOT(ISNUMBER(N51)),NOT(ISBLANK(N51))), N51&lt;-9999999999.99, N51&gt;9999999999.99)</formula>
    </cfRule>
  </conditionalFormatting>
  <conditionalFormatting sqref="F13">
    <cfRule type="expression" dxfId="4929" priority="6217">
      <formula>OR(AND(NOT(ISNUMBER(F13)),NOT(ISBLANK(F13))), F13&lt;-9999999999.99, F13&gt;9999999999.99)</formula>
    </cfRule>
  </conditionalFormatting>
  <conditionalFormatting sqref="G14:G15">
    <cfRule type="expression" dxfId="4928" priority="6186">
      <formula>G14&lt;0</formula>
    </cfRule>
    <cfRule type="expression" dxfId="4927" priority="6187">
      <formula>OR(AND(NOT(ISNUMBER(G14)),NOT(ISBLANK(G14))), G14&lt;-9999999999.99, G14&gt;9999999999.99)</formula>
    </cfRule>
  </conditionalFormatting>
  <conditionalFormatting sqref="H14:H15">
    <cfRule type="expression" dxfId="4926" priority="6184">
      <formula>H14&lt;0</formula>
    </cfRule>
    <cfRule type="expression" dxfId="4925" priority="6185">
      <formula>OR(AND(NOT(ISNUMBER(H14)),NOT(ISBLANK(H14))), H14&lt;-9999999999.99, H14&gt;9999999999.99)</formula>
    </cfRule>
  </conditionalFormatting>
  <conditionalFormatting sqref="I14:I15">
    <cfRule type="expression" dxfId="4924" priority="6182">
      <formula>I14&lt;0</formula>
    </cfRule>
    <cfRule type="expression" dxfId="4923" priority="6183">
      <formula>OR(AND(NOT(ISNUMBER(I14)),NOT(ISBLANK(I14))), I14&lt;-9999999999.99, I14&gt;9999999999.99)</formula>
    </cfRule>
  </conditionalFormatting>
  <conditionalFormatting sqref="J14:J15">
    <cfRule type="expression" dxfId="4922" priority="6180">
      <formula>J14&lt;0</formula>
    </cfRule>
    <cfRule type="expression" dxfId="4921" priority="6181">
      <formula>OR(AND(NOT(ISNUMBER(J14)),NOT(ISBLANK(J14))), J14&lt;-9999999999.99, J14&gt;9999999999.99)</formula>
    </cfRule>
  </conditionalFormatting>
  <conditionalFormatting sqref="K14:K15">
    <cfRule type="expression" dxfId="4920" priority="6178">
      <formula>K14&lt;0</formula>
    </cfRule>
    <cfRule type="expression" dxfId="4919" priority="6179">
      <formula>OR(AND(NOT(ISNUMBER(K14)),NOT(ISBLANK(K14))), K14&lt;-9999999999.99, K14&gt;9999999999.99)</formula>
    </cfRule>
  </conditionalFormatting>
  <conditionalFormatting sqref="L14:L15">
    <cfRule type="expression" dxfId="4918" priority="6176">
      <formula>L14&lt;0</formula>
    </cfRule>
    <cfRule type="expression" dxfId="4917" priority="6177">
      <formula>OR(AND(NOT(ISNUMBER(L14)),NOT(ISBLANK(L14))), L14&lt;-9999999999.99, L14&gt;9999999999.99)</formula>
    </cfRule>
  </conditionalFormatting>
  <conditionalFormatting sqref="M14:M15">
    <cfRule type="expression" dxfId="4916" priority="6174">
      <formula>M14&lt;0</formula>
    </cfRule>
    <cfRule type="expression" dxfId="4915" priority="6175">
      <formula>OR(AND(NOT(ISNUMBER(M14)),NOT(ISBLANK(M14))), M14&lt;-9999999999.99, M14&gt;9999999999.99)</formula>
    </cfRule>
  </conditionalFormatting>
  <conditionalFormatting sqref="N14:N15">
    <cfRule type="expression" dxfId="4914" priority="6172">
      <formula>N14&lt;0</formula>
    </cfRule>
    <cfRule type="expression" dxfId="4913" priority="6173">
      <formula>OR(AND(NOT(ISNUMBER(N14)),NOT(ISBLANK(N14))), N14&lt;-9999999999.99, N14&gt;9999999999.99)</formula>
    </cfRule>
  </conditionalFormatting>
  <conditionalFormatting sqref="F16">
    <cfRule type="expression" dxfId="4912" priority="6169">
      <formula>F16&lt;0</formula>
    </cfRule>
    <cfRule type="expression" dxfId="4911" priority="6170">
      <formula>OR(AND(NOT(ISNUMBER(F16)),NOT(ISBLANK(F16))), F16&lt;-9999999999.99, F16&gt;9999999999.99)</formula>
    </cfRule>
  </conditionalFormatting>
  <conditionalFormatting sqref="G16">
    <cfRule type="expression" dxfId="4910" priority="6167">
      <formula>G16&lt;0</formula>
    </cfRule>
    <cfRule type="expression" dxfId="4909" priority="6168">
      <formula>OR(AND(NOT(ISNUMBER(G16)),NOT(ISBLANK(G16))), G16&lt;-9999999999.99, G16&gt;9999999999.99)</formula>
    </cfRule>
  </conditionalFormatting>
  <conditionalFormatting sqref="H16">
    <cfRule type="expression" dxfId="4908" priority="6165">
      <formula>H16&lt;0</formula>
    </cfRule>
    <cfRule type="expression" dxfId="4907" priority="6166">
      <formula>OR(AND(NOT(ISNUMBER(H16)),NOT(ISBLANK(H16))), H16&lt;-9999999999.99, H16&gt;9999999999.99)</formula>
    </cfRule>
  </conditionalFormatting>
  <conditionalFormatting sqref="I16">
    <cfRule type="expression" dxfId="4906" priority="6163">
      <formula>I16&lt;0</formula>
    </cfRule>
    <cfRule type="expression" dxfId="4905" priority="6164">
      <formula>OR(AND(NOT(ISNUMBER(I16)),NOT(ISBLANK(I16))), I16&lt;-9999999999.99, I16&gt;9999999999.99)</formula>
    </cfRule>
  </conditionalFormatting>
  <conditionalFormatting sqref="J16">
    <cfRule type="expression" dxfId="4904" priority="6161">
      <formula>J16&lt;0</formula>
    </cfRule>
    <cfRule type="expression" dxfId="4903" priority="6162">
      <formula>OR(AND(NOT(ISNUMBER(J16)),NOT(ISBLANK(J16))), J16&lt;-9999999999.99, J16&gt;9999999999.99)</formula>
    </cfRule>
  </conditionalFormatting>
  <conditionalFormatting sqref="K16">
    <cfRule type="expression" dxfId="4902" priority="6159">
      <formula>K16&lt;0</formula>
    </cfRule>
    <cfRule type="expression" dxfId="4901" priority="6160">
      <formula>OR(AND(NOT(ISNUMBER(K16)),NOT(ISBLANK(K16))), K16&lt;-9999999999.99, K16&gt;9999999999.99)</formula>
    </cfRule>
  </conditionalFormatting>
  <conditionalFormatting sqref="L16">
    <cfRule type="expression" dxfId="4900" priority="6157">
      <formula>L16&lt;0</formula>
    </cfRule>
    <cfRule type="expression" dxfId="4899" priority="6158">
      <formula>OR(AND(NOT(ISNUMBER(L16)),NOT(ISBLANK(L16))), L16&lt;-9999999999.99, L16&gt;9999999999.99)</formula>
    </cfRule>
  </conditionalFormatting>
  <conditionalFormatting sqref="M16">
    <cfRule type="expression" dxfId="4898" priority="6155">
      <formula>M16&lt;0</formula>
    </cfRule>
    <cfRule type="expression" dxfId="4897" priority="6156">
      <formula>OR(AND(NOT(ISNUMBER(M16)),NOT(ISBLANK(M16))), M16&lt;-9999999999.99, M16&gt;9999999999.99)</formula>
    </cfRule>
  </conditionalFormatting>
  <conditionalFormatting sqref="N16">
    <cfRule type="expression" dxfId="4896" priority="6153">
      <formula>N16&lt;0</formula>
    </cfRule>
    <cfRule type="expression" dxfId="4895" priority="6154">
      <formula>OR(AND(NOT(ISNUMBER(N16)),NOT(ISBLANK(N16))), N16&lt;-9999999999.99, N16&gt;9999999999.99)</formula>
    </cfRule>
  </conditionalFormatting>
  <conditionalFormatting sqref="G17">
    <cfRule type="expression" dxfId="4894" priority="6150">
      <formula>G17&lt;0</formula>
    </cfRule>
    <cfRule type="expression" dxfId="4893" priority="6151">
      <formula>OR(AND(NOT(ISNUMBER(G17)),NOT(ISBLANK(G17))), G17&lt;-9999999999.99, G17&gt;9999999999.99)</formula>
    </cfRule>
  </conditionalFormatting>
  <conditionalFormatting sqref="H17">
    <cfRule type="expression" dxfId="4892" priority="6148">
      <formula>H17&lt;0</formula>
    </cfRule>
    <cfRule type="expression" dxfId="4891" priority="6149">
      <formula>OR(AND(NOT(ISNUMBER(H17)),NOT(ISBLANK(H17))), H17&lt;-9999999999.99, H17&gt;9999999999.99)</formula>
    </cfRule>
  </conditionalFormatting>
  <conditionalFormatting sqref="I17">
    <cfRule type="expression" dxfId="4890" priority="6146">
      <formula>I17&lt;0</formula>
    </cfRule>
    <cfRule type="expression" dxfId="4889" priority="6147">
      <formula>OR(AND(NOT(ISNUMBER(I17)),NOT(ISBLANK(I17))), I17&lt;-9999999999.99, I17&gt;9999999999.99)</formula>
    </cfRule>
  </conditionalFormatting>
  <conditionalFormatting sqref="J17">
    <cfRule type="expression" dxfId="4888" priority="6144">
      <formula>J17&lt;0</formula>
    </cfRule>
    <cfRule type="expression" dxfId="4887" priority="6145">
      <formula>OR(AND(NOT(ISNUMBER(J17)),NOT(ISBLANK(J17))), J17&lt;-9999999999.99, J17&gt;9999999999.99)</formula>
    </cfRule>
  </conditionalFormatting>
  <conditionalFormatting sqref="K17">
    <cfRule type="expression" dxfId="4886" priority="6142">
      <formula>K17&lt;0</formula>
    </cfRule>
    <cfRule type="expression" dxfId="4885" priority="6143">
      <formula>OR(AND(NOT(ISNUMBER(K17)),NOT(ISBLANK(K17))), K17&lt;-9999999999.99, K17&gt;9999999999.99)</formula>
    </cfRule>
  </conditionalFormatting>
  <conditionalFormatting sqref="L17">
    <cfRule type="expression" dxfId="4884" priority="6140">
      <formula>L17&lt;0</formula>
    </cfRule>
    <cfRule type="expression" dxfId="4883" priority="6141">
      <formula>OR(AND(NOT(ISNUMBER(L17)),NOT(ISBLANK(L17))), L17&lt;-9999999999.99, L17&gt;9999999999.99)</formula>
    </cfRule>
  </conditionalFormatting>
  <conditionalFormatting sqref="M17">
    <cfRule type="expression" dxfId="4882" priority="6138">
      <formula>M17&lt;0</formula>
    </cfRule>
    <cfRule type="expression" dxfId="4881" priority="6139">
      <formula>OR(AND(NOT(ISNUMBER(M17)),NOT(ISBLANK(M17))), M17&lt;-9999999999.99, M17&gt;9999999999.99)</formula>
    </cfRule>
  </conditionalFormatting>
  <conditionalFormatting sqref="N17">
    <cfRule type="expression" dxfId="4880" priority="6136">
      <formula>N17&lt;0</formula>
    </cfRule>
    <cfRule type="expression" dxfId="4879" priority="6137">
      <formula>OR(AND(NOT(ISNUMBER(N17)),NOT(ISBLANK(N17))), N17&lt;-9999999999.99, N17&gt;9999999999.99)</formula>
    </cfRule>
  </conditionalFormatting>
  <conditionalFormatting sqref="F23">
    <cfRule type="expression" dxfId="4878" priority="6135">
      <formula>OR(AND(NOT(ISNUMBER(F23)),NOT(ISBLANK(F23))), F23&lt;-9999999999.99, F23&gt;9999999999.99)</formula>
    </cfRule>
  </conditionalFormatting>
  <conditionalFormatting sqref="G23">
    <cfRule type="expression" dxfId="4877" priority="6133">
      <formula>OR(AND(NOT(ISNUMBER(G23)),NOT(ISBLANK(G23))), G23&lt;-9999999999.99, G23&gt;9999999999.99)</formula>
    </cfRule>
  </conditionalFormatting>
  <conditionalFormatting sqref="H23">
    <cfRule type="expression" dxfId="4876" priority="6131">
      <formula>OR(AND(NOT(ISNUMBER(H23)),NOT(ISBLANK(H23))), H23&lt;-9999999999.99, H23&gt;9999999999.99)</formula>
    </cfRule>
  </conditionalFormatting>
  <conditionalFormatting sqref="I23">
    <cfRule type="expression" dxfId="4875" priority="6129">
      <formula>OR(AND(NOT(ISNUMBER(I23)),NOT(ISBLANK(I23))), I23&lt;-9999999999.99, I23&gt;9999999999.99)</formula>
    </cfRule>
  </conditionalFormatting>
  <conditionalFormatting sqref="J23">
    <cfRule type="expression" dxfId="4874" priority="6127">
      <formula>OR(AND(NOT(ISNUMBER(J23)),NOT(ISBLANK(J23))), J23&lt;-9999999999.99, J23&gt;9999999999.99)</formula>
    </cfRule>
  </conditionalFormatting>
  <conditionalFormatting sqref="K23">
    <cfRule type="expression" dxfId="4873" priority="6125">
      <formula>OR(AND(NOT(ISNUMBER(K23)),NOT(ISBLANK(K23))), K23&lt;-9999999999.99, K23&gt;9999999999.99)</formula>
    </cfRule>
  </conditionalFormatting>
  <conditionalFormatting sqref="L23">
    <cfRule type="expression" dxfId="4872" priority="6123">
      <formula>OR(AND(NOT(ISNUMBER(L23)),NOT(ISBLANK(L23))), L23&lt;-9999999999.99, L23&gt;9999999999.99)</formula>
    </cfRule>
  </conditionalFormatting>
  <conditionalFormatting sqref="M23">
    <cfRule type="expression" dxfId="4871" priority="6121">
      <formula>OR(AND(NOT(ISNUMBER(M23)),NOT(ISBLANK(M23))), M23&lt;-9999999999.99, M23&gt;9999999999.99)</formula>
    </cfRule>
  </conditionalFormatting>
  <conditionalFormatting sqref="N23">
    <cfRule type="expression" dxfId="4870" priority="6119">
      <formula>OR(AND(NOT(ISNUMBER(N23)),NOT(ISBLANK(N23))), N23&lt;-9999999999.99, N23&gt;9999999999.99)</formula>
    </cfRule>
  </conditionalFormatting>
  <conditionalFormatting sqref="F24">
    <cfRule type="expression" dxfId="4869" priority="6116">
      <formula>OR(AND(NOT(ISNUMBER(F24)),NOT(ISBLANK(F24))), F24&lt;-9999999999.99, F24&gt;9999999999.99)</formula>
    </cfRule>
  </conditionalFormatting>
  <conditionalFormatting sqref="G24">
    <cfRule type="expression" dxfId="4868" priority="6114">
      <formula>OR(AND(NOT(ISNUMBER(G24)),NOT(ISBLANK(G24))), G24&lt;-9999999999.99, G24&gt;9999999999.99)</formula>
    </cfRule>
  </conditionalFormatting>
  <conditionalFormatting sqref="H24">
    <cfRule type="expression" dxfId="4867" priority="6112">
      <formula>OR(AND(NOT(ISNUMBER(H24)),NOT(ISBLANK(H24))), H24&lt;-9999999999.99, H24&gt;9999999999.99)</formula>
    </cfRule>
  </conditionalFormatting>
  <conditionalFormatting sqref="I24">
    <cfRule type="expression" dxfId="4866" priority="6110">
      <formula>OR(AND(NOT(ISNUMBER(I24)),NOT(ISBLANK(I24))), I24&lt;-9999999999.99, I24&gt;9999999999.99)</formula>
    </cfRule>
  </conditionalFormatting>
  <conditionalFormatting sqref="J24">
    <cfRule type="expression" dxfId="4865" priority="6108">
      <formula>OR(AND(NOT(ISNUMBER(J24)),NOT(ISBLANK(J24))), J24&lt;-9999999999.99, J24&gt;9999999999.99)</formula>
    </cfRule>
  </conditionalFormatting>
  <conditionalFormatting sqref="K24">
    <cfRule type="expression" dxfId="4864" priority="6106">
      <formula>OR(AND(NOT(ISNUMBER(K24)),NOT(ISBLANK(K24))), K24&lt;-9999999999.99, K24&gt;9999999999.99)</formula>
    </cfRule>
  </conditionalFormatting>
  <conditionalFormatting sqref="L24">
    <cfRule type="expression" dxfId="4863" priority="6104">
      <formula>OR(AND(NOT(ISNUMBER(L24)),NOT(ISBLANK(L24))), L24&lt;-9999999999.99, L24&gt;9999999999.99)</formula>
    </cfRule>
  </conditionalFormatting>
  <conditionalFormatting sqref="M24">
    <cfRule type="expression" dxfId="4862" priority="6102">
      <formula>OR(AND(NOT(ISNUMBER(M24)),NOT(ISBLANK(M24))), M24&lt;-9999999999.99, M24&gt;9999999999.99)</formula>
    </cfRule>
  </conditionalFormatting>
  <conditionalFormatting sqref="N24">
    <cfRule type="expression" dxfId="4861" priority="6100">
      <formula>OR(AND(NOT(ISNUMBER(N24)),NOT(ISBLANK(N24))), N24&lt;-9999999999.99, N24&gt;9999999999.99)</formula>
    </cfRule>
  </conditionalFormatting>
  <conditionalFormatting sqref="E25">
    <cfRule type="expression" dxfId="4860" priority="6098">
      <formula>OR(AND(NOT(ISNUMBER(E25)),NOT(ISBLANK(E25))), E25&lt;-9999999999.99, E25&gt;9999999999.99)</formula>
    </cfRule>
  </conditionalFormatting>
  <conditionalFormatting sqref="F25">
    <cfRule type="expression" dxfId="4859" priority="6096">
      <formula>OR(AND(NOT(ISNUMBER(F25)),NOT(ISBLANK(F25))), F25&lt;-9999999999.99, F25&gt;9999999999.99)</formula>
    </cfRule>
  </conditionalFormatting>
  <conditionalFormatting sqref="G25">
    <cfRule type="expression" dxfId="4858" priority="6094">
      <formula>OR(AND(NOT(ISNUMBER(G25)),NOT(ISBLANK(G25))), G25&lt;-9999999999.99, G25&gt;9999999999.99)</formula>
    </cfRule>
  </conditionalFormatting>
  <conditionalFormatting sqref="H25">
    <cfRule type="expression" dxfId="4857" priority="6092">
      <formula>OR(AND(NOT(ISNUMBER(H25)),NOT(ISBLANK(H25))), H25&lt;-9999999999.99, H25&gt;9999999999.99)</formula>
    </cfRule>
  </conditionalFormatting>
  <conditionalFormatting sqref="I25">
    <cfRule type="expression" dxfId="4856" priority="6090">
      <formula>OR(AND(NOT(ISNUMBER(I25)),NOT(ISBLANK(I25))), I25&lt;-9999999999.99, I25&gt;9999999999.99)</formula>
    </cfRule>
  </conditionalFormatting>
  <conditionalFormatting sqref="J25">
    <cfRule type="expression" dxfId="4855" priority="6088">
      <formula>OR(AND(NOT(ISNUMBER(J25)),NOT(ISBLANK(J25))), J25&lt;-9999999999.99, J25&gt;9999999999.99)</formula>
    </cfRule>
  </conditionalFormatting>
  <conditionalFormatting sqref="K25">
    <cfRule type="expression" dxfId="4854" priority="6086">
      <formula>OR(AND(NOT(ISNUMBER(K25)),NOT(ISBLANK(K25))), K25&lt;-9999999999.99, K25&gt;9999999999.99)</formula>
    </cfRule>
  </conditionalFormatting>
  <conditionalFormatting sqref="L25">
    <cfRule type="expression" dxfId="4853" priority="6084">
      <formula>OR(AND(NOT(ISNUMBER(L25)),NOT(ISBLANK(L25))), L25&lt;-9999999999.99, L25&gt;9999999999.99)</formula>
    </cfRule>
  </conditionalFormatting>
  <conditionalFormatting sqref="M25">
    <cfRule type="expression" dxfId="4852" priority="6082">
      <formula>OR(AND(NOT(ISNUMBER(M25)),NOT(ISBLANK(M25))), M25&lt;-9999999999.99, M25&gt;9999999999.99)</formula>
    </cfRule>
  </conditionalFormatting>
  <conditionalFormatting sqref="N25">
    <cfRule type="expression" dxfId="4851" priority="6080">
      <formula>OR(AND(NOT(ISNUMBER(N25)),NOT(ISBLANK(N25))), N25&lt;-9999999999.99, N25&gt;9999999999.99)</formula>
    </cfRule>
  </conditionalFormatting>
  <conditionalFormatting sqref="E26">
    <cfRule type="expression" dxfId="4850" priority="6078">
      <formula>OR(AND(NOT(ISNUMBER(E26)),NOT(ISBLANK(E26))), E26&lt;-9999999999.99, E26&gt;9999999999.99)</formula>
    </cfRule>
  </conditionalFormatting>
  <conditionalFormatting sqref="F26">
    <cfRule type="expression" dxfId="4849" priority="6076">
      <formula>OR(AND(NOT(ISNUMBER(F26)),NOT(ISBLANK(F26))), F26&lt;-9999999999.99, F26&gt;9999999999.99)</formula>
    </cfRule>
  </conditionalFormatting>
  <conditionalFormatting sqref="G26">
    <cfRule type="expression" dxfId="4848" priority="6074">
      <formula>OR(AND(NOT(ISNUMBER(G26)),NOT(ISBLANK(G26))), G26&lt;-9999999999.99, G26&gt;9999999999.99)</formula>
    </cfRule>
  </conditionalFormatting>
  <conditionalFormatting sqref="H26">
    <cfRule type="expression" dxfId="4847" priority="6072">
      <formula>OR(AND(NOT(ISNUMBER(H26)),NOT(ISBLANK(H26))), H26&lt;-9999999999.99, H26&gt;9999999999.99)</formula>
    </cfRule>
  </conditionalFormatting>
  <conditionalFormatting sqref="I26">
    <cfRule type="expression" dxfId="4846" priority="6070">
      <formula>OR(AND(NOT(ISNUMBER(I26)),NOT(ISBLANK(I26))), I26&lt;-9999999999.99, I26&gt;9999999999.99)</formula>
    </cfRule>
  </conditionalFormatting>
  <conditionalFormatting sqref="J26">
    <cfRule type="expression" dxfId="4845" priority="6068">
      <formula>OR(AND(NOT(ISNUMBER(J26)),NOT(ISBLANK(J26))), J26&lt;-9999999999.99, J26&gt;9999999999.99)</formula>
    </cfRule>
  </conditionalFormatting>
  <conditionalFormatting sqref="K26">
    <cfRule type="expression" dxfId="4844" priority="6066">
      <formula>OR(AND(NOT(ISNUMBER(K26)),NOT(ISBLANK(K26))), K26&lt;-9999999999.99, K26&gt;9999999999.99)</formula>
    </cfRule>
  </conditionalFormatting>
  <conditionalFormatting sqref="L26">
    <cfRule type="expression" dxfId="4843" priority="6064">
      <formula>OR(AND(NOT(ISNUMBER(L26)),NOT(ISBLANK(L26))), L26&lt;-9999999999.99, L26&gt;9999999999.99)</formula>
    </cfRule>
  </conditionalFormatting>
  <conditionalFormatting sqref="M26">
    <cfRule type="expression" dxfId="4842" priority="6062">
      <formula>OR(AND(NOT(ISNUMBER(M26)),NOT(ISBLANK(M26))), M26&lt;-9999999999.99, M26&gt;9999999999.99)</formula>
    </cfRule>
  </conditionalFormatting>
  <conditionalFormatting sqref="N26">
    <cfRule type="expression" dxfId="4841" priority="6060">
      <formula>OR(AND(NOT(ISNUMBER(N26)),NOT(ISBLANK(N26))), N26&lt;-9999999999.99, N26&gt;9999999999.99)</formula>
    </cfRule>
  </conditionalFormatting>
  <conditionalFormatting sqref="N28">
    <cfRule type="expression" dxfId="4840" priority="6041">
      <formula>OR(AND(NOT(ISNUMBER(N28)),NOT(ISBLANK(N28))), N28&lt;-9999999999.99, N28&gt;9999999999.99)</formula>
    </cfRule>
  </conditionalFormatting>
  <conditionalFormatting sqref="E29">
    <cfRule type="expression" dxfId="4839" priority="6039">
      <formula>OR(AND(NOT(ISNUMBER(E29)),NOT(ISBLANK(E29))), E29&lt;-9999999999.99, E29&gt;9999999999.99)</formula>
    </cfRule>
  </conditionalFormatting>
  <conditionalFormatting sqref="E30">
    <cfRule type="expression" dxfId="4838" priority="6036">
      <formula>E30&lt;0</formula>
    </cfRule>
    <cfRule type="expression" dxfId="4837" priority="6037">
      <formula>OR(AND(NOT(ISNUMBER(E30)),NOT(ISBLANK(E30))), E30&lt;-9999999999.99, E30&gt;9999999999.99)</formula>
    </cfRule>
  </conditionalFormatting>
  <conditionalFormatting sqref="F28">
    <cfRule type="expression" dxfId="4836" priority="6035">
      <formula>OR(AND(NOT(ISNUMBER(F28)),NOT(ISBLANK(F28))), F28&lt;-9999999999.99, F28&gt;9999999999.99)</formula>
    </cfRule>
  </conditionalFormatting>
  <conditionalFormatting sqref="F29">
    <cfRule type="expression" dxfId="4835" priority="6033">
      <formula>OR(AND(NOT(ISNUMBER(F29)),NOT(ISBLANK(F29))), F29&lt;-9999999999.99, F29&gt;9999999999.99)</formula>
    </cfRule>
  </conditionalFormatting>
  <conditionalFormatting sqref="F30">
    <cfRule type="expression" dxfId="4834" priority="6030">
      <formula>F30&lt;0</formula>
    </cfRule>
    <cfRule type="expression" dxfId="4833" priority="6031">
      <formula>OR(AND(NOT(ISNUMBER(F30)),NOT(ISBLANK(F30))), F30&lt;-9999999999.99, F30&gt;9999999999.99)</formula>
    </cfRule>
  </conditionalFormatting>
  <conditionalFormatting sqref="G28">
    <cfRule type="expression" dxfId="4832" priority="6029">
      <formula>OR(AND(NOT(ISNUMBER(G28)),NOT(ISBLANK(G28))), G28&lt;-9999999999.99, G28&gt;9999999999.99)</formula>
    </cfRule>
  </conditionalFormatting>
  <conditionalFormatting sqref="G29">
    <cfRule type="expression" dxfId="4831" priority="6027">
      <formula>OR(AND(NOT(ISNUMBER(G29)),NOT(ISBLANK(G29))), G29&lt;-9999999999.99, G29&gt;9999999999.99)</formula>
    </cfRule>
  </conditionalFormatting>
  <conditionalFormatting sqref="G30">
    <cfRule type="expression" dxfId="4830" priority="6024">
      <formula>G30&lt;0</formula>
    </cfRule>
    <cfRule type="expression" dxfId="4829" priority="6025">
      <formula>OR(AND(NOT(ISNUMBER(G30)),NOT(ISBLANK(G30))), G30&lt;-9999999999.99, G30&gt;9999999999.99)</formula>
    </cfRule>
  </conditionalFormatting>
  <conditionalFormatting sqref="H28">
    <cfRule type="expression" dxfId="4828" priority="6023">
      <formula>OR(AND(NOT(ISNUMBER(H28)),NOT(ISBLANK(H28))), H28&lt;-9999999999.99, H28&gt;9999999999.99)</formula>
    </cfRule>
  </conditionalFormatting>
  <conditionalFormatting sqref="H29">
    <cfRule type="expression" dxfId="4827" priority="6021">
      <formula>OR(AND(NOT(ISNUMBER(H29)),NOT(ISBLANK(H29))), H29&lt;-9999999999.99, H29&gt;9999999999.99)</formula>
    </cfRule>
  </conditionalFormatting>
  <conditionalFormatting sqref="H30">
    <cfRule type="expression" dxfId="4826" priority="6018">
      <formula>H30&lt;0</formula>
    </cfRule>
    <cfRule type="expression" dxfId="4825" priority="6019">
      <formula>OR(AND(NOT(ISNUMBER(H30)),NOT(ISBLANK(H30))), H30&lt;-9999999999.99, H30&gt;9999999999.99)</formula>
    </cfRule>
  </conditionalFormatting>
  <conditionalFormatting sqref="I28">
    <cfRule type="expression" dxfId="4824" priority="6017">
      <formula>OR(AND(NOT(ISNUMBER(I28)),NOT(ISBLANK(I28))), I28&lt;-9999999999.99, I28&gt;9999999999.99)</formula>
    </cfRule>
  </conditionalFormatting>
  <conditionalFormatting sqref="I29">
    <cfRule type="expression" dxfId="4823" priority="6015">
      <formula>OR(AND(NOT(ISNUMBER(I29)),NOT(ISBLANK(I29))), I29&lt;-9999999999.99, I29&gt;9999999999.99)</formula>
    </cfRule>
  </conditionalFormatting>
  <conditionalFormatting sqref="I30">
    <cfRule type="expression" dxfId="4822" priority="6012">
      <formula>I30&lt;0</formula>
    </cfRule>
    <cfRule type="expression" dxfId="4821" priority="6013">
      <formula>OR(AND(NOT(ISNUMBER(I30)),NOT(ISBLANK(I30))), I30&lt;-9999999999.99, I30&gt;9999999999.99)</formula>
    </cfRule>
  </conditionalFormatting>
  <conditionalFormatting sqref="J28">
    <cfRule type="expression" dxfId="4820" priority="6011">
      <formula>OR(AND(NOT(ISNUMBER(J28)),NOT(ISBLANK(J28))), J28&lt;-9999999999.99, J28&gt;9999999999.99)</formula>
    </cfRule>
  </conditionalFormatting>
  <conditionalFormatting sqref="J29">
    <cfRule type="expression" dxfId="4819" priority="6009">
      <formula>OR(AND(NOT(ISNUMBER(J29)),NOT(ISBLANK(J29))), J29&lt;-9999999999.99, J29&gt;9999999999.99)</formula>
    </cfRule>
  </conditionalFormatting>
  <conditionalFormatting sqref="J30">
    <cfRule type="expression" dxfId="4818" priority="6006">
      <formula>J30&lt;0</formula>
    </cfRule>
    <cfRule type="expression" dxfId="4817" priority="6007">
      <formula>OR(AND(NOT(ISNUMBER(J30)),NOT(ISBLANK(J30))), J30&lt;-9999999999.99, J30&gt;9999999999.99)</formula>
    </cfRule>
  </conditionalFormatting>
  <conditionalFormatting sqref="K28">
    <cfRule type="expression" dxfId="4816" priority="6005">
      <formula>OR(AND(NOT(ISNUMBER(K28)),NOT(ISBLANK(K28))), K28&lt;-9999999999.99, K28&gt;9999999999.99)</formula>
    </cfRule>
  </conditionalFormatting>
  <conditionalFormatting sqref="K29">
    <cfRule type="expression" dxfId="4815" priority="6003">
      <formula>OR(AND(NOT(ISNUMBER(K29)),NOT(ISBLANK(K29))), K29&lt;-9999999999.99, K29&gt;9999999999.99)</formula>
    </cfRule>
  </conditionalFormatting>
  <conditionalFormatting sqref="K30">
    <cfRule type="expression" dxfId="4814" priority="6000">
      <formula>K30&lt;0</formula>
    </cfRule>
    <cfRule type="expression" dxfId="4813" priority="6001">
      <formula>OR(AND(NOT(ISNUMBER(K30)),NOT(ISBLANK(K30))), K30&lt;-9999999999.99, K30&gt;9999999999.99)</formula>
    </cfRule>
  </conditionalFormatting>
  <conditionalFormatting sqref="L28">
    <cfRule type="expression" dxfId="4812" priority="5999">
      <formula>OR(AND(NOT(ISNUMBER(L28)),NOT(ISBLANK(L28))), L28&lt;-9999999999.99, L28&gt;9999999999.99)</formula>
    </cfRule>
  </conditionalFormatting>
  <conditionalFormatting sqref="L29">
    <cfRule type="expression" dxfId="4811" priority="5997">
      <formula>OR(AND(NOT(ISNUMBER(L29)),NOT(ISBLANK(L29))), L29&lt;-9999999999.99, L29&gt;9999999999.99)</formula>
    </cfRule>
  </conditionalFormatting>
  <conditionalFormatting sqref="L30">
    <cfRule type="expression" dxfId="4810" priority="5994">
      <formula>L30&lt;0</formula>
    </cfRule>
    <cfRule type="expression" dxfId="4809" priority="5995">
      <formula>OR(AND(NOT(ISNUMBER(L30)),NOT(ISBLANK(L30))), L30&lt;-9999999999.99, L30&gt;9999999999.99)</formula>
    </cfRule>
  </conditionalFormatting>
  <conditionalFormatting sqref="M28">
    <cfRule type="expression" dxfId="4808" priority="5993">
      <formula>OR(AND(NOT(ISNUMBER(M28)),NOT(ISBLANK(M28))), M28&lt;-9999999999.99, M28&gt;9999999999.99)</formula>
    </cfRule>
  </conditionalFormatting>
  <conditionalFormatting sqref="M29">
    <cfRule type="expression" dxfId="4807" priority="5991">
      <formula>OR(AND(NOT(ISNUMBER(M29)),NOT(ISBLANK(M29))), M29&lt;-9999999999.99, M29&gt;9999999999.99)</formula>
    </cfRule>
  </conditionalFormatting>
  <conditionalFormatting sqref="M30">
    <cfRule type="expression" dxfId="4806" priority="5988">
      <formula>M30&lt;0</formula>
    </cfRule>
    <cfRule type="expression" dxfId="4805" priority="5989">
      <formula>OR(AND(NOT(ISNUMBER(M30)),NOT(ISBLANK(M30))), M30&lt;-9999999999.99, M30&gt;9999999999.99)</formula>
    </cfRule>
  </conditionalFormatting>
  <conditionalFormatting sqref="N29">
    <cfRule type="expression" dxfId="4804" priority="5987">
      <formula>OR(AND(NOT(ISNUMBER(N29)),NOT(ISBLANK(N29))), N29&lt;-9999999999.99, N29&gt;9999999999.99)</formula>
    </cfRule>
  </conditionalFormatting>
  <conditionalFormatting sqref="N30">
    <cfRule type="expression" dxfId="4803" priority="5984">
      <formula>N30&lt;0</formula>
    </cfRule>
    <cfRule type="expression" dxfId="4802" priority="5985">
      <formula>OR(AND(NOT(ISNUMBER(N30)),NOT(ISBLANK(N30))), N30&lt;-9999999999.99, N30&gt;9999999999.99)</formula>
    </cfRule>
  </conditionalFormatting>
  <conditionalFormatting sqref="F31">
    <cfRule type="expression" dxfId="4801" priority="5979">
      <formula>F31&lt;0</formula>
    </cfRule>
    <cfRule type="expression" dxfId="4800" priority="5982">
      <formula>OR(AND(NOT(ISNUMBER(F31)),NOT(ISBLANK(F31))), F31&lt;-9999999999.99, F31&gt;9999999999.99)</formula>
    </cfRule>
  </conditionalFormatting>
  <conditionalFormatting sqref="G31">
    <cfRule type="expression" dxfId="4799" priority="5975">
      <formula>G31&lt;0</formula>
    </cfRule>
    <cfRule type="expression" dxfId="4798" priority="5978">
      <formula>OR(AND(NOT(ISNUMBER(G31)),NOT(ISBLANK(G31))), G31&lt;-9999999999.99, G31&gt;9999999999.99)</formula>
    </cfRule>
  </conditionalFormatting>
  <conditionalFormatting sqref="H31">
    <cfRule type="expression" dxfId="4797" priority="5971">
      <formula>H31&lt;0</formula>
    </cfRule>
    <cfRule type="expression" dxfId="4796" priority="5974">
      <formula>OR(AND(NOT(ISNUMBER(H31)),NOT(ISBLANK(H31))), H31&lt;-9999999999.99, H31&gt;9999999999.99)</formula>
    </cfRule>
  </conditionalFormatting>
  <conditionalFormatting sqref="I31">
    <cfRule type="expression" dxfId="4795" priority="5967">
      <formula>I31&lt;0</formula>
    </cfRule>
    <cfRule type="expression" dxfId="4794" priority="5970">
      <formula>OR(AND(NOT(ISNUMBER(I31)),NOT(ISBLANK(I31))), I31&lt;-9999999999.99, I31&gt;9999999999.99)</formula>
    </cfRule>
  </conditionalFormatting>
  <conditionalFormatting sqref="J31">
    <cfRule type="expression" dxfId="4793" priority="5963">
      <formula>J31&lt;0</formula>
    </cfRule>
    <cfRule type="expression" dxfId="4792" priority="5966">
      <formula>OR(AND(NOT(ISNUMBER(J31)),NOT(ISBLANK(J31))), J31&lt;-9999999999.99, J31&gt;9999999999.99)</formula>
    </cfRule>
  </conditionalFormatting>
  <conditionalFormatting sqref="K31">
    <cfRule type="expression" dxfId="4791" priority="5959">
      <formula>K31&lt;0</formula>
    </cfRule>
    <cfRule type="expression" dxfId="4790" priority="5962">
      <formula>OR(AND(NOT(ISNUMBER(K31)),NOT(ISBLANK(K31))), K31&lt;-9999999999.99, K31&gt;9999999999.99)</formula>
    </cfRule>
  </conditionalFormatting>
  <conditionalFormatting sqref="L31">
    <cfRule type="expression" dxfId="4789" priority="5955">
      <formula>L31&lt;0</formula>
    </cfRule>
    <cfRule type="expression" dxfId="4788" priority="5958">
      <formula>OR(AND(NOT(ISNUMBER(L31)),NOT(ISBLANK(L31))), L31&lt;-9999999999.99, L31&gt;9999999999.99)</formula>
    </cfRule>
  </conditionalFormatting>
  <conditionalFormatting sqref="M31">
    <cfRule type="expression" dxfId="4787" priority="5951">
      <formula>M31&lt;0</formula>
    </cfRule>
    <cfRule type="expression" dxfId="4786" priority="5954">
      <formula>OR(AND(NOT(ISNUMBER(M31)),NOT(ISBLANK(M31))), M31&lt;-9999999999.99, M31&gt;9999999999.99)</formula>
    </cfRule>
  </conditionalFormatting>
  <conditionalFormatting sqref="N31">
    <cfRule type="expression" dxfId="4785" priority="5947">
      <formula>N31&lt;0</formula>
    </cfRule>
    <cfRule type="expression" dxfId="4784" priority="5950">
      <formula>OR(AND(NOT(ISNUMBER(N31)),NOT(ISBLANK(N31))), N31&lt;-9999999999.99, N31&gt;9999999999.99)</formula>
    </cfRule>
  </conditionalFormatting>
  <conditionalFormatting sqref="F32">
    <cfRule type="expression" dxfId="4783" priority="5943">
      <formula>F32&lt;0</formula>
    </cfRule>
    <cfRule type="expression" dxfId="4782" priority="5945">
      <formula>OR(AND(NOT(ISNUMBER(F32)),NOT(ISBLANK(F32))), F32&lt;-9999999999.99, F32&gt;9999999999.99)</formula>
    </cfRule>
  </conditionalFormatting>
  <conditionalFormatting sqref="G32">
    <cfRule type="expression" dxfId="4781" priority="5940">
      <formula>G32&lt;0</formula>
    </cfRule>
    <cfRule type="expression" dxfId="4780" priority="5942">
      <formula>OR(AND(NOT(ISNUMBER(G32)),NOT(ISBLANK(G32))), G32&lt;-9999999999.99, G32&gt;9999999999.99)</formula>
    </cfRule>
  </conditionalFormatting>
  <conditionalFormatting sqref="H32">
    <cfRule type="expression" dxfId="4779" priority="5937">
      <formula>H32&lt;0</formula>
    </cfRule>
    <cfRule type="expression" dxfId="4778" priority="5939">
      <formula>OR(AND(NOT(ISNUMBER(H32)),NOT(ISBLANK(H32))), H32&lt;-9999999999.99, H32&gt;9999999999.99)</formula>
    </cfRule>
  </conditionalFormatting>
  <conditionalFormatting sqref="I32">
    <cfRule type="expression" dxfId="4777" priority="5934">
      <formula>I32&lt;0</formula>
    </cfRule>
    <cfRule type="expression" dxfId="4776" priority="5936">
      <formula>OR(AND(NOT(ISNUMBER(I32)),NOT(ISBLANK(I32))), I32&lt;-9999999999.99, I32&gt;9999999999.99)</formula>
    </cfRule>
  </conditionalFormatting>
  <conditionalFormatting sqref="J32">
    <cfRule type="expression" dxfId="4775" priority="5931">
      <formula>J32&lt;0</formula>
    </cfRule>
    <cfRule type="expression" dxfId="4774" priority="5933">
      <formula>OR(AND(NOT(ISNUMBER(J32)),NOT(ISBLANK(J32))), J32&lt;-9999999999.99, J32&gt;9999999999.99)</formula>
    </cfRule>
  </conditionalFormatting>
  <conditionalFormatting sqref="K32">
    <cfRule type="expression" dxfId="4773" priority="5928">
      <formula>K32&lt;0</formula>
    </cfRule>
    <cfRule type="expression" dxfId="4772" priority="5930">
      <formula>OR(AND(NOT(ISNUMBER(K32)),NOT(ISBLANK(K32))), K32&lt;-9999999999.99, K32&gt;9999999999.99)</formula>
    </cfRule>
  </conditionalFormatting>
  <conditionalFormatting sqref="L32">
    <cfRule type="expression" dxfId="4771" priority="5925">
      <formula>L32&lt;0</formula>
    </cfRule>
    <cfRule type="expression" dxfId="4770" priority="5927">
      <formula>OR(AND(NOT(ISNUMBER(L32)),NOT(ISBLANK(L32))), L32&lt;-9999999999.99, L32&gt;9999999999.99)</formula>
    </cfRule>
  </conditionalFormatting>
  <conditionalFormatting sqref="M32">
    <cfRule type="expression" dxfId="4769" priority="5922">
      <formula>M32&lt;0</formula>
    </cfRule>
    <cfRule type="expression" dxfId="4768" priority="5924">
      <formula>OR(AND(NOT(ISNUMBER(M32)),NOT(ISBLANK(M32))), M32&lt;-9999999999.99, M32&gt;9999999999.99)</formula>
    </cfRule>
  </conditionalFormatting>
  <conditionalFormatting sqref="N32">
    <cfRule type="expression" dxfId="4767" priority="5919">
      <formula>N32&lt;0</formula>
    </cfRule>
    <cfRule type="expression" dxfId="4766" priority="5921">
      <formula>OR(AND(NOT(ISNUMBER(N32)),NOT(ISBLANK(N32))), N32&lt;-9999999999.99, N32&gt;9999999999.99)</formula>
    </cfRule>
  </conditionalFormatting>
  <conditionalFormatting sqref="F33">
    <cfRule type="expression" dxfId="4765" priority="5915">
      <formula>F33&lt;0</formula>
    </cfRule>
    <cfRule type="expression" dxfId="4764" priority="5917">
      <formula>OR(AND(NOT(ISNUMBER(F33)),NOT(ISBLANK(F33))), F33&lt;-9999999999.99, F33&gt;9999999999.99)</formula>
    </cfRule>
  </conditionalFormatting>
  <conditionalFormatting sqref="G33">
    <cfRule type="expression" dxfId="4763" priority="5912">
      <formula>G33&lt;0</formula>
    </cfRule>
    <cfRule type="expression" dxfId="4762" priority="5914">
      <formula>OR(AND(NOT(ISNUMBER(G33)),NOT(ISBLANK(G33))), G33&lt;-9999999999.99, G33&gt;9999999999.99)</formula>
    </cfRule>
  </conditionalFormatting>
  <conditionalFormatting sqref="H33">
    <cfRule type="expression" dxfId="4761" priority="5909">
      <formula>H33&lt;0</formula>
    </cfRule>
    <cfRule type="expression" dxfId="4760" priority="5911">
      <formula>OR(AND(NOT(ISNUMBER(H33)),NOT(ISBLANK(H33))), H33&lt;-9999999999.99, H33&gt;9999999999.99)</formula>
    </cfRule>
  </conditionalFormatting>
  <conditionalFormatting sqref="I33">
    <cfRule type="expression" dxfId="4759" priority="5906">
      <formula>I33&lt;0</formula>
    </cfRule>
    <cfRule type="expression" dxfId="4758" priority="5908">
      <formula>OR(AND(NOT(ISNUMBER(I33)),NOT(ISBLANK(I33))), I33&lt;-9999999999.99, I33&gt;9999999999.99)</formula>
    </cfRule>
  </conditionalFormatting>
  <conditionalFormatting sqref="J33">
    <cfRule type="expression" dxfId="4757" priority="5903">
      <formula>J33&lt;0</formula>
    </cfRule>
    <cfRule type="expression" dxfId="4756" priority="5905">
      <formula>OR(AND(NOT(ISNUMBER(J33)),NOT(ISBLANK(J33))), J33&lt;-9999999999.99, J33&gt;9999999999.99)</formula>
    </cfRule>
  </conditionalFormatting>
  <conditionalFormatting sqref="K33">
    <cfRule type="expression" dxfId="4755" priority="5900">
      <formula>K33&lt;0</formula>
    </cfRule>
    <cfRule type="expression" dxfId="4754" priority="5902">
      <formula>OR(AND(NOT(ISNUMBER(K33)),NOT(ISBLANK(K33))), K33&lt;-9999999999.99, K33&gt;9999999999.99)</formula>
    </cfRule>
  </conditionalFormatting>
  <conditionalFormatting sqref="L33">
    <cfRule type="expression" dxfId="4753" priority="5897">
      <formula>L33&lt;0</formula>
    </cfRule>
    <cfRule type="expression" dxfId="4752" priority="5899">
      <formula>OR(AND(NOT(ISNUMBER(L33)),NOT(ISBLANK(L33))), L33&lt;-9999999999.99, L33&gt;9999999999.99)</formula>
    </cfRule>
  </conditionalFormatting>
  <conditionalFormatting sqref="M33">
    <cfRule type="expression" dxfId="4751" priority="5894">
      <formula>M33&lt;0</formula>
    </cfRule>
    <cfRule type="expression" dxfId="4750" priority="5896">
      <formula>OR(AND(NOT(ISNUMBER(M33)),NOT(ISBLANK(M33))), M33&lt;-9999999999.99, M33&gt;9999999999.99)</formula>
    </cfRule>
  </conditionalFormatting>
  <conditionalFormatting sqref="N33">
    <cfRule type="expression" dxfId="4749" priority="5891">
      <formula>N33&lt;0</formula>
    </cfRule>
    <cfRule type="expression" dxfId="4748" priority="5893">
      <formula>OR(AND(NOT(ISNUMBER(N33)),NOT(ISBLANK(N33))), N33&lt;-9999999999.99, N33&gt;9999999999.99)</formula>
    </cfRule>
  </conditionalFormatting>
  <conditionalFormatting sqref="F34">
    <cfRule type="expression" dxfId="4747" priority="5888">
      <formula>OR(AND(NOT(ISNUMBER(F34)),NOT(ISBLANK(F34))), F34&lt;-9999999999.99, F34&gt;9999999999.99)</formula>
    </cfRule>
    <cfRule type="expression" dxfId="4746" priority="5889">
      <formula xml:space="preserve"> F34&lt;&gt;F35+F36+F37+F38+ F39</formula>
    </cfRule>
  </conditionalFormatting>
  <conditionalFormatting sqref="G34">
    <cfRule type="expression" dxfId="4745" priority="5885">
      <formula>OR(AND(NOT(ISNUMBER(G34)),NOT(ISBLANK(G34))), G34&lt;-9999999999.99, G34&gt;9999999999.99)</formula>
    </cfRule>
    <cfRule type="expression" dxfId="4744" priority="5886">
      <formula xml:space="preserve"> G34&lt;&gt;G35+G36+G37+G38+ G39</formula>
    </cfRule>
  </conditionalFormatting>
  <conditionalFormatting sqref="H34">
    <cfRule type="expression" dxfId="4743" priority="5882">
      <formula>OR(AND(NOT(ISNUMBER(H34)),NOT(ISBLANK(H34))), H34&lt;-9999999999.99, H34&gt;9999999999.99)</formula>
    </cfRule>
    <cfRule type="expression" dxfId="4742" priority="5883">
      <formula xml:space="preserve"> H34&lt;&gt;H35+H36+H37+H38+ H39</formula>
    </cfRule>
  </conditionalFormatting>
  <conditionalFormatting sqref="I34">
    <cfRule type="expression" dxfId="4741" priority="5879">
      <formula>OR(AND(NOT(ISNUMBER(I34)),NOT(ISBLANK(I34))), I34&lt;-9999999999.99, I34&gt;9999999999.99)</formula>
    </cfRule>
    <cfRule type="expression" dxfId="4740" priority="5880">
      <formula xml:space="preserve"> I34&lt;&gt;I35+I36+I37+I38+ I39</formula>
    </cfRule>
  </conditionalFormatting>
  <conditionalFormatting sqref="J34">
    <cfRule type="expression" dxfId="4739" priority="5876">
      <formula>OR(AND(NOT(ISNUMBER(J34)),NOT(ISBLANK(J34))), J34&lt;-9999999999.99, J34&gt;9999999999.99)</formula>
    </cfRule>
    <cfRule type="expression" dxfId="4738" priority="5877">
      <formula xml:space="preserve"> J34&lt;&gt;J35+J36+J37+J38+ J39</formula>
    </cfRule>
  </conditionalFormatting>
  <conditionalFormatting sqref="K34">
    <cfRule type="expression" dxfId="4737" priority="5873">
      <formula>OR(AND(NOT(ISNUMBER(K34)),NOT(ISBLANK(K34))), K34&lt;-9999999999.99, K34&gt;9999999999.99)</formula>
    </cfRule>
    <cfRule type="expression" dxfId="4736" priority="5874">
      <formula xml:space="preserve"> K34&lt;&gt;K35+K36+K37+K38+ K39</formula>
    </cfRule>
  </conditionalFormatting>
  <conditionalFormatting sqref="L34">
    <cfRule type="expression" dxfId="4735" priority="5870">
      <formula>OR(AND(NOT(ISNUMBER(L34)),NOT(ISBLANK(L34))), L34&lt;-9999999999.99, L34&gt;9999999999.99)</formula>
    </cfRule>
    <cfRule type="expression" dxfId="4734" priority="5871">
      <formula xml:space="preserve"> L34&lt;&gt;L35+L36+L37+L38+ L39</formula>
    </cfRule>
  </conditionalFormatting>
  <conditionalFormatting sqref="M34">
    <cfRule type="expression" dxfId="4733" priority="5867">
      <formula>OR(AND(NOT(ISNUMBER(M34)),NOT(ISBLANK(M34))), M34&lt;-9999999999.99, M34&gt;9999999999.99)</formula>
    </cfRule>
    <cfRule type="expression" dxfId="4732" priority="5868">
      <formula xml:space="preserve"> M34&lt;&gt;M35+M36+M37+M38+ M39</formula>
    </cfRule>
  </conditionalFormatting>
  <conditionalFormatting sqref="N34">
    <cfRule type="expression" dxfId="4731" priority="5864">
      <formula>OR(AND(NOT(ISNUMBER(N34)),NOT(ISBLANK(N34))), N34&lt;-9999999999.99, N34&gt;9999999999.99)</formula>
    </cfRule>
    <cfRule type="expression" dxfId="4730" priority="5865">
      <formula xml:space="preserve"> N34&lt;&gt;N35+N36+N37+N38+ N39</formula>
    </cfRule>
  </conditionalFormatting>
  <conditionalFormatting sqref="F36">
    <cfRule type="expression" dxfId="4729" priority="5861">
      <formula>OR(AND(NOT(ISNUMBER(F36)),NOT(ISBLANK(F36))), F36&lt;-9999999999.99, F36&gt;9999999999.99)</formula>
    </cfRule>
  </conditionalFormatting>
  <conditionalFormatting sqref="G36">
    <cfRule type="expression" dxfId="4728" priority="5859">
      <formula>OR(AND(NOT(ISNUMBER(G36)),NOT(ISBLANK(G36))), G36&lt;-9999999999.99, G36&gt;9999999999.99)</formula>
    </cfRule>
  </conditionalFormatting>
  <conditionalFormatting sqref="H36">
    <cfRule type="expression" dxfId="4727" priority="5857">
      <formula>OR(AND(NOT(ISNUMBER(H36)),NOT(ISBLANK(H36))), H36&lt;-9999999999.99, H36&gt;9999999999.99)</formula>
    </cfRule>
  </conditionalFormatting>
  <conditionalFormatting sqref="I36">
    <cfRule type="expression" dxfId="4726" priority="5855">
      <formula>OR(AND(NOT(ISNUMBER(I36)),NOT(ISBLANK(I36))), I36&lt;-9999999999.99, I36&gt;9999999999.99)</formula>
    </cfRule>
  </conditionalFormatting>
  <conditionalFormatting sqref="J36">
    <cfRule type="expression" dxfId="4725" priority="5853">
      <formula>OR(AND(NOT(ISNUMBER(J36)),NOT(ISBLANK(J36))), J36&lt;-9999999999.99, J36&gt;9999999999.99)</formula>
    </cfRule>
  </conditionalFormatting>
  <conditionalFormatting sqref="K36">
    <cfRule type="expression" dxfId="4724" priority="5851">
      <formula>OR(AND(NOT(ISNUMBER(K36)),NOT(ISBLANK(K36))), K36&lt;-9999999999.99, K36&gt;9999999999.99)</formula>
    </cfRule>
  </conditionalFormatting>
  <conditionalFormatting sqref="L36">
    <cfRule type="expression" dxfId="4723" priority="5849">
      <formula>OR(AND(NOT(ISNUMBER(L36)),NOT(ISBLANK(L36))), L36&lt;-9999999999.99, L36&gt;9999999999.99)</formula>
    </cfRule>
  </conditionalFormatting>
  <conditionalFormatting sqref="M36">
    <cfRule type="expression" dxfId="4722" priority="5847">
      <formula>OR(AND(NOT(ISNUMBER(M36)),NOT(ISBLANK(M36))), M36&lt;-9999999999.99, M36&gt;9999999999.99)</formula>
    </cfRule>
  </conditionalFormatting>
  <conditionalFormatting sqref="N36">
    <cfRule type="expression" dxfId="4721" priority="5845">
      <formula>OR(AND(NOT(ISNUMBER(N36)),NOT(ISBLANK(N36))), N36&lt;-9999999999.99, N36&gt;9999999999.99)</formula>
    </cfRule>
  </conditionalFormatting>
  <conditionalFormatting sqref="F37">
    <cfRule type="expression" dxfId="4720" priority="5842">
      <formula>OR(AND(NOT(ISNUMBER(F37)),NOT(ISBLANK(F37))), F37&lt;-9999999999.99, F37&gt;9999999999.99)</formula>
    </cfRule>
  </conditionalFormatting>
  <conditionalFormatting sqref="G37">
    <cfRule type="expression" dxfId="4719" priority="5840">
      <formula>OR(AND(NOT(ISNUMBER(G37)),NOT(ISBLANK(G37))), G37&lt;-9999999999.99, G37&gt;9999999999.99)</formula>
    </cfRule>
  </conditionalFormatting>
  <conditionalFormatting sqref="H37">
    <cfRule type="expression" dxfId="4718" priority="5838">
      <formula>OR(AND(NOT(ISNUMBER(H37)),NOT(ISBLANK(H37))), H37&lt;-9999999999.99, H37&gt;9999999999.99)</formula>
    </cfRule>
  </conditionalFormatting>
  <conditionalFormatting sqref="I37">
    <cfRule type="expression" dxfId="4717" priority="5836">
      <formula>OR(AND(NOT(ISNUMBER(I37)),NOT(ISBLANK(I37))), I37&lt;-9999999999.99, I37&gt;9999999999.99)</formula>
    </cfRule>
  </conditionalFormatting>
  <conditionalFormatting sqref="J37">
    <cfRule type="expression" dxfId="4716" priority="5834">
      <formula>OR(AND(NOT(ISNUMBER(J37)),NOT(ISBLANK(J37))), J37&lt;-9999999999.99, J37&gt;9999999999.99)</formula>
    </cfRule>
  </conditionalFormatting>
  <conditionalFormatting sqref="K37">
    <cfRule type="expression" dxfId="4715" priority="5832">
      <formula>OR(AND(NOT(ISNUMBER(K37)),NOT(ISBLANK(K37))), K37&lt;-9999999999.99, K37&gt;9999999999.99)</formula>
    </cfRule>
  </conditionalFormatting>
  <conditionalFormatting sqref="L37">
    <cfRule type="expression" dxfId="4714" priority="5830">
      <formula>OR(AND(NOT(ISNUMBER(L37)),NOT(ISBLANK(L37))), L37&lt;-9999999999.99, L37&gt;9999999999.99)</formula>
    </cfRule>
  </conditionalFormatting>
  <conditionalFormatting sqref="M37">
    <cfRule type="expression" dxfId="4713" priority="5828">
      <formula>OR(AND(NOT(ISNUMBER(M37)),NOT(ISBLANK(M37))), M37&lt;-9999999999.99, M37&gt;9999999999.99)</formula>
    </cfRule>
  </conditionalFormatting>
  <conditionalFormatting sqref="N37">
    <cfRule type="expression" dxfId="4712" priority="5826">
      <formula>OR(AND(NOT(ISNUMBER(N37)),NOT(ISBLANK(N37))), N37&lt;-9999999999.99, N37&gt;9999999999.99)</formula>
    </cfRule>
  </conditionalFormatting>
  <conditionalFormatting sqref="E38">
    <cfRule type="expression" dxfId="4711" priority="5824">
      <formula>OR(AND(NOT(ISNUMBER(E38)),NOT(ISBLANK(E38))), E38&lt;-9999999999.99, E38&gt;9999999999.99)</formula>
    </cfRule>
  </conditionalFormatting>
  <conditionalFormatting sqref="F38">
    <cfRule type="expression" dxfId="4710" priority="5822">
      <formula>OR(AND(NOT(ISNUMBER(F38)),NOT(ISBLANK(F38))), F38&lt;-9999999999.99, F38&gt;9999999999.99)</formula>
    </cfRule>
  </conditionalFormatting>
  <conditionalFormatting sqref="G38">
    <cfRule type="expression" dxfId="4709" priority="5820">
      <formula>OR(AND(NOT(ISNUMBER(G38)),NOT(ISBLANK(G38))), G38&lt;-9999999999.99, G38&gt;9999999999.99)</formula>
    </cfRule>
  </conditionalFormatting>
  <conditionalFormatting sqref="H38">
    <cfRule type="expression" dxfId="4708" priority="5818">
      <formula>OR(AND(NOT(ISNUMBER(H38)),NOT(ISBLANK(H38))), H38&lt;-9999999999.99, H38&gt;9999999999.99)</formula>
    </cfRule>
  </conditionalFormatting>
  <conditionalFormatting sqref="I38">
    <cfRule type="expression" dxfId="4707" priority="5816">
      <formula>OR(AND(NOT(ISNUMBER(I38)),NOT(ISBLANK(I38))), I38&lt;-9999999999.99, I38&gt;9999999999.99)</formula>
    </cfRule>
  </conditionalFormatting>
  <conditionalFormatting sqref="J38">
    <cfRule type="expression" dxfId="4706" priority="5814">
      <formula>OR(AND(NOT(ISNUMBER(J38)),NOT(ISBLANK(J38))), J38&lt;-9999999999.99, J38&gt;9999999999.99)</formula>
    </cfRule>
  </conditionalFormatting>
  <conditionalFormatting sqref="K38">
    <cfRule type="expression" dxfId="4705" priority="5812">
      <formula>OR(AND(NOT(ISNUMBER(K38)),NOT(ISBLANK(K38))), K38&lt;-9999999999.99, K38&gt;9999999999.99)</formula>
    </cfRule>
  </conditionalFormatting>
  <conditionalFormatting sqref="L38">
    <cfRule type="expression" dxfId="4704" priority="5810">
      <formula>OR(AND(NOT(ISNUMBER(L38)),NOT(ISBLANK(L38))), L38&lt;-9999999999.99, L38&gt;9999999999.99)</formula>
    </cfRule>
  </conditionalFormatting>
  <conditionalFormatting sqref="M38">
    <cfRule type="expression" dxfId="4703" priority="5808">
      <formula>OR(AND(NOT(ISNUMBER(M38)),NOT(ISBLANK(M38))), M38&lt;-9999999999.99, M38&gt;9999999999.99)</formula>
    </cfRule>
  </conditionalFormatting>
  <conditionalFormatting sqref="N38">
    <cfRule type="expression" dxfId="4702" priority="5806">
      <formula>OR(AND(NOT(ISNUMBER(N38)),NOT(ISBLANK(N38))), N38&lt;-9999999999.99, N38&gt;9999999999.99)</formula>
    </cfRule>
  </conditionalFormatting>
  <conditionalFormatting sqref="F47:F48">
    <cfRule type="expression" dxfId="4701" priority="5801">
      <formula>F47&lt;0</formula>
    </cfRule>
    <cfRule type="expression" dxfId="4700" priority="5802">
      <formula>OR(AND(NOT(ISNUMBER(F47)),NOT(ISBLANK(F47))), F47&lt;-9999999999.99, F47&gt;9999999999.99)</formula>
    </cfRule>
  </conditionalFormatting>
  <conditionalFormatting sqref="G47:G48">
    <cfRule type="expression" dxfId="4699" priority="5799">
      <formula>G47&lt;0</formula>
    </cfRule>
    <cfRule type="expression" dxfId="4698" priority="5800">
      <formula>OR(AND(NOT(ISNUMBER(G47)),NOT(ISBLANK(G47))), G47&lt;-9999999999.99, G47&gt;9999999999.99)</formula>
    </cfRule>
  </conditionalFormatting>
  <conditionalFormatting sqref="H47:H48">
    <cfRule type="expression" dxfId="4697" priority="5797">
      <formula>H47&lt;0</formula>
    </cfRule>
    <cfRule type="expression" dxfId="4696" priority="5798">
      <formula>OR(AND(NOT(ISNUMBER(H47)),NOT(ISBLANK(H47))), H47&lt;-9999999999.99, H47&gt;9999999999.99)</formula>
    </cfRule>
  </conditionalFormatting>
  <conditionalFormatting sqref="I47:I48">
    <cfRule type="expression" dxfId="4695" priority="5795">
      <formula>I47&lt;0</formula>
    </cfRule>
    <cfRule type="expression" dxfId="4694" priority="5796">
      <formula>OR(AND(NOT(ISNUMBER(I47)),NOT(ISBLANK(I47))), I47&lt;-9999999999.99, I47&gt;9999999999.99)</formula>
    </cfRule>
  </conditionalFormatting>
  <conditionalFormatting sqref="J47:J48">
    <cfRule type="expression" dxfId="4693" priority="5793">
      <formula>J47&lt;0</formula>
    </cfRule>
    <cfRule type="expression" dxfId="4692" priority="5794">
      <formula>OR(AND(NOT(ISNUMBER(J47)),NOT(ISBLANK(J47))), J47&lt;-9999999999.99, J47&gt;9999999999.99)</formula>
    </cfRule>
  </conditionalFormatting>
  <conditionalFormatting sqref="K47:K48">
    <cfRule type="expression" dxfId="4691" priority="5791">
      <formula>K47&lt;0</formula>
    </cfRule>
    <cfRule type="expression" dxfId="4690" priority="5792">
      <formula>OR(AND(NOT(ISNUMBER(K47)),NOT(ISBLANK(K47))), K47&lt;-9999999999.99, K47&gt;9999999999.99)</formula>
    </cfRule>
  </conditionalFormatting>
  <conditionalFormatting sqref="L47:L48">
    <cfRule type="expression" dxfId="4689" priority="5789">
      <formula>L47&lt;0</formula>
    </cfRule>
    <cfRule type="expression" dxfId="4688" priority="5790">
      <formula>OR(AND(NOT(ISNUMBER(L47)),NOT(ISBLANK(L47))), L47&lt;-9999999999.99, L47&gt;9999999999.99)</formula>
    </cfRule>
  </conditionalFormatting>
  <conditionalFormatting sqref="M47:M48">
    <cfRule type="expression" dxfId="4687" priority="5787">
      <formula>M47&lt;0</formula>
    </cfRule>
    <cfRule type="expression" dxfId="4686" priority="5788">
      <formula>OR(AND(NOT(ISNUMBER(M47)),NOT(ISBLANK(M47))), M47&lt;-9999999999.99, M47&gt;9999999999.99)</formula>
    </cfRule>
  </conditionalFormatting>
  <conditionalFormatting sqref="N47:N48">
    <cfRule type="expression" dxfId="4685" priority="5785">
      <formula>N47&lt;0</formula>
    </cfRule>
    <cfRule type="expression" dxfId="4684" priority="5786">
      <formula>OR(AND(NOT(ISNUMBER(N47)),NOT(ISBLANK(N47))), N47&lt;-9999999999.99, N47&gt;9999999999.99)</formula>
    </cfRule>
  </conditionalFormatting>
  <conditionalFormatting sqref="F53">
    <cfRule type="expression" dxfId="4683" priority="5782">
      <formula>F53&lt;0</formula>
    </cfRule>
    <cfRule type="expression" dxfId="4682" priority="5783">
      <formula>OR(AND(NOT(ISNUMBER(F53)),NOT(ISBLANK(F53))), F53&lt;-9999999999.99, F53&gt;9999999999.99)</formula>
    </cfRule>
  </conditionalFormatting>
  <conditionalFormatting sqref="G53">
    <cfRule type="expression" dxfId="4681" priority="5778">
      <formula>G53&lt;0</formula>
    </cfRule>
    <cfRule type="expression" dxfId="4680" priority="5779">
      <formula>OR(AND(NOT(ISNUMBER(G53)),NOT(ISBLANK(G53))), G53&lt;-9999999999.99, G53&gt;9999999999.99)</formula>
    </cfRule>
  </conditionalFormatting>
  <conditionalFormatting sqref="H53">
    <cfRule type="expression" dxfId="4679" priority="5776">
      <formula>H53&lt;0</formula>
    </cfRule>
    <cfRule type="expression" dxfId="4678" priority="5777">
      <formula>OR(AND(NOT(ISNUMBER(H53)),NOT(ISBLANK(H53))), H53&lt;-9999999999.99, H53&gt;9999999999.99)</formula>
    </cfRule>
  </conditionalFormatting>
  <conditionalFormatting sqref="I53">
    <cfRule type="expression" dxfId="4677" priority="5774">
      <formula>I53&lt;0</formula>
    </cfRule>
    <cfRule type="expression" dxfId="4676" priority="5775">
      <formula>OR(AND(NOT(ISNUMBER(I53)),NOT(ISBLANK(I53))), I53&lt;-9999999999.99, I53&gt;9999999999.99)</formula>
    </cfRule>
  </conditionalFormatting>
  <conditionalFormatting sqref="J53">
    <cfRule type="expression" dxfId="4675" priority="5772">
      <formula>J53&lt;0</formula>
    </cfRule>
    <cfRule type="expression" dxfId="4674" priority="5773">
      <formula>OR(AND(NOT(ISNUMBER(J53)),NOT(ISBLANK(J53))), J53&lt;-9999999999.99, J53&gt;9999999999.99)</formula>
    </cfRule>
  </conditionalFormatting>
  <conditionalFormatting sqref="K53">
    <cfRule type="expression" dxfId="4673" priority="5770">
      <formula>K53&lt;0</formula>
    </cfRule>
    <cfRule type="expression" dxfId="4672" priority="5771">
      <formula>OR(AND(NOT(ISNUMBER(K53)),NOT(ISBLANK(K53))), K53&lt;-9999999999.99, K53&gt;9999999999.99)</formula>
    </cfRule>
  </conditionalFormatting>
  <conditionalFormatting sqref="L53">
    <cfRule type="expression" dxfId="4671" priority="5768">
      <formula>L53&lt;0</formula>
    </cfRule>
    <cfRule type="expression" dxfId="4670" priority="5769">
      <formula>OR(AND(NOT(ISNUMBER(L53)),NOT(ISBLANK(L53))), L53&lt;-9999999999.99, L53&gt;9999999999.99)</formula>
    </cfRule>
  </conditionalFormatting>
  <conditionalFormatting sqref="M53">
    <cfRule type="expression" dxfId="4669" priority="5766">
      <formula>M53&lt;0</formula>
    </cfRule>
    <cfRule type="expression" dxfId="4668" priority="5767">
      <formula>OR(AND(NOT(ISNUMBER(M53)),NOT(ISBLANK(M53))), M53&lt;-9999999999.99, M53&gt;9999999999.99)</formula>
    </cfRule>
  </conditionalFormatting>
  <conditionalFormatting sqref="N53">
    <cfRule type="expression" dxfId="4667" priority="5764">
      <formula>N53&lt;0</formula>
    </cfRule>
    <cfRule type="expression" dxfId="4666" priority="5765">
      <formula>OR(AND(NOT(ISNUMBER(N53)),NOT(ISBLANK(N53))), N53&lt;-9999999999.99, N53&gt;9999999999.99)</formula>
    </cfRule>
  </conditionalFormatting>
  <conditionalFormatting sqref="E54">
    <cfRule type="expression" dxfId="4665" priority="5762">
      <formula>E54&lt;0</formula>
    </cfRule>
    <cfRule type="expression" dxfId="4664" priority="5763">
      <formula>OR(AND(NOT(ISNUMBER(E54)),NOT(ISBLANK(E54))), E54&lt;-9999999999.99, E54&gt;9999999999.99)</formula>
    </cfRule>
  </conditionalFormatting>
  <conditionalFormatting sqref="F54">
    <cfRule type="expression" dxfId="4663" priority="5760">
      <formula>F54&lt;0</formula>
    </cfRule>
    <cfRule type="expression" dxfId="4662" priority="5761">
      <formula>OR(AND(NOT(ISNUMBER(F54)),NOT(ISBLANK(F54))), F54&lt;-9999999999.99, F54&gt;9999999999.99)</formula>
    </cfRule>
  </conditionalFormatting>
  <conditionalFormatting sqref="G54">
    <cfRule type="expression" dxfId="4661" priority="5758">
      <formula>G54&lt;0</formula>
    </cfRule>
    <cfRule type="expression" dxfId="4660" priority="5759">
      <formula>OR(AND(NOT(ISNUMBER(G54)),NOT(ISBLANK(G54))), G54&lt;-9999999999.99, G54&gt;9999999999.99)</formula>
    </cfRule>
  </conditionalFormatting>
  <conditionalFormatting sqref="I54">
    <cfRule type="expression" dxfId="4659" priority="5754">
      <formula>I54&lt;0</formula>
    </cfRule>
    <cfRule type="expression" dxfId="4658" priority="5755">
      <formula>OR(AND(NOT(ISNUMBER(I54)),NOT(ISBLANK(I54))), I54&lt;-9999999999.99, I54&gt;9999999999.99)</formula>
    </cfRule>
  </conditionalFormatting>
  <conditionalFormatting sqref="H54">
    <cfRule type="expression" dxfId="4657" priority="5752">
      <formula>H54&lt;0</formula>
    </cfRule>
    <cfRule type="expression" dxfId="4656" priority="5753">
      <formula>OR(AND(NOT(ISNUMBER(H54)),NOT(ISBLANK(H54))), H54&lt;-9999999999.99, H54&gt;9999999999.99)</formula>
    </cfRule>
  </conditionalFormatting>
  <conditionalFormatting sqref="J54">
    <cfRule type="expression" dxfId="4655" priority="5750">
      <formula>J54&lt;0</formula>
    </cfRule>
    <cfRule type="expression" dxfId="4654" priority="5751">
      <formula>OR(AND(NOT(ISNUMBER(J54)),NOT(ISBLANK(J54))), J54&lt;-9999999999.99, J54&gt;9999999999.99)</formula>
    </cfRule>
  </conditionalFormatting>
  <conditionalFormatting sqref="K54">
    <cfRule type="expression" dxfId="4653" priority="5748">
      <formula>K54&lt;0</formula>
    </cfRule>
    <cfRule type="expression" dxfId="4652" priority="5749">
      <formula>OR(AND(NOT(ISNUMBER(K54)),NOT(ISBLANK(K54))), K54&lt;-9999999999.99, K54&gt;9999999999.99)</formula>
    </cfRule>
  </conditionalFormatting>
  <conditionalFormatting sqref="L54">
    <cfRule type="expression" dxfId="4651" priority="5746">
      <formula>L54&lt;0</formula>
    </cfRule>
    <cfRule type="expression" dxfId="4650" priority="5747">
      <formula>OR(AND(NOT(ISNUMBER(L54)),NOT(ISBLANK(L54))), L54&lt;-9999999999.99, L54&gt;9999999999.99)</formula>
    </cfRule>
  </conditionalFormatting>
  <conditionalFormatting sqref="M54">
    <cfRule type="expression" dxfId="4649" priority="5744">
      <formula>M54&lt;0</formula>
    </cfRule>
    <cfRule type="expression" dxfId="4648" priority="5745">
      <formula>OR(AND(NOT(ISNUMBER(M54)),NOT(ISBLANK(M54))), M54&lt;-9999999999.99, M54&gt;9999999999.99)</formula>
    </cfRule>
  </conditionalFormatting>
  <conditionalFormatting sqref="N54">
    <cfRule type="expression" dxfId="4647" priority="5742">
      <formula>N54&lt;0</formula>
    </cfRule>
    <cfRule type="expression" dxfId="4646" priority="5743">
      <formula>OR(AND(NOT(ISNUMBER(N54)),NOT(ISBLANK(N54))), N54&lt;-9999999999.99, N54&gt;9999999999.99)</formula>
    </cfRule>
  </conditionalFormatting>
  <conditionalFormatting sqref="F71">
    <cfRule type="expression" dxfId="4645" priority="5740">
      <formula>OR(AND(NOT(ISNUMBER(F71)),NOT(ISBLANK(F71))), F71&lt;-9999999999.99, F71&gt;9999999999.99)</formula>
    </cfRule>
  </conditionalFormatting>
  <conditionalFormatting sqref="G71">
    <cfRule type="expression" dxfId="4644" priority="5737">
      <formula>OR(AND(NOT(ISNUMBER(G71)),NOT(ISBLANK(G71))), G71&lt;-9999999999.99, G71&gt;9999999999.99)</formula>
    </cfRule>
  </conditionalFormatting>
  <conditionalFormatting sqref="H71">
    <cfRule type="expression" dxfId="4643" priority="5734">
      <formula>OR(AND(NOT(ISNUMBER(H71)),NOT(ISBLANK(H71))), H71&lt;-9999999999.99, H71&gt;9999999999.99)</formula>
    </cfRule>
  </conditionalFormatting>
  <conditionalFormatting sqref="I71">
    <cfRule type="expression" dxfId="4642" priority="5731">
      <formula>OR(AND(NOT(ISNUMBER(I71)),NOT(ISBLANK(I71))), I71&lt;-9999999999.99, I71&gt;9999999999.99)</formula>
    </cfRule>
  </conditionalFormatting>
  <conditionalFormatting sqref="J71">
    <cfRule type="expression" dxfId="4641" priority="5728">
      <formula>OR(AND(NOT(ISNUMBER(J71)),NOT(ISBLANK(J71))), J71&lt;-9999999999.99, J71&gt;9999999999.99)</formula>
    </cfRule>
  </conditionalFormatting>
  <conditionalFormatting sqref="K71">
    <cfRule type="expression" dxfId="4640" priority="5725">
      <formula>OR(AND(NOT(ISNUMBER(K71)),NOT(ISBLANK(K71))), K71&lt;-9999999999.99, K71&gt;9999999999.99)</formula>
    </cfRule>
  </conditionalFormatting>
  <conditionalFormatting sqref="L71">
    <cfRule type="expression" dxfId="4639" priority="5722">
      <formula>OR(AND(NOT(ISNUMBER(L71)),NOT(ISBLANK(L71))), L71&lt;-9999999999.99, L71&gt;9999999999.99)</formula>
    </cfRule>
  </conditionalFormatting>
  <conditionalFormatting sqref="M71">
    <cfRule type="expression" dxfId="4638" priority="5719">
      <formula>OR(AND(NOT(ISNUMBER(M71)),NOT(ISBLANK(M71))), M71&lt;-9999999999.99, M71&gt;9999999999.99)</formula>
    </cfRule>
  </conditionalFormatting>
  <conditionalFormatting sqref="N71">
    <cfRule type="expression" dxfId="4637" priority="5716">
      <formula>OR(AND(NOT(ISNUMBER(N71)),NOT(ISBLANK(N71))), N71&lt;-9999999999.99, N71&gt;9999999999.99)</formula>
    </cfRule>
  </conditionalFormatting>
  <conditionalFormatting sqref="F74">
    <cfRule type="expression" dxfId="4636" priority="5691">
      <formula>F74&lt;0</formula>
    </cfRule>
    <cfRule type="expression" dxfId="4635" priority="5692">
      <formula xml:space="preserve"> F74 &lt;&gt; F75 + F84+ F85+F86+F87+F88+F89+F90+F91+F92+F93+F94</formula>
    </cfRule>
    <cfRule type="expression" dxfId="4634" priority="5693">
      <formula>OR(AND(NOT(ISNUMBER(F74)),NOT(ISBLANK(F74))), F74&lt;-9999999999.99, F74&gt;9999999999.99)</formula>
    </cfRule>
  </conditionalFormatting>
  <conditionalFormatting sqref="G74">
    <cfRule type="expression" dxfId="4633" priority="5688">
      <formula>G74&lt;0</formula>
    </cfRule>
    <cfRule type="expression" dxfId="4632" priority="5689">
      <formula>G74 &lt;&gt; G75 + G84+ G85+G86+G87+G88+G89+G90+G91+G92+G93+G94</formula>
    </cfRule>
    <cfRule type="expression" dxfId="4631" priority="5690">
      <formula>OR(AND(NOT(ISNUMBER(G74)),NOT(ISBLANK(G74))), G74&lt;-9999999999.99, G74&gt;9999999999.99)</formula>
    </cfRule>
  </conditionalFormatting>
  <conditionalFormatting sqref="H74">
    <cfRule type="expression" dxfId="4630" priority="5685">
      <formula>H74&lt;0</formula>
    </cfRule>
    <cfRule type="expression" dxfId="4629" priority="5686">
      <formula xml:space="preserve"> H74 &lt;&gt; H75 + H84+ H85+H86+H87+H88+H89+H90+H91+H92+H93+H94</formula>
    </cfRule>
    <cfRule type="expression" dxfId="4628" priority="5687">
      <formula>OR(AND(NOT(ISNUMBER(H74)),NOT(ISBLANK(H74))), H74&lt;-9999999999.99, H74&gt;9999999999.99)</formula>
    </cfRule>
  </conditionalFormatting>
  <conditionalFormatting sqref="I74">
    <cfRule type="expression" dxfId="4627" priority="5682">
      <formula>I74&lt;0</formula>
    </cfRule>
    <cfRule type="expression" dxfId="4626" priority="5683">
      <formula xml:space="preserve"> I74 &lt;&gt; I75 + I84+ I85+I86+I87+I88+I89+I90+I91+I92+I93+I94</formula>
    </cfRule>
    <cfRule type="expression" dxfId="4625" priority="5684">
      <formula>OR(AND(NOT(ISNUMBER(I74)),NOT(ISBLANK(I74))), I74&lt;-9999999999.99, I74&gt;9999999999.99)</formula>
    </cfRule>
  </conditionalFormatting>
  <conditionalFormatting sqref="J74">
    <cfRule type="expression" dxfId="4624" priority="5679">
      <formula>J74&lt;0</formula>
    </cfRule>
    <cfRule type="expression" dxfId="4623" priority="5680">
      <formula>J74 &lt;&gt; J75 + J84+ J85+J86+J87+J88+J89+J90+J91+J92+J93+J94</formula>
    </cfRule>
    <cfRule type="expression" dxfId="4622" priority="5681">
      <formula>OR(AND(NOT(ISNUMBER(J74)),NOT(ISBLANK(J74))), J74&lt;-9999999999.99, J74&gt;9999999999.99)</formula>
    </cfRule>
  </conditionalFormatting>
  <conditionalFormatting sqref="K74">
    <cfRule type="expression" dxfId="4621" priority="5676">
      <formula>K74&lt;0</formula>
    </cfRule>
    <cfRule type="expression" dxfId="4620" priority="5677">
      <formula xml:space="preserve"> K74 &lt;&gt; K75 + K84+ K85+K86+K87+K88+K89+K90+K91+K92+K93+K94</formula>
    </cfRule>
    <cfRule type="expression" dxfId="4619" priority="5678">
      <formula>OR(AND(NOT(ISNUMBER(K74)),NOT(ISBLANK(K74))), K74&lt;-9999999999.99, K74&gt;9999999999.99)</formula>
    </cfRule>
  </conditionalFormatting>
  <conditionalFormatting sqref="L74">
    <cfRule type="expression" dxfId="4618" priority="5673">
      <formula>L74&lt;0</formula>
    </cfRule>
    <cfRule type="expression" dxfId="4617" priority="5674">
      <formula xml:space="preserve"> L74 &lt;&gt; L75 + L84+ L85+L86+L87+L88+L89+L90+L91+L92+L93+L94</formula>
    </cfRule>
    <cfRule type="expression" dxfId="4616" priority="5675">
      <formula>OR(AND(NOT(ISNUMBER(L74)),NOT(ISBLANK(L74))), L74&lt;-9999999999.99, L74&gt;9999999999.99)</formula>
    </cfRule>
  </conditionalFormatting>
  <conditionalFormatting sqref="M74">
    <cfRule type="expression" dxfId="4615" priority="5670">
      <formula>M74&lt;0</formula>
    </cfRule>
    <cfRule type="expression" dxfId="4614" priority="5671">
      <formula xml:space="preserve"> M74 &lt;&gt; M75 + M84+ M85+M86+M87+M88+M89+M90+M91+M92+M93+M94</formula>
    </cfRule>
    <cfRule type="expression" dxfId="4613" priority="5672">
      <formula>OR(AND(NOT(ISNUMBER(M74)),NOT(ISBLANK(M74))), M74&lt;-9999999999.99, M74&gt;9999999999.99)</formula>
    </cfRule>
  </conditionalFormatting>
  <conditionalFormatting sqref="N74">
    <cfRule type="expression" dxfId="4612" priority="5667">
      <formula>N74&lt;0</formula>
    </cfRule>
    <cfRule type="expression" dxfId="4611" priority="5668">
      <formula xml:space="preserve"> N74 &lt;&gt; N75 + N84+ N85+N86+N87+N88+N89+N90+N91+N92+N93+N94</formula>
    </cfRule>
    <cfRule type="expression" dxfId="4610" priority="5669">
      <formula>OR(AND(NOT(ISNUMBER(N74)),NOT(ISBLANK(N74))), N74&lt;-9999999999.99, N74&gt;9999999999.99)</formula>
    </cfRule>
  </conditionalFormatting>
  <conditionalFormatting sqref="F75">
    <cfRule type="expression" dxfId="4609" priority="5663">
      <formula>F75&lt;0</formula>
    </cfRule>
    <cfRule type="expression" dxfId="4608" priority="5665">
      <formula>OR(AND(NOT(ISNUMBER(F75)),NOT(ISBLANK(F75))), F75&lt;-9999999999.99, F75&gt;9999999999.99)</formula>
    </cfRule>
  </conditionalFormatting>
  <conditionalFormatting sqref="G76">
    <cfRule type="expression" dxfId="4607" priority="5635">
      <formula>G76&lt;0</formula>
    </cfRule>
    <cfRule type="expression" dxfId="4606" priority="5636">
      <formula>OR(AND(NOT(ISNUMBER(G76)),NOT(ISBLANK(G76))), G76&lt;-9999999999.99, G76&gt;9999999999.99)</formula>
    </cfRule>
  </conditionalFormatting>
  <conditionalFormatting sqref="H76">
    <cfRule type="expression" dxfId="4605" priority="5633">
      <formula>H76&lt;0</formula>
    </cfRule>
    <cfRule type="expression" dxfId="4604" priority="5634">
      <formula>OR(AND(NOT(ISNUMBER(H76)),NOT(ISBLANK(H76))), H76&lt;-9999999999.99, H76&gt;9999999999.99)</formula>
    </cfRule>
  </conditionalFormatting>
  <conditionalFormatting sqref="I76">
    <cfRule type="expression" dxfId="4603" priority="5631">
      <formula>I76&lt;0</formula>
    </cfRule>
    <cfRule type="expression" dxfId="4602" priority="5632">
      <formula>OR(AND(NOT(ISNUMBER(I76)),NOT(ISBLANK(I76))), I76&lt;-9999999999.99, I76&gt;9999999999.99)</formula>
    </cfRule>
  </conditionalFormatting>
  <conditionalFormatting sqref="J76">
    <cfRule type="expression" dxfId="4601" priority="5629">
      <formula>J76&lt;0</formula>
    </cfRule>
    <cfRule type="expression" dxfId="4600" priority="5630">
      <formula>OR(AND(NOT(ISNUMBER(J76)),NOT(ISBLANK(J76))), J76&lt;-9999999999.99, J76&gt;9999999999.99)</formula>
    </cfRule>
  </conditionalFormatting>
  <conditionalFormatting sqref="K76">
    <cfRule type="expression" dxfId="4599" priority="5627">
      <formula>K76&lt;0</formula>
    </cfRule>
    <cfRule type="expression" dxfId="4598" priority="5628">
      <formula>OR(AND(NOT(ISNUMBER(K76)),NOT(ISBLANK(K76))), K76&lt;-9999999999.99, K76&gt;9999999999.99)</formula>
    </cfRule>
  </conditionalFormatting>
  <conditionalFormatting sqref="L76">
    <cfRule type="expression" dxfId="4597" priority="5625">
      <formula>L76&lt;0</formula>
    </cfRule>
    <cfRule type="expression" dxfId="4596" priority="5626">
      <formula>OR(AND(NOT(ISNUMBER(L76)),NOT(ISBLANK(L76))), L76&lt;-9999999999.99, L76&gt;9999999999.99)</formula>
    </cfRule>
  </conditionalFormatting>
  <conditionalFormatting sqref="M76">
    <cfRule type="expression" dxfId="4595" priority="5623">
      <formula>M76&lt;0</formula>
    </cfRule>
    <cfRule type="expression" dxfId="4594" priority="5624">
      <formula>OR(AND(NOT(ISNUMBER(M76)),NOT(ISBLANK(M76))), M76&lt;-9999999999.99, M76&gt;9999999999.99)</formula>
    </cfRule>
  </conditionalFormatting>
  <conditionalFormatting sqref="N76">
    <cfRule type="expression" dxfId="4593" priority="5621">
      <formula>N76&lt;0</formula>
    </cfRule>
    <cfRule type="expression" dxfId="4592" priority="5622">
      <formula>OR(AND(NOT(ISNUMBER(N76)),NOT(ISBLANK(N76))), N76&lt;-9999999999.99, N76&gt;9999999999.99)</formula>
    </cfRule>
  </conditionalFormatting>
  <conditionalFormatting sqref="E77">
    <cfRule type="expression" dxfId="4591" priority="5619">
      <formula>E77&lt;0</formula>
    </cfRule>
    <cfRule type="expression" dxfId="4590" priority="5620">
      <formula>OR(AND(NOT(ISNUMBER(E77)),NOT(ISBLANK(E77))), E77&lt;-9999999999.99, E77&gt;9999999999.99)</formula>
    </cfRule>
  </conditionalFormatting>
  <conditionalFormatting sqref="E78">
    <cfRule type="expression" dxfId="4589" priority="5617">
      <formula>E78&lt;0</formula>
    </cfRule>
    <cfRule type="expression" dxfId="4588" priority="5618">
      <formula>OR(AND(NOT(ISNUMBER(E78)),NOT(ISBLANK(E78))), E78&lt;-9999999999.99, E78&gt;9999999999.99)</formula>
    </cfRule>
  </conditionalFormatting>
  <conditionalFormatting sqref="F77">
    <cfRule type="expression" dxfId="4587" priority="5615">
      <formula>F77&lt;0</formula>
    </cfRule>
    <cfRule type="expression" dxfId="4586" priority="5616">
      <formula>OR(AND(NOT(ISNUMBER(F77)),NOT(ISBLANK(F77))), F77&lt;-9999999999.99, F77&gt;9999999999.99)</formula>
    </cfRule>
  </conditionalFormatting>
  <conditionalFormatting sqref="G77">
    <cfRule type="expression" dxfId="4585" priority="5613">
      <formula>G77&lt;0</formula>
    </cfRule>
    <cfRule type="expression" dxfId="4584" priority="5614">
      <formula>OR(AND(NOT(ISNUMBER(G77)),NOT(ISBLANK(G77))), G77&lt;-9999999999.99, G77&gt;9999999999.99)</formula>
    </cfRule>
  </conditionalFormatting>
  <conditionalFormatting sqref="H77">
    <cfRule type="expression" dxfId="4583" priority="5611">
      <formula>H77&lt;0</formula>
    </cfRule>
    <cfRule type="expression" dxfId="4582" priority="5612">
      <formula>OR(AND(NOT(ISNUMBER(H77)),NOT(ISBLANK(H77))), H77&lt;-9999999999.99, H77&gt;9999999999.99)</formula>
    </cfRule>
  </conditionalFormatting>
  <conditionalFormatting sqref="I77">
    <cfRule type="expression" dxfId="4581" priority="5609">
      <formula>I77&lt;0</formula>
    </cfRule>
    <cfRule type="expression" dxfId="4580" priority="5610">
      <formula>OR(AND(NOT(ISNUMBER(I77)),NOT(ISBLANK(I77))), I77&lt;-9999999999.99, I77&gt;9999999999.99)</formula>
    </cfRule>
  </conditionalFormatting>
  <conditionalFormatting sqref="J77">
    <cfRule type="expression" dxfId="4579" priority="5607">
      <formula>J77&lt;0</formula>
    </cfRule>
    <cfRule type="expression" dxfId="4578" priority="5608">
      <formula>OR(AND(NOT(ISNUMBER(J77)),NOT(ISBLANK(J77))), J77&lt;-9999999999.99, J77&gt;9999999999.99)</formula>
    </cfRule>
  </conditionalFormatting>
  <conditionalFormatting sqref="K77">
    <cfRule type="expression" dxfId="4577" priority="5605">
      <formula>K77&lt;0</formula>
    </cfRule>
    <cfRule type="expression" dxfId="4576" priority="5606">
      <formula>OR(AND(NOT(ISNUMBER(K77)),NOT(ISBLANK(K77))), K77&lt;-9999999999.99, K77&gt;9999999999.99)</formula>
    </cfRule>
  </conditionalFormatting>
  <conditionalFormatting sqref="L77">
    <cfRule type="expression" dxfId="4575" priority="5603">
      <formula>L77&lt;0</formula>
    </cfRule>
    <cfRule type="expression" dxfId="4574" priority="5604">
      <formula>OR(AND(NOT(ISNUMBER(L77)),NOT(ISBLANK(L77))), L77&lt;-9999999999.99, L77&gt;9999999999.99)</formula>
    </cfRule>
  </conditionalFormatting>
  <conditionalFormatting sqref="M77">
    <cfRule type="expression" dxfId="4573" priority="5601">
      <formula>M77&lt;0</formula>
    </cfRule>
    <cfRule type="expression" dxfId="4572" priority="5602">
      <formula>OR(AND(NOT(ISNUMBER(M77)),NOT(ISBLANK(M77))), M77&lt;-9999999999.99, M77&gt;9999999999.99)</formula>
    </cfRule>
  </conditionalFormatting>
  <conditionalFormatting sqref="N77">
    <cfRule type="expression" dxfId="4571" priority="5599">
      <formula>N77&lt;0</formula>
    </cfRule>
    <cfRule type="expression" dxfId="4570" priority="5600">
      <formula>OR(AND(NOT(ISNUMBER(N77)),NOT(ISBLANK(N77))), N77&lt;-9999999999.99, N77&gt;9999999999.99)</formula>
    </cfRule>
  </conditionalFormatting>
  <conditionalFormatting sqref="N78">
    <cfRule type="expression" dxfId="4569" priority="5597">
      <formula>N78&lt;0</formula>
    </cfRule>
    <cfRule type="expression" dxfId="4568" priority="5598">
      <formula>OR(AND(NOT(ISNUMBER(N78)),NOT(ISBLANK(N78))), N78&lt;-9999999999.99, N78&gt;9999999999.99)</formula>
    </cfRule>
  </conditionalFormatting>
  <conditionalFormatting sqref="M78">
    <cfRule type="expression" dxfId="4567" priority="5595">
      <formula>M78&lt;0</formula>
    </cfRule>
    <cfRule type="expression" dxfId="4566" priority="5596">
      <formula>OR(AND(NOT(ISNUMBER(M78)),NOT(ISBLANK(M78))), M78&lt;-9999999999.99, M78&gt;9999999999.99)</formula>
    </cfRule>
  </conditionalFormatting>
  <conditionalFormatting sqref="L78">
    <cfRule type="expression" dxfId="4565" priority="5593">
      <formula>L78&lt;0</formula>
    </cfRule>
    <cfRule type="expression" dxfId="4564" priority="5594">
      <formula>OR(AND(NOT(ISNUMBER(L78)),NOT(ISBLANK(L78))), L78&lt;-9999999999.99, L78&gt;9999999999.99)</formula>
    </cfRule>
  </conditionalFormatting>
  <conditionalFormatting sqref="K78">
    <cfRule type="expression" dxfId="4563" priority="5591">
      <formula>K78&lt;0</formula>
    </cfRule>
    <cfRule type="expression" dxfId="4562" priority="5592">
      <formula>OR(AND(NOT(ISNUMBER(K78)),NOT(ISBLANK(K78))), K78&lt;-9999999999.99, K78&gt;9999999999.99)</formula>
    </cfRule>
  </conditionalFormatting>
  <conditionalFormatting sqref="J78">
    <cfRule type="expression" dxfId="4561" priority="5589">
      <formula>J78&lt;0</formula>
    </cfRule>
    <cfRule type="expression" dxfId="4560" priority="5590">
      <formula>OR(AND(NOT(ISNUMBER(J78)),NOT(ISBLANK(J78))), J78&lt;-9999999999.99, J78&gt;9999999999.99)</formula>
    </cfRule>
  </conditionalFormatting>
  <conditionalFormatting sqref="I78">
    <cfRule type="expression" dxfId="4559" priority="5587">
      <formula>I78&lt;0</formula>
    </cfRule>
    <cfRule type="expression" dxfId="4558" priority="5588">
      <formula>OR(AND(NOT(ISNUMBER(I78)),NOT(ISBLANK(I78))), I78&lt;-9999999999.99, I78&gt;9999999999.99)</formula>
    </cfRule>
  </conditionalFormatting>
  <conditionalFormatting sqref="H78">
    <cfRule type="expression" dxfId="4557" priority="5585">
      <formula>H78&lt;0</formula>
    </cfRule>
    <cfRule type="expression" dxfId="4556" priority="5586">
      <formula>OR(AND(NOT(ISNUMBER(H78)),NOT(ISBLANK(H78))), H78&lt;-9999999999.99, H78&gt;9999999999.99)</formula>
    </cfRule>
  </conditionalFormatting>
  <conditionalFormatting sqref="G78">
    <cfRule type="expression" dxfId="4555" priority="5583">
      <formula>G78&lt;0</formula>
    </cfRule>
    <cfRule type="expression" dxfId="4554" priority="5584">
      <formula>OR(AND(NOT(ISNUMBER(G78)),NOT(ISBLANK(G78))), G78&lt;-9999999999.99, G78&gt;9999999999.99)</formula>
    </cfRule>
  </conditionalFormatting>
  <conditionalFormatting sqref="F78">
    <cfRule type="expression" dxfId="4553" priority="5581">
      <formula>F78&lt;0</formula>
    </cfRule>
    <cfRule type="expression" dxfId="4552" priority="5582">
      <formula>OR(AND(NOT(ISNUMBER(F78)),NOT(ISBLANK(F78))), F78&lt;-9999999999.99, F78&gt;9999999999.99)</formula>
    </cfRule>
  </conditionalFormatting>
  <conditionalFormatting sqref="F84">
    <cfRule type="expression" dxfId="4551" priority="5576">
      <formula>F84&lt;0</formula>
    </cfRule>
    <cfRule type="expression" dxfId="4550" priority="5579">
      <formula>OR(AND(NOT(ISNUMBER(F84)),NOT(ISBLANK(F84))), F84&lt;-9999999999.99, F84&gt;9999999999.99)</formula>
    </cfRule>
  </conditionalFormatting>
  <conditionalFormatting sqref="G84">
    <cfRule type="expression" dxfId="4549" priority="5572">
      <formula>G84&lt;0</formula>
    </cfRule>
    <cfRule type="expression" dxfId="4548" priority="5575">
      <formula>OR(AND(NOT(ISNUMBER(G84)),NOT(ISBLANK(G84))), G84&lt;-9999999999.99, G84&gt;9999999999.99)</formula>
    </cfRule>
  </conditionalFormatting>
  <conditionalFormatting sqref="H84">
    <cfRule type="expression" dxfId="4547" priority="5568">
      <formula>H84&lt;0</formula>
    </cfRule>
    <cfRule type="expression" dxfId="4546" priority="5571">
      <formula>OR(AND(NOT(ISNUMBER(H84)),NOT(ISBLANK(H84))), H84&lt;-9999999999.99, H84&gt;9999999999.99)</formula>
    </cfRule>
  </conditionalFormatting>
  <conditionalFormatting sqref="I84">
    <cfRule type="expression" dxfId="4545" priority="5564">
      <formula>I84&lt;0</formula>
    </cfRule>
    <cfRule type="expression" dxfId="4544" priority="5567">
      <formula>OR(AND(NOT(ISNUMBER(I84)),NOT(ISBLANK(I84))), I84&lt;-9999999999.99, I84&gt;9999999999.99)</formula>
    </cfRule>
  </conditionalFormatting>
  <conditionalFormatting sqref="J84">
    <cfRule type="expression" dxfId="4543" priority="5560">
      <formula>J84&lt;0</formula>
    </cfRule>
    <cfRule type="expression" dxfId="4542" priority="5563">
      <formula>OR(AND(NOT(ISNUMBER(J84)),NOT(ISBLANK(J84))), J84&lt;-9999999999.99, J84&gt;9999999999.99)</formula>
    </cfRule>
  </conditionalFormatting>
  <conditionalFormatting sqref="K84">
    <cfRule type="expression" dxfId="4541" priority="5556">
      <formula>K84&lt;0</formula>
    </cfRule>
    <cfRule type="expression" dxfId="4540" priority="5559">
      <formula>OR(AND(NOT(ISNUMBER(K84)),NOT(ISBLANK(K84))), K84&lt;-9999999999.99, K84&gt;9999999999.99)</formula>
    </cfRule>
  </conditionalFormatting>
  <conditionalFormatting sqref="L84">
    <cfRule type="expression" dxfId="4539" priority="5552">
      <formula>L84&lt;0</formula>
    </cfRule>
    <cfRule type="expression" dxfId="4538" priority="5555">
      <formula>OR(AND(NOT(ISNUMBER(L84)),NOT(ISBLANK(L84))), L84&lt;-9999999999.99, L84&gt;9999999999.99)</formula>
    </cfRule>
  </conditionalFormatting>
  <conditionalFormatting sqref="M84">
    <cfRule type="expression" dxfId="4537" priority="5548">
      <formula>M84&lt;0</formula>
    </cfRule>
    <cfRule type="expression" dxfId="4536" priority="5551">
      <formula>OR(AND(NOT(ISNUMBER(M84)),NOT(ISBLANK(M84))), M84&lt;-9999999999.99, M84&gt;9999999999.99)</formula>
    </cfRule>
  </conditionalFormatting>
  <conditionalFormatting sqref="N84">
    <cfRule type="expression" dxfId="4535" priority="5544">
      <formula>N84&lt;0</formula>
    </cfRule>
    <cfRule type="expression" dxfId="4534" priority="5547">
      <formula>OR(AND(NOT(ISNUMBER(N84)),NOT(ISBLANK(N84))), N84&lt;-9999999999.99, N84&gt;9999999999.99)</formula>
    </cfRule>
  </conditionalFormatting>
  <conditionalFormatting sqref="F85">
    <cfRule type="expression" dxfId="4533" priority="5541">
      <formula>F85&lt;0</formula>
    </cfRule>
    <cfRule type="expression" dxfId="4532" priority="5542">
      <formula>OR(AND(NOT(ISNUMBER(F85)),NOT(ISBLANK(F85))), F85&lt;-9999999999.99, F85&gt;9999999999.99)</formula>
    </cfRule>
  </conditionalFormatting>
  <conditionalFormatting sqref="G85">
    <cfRule type="expression" dxfId="4531" priority="5539">
      <formula>G85&lt;0</formula>
    </cfRule>
    <cfRule type="expression" dxfId="4530" priority="5540">
      <formula>OR(AND(NOT(ISNUMBER(G85)),NOT(ISBLANK(G85))), G85&lt;-9999999999.99, G85&gt;9999999999.99)</formula>
    </cfRule>
  </conditionalFormatting>
  <conditionalFormatting sqref="H85">
    <cfRule type="expression" dxfId="4529" priority="5537">
      <formula>H85&lt;0</formula>
    </cfRule>
    <cfRule type="expression" dxfId="4528" priority="5538">
      <formula>OR(AND(NOT(ISNUMBER(H85)),NOT(ISBLANK(H85))), H85&lt;-9999999999.99, H85&gt;9999999999.99)</formula>
    </cfRule>
  </conditionalFormatting>
  <conditionalFormatting sqref="I85">
    <cfRule type="expression" dxfId="4527" priority="5535">
      <formula>I85&lt;0</formula>
    </cfRule>
    <cfRule type="expression" dxfId="4526" priority="5536">
      <formula>OR(AND(NOT(ISNUMBER(I85)),NOT(ISBLANK(I85))), I85&lt;-9999999999.99, I85&gt;9999999999.99)</formula>
    </cfRule>
  </conditionalFormatting>
  <conditionalFormatting sqref="J85">
    <cfRule type="expression" dxfId="4525" priority="5533">
      <formula>J85&lt;0</formula>
    </cfRule>
    <cfRule type="expression" dxfId="4524" priority="5534">
      <formula>OR(AND(NOT(ISNUMBER(J85)),NOT(ISBLANK(J85))), J85&lt;-9999999999.99, J85&gt;9999999999.99)</formula>
    </cfRule>
  </conditionalFormatting>
  <conditionalFormatting sqref="K85">
    <cfRule type="expression" dxfId="4523" priority="5531">
      <formula>K85&lt;0</formula>
    </cfRule>
    <cfRule type="expression" dxfId="4522" priority="5532">
      <formula>OR(AND(NOT(ISNUMBER(K85)),NOT(ISBLANK(K85))), K85&lt;-9999999999.99, K85&gt;9999999999.99)</formula>
    </cfRule>
  </conditionalFormatting>
  <conditionalFormatting sqref="L85">
    <cfRule type="expression" dxfId="4521" priority="5529">
      <formula>L85&lt;0</formula>
    </cfRule>
    <cfRule type="expression" dxfId="4520" priority="5530">
      <formula>OR(AND(NOT(ISNUMBER(L85)),NOT(ISBLANK(L85))), L85&lt;-9999999999.99, L85&gt;9999999999.99)</formula>
    </cfRule>
  </conditionalFormatting>
  <conditionalFormatting sqref="M85">
    <cfRule type="expression" dxfId="4519" priority="5527">
      <formula>M85&lt;0</formula>
    </cfRule>
    <cfRule type="expression" dxfId="4518" priority="5528">
      <formula>OR(AND(NOT(ISNUMBER(M85)),NOT(ISBLANK(M85))), M85&lt;-9999999999.99, M85&gt;9999999999.99)</formula>
    </cfRule>
  </conditionalFormatting>
  <conditionalFormatting sqref="N85">
    <cfRule type="expression" dxfId="4517" priority="5525">
      <formula>N85&lt;0</formula>
    </cfRule>
    <cfRule type="expression" dxfId="4516" priority="5526">
      <formula>OR(AND(NOT(ISNUMBER(N85)),NOT(ISBLANK(N85))), N85&lt;-9999999999.99, N85&gt;9999999999.99)</formula>
    </cfRule>
  </conditionalFormatting>
  <conditionalFormatting sqref="G86">
    <cfRule type="expression" dxfId="4515" priority="5521">
      <formula>G86&lt;0</formula>
    </cfRule>
    <cfRule type="expression" dxfId="4514" priority="5522">
      <formula>OR(AND(NOT(ISNUMBER(G86)),NOT(ISBLANK(G86))), G86&lt;-9999999999.99, G86&gt;9999999999.99)</formula>
    </cfRule>
  </conditionalFormatting>
  <conditionalFormatting sqref="H86">
    <cfRule type="expression" dxfId="4513" priority="5519">
      <formula>H86&lt;0</formula>
    </cfRule>
    <cfRule type="expression" dxfId="4512" priority="5520">
      <formula>OR(AND(NOT(ISNUMBER(H86)),NOT(ISBLANK(H86))), H86&lt;-9999999999.99, H86&gt;9999999999.99)</formula>
    </cfRule>
  </conditionalFormatting>
  <conditionalFormatting sqref="I86">
    <cfRule type="expression" dxfId="4511" priority="5517">
      <formula>I86&lt;0</formula>
    </cfRule>
    <cfRule type="expression" dxfId="4510" priority="5518">
      <formula>OR(AND(NOT(ISNUMBER(I86)),NOT(ISBLANK(I86))), I86&lt;-9999999999.99, I86&gt;9999999999.99)</formula>
    </cfRule>
  </conditionalFormatting>
  <conditionalFormatting sqref="J86">
    <cfRule type="expression" dxfId="4509" priority="5515">
      <formula>J86&lt;0</formula>
    </cfRule>
    <cfRule type="expression" dxfId="4508" priority="5516">
      <formula>OR(AND(NOT(ISNUMBER(J86)),NOT(ISBLANK(J86))), J86&lt;-9999999999.99, J86&gt;9999999999.99)</formula>
    </cfRule>
  </conditionalFormatting>
  <conditionalFormatting sqref="K86">
    <cfRule type="expression" dxfId="4507" priority="5513">
      <formula>K86&lt;0</formula>
    </cfRule>
    <cfRule type="expression" dxfId="4506" priority="5514">
      <formula>OR(AND(NOT(ISNUMBER(K86)),NOT(ISBLANK(K86))), K86&lt;-9999999999.99, K86&gt;9999999999.99)</formula>
    </cfRule>
  </conditionalFormatting>
  <conditionalFormatting sqref="L86">
    <cfRule type="expression" dxfId="4505" priority="5511">
      <formula>L86&lt;0</formula>
    </cfRule>
    <cfRule type="expression" dxfId="4504" priority="5512">
      <formula>OR(AND(NOT(ISNUMBER(L86)),NOT(ISBLANK(L86))), L86&lt;-9999999999.99, L86&gt;9999999999.99)</formula>
    </cfRule>
  </conditionalFormatting>
  <conditionalFormatting sqref="M86">
    <cfRule type="expression" dxfId="4503" priority="5509">
      <formula>M86&lt;0</formula>
    </cfRule>
    <cfRule type="expression" dxfId="4502" priority="5510">
      <formula>OR(AND(NOT(ISNUMBER(M86)),NOT(ISBLANK(M86))), M86&lt;-9999999999.99, M86&gt;9999999999.99)</formula>
    </cfRule>
  </conditionalFormatting>
  <conditionalFormatting sqref="N86">
    <cfRule type="expression" dxfId="4501" priority="5507">
      <formula>N86&lt;0</formula>
    </cfRule>
    <cfRule type="expression" dxfId="4500" priority="5508">
      <formula>OR(AND(NOT(ISNUMBER(N86)),NOT(ISBLANK(N86))), N86&lt;-9999999999.99, N86&gt;9999999999.99)</formula>
    </cfRule>
  </conditionalFormatting>
  <conditionalFormatting sqref="F91">
    <cfRule type="expression" dxfId="4499" priority="5503">
      <formula>F91&lt;0</formula>
    </cfRule>
    <cfRule type="expression" dxfId="4498" priority="5505">
      <formula>OR(AND(NOT(ISNUMBER(F91)),NOT(ISBLANK(F91))), F91&lt;-9999999999.99, F91&gt;9999999999.99)</formula>
    </cfRule>
  </conditionalFormatting>
  <conditionalFormatting sqref="G91">
    <cfRule type="expression" dxfId="4497" priority="5500">
      <formula>G91&lt;0</formula>
    </cfRule>
    <cfRule type="expression" dxfId="4496" priority="5502">
      <formula>OR(AND(NOT(ISNUMBER(G91)),NOT(ISBLANK(G91))), G91&lt;-9999999999.99, G91&gt;9999999999.99)</formula>
    </cfRule>
  </conditionalFormatting>
  <conditionalFormatting sqref="H91">
    <cfRule type="expression" dxfId="4495" priority="5497">
      <formula>H91&lt;0</formula>
    </cfRule>
    <cfRule type="expression" dxfId="4494" priority="5499">
      <formula>OR(AND(NOT(ISNUMBER(H91)),NOT(ISBLANK(H91))), H91&lt;-9999999999.99, H91&gt;9999999999.99)</formula>
    </cfRule>
  </conditionalFormatting>
  <conditionalFormatting sqref="I91">
    <cfRule type="expression" dxfId="4493" priority="5494">
      <formula>I91&lt;0</formula>
    </cfRule>
    <cfRule type="expression" dxfId="4492" priority="5496">
      <formula>OR(AND(NOT(ISNUMBER(I91)),NOT(ISBLANK(I91))), I91&lt;-9999999999.99, I91&gt;9999999999.99)</formula>
    </cfRule>
  </conditionalFormatting>
  <conditionalFormatting sqref="J91">
    <cfRule type="expression" dxfId="4491" priority="5491">
      <formula>J91&lt;0</formula>
    </cfRule>
    <cfRule type="expression" dxfId="4490" priority="5493">
      <formula>OR(AND(NOT(ISNUMBER(J91)),NOT(ISBLANK(J91))), J91&lt;-9999999999.99, J91&gt;9999999999.99)</formula>
    </cfRule>
  </conditionalFormatting>
  <conditionalFormatting sqref="K91">
    <cfRule type="expression" dxfId="4489" priority="5488">
      <formula>K91&lt;0</formula>
    </cfRule>
    <cfRule type="expression" dxfId="4488" priority="5490">
      <formula>OR(AND(NOT(ISNUMBER(K91)),NOT(ISBLANK(K91))), K91&lt;-9999999999.99, K91&gt;9999999999.99)</formula>
    </cfRule>
  </conditionalFormatting>
  <conditionalFormatting sqref="L91">
    <cfRule type="expression" dxfId="4487" priority="5485">
      <formula>L91&lt;0</formula>
    </cfRule>
    <cfRule type="expression" dxfId="4486" priority="5487">
      <formula>OR(AND(NOT(ISNUMBER(L91)),NOT(ISBLANK(L91))), L91&lt;-9999999999.99, L91&gt;9999999999.99)</formula>
    </cfRule>
  </conditionalFormatting>
  <conditionalFormatting sqref="M91">
    <cfRule type="expression" dxfId="4485" priority="5482">
      <formula>M91&lt;0</formula>
    </cfRule>
    <cfRule type="expression" dxfId="4484" priority="5484">
      <formula>OR(AND(NOT(ISNUMBER(M91)),NOT(ISBLANK(M91))), M91&lt;-9999999999.99, M91&gt;9999999999.99)</formula>
    </cfRule>
  </conditionalFormatting>
  <conditionalFormatting sqref="N91">
    <cfRule type="expression" dxfId="4483" priority="5479">
      <formula>N91&lt;0</formula>
    </cfRule>
    <cfRule type="expression" dxfId="4482" priority="5481">
      <formula>OR(AND(NOT(ISNUMBER(N91)),NOT(ISBLANK(N91))), N91&lt;-9999999999.99, N91&gt;9999999999.99)</formula>
    </cfRule>
  </conditionalFormatting>
  <conditionalFormatting sqref="F92">
    <cfRule type="expression" dxfId="4481" priority="5476">
      <formula>F92&lt;0</formula>
    </cfRule>
    <cfRule type="expression" dxfId="4480" priority="5477">
      <formula>OR(AND(NOT(ISNUMBER(F92)),NOT(ISBLANK(F92))), F92&lt;-9999999999.99, F92&gt;9999999999.99)</formula>
    </cfRule>
  </conditionalFormatting>
  <conditionalFormatting sqref="G92">
    <cfRule type="expression" dxfId="4479" priority="5474">
      <formula>G92&lt;0</formula>
    </cfRule>
    <cfRule type="expression" dxfId="4478" priority="5475">
      <formula>OR(AND(NOT(ISNUMBER(G92)),NOT(ISBLANK(G92))), G92&lt;-9999999999.99, G92&gt;9999999999.99)</formula>
    </cfRule>
  </conditionalFormatting>
  <conditionalFormatting sqref="H92">
    <cfRule type="expression" dxfId="4477" priority="5472">
      <formula>H92&lt;0</formula>
    </cfRule>
    <cfRule type="expression" dxfId="4476" priority="5473">
      <formula>OR(AND(NOT(ISNUMBER(H92)),NOT(ISBLANK(H92))), H92&lt;-9999999999.99, H92&gt;9999999999.99)</formula>
    </cfRule>
  </conditionalFormatting>
  <conditionalFormatting sqref="I92">
    <cfRule type="expression" dxfId="4475" priority="5470">
      <formula>I92&lt;0</formula>
    </cfRule>
    <cfRule type="expression" dxfId="4474" priority="5471">
      <formula>OR(AND(NOT(ISNUMBER(I92)),NOT(ISBLANK(I92))), I92&lt;-9999999999.99, I92&gt;9999999999.99)</formula>
    </cfRule>
  </conditionalFormatting>
  <conditionalFormatting sqref="J92">
    <cfRule type="expression" dxfId="4473" priority="5468">
      <formula>J92&lt;0</formula>
    </cfRule>
    <cfRule type="expression" dxfId="4472" priority="5469">
      <formula>OR(AND(NOT(ISNUMBER(J92)),NOT(ISBLANK(J92))), J92&lt;-9999999999.99, J92&gt;9999999999.99)</formula>
    </cfRule>
  </conditionalFormatting>
  <conditionalFormatting sqref="K92">
    <cfRule type="expression" dxfId="4471" priority="5466">
      <formula>K92&lt;0</formula>
    </cfRule>
    <cfRule type="expression" dxfId="4470" priority="5467">
      <formula>OR(AND(NOT(ISNUMBER(K92)),NOT(ISBLANK(K92))), K92&lt;-9999999999.99, K92&gt;9999999999.99)</formula>
    </cfRule>
  </conditionalFormatting>
  <conditionalFormatting sqref="L92">
    <cfRule type="expression" dxfId="4469" priority="5464">
      <formula>L92&lt;0</formula>
    </cfRule>
    <cfRule type="expression" dxfId="4468" priority="5465">
      <formula>OR(AND(NOT(ISNUMBER(L92)),NOT(ISBLANK(L92))), L92&lt;-9999999999.99, L92&gt;9999999999.99)</formula>
    </cfRule>
  </conditionalFormatting>
  <conditionalFormatting sqref="M92">
    <cfRule type="expression" dxfId="4467" priority="5462">
      <formula>M92&lt;0</formula>
    </cfRule>
    <cfRule type="expression" dxfId="4466" priority="5463">
      <formula>OR(AND(NOT(ISNUMBER(M92)),NOT(ISBLANK(M92))), M92&lt;-9999999999.99, M92&gt;9999999999.99)</formula>
    </cfRule>
  </conditionalFormatting>
  <conditionalFormatting sqref="N92">
    <cfRule type="expression" dxfId="4465" priority="5460">
      <formula>N92&lt;0</formula>
    </cfRule>
    <cfRule type="expression" dxfId="4464" priority="5461">
      <formula>OR(AND(NOT(ISNUMBER(N92)),NOT(ISBLANK(N92))), N92&lt;-9999999999.99, N92&gt;9999999999.99)</formula>
    </cfRule>
  </conditionalFormatting>
  <conditionalFormatting sqref="F95">
    <cfRule type="expression" dxfId="4463" priority="5437">
      <formula>F95&lt;0</formula>
    </cfRule>
    <cfRule type="expression" dxfId="4462" priority="5438">
      <formula xml:space="preserve"> F95&lt;&gt;F96+F105+F106+F107+F108+F109+F110+F111+F112+F114+F115+F116+F117</formula>
    </cfRule>
    <cfRule type="expression" dxfId="4461" priority="5439">
      <formula>OR(AND(NOT(ISNUMBER(F95)),NOT(ISBLANK(F95))), F95&lt;-9999999999.99, F95&gt;9999999999.99)</formula>
    </cfRule>
  </conditionalFormatting>
  <conditionalFormatting sqref="G95">
    <cfRule type="expression" dxfId="4460" priority="5434">
      <formula>G95&lt;0</formula>
    </cfRule>
    <cfRule type="expression" dxfId="4459" priority="5435">
      <formula xml:space="preserve"> G95&lt;&gt;G96+G105+G106+G107+G108+G109+G110+G111+G112+G114+G115+G116+G117</formula>
    </cfRule>
    <cfRule type="expression" dxfId="4458" priority="5436">
      <formula>OR(AND(NOT(ISNUMBER(G95)),NOT(ISBLANK(G95))), G95&lt;-9999999999.99, G95&gt;9999999999.99)</formula>
    </cfRule>
  </conditionalFormatting>
  <conditionalFormatting sqref="H95">
    <cfRule type="expression" dxfId="4457" priority="5431">
      <formula>H95&lt;0</formula>
    </cfRule>
    <cfRule type="expression" dxfId="4456" priority="5432">
      <formula xml:space="preserve"> H95&lt;&gt;H96+H105+H106+H107+H108+H109+H110+H111+H112+H114+H115+H116+H117</formula>
    </cfRule>
    <cfRule type="expression" dxfId="4455" priority="5433">
      <formula>OR(AND(NOT(ISNUMBER(H95)),NOT(ISBLANK(H95))), H95&lt;-9999999999.99, H95&gt;9999999999.99)</formula>
    </cfRule>
  </conditionalFormatting>
  <conditionalFormatting sqref="I95">
    <cfRule type="expression" dxfId="4454" priority="5428">
      <formula>I95&lt;0</formula>
    </cfRule>
    <cfRule type="expression" dxfId="4453" priority="5429">
      <formula xml:space="preserve"> I95&lt;&gt;I96+I105+I106+I107+I108+I109+I110+I111+I112+I114+I115+I116+I117</formula>
    </cfRule>
    <cfRule type="expression" dxfId="4452" priority="5430">
      <formula>OR(AND(NOT(ISNUMBER(I95)),NOT(ISBLANK(I95))), I95&lt;-9999999999.99, I95&gt;9999999999.99)</formula>
    </cfRule>
  </conditionalFormatting>
  <conditionalFormatting sqref="J95">
    <cfRule type="expression" dxfId="4451" priority="5425">
      <formula>J95&lt;0</formula>
    </cfRule>
    <cfRule type="expression" dxfId="4450" priority="5426">
      <formula xml:space="preserve"> J95&lt;&gt;J96+J105+J106+J107+J108+J109+J110+J111+J112+J114+J115+J116+J117</formula>
    </cfRule>
    <cfRule type="expression" dxfId="4449" priority="5427">
      <formula>OR(AND(NOT(ISNUMBER(J95)),NOT(ISBLANK(J95))), J95&lt;-9999999999.99, J95&gt;9999999999.99)</formula>
    </cfRule>
  </conditionalFormatting>
  <conditionalFormatting sqref="K95">
    <cfRule type="expression" dxfId="4448" priority="5422">
      <formula>K95&lt;0</formula>
    </cfRule>
    <cfRule type="expression" dxfId="4447" priority="5423">
      <formula xml:space="preserve"> K95&lt;&gt;K96+K105+K106+K107+K108+K109+K110+K111+K112+K114+K115+K116+K117</formula>
    </cfRule>
    <cfRule type="expression" dxfId="4446" priority="5424">
      <formula>OR(AND(NOT(ISNUMBER(K95)),NOT(ISBLANK(K95))), K95&lt;-9999999999.99, K95&gt;9999999999.99)</formula>
    </cfRule>
  </conditionalFormatting>
  <conditionalFormatting sqref="L95">
    <cfRule type="expression" dxfId="4445" priority="5419">
      <formula>L95&lt;0</formula>
    </cfRule>
    <cfRule type="expression" dxfId="4444" priority="5420">
      <formula xml:space="preserve"> L95&lt;&gt;L96+L105+L106+L107+L108+L109+L110+L111+L112+L114+L115+L116+L117</formula>
    </cfRule>
    <cfRule type="expression" dxfId="4443" priority="5421">
      <formula>OR(AND(NOT(ISNUMBER(L95)),NOT(ISBLANK(L95))), L95&lt;-9999999999.99, L95&gt;9999999999.99)</formula>
    </cfRule>
  </conditionalFormatting>
  <conditionalFormatting sqref="M95">
    <cfRule type="expression" dxfId="4442" priority="5416">
      <formula>M95&lt;0</formula>
    </cfRule>
    <cfRule type="expression" dxfId="4441" priority="5417">
      <formula xml:space="preserve"> M95&lt;&gt;M96+M105+M106+M107+M108+M109+M110+M111+M112+M114+M115+M116+M117</formula>
    </cfRule>
    <cfRule type="expression" dxfId="4440" priority="5418">
      <formula>OR(AND(NOT(ISNUMBER(M95)),NOT(ISBLANK(M95))), M95&lt;-9999999999.99, M95&gt;9999999999.99)</formula>
    </cfRule>
  </conditionalFormatting>
  <conditionalFormatting sqref="N95">
    <cfRule type="expression" dxfId="4439" priority="5413">
      <formula>N95&lt;0</formula>
    </cfRule>
    <cfRule type="expression" dxfId="4438" priority="5414">
      <formula xml:space="preserve"> N95&lt;&gt;N96+N105+N106+N107+N108+N109+N110+N111+N112+N114+N115+N116+N117</formula>
    </cfRule>
    <cfRule type="expression" dxfId="4437" priority="5415">
      <formula>OR(AND(NOT(ISNUMBER(N95)),NOT(ISBLANK(N95))), N95&lt;-9999999999.99, N95&gt;9999999999.99)</formula>
    </cfRule>
  </conditionalFormatting>
  <conditionalFormatting sqref="G96">
    <cfRule type="expression" dxfId="4436" priority="5409">
      <formula>G96&lt;0</formula>
    </cfRule>
    <cfRule type="expression" dxfId="4435" priority="5410">
      <formula>OR(AND(NOT(ISNUMBER(G96)),NOT(ISBLANK(G96))), G96&lt;-9999999999.99, G96&gt;9999999999.99)</formula>
    </cfRule>
  </conditionalFormatting>
  <conditionalFormatting sqref="H96">
    <cfRule type="expression" dxfId="4434" priority="5407">
      <formula>H96&lt;0</formula>
    </cfRule>
    <cfRule type="expression" dxfId="4433" priority="5408">
      <formula>OR(AND(NOT(ISNUMBER(H96)),NOT(ISBLANK(H96))), H96&lt;-9999999999.99, H96&gt;9999999999.99)</formula>
    </cfRule>
  </conditionalFormatting>
  <conditionalFormatting sqref="I96">
    <cfRule type="expression" dxfId="4432" priority="5405">
      <formula>I96&lt;0</formula>
    </cfRule>
    <cfRule type="expression" dxfId="4431" priority="5406">
      <formula>OR(AND(NOT(ISNUMBER(I96)),NOT(ISBLANK(I96))), I96&lt;-9999999999.99, I96&gt;9999999999.99)</formula>
    </cfRule>
  </conditionalFormatting>
  <conditionalFormatting sqref="J96">
    <cfRule type="expression" dxfId="4430" priority="5403">
      <formula>J96&lt;0</formula>
    </cfRule>
    <cfRule type="expression" dxfId="4429" priority="5404">
      <formula>OR(AND(NOT(ISNUMBER(J96)),NOT(ISBLANK(J96))), J96&lt;-9999999999.99, J96&gt;9999999999.99)</formula>
    </cfRule>
  </conditionalFormatting>
  <conditionalFormatting sqref="K96">
    <cfRule type="expression" dxfId="4428" priority="5401">
      <formula>K96&lt;0</formula>
    </cfRule>
    <cfRule type="expression" dxfId="4427" priority="5402">
      <formula>OR(AND(NOT(ISNUMBER(K96)),NOT(ISBLANK(K96))), K96&lt;-9999999999.99, K96&gt;9999999999.99)</formula>
    </cfRule>
  </conditionalFormatting>
  <conditionalFormatting sqref="L96">
    <cfRule type="expression" dxfId="4426" priority="5399">
      <formula>L96&lt;0</formula>
    </cfRule>
    <cfRule type="expression" dxfId="4425" priority="5400">
      <formula>OR(AND(NOT(ISNUMBER(L96)),NOT(ISBLANK(L96))), L96&lt;-9999999999.99, L96&gt;9999999999.99)</formula>
    </cfRule>
  </conditionalFormatting>
  <conditionalFormatting sqref="M96">
    <cfRule type="expression" dxfId="4424" priority="5397">
      <formula>M96&lt;0</formula>
    </cfRule>
    <cfRule type="expression" dxfId="4423" priority="5398">
      <formula>OR(AND(NOT(ISNUMBER(M96)),NOT(ISBLANK(M96))), M96&lt;-9999999999.99, M96&gt;9999999999.99)</formula>
    </cfRule>
  </conditionalFormatting>
  <conditionalFormatting sqref="N96">
    <cfRule type="expression" dxfId="4422" priority="5395">
      <formula>N96&lt;0</formula>
    </cfRule>
    <cfRule type="expression" dxfId="4421" priority="5396">
      <formula>OR(AND(NOT(ISNUMBER(N96)),NOT(ISBLANK(N96))), N96&lt;-9999999999.99, N96&gt;9999999999.99)</formula>
    </cfRule>
  </conditionalFormatting>
  <conditionalFormatting sqref="E98">
    <cfRule type="expression" dxfId="4420" priority="5392">
      <formula>E98&lt;0</formula>
    </cfRule>
    <cfRule type="expression" dxfId="4419" priority="5393">
      <formula>OR(AND(NOT(ISNUMBER(E98)),NOT(ISBLANK(E98))), E98&lt;-9999999999.99, E98&gt;9999999999.99)</formula>
    </cfRule>
  </conditionalFormatting>
  <conditionalFormatting sqref="E99">
    <cfRule type="expression" dxfId="4418" priority="5390">
      <formula>E99&lt;0</formula>
    </cfRule>
    <cfRule type="expression" dxfId="4417" priority="5391">
      <formula>OR(AND(NOT(ISNUMBER(E99)),NOT(ISBLANK(E99))), E99&lt;-9999999999.99, E99&gt;9999999999.99)</formula>
    </cfRule>
  </conditionalFormatting>
  <conditionalFormatting sqref="G97">
    <cfRule type="expression" dxfId="4416" priority="5387">
      <formula>G97&lt;0</formula>
    </cfRule>
    <cfRule type="expression" dxfId="4415" priority="5388">
      <formula>OR(AND(NOT(ISNUMBER(G97)),NOT(ISBLANK(G97))), G97&lt;-9999999999.99, G97&gt;9999999999.99)</formula>
    </cfRule>
  </conditionalFormatting>
  <conditionalFormatting sqref="H97">
    <cfRule type="expression" dxfId="4414" priority="5385">
      <formula>H97&lt;0</formula>
    </cfRule>
    <cfRule type="expression" dxfId="4413" priority="5386">
      <formula>OR(AND(NOT(ISNUMBER(H97)),NOT(ISBLANK(H97))), H97&lt;-9999999999.99, H97&gt;9999999999.99)</formula>
    </cfRule>
  </conditionalFormatting>
  <conditionalFormatting sqref="I97">
    <cfRule type="expression" dxfId="4412" priority="5383">
      <formula>I97&lt;0</formula>
    </cfRule>
    <cfRule type="expression" dxfId="4411" priority="5384">
      <formula>OR(AND(NOT(ISNUMBER(I97)),NOT(ISBLANK(I97))), I97&lt;-9999999999.99, I97&gt;9999999999.99)</formula>
    </cfRule>
  </conditionalFormatting>
  <conditionalFormatting sqref="J97">
    <cfRule type="expression" dxfId="4410" priority="5381">
      <formula>J97&lt;0</formula>
    </cfRule>
    <cfRule type="expression" dxfId="4409" priority="5382">
      <formula>OR(AND(NOT(ISNUMBER(J97)),NOT(ISBLANK(J97))), J97&lt;-9999999999.99, J97&gt;9999999999.99)</formula>
    </cfRule>
  </conditionalFormatting>
  <conditionalFormatting sqref="K97">
    <cfRule type="expression" dxfId="4408" priority="5379">
      <formula>K97&lt;0</formula>
    </cfRule>
    <cfRule type="expression" dxfId="4407" priority="5380">
      <formula>OR(AND(NOT(ISNUMBER(K97)),NOT(ISBLANK(K97))), K97&lt;-9999999999.99, K97&gt;9999999999.99)</formula>
    </cfRule>
  </conditionalFormatting>
  <conditionalFormatting sqref="L97">
    <cfRule type="expression" dxfId="4406" priority="5377">
      <formula>L97&lt;0</formula>
    </cfRule>
    <cfRule type="expression" dxfId="4405" priority="5378">
      <formula>OR(AND(NOT(ISNUMBER(L97)),NOT(ISBLANK(L97))), L97&lt;-9999999999.99, L97&gt;9999999999.99)</formula>
    </cfRule>
  </conditionalFormatting>
  <conditionalFormatting sqref="M97">
    <cfRule type="expression" dxfId="4404" priority="5375">
      <formula>M97&lt;0</formula>
    </cfRule>
    <cfRule type="expression" dxfId="4403" priority="5376">
      <formula>OR(AND(NOT(ISNUMBER(M97)),NOT(ISBLANK(M97))), M97&lt;-9999999999.99, M97&gt;9999999999.99)</formula>
    </cfRule>
  </conditionalFormatting>
  <conditionalFormatting sqref="N97">
    <cfRule type="expression" dxfId="4402" priority="5373">
      <formula>N97&lt;0</formula>
    </cfRule>
    <cfRule type="expression" dxfId="4401" priority="5374">
      <formula>OR(AND(NOT(ISNUMBER(N97)),NOT(ISBLANK(N97))), N97&lt;-9999999999.99, N97&gt;9999999999.99)</formula>
    </cfRule>
  </conditionalFormatting>
  <conditionalFormatting sqref="N98">
    <cfRule type="expression" dxfId="4400" priority="5371">
      <formula>N98&lt;0</formula>
    </cfRule>
    <cfRule type="expression" dxfId="4399" priority="5372">
      <formula>OR(AND(NOT(ISNUMBER(N98)),NOT(ISBLANK(N98))), N98&lt;-9999999999.99, N98&gt;9999999999.99)</formula>
    </cfRule>
  </conditionalFormatting>
  <conditionalFormatting sqref="M98">
    <cfRule type="expression" dxfId="4398" priority="5369">
      <formula>M98&lt;0</formula>
    </cfRule>
    <cfRule type="expression" dxfId="4397" priority="5370">
      <formula>OR(AND(NOT(ISNUMBER(M98)),NOT(ISBLANK(M98))), M98&lt;-9999999999.99, M98&gt;9999999999.99)</formula>
    </cfRule>
  </conditionalFormatting>
  <conditionalFormatting sqref="L98">
    <cfRule type="expression" dxfId="4396" priority="5367">
      <formula>L98&lt;0</formula>
    </cfRule>
    <cfRule type="expression" dxfId="4395" priority="5368">
      <formula>OR(AND(NOT(ISNUMBER(L98)),NOT(ISBLANK(L98))), L98&lt;-9999999999.99, L98&gt;9999999999.99)</formula>
    </cfRule>
  </conditionalFormatting>
  <conditionalFormatting sqref="K98">
    <cfRule type="expression" dxfId="4394" priority="5365">
      <formula>K98&lt;0</formula>
    </cfRule>
    <cfRule type="expression" dxfId="4393" priority="5366">
      <formula>OR(AND(NOT(ISNUMBER(K98)),NOT(ISBLANK(K98))), K98&lt;-9999999999.99, K98&gt;9999999999.99)</formula>
    </cfRule>
  </conditionalFormatting>
  <conditionalFormatting sqref="J98">
    <cfRule type="expression" dxfId="4392" priority="5363">
      <formula>J98&lt;0</formula>
    </cfRule>
    <cfRule type="expression" dxfId="4391" priority="5364">
      <formula>OR(AND(NOT(ISNUMBER(J98)),NOT(ISBLANK(J98))), J98&lt;-9999999999.99, J98&gt;9999999999.99)</formula>
    </cfRule>
  </conditionalFormatting>
  <conditionalFormatting sqref="I98">
    <cfRule type="expression" dxfId="4390" priority="5361">
      <formula>I98&lt;0</formula>
    </cfRule>
    <cfRule type="expression" dxfId="4389" priority="5362">
      <formula>OR(AND(NOT(ISNUMBER(I98)),NOT(ISBLANK(I98))), I98&lt;-9999999999.99, I98&gt;9999999999.99)</formula>
    </cfRule>
  </conditionalFormatting>
  <conditionalFormatting sqref="H98">
    <cfRule type="expression" dxfId="4388" priority="5359">
      <formula>H98&lt;0</formula>
    </cfRule>
    <cfRule type="expression" dxfId="4387" priority="5360">
      <formula>OR(AND(NOT(ISNUMBER(H98)),NOT(ISBLANK(H98))), H98&lt;-9999999999.99, H98&gt;9999999999.99)</formula>
    </cfRule>
  </conditionalFormatting>
  <conditionalFormatting sqref="G98">
    <cfRule type="expression" dxfId="4386" priority="5357">
      <formula>G98&lt;0</formula>
    </cfRule>
    <cfRule type="expression" dxfId="4385" priority="5358">
      <formula>OR(AND(NOT(ISNUMBER(G98)),NOT(ISBLANK(G98))), G98&lt;-9999999999.99, G98&gt;9999999999.99)</formula>
    </cfRule>
  </conditionalFormatting>
  <conditionalFormatting sqref="F98">
    <cfRule type="expression" dxfId="4384" priority="5355">
      <formula>F98&lt;0</formula>
    </cfRule>
    <cfRule type="expression" dxfId="4383" priority="5356">
      <formula>OR(AND(NOT(ISNUMBER(F98)),NOT(ISBLANK(F98))), F98&lt;-9999999999.99, F98&gt;9999999999.99)</formula>
    </cfRule>
  </conditionalFormatting>
  <conditionalFormatting sqref="F99">
    <cfRule type="expression" dxfId="4382" priority="5353">
      <formula>F99&lt;0</formula>
    </cfRule>
    <cfRule type="expression" dxfId="4381" priority="5354">
      <formula>OR(AND(NOT(ISNUMBER(F99)),NOT(ISBLANK(F99))), F99&lt;-9999999999.99, F99&gt;9999999999.99)</formula>
    </cfRule>
  </conditionalFormatting>
  <conditionalFormatting sqref="G99">
    <cfRule type="expression" dxfId="4380" priority="5351">
      <formula>G99&lt;0</formula>
    </cfRule>
    <cfRule type="expression" dxfId="4379" priority="5352">
      <formula>OR(AND(NOT(ISNUMBER(G99)),NOT(ISBLANK(G99))), G99&lt;-9999999999.99, G99&gt;9999999999.99)</formula>
    </cfRule>
  </conditionalFormatting>
  <conditionalFormatting sqref="H99">
    <cfRule type="expression" dxfId="4378" priority="5349">
      <formula>H99&lt;0</formula>
    </cfRule>
    <cfRule type="expression" dxfId="4377" priority="5350">
      <formula>OR(AND(NOT(ISNUMBER(H99)),NOT(ISBLANK(H99))), H99&lt;-9999999999.99, H99&gt;9999999999.99)</formula>
    </cfRule>
  </conditionalFormatting>
  <conditionalFormatting sqref="I99">
    <cfRule type="expression" dxfId="4376" priority="5347">
      <formula>I99&lt;0</formula>
    </cfRule>
    <cfRule type="expression" dxfId="4375" priority="5348">
      <formula>OR(AND(NOT(ISNUMBER(I99)),NOT(ISBLANK(I99))), I99&lt;-9999999999.99, I99&gt;9999999999.99)</formula>
    </cfRule>
  </conditionalFormatting>
  <conditionalFormatting sqref="J99">
    <cfRule type="expression" dxfId="4374" priority="5345">
      <formula>J99&lt;0</formula>
    </cfRule>
    <cfRule type="expression" dxfId="4373" priority="5346">
      <formula>OR(AND(NOT(ISNUMBER(J99)),NOT(ISBLANK(J99))), J99&lt;-9999999999.99, J99&gt;9999999999.99)</formula>
    </cfRule>
  </conditionalFormatting>
  <conditionalFormatting sqref="K99">
    <cfRule type="expression" dxfId="4372" priority="5343">
      <formula>K99&lt;0</formula>
    </cfRule>
    <cfRule type="expression" dxfId="4371" priority="5344">
      <formula>OR(AND(NOT(ISNUMBER(K99)),NOT(ISBLANK(K99))), K99&lt;-9999999999.99, K99&gt;9999999999.99)</formula>
    </cfRule>
  </conditionalFormatting>
  <conditionalFormatting sqref="L99">
    <cfRule type="expression" dxfId="4370" priority="5341">
      <formula>L99&lt;0</formula>
    </cfRule>
    <cfRule type="expression" dxfId="4369" priority="5342">
      <formula>OR(AND(NOT(ISNUMBER(L99)),NOT(ISBLANK(L99))), L99&lt;-9999999999.99, L99&gt;9999999999.99)</formula>
    </cfRule>
  </conditionalFormatting>
  <conditionalFormatting sqref="M99">
    <cfRule type="expression" dxfId="4368" priority="5339">
      <formula>M99&lt;0</formula>
    </cfRule>
    <cfRule type="expression" dxfId="4367" priority="5340">
      <formula>OR(AND(NOT(ISNUMBER(M99)),NOT(ISBLANK(M99))), M99&lt;-9999999999.99, M99&gt;9999999999.99)</formula>
    </cfRule>
  </conditionalFormatting>
  <conditionalFormatting sqref="N99">
    <cfRule type="expression" dxfId="4366" priority="5337">
      <formula>N99&lt;0</formula>
    </cfRule>
    <cfRule type="expression" dxfId="4365" priority="5338">
      <formula>OR(AND(NOT(ISNUMBER(N99)),NOT(ISBLANK(N99))), N99&lt;-9999999999.99, N99&gt;9999999999.99)</formula>
    </cfRule>
  </conditionalFormatting>
  <conditionalFormatting sqref="G105">
    <cfRule type="expression" dxfId="4364" priority="5333">
      <formula>G105&lt;0</formula>
    </cfRule>
    <cfRule type="expression" dxfId="4363" priority="5334">
      <formula>OR(AND(NOT(ISNUMBER(G105)),NOT(ISBLANK(G105))), G105&lt;-9999999999.99, G105&gt;9999999999.99)</formula>
    </cfRule>
  </conditionalFormatting>
  <conditionalFormatting sqref="H105">
    <cfRule type="expression" dxfId="4362" priority="5331">
      <formula>H105&lt;0</formula>
    </cfRule>
    <cfRule type="expression" dxfId="4361" priority="5332">
      <formula>OR(AND(NOT(ISNUMBER(H105)),NOT(ISBLANK(H105))), H105&lt;-9999999999.99, H105&gt;9999999999.99)</formula>
    </cfRule>
  </conditionalFormatting>
  <conditionalFormatting sqref="I105">
    <cfRule type="expression" dxfId="4360" priority="5329">
      <formula>I105&lt;0</formula>
    </cfRule>
    <cfRule type="expression" dxfId="4359" priority="5330">
      <formula>OR(AND(NOT(ISNUMBER(I105)),NOT(ISBLANK(I105))), I105&lt;-9999999999.99, I105&gt;9999999999.99)</formula>
    </cfRule>
  </conditionalFormatting>
  <conditionalFormatting sqref="J105">
    <cfRule type="expression" dxfId="4358" priority="5327">
      <formula>J105&lt;0</formula>
    </cfRule>
    <cfRule type="expression" dxfId="4357" priority="5328">
      <formula>OR(AND(NOT(ISNUMBER(J105)),NOT(ISBLANK(J105))), J105&lt;-9999999999.99, J105&gt;9999999999.99)</formula>
    </cfRule>
  </conditionalFormatting>
  <conditionalFormatting sqref="K105">
    <cfRule type="expression" dxfId="4356" priority="5325">
      <formula>K105&lt;0</formula>
    </cfRule>
    <cfRule type="expression" dxfId="4355" priority="5326">
      <formula>OR(AND(NOT(ISNUMBER(K105)),NOT(ISBLANK(K105))), K105&lt;-9999999999.99, K105&gt;9999999999.99)</formula>
    </cfRule>
  </conditionalFormatting>
  <conditionalFormatting sqref="L105">
    <cfRule type="expression" dxfId="4354" priority="5323">
      <formula>L105&lt;0</formula>
    </cfRule>
    <cfRule type="expression" dxfId="4353" priority="5324">
      <formula>OR(AND(NOT(ISNUMBER(L105)),NOT(ISBLANK(L105))), L105&lt;-9999999999.99, L105&gt;9999999999.99)</formula>
    </cfRule>
  </conditionalFormatting>
  <conditionalFormatting sqref="M105">
    <cfRule type="expression" dxfId="4352" priority="5321">
      <formula>M105&lt;0</formula>
    </cfRule>
    <cfRule type="expression" dxfId="4351" priority="5322">
      <formula>OR(AND(NOT(ISNUMBER(M105)),NOT(ISBLANK(M105))), M105&lt;-9999999999.99, M105&gt;9999999999.99)</formula>
    </cfRule>
  </conditionalFormatting>
  <conditionalFormatting sqref="N105">
    <cfRule type="expression" dxfId="4350" priority="5319">
      <formula>N105&lt;0</formula>
    </cfRule>
    <cfRule type="expression" dxfId="4349" priority="5320">
      <formula>OR(AND(NOT(ISNUMBER(N105)),NOT(ISBLANK(N105))), N105&lt;-9999999999.99, N105&gt;9999999999.99)</formula>
    </cfRule>
  </conditionalFormatting>
  <conditionalFormatting sqref="F106">
    <cfRule type="expression" dxfId="4348" priority="5316">
      <formula>F106&lt;0</formula>
    </cfRule>
    <cfRule type="expression" dxfId="4347" priority="5317">
      <formula>OR(AND(NOT(ISNUMBER(F106)),NOT(ISBLANK(F106))), F106&lt;-9999999999.99, F106&gt;9999999999.99)</formula>
    </cfRule>
  </conditionalFormatting>
  <conditionalFormatting sqref="G106">
    <cfRule type="expression" dxfId="4346" priority="5314">
      <formula>G106&lt;0</formula>
    </cfRule>
    <cfRule type="expression" dxfId="4345" priority="5315">
      <formula>OR(AND(NOT(ISNUMBER(G106)),NOT(ISBLANK(G106))), G106&lt;-9999999999.99, G106&gt;9999999999.99)</formula>
    </cfRule>
  </conditionalFormatting>
  <conditionalFormatting sqref="H106">
    <cfRule type="expression" dxfId="4344" priority="5312">
      <formula>H106&lt;0</formula>
    </cfRule>
    <cfRule type="expression" dxfId="4343" priority="5313">
      <formula>OR(AND(NOT(ISNUMBER(H106)),NOT(ISBLANK(H106))), H106&lt;-9999999999.99, H106&gt;9999999999.99)</formula>
    </cfRule>
  </conditionalFormatting>
  <conditionalFormatting sqref="I106">
    <cfRule type="expression" dxfId="4342" priority="5310">
      <formula>I106&lt;0</formula>
    </cfRule>
    <cfRule type="expression" dxfId="4341" priority="5311">
      <formula>OR(AND(NOT(ISNUMBER(I106)),NOT(ISBLANK(I106))), I106&lt;-9999999999.99, I106&gt;9999999999.99)</formula>
    </cfRule>
  </conditionalFormatting>
  <conditionalFormatting sqref="J106">
    <cfRule type="expression" dxfId="4340" priority="5308">
      <formula>J106&lt;0</formula>
    </cfRule>
    <cfRule type="expression" dxfId="4339" priority="5309">
      <formula>OR(AND(NOT(ISNUMBER(J106)),NOT(ISBLANK(J106))), J106&lt;-9999999999.99, J106&gt;9999999999.99)</formula>
    </cfRule>
  </conditionalFormatting>
  <conditionalFormatting sqref="K106">
    <cfRule type="expression" dxfId="4338" priority="5306">
      <formula>K106&lt;0</formula>
    </cfRule>
    <cfRule type="expression" dxfId="4337" priority="5307">
      <formula>OR(AND(NOT(ISNUMBER(K106)),NOT(ISBLANK(K106))), K106&lt;-9999999999.99, K106&gt;9999999999.99)</formula>
    </cfRule>
  </conditionalFormatting>
  <conditionalFormatting sqref="L106">
    <cfRule type="expression" dxfId="4336" priority="5304">
      <formula>L106&lt;0</formula>
    </cfRule>
    <cfRule type="expression" dxfId="4335" priority="5305">
      <formula>OR(AND(NOT(ISNUMBER(L106)),NOT(ISBLANK(L106))), L106&lt;-9999999999.99, L106&gt;9999999999.99)</formula>
    </cfRule>
  </conditionalFormatting>
  <conditionalFormatting sqref="M106">
    <cfRule type="expression" dxfId="4334" priority="5302">
      <formula>M106&lt;0</formula>
    </cfRule>
    <cfRule type="expression" dxfId="4333" priority="5303">
      <formula>OR(AND(NOT(ISNUMBER(M106)),NOT(ISBLANK(M106))), M106&lt;-9999999999.99, M106&gt;9999999999.99)</formula>
    </cfRule>
  </conditionalFormatting>
  <conditionalFormatting sqref="N106">
    <cfRule type="expression" dxfId="4332" priority="5300">
      <formula>N106&lt;0</formula>
    </cfRule>
    <cfRule type="expression" dxfId="4331" priority="5301">
      <formula>OR(AND(NOT(ISNUMBER(N106)),NOT(ISBLANK(N106))), N106&lt;-9999999999.99, N106&gt;9999999999.99)</formula>
    </cfRule>
  </conditionalFormatting>
  <conditionalFormatting sqref="G107">
    <cfRule type="expression" dxfId="4330" priority="5296">
      <formula>G107&lt;0</formula>
    </cfRule>
    <cfRule type="expression" dxfId="4329" priority="5297">
      <formula>OR(AND(NOT(ISNUMBER(G107)),NOT(ISBLANK(G107))), G107&lt;-9999999999.99, G107&gt;9999999999.99)</formula>
    </cfRule>
  </conditionalFormatting>
  <conditionalFormatting sqref="H107">
    <cfRule type="expression" dxfId="4328" priority="5294">
      <formula>H107&lt;0</formula>
    </cfRule>
    <cfRule type="expression" dxfId="4327" priority="5295">
      <formula>OR(AND(NOT(ISNUMBER(H107)),NOT(ISBLANK(H107))), H107&lt;-9999999999.99, H107&gt;9999999999.99)</formula>
    </cfRule>
  </conditionalFormatting>
  <conditionalFormatting sqref="I107">
    <cfRule type="expression" dxfId="4326" priority="5292">
      <formula>I107&lt;0</formula>
    </cfRule>
    <cfRule type="expression" dxfId="4325" priority="5293">
      <formula>OR(AND(NOT(ISNUMBER(I107)),NOT(ISBLANK(I107))), I107&lt;-9999999999.99, I107&gt;9999999999.99)</formula>
    </cfRule>
  </conditionalFormatting>
  <conditionalFormatting sqref="J107">
    <cfRule type="expression" dxfId="4324" priority="5290">
      <formula>J107&lt;0</formula>
    </cfRule>
    <cfRule type="expression" dxfId="4323" priority="5291">
      <formula>OR(AND(NOT(ISNUMBER(J107)),NOT(ISBLANK(J107))), J107&lt;-9999999999.99, J107&gt;9999999999.99)</formula>
    </cfRule>
  </conditionalFormatting>
  <conditionalFormatting sqref="K107">
    <cfRule type="expression" dxfId="4322" priority="5288">
      <formula>K107&lt;0</formula>
    </cfRule>
    <cfRule type="expression" dxfId="4321" priority="5289">
      <formula>OR(AND(NOT(ISNUMBER(K107)),NOT(ISBLANK(K107))), K107&lt;-9999999999.99, K107&gt;9999999999.99)</formula>
    </cfRule>
  </conditionalFormatting>
  <conditionalFormatting sqref="L107">
    <cfRule type="expression" dxfId="4320" priority="5286">
      <formula>L107&lt;0</formula>
    </cfRule>
    <cfRule type="expression" dxfId="4319" priority="5287">
      <formula>OR(AND(NOT(ISNUMBER(L107)),NOT(ISBLANK(L107))), L107&lt;-9999999999.99, L107&gt;9999999999.99)</formula>
    </cfRule>
  </conditionalFormatting>
  <conditionalFormatting sqref="M107">
    <cfRule type="expression" dxfId="4318" priority="5284">
      <formula>M107&lt;0</formula>
    </cfRule>
    <cfRule type="expression" dxfId="4317" priority="5285">
      <formula>OR(AND(NOT(ISNUMBER(M107)),NOT(ISBLANK(M107))), M107&lt;-9999999999.99, M107&gt;9999999999.99)</formula>
    </cfRule>
  </conditionalFormatting>
  <conditionalFormatting sqref="N107">
    <cfRule type="expression" dxfId="4316" priority="5282">
      <formula>N107&lt;0</formula>
    </cfRule>
    <cfRule type="expression" dxfId="4315" priority="5283">
      <formula>OR(AND(NOT(ISNUMBER(N107)),NOT(ISBLANK(N107))), N107&lt;-9999999999.99, N107&gt;9999999999.99)</formula>
    </cfRule>
  </conditionalFormatting>
  <conditionalFormatting sqref="F108">
    <cfRule type="expression" dxfId="4314" priority="5279">
      <formula>F108&lt;0</formula>
    </cfRule>
    <cfRule type="expression" dxfId="4313" priority="5280">
      <formula>OR(AND(NOT(ISNUMBER(F108)),NOT(ISBLANK(F108))), F108&lt;-9999999999.99, F108&gt;9999999999.99)</formula>
    </cfRule>
  </conditionalFormatting>
  <conditionalFormatting sqref="G108">
    <cfRule type="expression" dxfId="4312" priority="5277">
      <formula>G108&lt;0</formula>
    </cfRule>
    <cfRule type="expression" dxfId="4311" priority="5278">
      <formula>OR(AND(NOT(ISNUMBER(G108)),NOT(ISBLANK(G108))), G108&lt;-9999999999.99, G108&gt;9999999999.99)</formula>
    </cfRule>
  </conditionalFormatting>
  <conditionalFormatting sqref="H108">
    <cfRule type="expression" dxfId="4310" priority="5275">
      <formula>H108&lt;0</formula>
    </cfRule>
    <cfRule type="expression" dxfId="4309" priority="5276">
      <formula>OR(AND(NOT(ISNUMBER(H108)),NOT(ISBLANK(H108))), H108&lt;-9999999999.99, H108&gt;9999999999.99)</formula>
    </cfRule>
  </conditionalFormatting>
  <conditionalFormatting sqref="I108">
    <cfRule type="expression" dxfId="4308" priority="5273">
      <formula>I108&lt;0</formula>
    </cfRule>
    <cfRule type="expression" dxfId="4307" priority="5274">
      <formula>OR(AND(NOT(ISNUMBER(I108)),NOT(ISBLANK(I108))), I108&lt;-9999999999.99, I108&gt;9999999999.99)</formula>
    </cfRule>
  </conditionalFormatting>
  <conditionalFormatting sqref="J108">
    <cfRule type="expression" dxfId="4306" priority="5271">
      <formula>J108&lt;0</formula>
    </cfRule>
    <cfRule type="expression" dxfId="4305" priority="5272">
      <formula>OR(AND(NOT(ISNUMBER(J108)),NOT(ISBLANK(J108))), J108&lt;-9999999999.99, J108&gt;9999999999.99)</formula>
    </cfRule>
  </conditionalFormatting>
  <conditionalFormatting sqref="K108">
    <cfRule type="expression" dxfId="4304" priority="5269">
      <formula>K108&lt;0</formula>
    </cfRule>
    <cfRule type="expression" dxfId="4303" priority="5270">
      <formula>OR(AND(NOT(ISNUMBER(K108)),NOT(ISBLANK(K108))), K108&lt;-9999999999.99, K108&gt;9999999999.99)</formula>
    </cfRule>
  </conditionalFormatting>
  <conditionalFormatting sqref="L108">
    <cfRule type="expression" dxfId="4302" priority="5267">
      <formula>L108&lt;0</formula>
    </cfRule>
    <cfRule type="expression" dxfId="4301" priority="5268">
      <formula>OR(AND(NOT(ISNUMBER(L108)),NOT(ISBLANK(L108))), L108&lt;-9999999999.99, L108&gt;9999999999.99)</formula>
    </cfRule>
  </conditionalFormatting>
  <conditionalFormatting sqref="M108">
    <cfRule type="expression" dxfId="4300" priority="5265">
      <formula>M108&lt;0</formula>
    </cfRule>
    <cfRule type="expression" dxfId="4299" priority="5266">
      <formula>OR(AND(NOT(ISNUMBER(M108)),NOT(ISBLANK(M108))), M108&lt;-9999999999.99, M108&gt;9999999999.99)</formula>
    </cfRule>
  </conditionalFormatting>
  <conditionalFormatting sqref="N108">
    <cfRule type="expression" dxfId="4298" priority="5263">
      <formula>N108&lt;0</formula>
    </cfRule>
    <cfRule type="expression" dxfId="4297" priority="5264">
      <formula>OR(AND(NOT(ISNUMBER(N108)),NOT(ISBLANK(N108))), N108&lt;-9999999999.99, N108&gt;9999999999.99)</formula>
    </cfRule>
  </conditionalFormatting>
  <conditionalFormatting sqref="N109">
    <cfRule type="expression" dxfId="4296" priority="5261">
      <formula>N109&lt;0</formula>
    </cfRule>
    <cfRule type="expression" dxfId="4295" priority="5262">
      <formula>OR(AND(NOT(ISNUMBER(N109)),NOT(ISBLANK(N109))), N109&lt;-9999999999.99, N109&gt;9999999999.99)</formula>
    </cfRule>
  </conditionalFormatting>
  <conditionalFormatting sqref="M109">
    <cfRule type="expression" dxfId="4294" priority="5259">
      <formula>M109&lt;0</formula>
    </cfRule>
    <cfRule type="expression" dxfId="4293" priority="5260">
      <formula>OR(AND(NOT(ISNUMBER(M109)),NOT(ISBLANK(M109))), M109&lt;-9999999999.99, M109&gt;9999999999.99)</formula>
    </cfRule>
  </conditionalFormatting>
  <conditionalFormatting sqref="L109">
    <cfRule type="expression" dxfId="4292" priority="5257">
      <formula>L109&lt;0</formula>
    </cfRule>
    <cfRule type="expression" dxfId="4291" priority="5258">
      <formula>OR(AND(NOT(ISNUMBER(L109)),NOT(ISBLANK(L109))), L109&lt;-9999999999.99, L109&gt;9999999999.99)</formula>
    </cfRule>
  </conditionalFormatting>
  <conditionalFormatting sqref="K109">
    <cfRule type="expression" dxfId="4290" priority="5255">
      <formula>K109&lt;0</formula>
    </cfRule>
    <cfRule type="expression" dxfId="4289" priority="5256">
      <formula>OR(AND(NOT(ISNUMBER(K109)),NOT(ISBLANK(K109))), K109&lt;-9999999999.99, K109&gt;9999999999.99)</formula>
    </cfRule>
  </conditionalFormatting>
  <conditionalFormatting sqref="J109">
    <cfRule type="expression" dxfId="4288" priority="5253">
      <formula>J109&lt;0</formula>
    </cfRule>
    <cfRule type="expression" dxfId="4287" priority="5254">
      <formula>OR(AND(NOT(ISNUMBER(J109)),NOT(ISBLANK(J109))), J109&lt;-9999999999.99, J109&gt;9999999999.99)</formula>
    </cfRule>
  </conditionalFormatting>
  <conditionalFormatting sqref="I109">
    <cfRule type="expression" dxfId="4286" priority="5251">
      <formula>I109&lt;0</formula>
    </cfRule>
    <cfRule type="expression" dxfId="4285" priority="5252">
      <formula>OR(AND(NOT(ISNUMBER(I109)),NOT(ISBLANK(I109))), I109&lt;-9999999999.99, I109&gt;9999999999.99)</formula>
    </cfRule>
  </conditionalFormatting>
  <conditionalFormatting sqref="H109">
    <cfRule type="expression" dxfId="4284" priority="5249">
      <formula>H109&lt;0</formula>
    </cfRule>
    <cfRule type="expression" dxfId="4283" priority="5250">
      <formula>OR(AND(NOT(ISNUMBER(H109)),NOT(ISBLANK(H109))), H109&lt;-9999999999.99, H109&gt;9999999999.99)</formula>
    </cfRule>
  </conditionalFormatting>
  <conditionalFormatting sqref="G109">
    <cfRule type="expression" dxfId="4282" priority="5247">
      <formula>G109&lt;0</formula>
    </cfRule>
    <cfRule type="expression" dxfId="4281" priority="5248">
      <formula>OR(AND(NOT(ISNUMBER(G109)),NOT(ISBLANK(G109))), G109&lt;-9999999999.99, G109&gt;9999999999.99)</formula>
    </cfRule>
  </conditionalFormatting>
  <conditionalFormatting sqref="F109">
    <cfRule type="expression" dxfId="4280" priority="5245">
      <formula>F109&lt;0</formula>
    </cfRule>
    <cfRule type="expression" dxfId="4279" priority="5246">
      <formula>OR(AND(NOT(ISNUMBER(F109)),NOT(ISBLANK(F109))), F109&lt;-9999999999.99, F109&gt;9999999999.99)</formula>
    </cfRule>
  </conditionalFormatting>
  <conditionalFormatting sqref="E109">
    <cfRule type="expression" dxfId="4278" priority="5243">
      <formula>E109&lt;0</formula>
    </cfRule>
    <cfRule type="expression" dxfId="4277" priority="5244">
      <formula>OR(AND(NOT(ISNUMBER(E109)),NOT(ISBLANK(E109))), E109&lt;-9999999999.99, E109&gt;9999999999.99)</formula>
    </cfRule>
  </conditionalFormatting>
  <conditionalFormatting sqref="F114">
    <cfRule type="expression" dxfId="4276" priority="5239">
      <formula>F114&lt;0</formula>
    </cfRule>
    <cfRule type="expression" dxfId="4275" priority="5241">
      <formula>OR(AND(NOT(ISNUMBER(F114)),NOT(ISBLANK(F114))), F114&lt;-9999999999.99, F114&gt;9999999999.99)</formula>
    </cfRule>
  </conditionalFormatting>
  <conditionalFormatting sqref="G114">
    <cfRule type="expression" dxfId="4274" priority="5236">
      <formula>G114&lt;0</formula>
    </cfRule>
    <cfRule type="expression" dxfId="4273" priority="5238">
      <formula>OR(AND(NOT(ISNUMBER(G114)),NOT(ISBLANK(G114))), G114&lt;-9999999999.99, G114&gt;9999999999.99)</formula>
    </cfRule>
  </conditionalFormatting>
  <conditionalFormatting sqref="H114">
    <cfRule type="expression" dxfId="4272" priority="5233">
      <formula>H114&lt;0</formula>
    </cfRule>
    <cfRule type="expression" dxfId="4271" priority="5235">
      <formula>OR(AND(NOT(ISNUMBER(H114)),NOT(ISBLANK(H114))), H114&lt;-9999999999.99, H114&gt;9999999999.99)</formula>
    </cfRule>
  </conditionalFormatting>
  <conditionalFormatting sqref="I114">
    <cfRule type="expression" dxfId="4270" priority="5230">
      <formula>I114&lt;0</formula>
    </cfRule>
    <cfRule type="expression" dxfId="4269" priority="5232">
      <formula>OR(AND(NOT(ISNUMBER(I114)),NOT(ISBLANK(I114))), I114&lt;-9999999999.99, I114&gt;9999999999.99)</formula>
    </cfRule>
  </conditionalFormatting>
  <conditionalFormatting sqref="J114">
    <cfRule type="expression" dxfId="4268" priority="5227">
      <formula>J114&lt;0</formula>
    </cfRule>
    <cfRule type="expression" dxfId="4267" priority="5229">
      <formula>OR(AND(NOT(ISNUMBER(J114)),NOT(ISBLANK(J114))), J114&lt;-9999999999.99, J114&gt;9999999999.99)</formula>
    </cfRule>
  </conditionalFormatting>
  <conditionalFormatting sqref="K114">
    <cfRule type="expression" dxfId="4266" priority="5224">
      <formula>K114&lt;0</formula>
    </cfRule>
    <cfRule type="expression" dxfId="4265" priority="5226">
      <formula>OR(AND(NOT(ISNUMBER(K114)),NOT(ISBLANK(K114))), K114&lt;-9999999999.99, K114&gt;9999999999.99)</formula>
    </cfRule>
  </conditionalFormatting>
  <conditionalFormatting sqref="L114">
    <cfRule type="expression" dxfId="4264" priority="5221">
      <formula>L114&lt;0</formula>
    </cfRule>
    <cfRule type="expression" dxfId="4263" priority="5223">
      <formula>OR(AND(NOT(ISNUMBER(L114)),NOT(ISBLANK(L114))), L114&lt;-9999999999.99, L114&gt;9999999999.99)</formula>
    </cfRule>
  </conditionalFormatting>
  <conditionalFormatting sqref="M114">
    <cfRule type="expression" dxfId="4262" priority="5218">
      <formula>M114&lt;0</formula>
    </cfRule>
    <cfRule type="expression" dxfId="4261" priority="5220">
      <formula>OR(AND(NOT(ISNUMBER(M114)),NOT(ISBLANK(M114))), M114&lt;-9999999999.99, M114&gt;9999999999.99)</formula>
    </cfRule>
  </conditionalFormatting>
  <conditionalFormatting sqref="N114">
    <cfRule type="expression" dxfId="4260" priority="5215">
      <formula>N114&lt;0</formula>
    </cfRule>
    <cfRule type="expression" dxfId="4259" priority="5217">
      <formula>OR(AND(NOT(ISNUMBER(N114)),NOT(ISBLANK(N114))), N114&lt;-9999999999.99, N114&gt;9999999999.99)</formula>
    </cfRule>
  </conditionalFormatting>
  <conditionalFormatting sqref="F115">
    <cfRule type="expression" dxfId="4258" priority="5212">
      <formula>F115&lt;0</formula>
    </cfRule>
    <cfRule type="expression" dxfId="4257" priority="5213">
      <formula>OR(AND(NOT(ISNUMBER(F115)),NOT(ISBLANK(F115))), F115&lt;-9999999999.99, F115&gt;9999999999.99)</formula>
    </cfRule>
  </conditionalFormatting>
  <conditionalFormatting sqref="G115">
    <cfRule type="expression" dxfId="4256" priority="5210">
      <formula>G115&lt;0</formula>
    </cfRule>
    <cfRule type="expression" dxfId="4255" priority="5211">
      <formula>OR(AND(NOT(ISNUMBER(G115)),NOT(ISBLANK(G115))), G115&lt;-9999999999.99, G115&gt;9999999999.99)</formula>
    </cfRule>
  </conditionalFormatting>
  <conditionalFormatting sqref="H115">
    <cfRule type="expression" dxfId="4254" priority="5208">
      <formula>H115&lt;0</formula>
    </cfRule>
    <cfRule type="expression" dxfId="4253" priority="5209">
      <formula>OR(AND(NOT(ISNUMBER(H115)),NOT(ISBLANK(H115))), H115&lt;-9999999999.99, H115&gt;9999999999.99)</formula>
    </cfRule>
  </conditionalFormatting>
  <conditionalFormatting sqref="I115">
    <cfRule type="expression" dxfId="4252" priority="5206">
      <formula>I115&lt;0</formula>
    </cfRule>
    <cfRule type="expression" dxfId="4251" priority="5207">
      <formula>OR(AND(NOT(ISNUMBER(I115)),NOT(ISBLANK(I115))), I115&lt;-9999999999.99, I115&gt;9999999999.99)</formula>
    </cfRule>
  </conditionalFormatting>
  <conditionalFormatting sqref="J115">
    <cfRule type="expression" dxfId="4250" priority="5204">
      <formula>J115&lt;0</formula>
    </cfRule>
    <cfRule type="expression" dxfId="4249" priority="5205">
      <formula>OR(AND(NOT(ISNUMBER(J115)),NOT(ISBLANK(J115))), J115&lt;-9999999999.99, J115&gt;9999999999.99)</formula>
    </cfRule>
  </conditionalFormatting>
  <conditionalFormatting sqref="K115">
    <cfRule type="expression" dxfId="4248" priority="5202">
      <formula>K115&lt;0</formula>
    </cfRule>
    <cfRule type="expression" dxfId="4247" priority="5203">
      <formula>OR(AND(NOT(ISNUMBER(K115)),NOT(ISBLANK(K115))), K115&lt;-9999999999.99, K115&gt;9999999999.99)</formula>
    </cfRule>
  </conditionalFormatting>
  <conditionalFormatting sqref="L115">
    <cfRule type="expression" dxfId="4246" priority="5200">
      <formula>L115&lt;0</formula>
    </cfRule>
    <cfRule type="expression" dxfId="4245" priority="5201">
      <formula>OR(AND(NOT(ISNUMBER(L115)),NOT(ISBLANK(L115))), L115&lt;-9999999999.99, L115&gt;9999999999.99)</formula>
    </cfRule>
  </conditionalFormatting>
  <conditionalFormatting sqref="M115">
    <cfRule type="expression" dxfId="4244" priority="5198">
      <formula>M115&lt;0</formula>
    </cfRule>
    <cfRule type="expression" dxfId="4243" priority="5199">
      <formula>OR(AND(NOT(ISNUMBER(M115)),NOT(ISBLANK(M115))), M115&lt;-9999999999.99, M115&gt;9999999999.99)</formula>
    </cfRule>
  </conditionalFormatting>
  <conditionalFormatting sqref="N115">
    <cfRule type="expression" dxfId="4242" priority="5196">
      <formula>N115&lt;0</formula>
    </cfRule>
    <cfRule type="expression" dxfId="4241" priority="5197">
      <formula>OR(AND(NOT(ISNUMBER(N115)),NOT(ISBLANK(N115))), N115&lt;-9999999999.99, N115&gt;9999999999.99)</formula>
    </cfRule>
  </conditionalFormatting>
  <conditionalFormatting sqref="G13">
    <cfRule type="expression" dxfId="4240" priority="5176">
      <formula>OR(AND(NOT(ISNUMBER(G13)),NOT(ISBLANK(G13))), G13&lt;-9999999999.99, G13&gt;9999999999.99)</formula>
    </cfRule>
  </conditionalFormatting>
  <conditionalFormatting sqref="H13">
    <cfRule type="expression" dxfId="4239" priority="5174">
      <formula>OR(AND(NOT(ISNUMBER(H13)),NOT(ISBLANK(H13))), H13&lt;-9999999999.99, H13&gt;9999999999.99)</formula>
    </cfRule>
  </conditionalFormatting>
  <conditionalFormatting sqref="I13">
    <cfRule type="expression" dxfId="4238" priority="5172">
      <formula>OR(AND(NOT(ISNUMBER(I13)),NOT(ISBLANK(I13))), I13&lt;-9999999999.99, I13&gt;9999999999.99)</formula>
    </cfRule>
  </conditionalFormatting>
  <conditionalFormatting sqref="J13">
    <cfRule type="expression" dxfId="4237" priority="5170">
      <formula>OR(AND(NOT(ISNUMBER(J13)),NOT(ISBLANK(J13))), J13&lt;-9999999999.99, J13&gt;9999999999.99)</formula>
    </cfRule>
  </conditionalFormatting>
  <conditionalFormatting sqref="K13">
    <cfRule type="expression" dxfId="4236" priority="5168">
      <formula>OR(AND(NOT(ISNUMBER(K13)),NOT(ISBLANK(K13))), K13&lt;-9999999999.99, K13&gt;9999999999.99)</formula>
    </cfRule>
  </conditionalFormatting>
  <conditionalFormatting sqref="L13">
    <cfRule type="expression" dxfId="4235" priority="5166">
      <formula>OR(AND(NOT(ISNUMBER(L13)),NOT(ISBLANK(L13))), L13&lt;-9999999999.99, L13&gt;9999999999.99)</formula>
    </cfRule>
  </conditionalFormatting>
  <conditionalFormatting sqref="M13">
    <cfRule type="expression" dxfId="4234" priority="5164">
      <formula>OR(AND(NOT(ISNUMBER(M13)),NOT(ISBLANK(M13))), M13&lt;-9999999999.99, M13&gt;9999999999.99)</formula>
    </cfRule>
  </conditionalFormatting>
  <conditionalFormatting sqref="N13">
    <cfRule type="expression" dxfId="4233" priority="5162">
      <formula>OR(AND(NOT(ISNUMBER(N13)),NOT(ISBLANK(N13))), N13&lt;-9999999999.99, N13&gt;9999999999.99)</formula>
    </cfRule>
  </conditionalFormatting>
  <conditionalFormatting sqref="G75">
    <cfRule type="expression" dxfId="4232" priority="5159">
      <formula>G75&lt;0</formula>
    </cfRule>
    <cfRule type="expression" dxfId="4231" priority="5160">
      <formula>OR(AND(NOT(ISNUMBER(G75)),NOT(ISBLANK(G75))), G75&lt;-9999999999.99, G75&gt;9999999999.99)</formula>
    </cfRule>
  </conditionalFormatting>
  <conditionalFormatting sqref="H75">
    <cfRule type="expression" dxfId="4230" priority="5157">
      <formula>H75&lt;0</formula>
    </cfRule>
    <cfRule type="expression" dxfId="4229" priority="5158">
      <formula>OR(AND(NOT(ISNUMBER(H75)),NOT(ISBLANK(H75))), H75&lt;-9999999999.99, H75&gt;9999999999.99)</formula>
    </cfRule>
  </conditionalFormatting>
  <conditionalFormatting sqref="I75">
    <cfRule type="expression" dxfId="4228" priority="5155">
      <formula>I75&lt;0</formula>
    </cfRule>
    <cfRule type="expression" dxfId="4227" priority="5156">
      <formula>OR(AND(NOT(ISNUMBER(I75)),NOT(ISBLANK(I75))), I75&lt;-9999999999.99, I75&gt;9999999999.99)</formula>
    </cfRule>
  </conditionalFormatting>
  <conditionalFormatting sqref="J75">
    <cfRule type="expression" dxfId="4226" priority="5153">
      <formula>J75&lt;0</formula>
    </cfRule>
    <cfRule type="expression" dxfId="4225" priority="5154">
      <formula>OR(AND(NOT(ISNUMBER(J75)),NOT(ISBLANK(J75))), J75&lt;-9999999999.99, J75&gt;9999999999.99)</formula>
    </cfRule>
  </conditionalFormatting>
  <conditionalFormatting sqref="K75">
    <cfRule type="expression" dxfId="4224" priority="5151">
      <formula>K75&lt;0</formula>
    </cfRule>
    <cfRule type="expression" dxfId="4223" priority="5152">
      <formula>OR(AND(NOT(ISNUMBER(K75)),NOT(ISBLANK(K75))), K75&lt;-9999999999.99, K75&gt;9999999999.99)</formula>
    </cfRule>
  </conditionalFormatting>
  <conditionalFormatting sqref="L75">
    <cfRule type="expression" dxfId="4222" priority="5149">
      <formula>L75&lt;0</formula>
    </cfRule>
    <cfRule type="expression" dxfId="4221" priority="5150">
      <formula>OR(AND(NOT(ISNUMBER(L75)),NOT(ISBLANK(L75))), L75&lt;-9999999999.99, L75&gt;9999999999.99)</formula>
    </cfRule>
  </conditionalFormatting>
  <conditionalFormatting sqref="M75">
    <cfRule type="expression" dxfId="4220" priority="5147">
      <formula>M75&lt;0</formula>
    </cfRule>
    <cfRule type="expression" dxfId="4219" priority="5148">
      <formula>OR(AND(NOT(ISNUMBER(M75)),NOT(ISBLANK(M75))), M75&lt;-9999999999.99, M75&gt;9999999999.99)</formula>
    </cfRule>
  </conditionalFormatting>
  <conditionalFormatting sqref="N75">
    <cfRule type="expression" dxfId="4218" priority="5145">
      <formula>N75&lt;0</formula>
    </cfRule>
    <cfRule type="expression" dxfId="4217" priority="5146">
      <formula>OR(AND(NOT(ISNUMBER(N75)),NOT(ISBLANK(N75))), N75&lt;-9999999999.99, N75&gt;9999999999.99)</formula>
    </cfRule>
  </conditionalFormatting>
  <conditionalFormatting sqref="G127:G128">
    <cfRule type="expression" dxfId="4216" priority="5046">
      <formula>G127&lt;0</formula>
    </cfRule>
    <cfRule type="expression" dxfId="4215" priority="5047">
      <formula>OR(AND(NOT(ISNUMBER(G127)),NOT(ISBLANK(G127))), G127&lt;-9999999999.99, G127&gt;9999999999.99)</formula>
    </cfRule>
  </conditionalFormatting>
  <conditionalFormatting sqref="H127:H128">
    <cfRule type="expression" dxfId="4214" priority="5044">
      <formula>H127&lt;0</formula>
    </cfRule>
    <cfRule type="expression" dxfId="4213" priority="5045">
      <formula>OR(AND(NOT(ISNUMBER(H127)),NOT(ISBLANK(H127))), H127&lt;-9999999999.99, H127&gt;9999999999.99)</formula>
    </cfRule>
  </conditionalFormatting>
  <conditionalFormatting sqref="I127:I128">
    <cfRule type="expression" dxfId="4212" priority="5042">
      <formula>I127&lt;0</formula>
    </cfRule>
    <cfRule type="expression" dxfId="4211" priority="5043">
      <formula>OR(AND(NOT(ISNUMBER(I127)),NOT(ISBLANK(I127))), I127&lt;-9999999999.99, I127&gt;9999999999.99)</formula>
    </cfRule>
  </conditionalFormatting>
  <conditionalFormatting sqref="J127:J128">
    <cfRule type="expression" dxfId="4210" priority="5040">
      <formula>J127&lt;0</formula>
    </cfRule>
    <cfRule type="expression" dxfId="4209" priority="5041">
      <formula>OR(AND(NOT(ISNUMBER(J127)),NOT(ISBLANK(J127))), J127&lt;-9999999999.99, J127&gt;9999999999.99)</formula>
    </cfRule>
  </conditionalFormatting>
  <conditionalFormatting sqref="K127:K128">
    <cfRule type="expression" dxfId="4208" priority="5038">
      <formula>K127&lt;0</formula>
    </cfRule>
    <cfRule type="expression" dxfId="4207" priority="5039">
      <formula>OR(AND(NOT(ISNUMBER(K127)),NOT(ISBLANK(K127))), K127&lt;-9999999999.99, K127&gt;9999999999.99)</formula>
    </cfRule>
  </conditionalFormatting>
  <conditionalFormatting sqref="L127:L128">
    <cfRule type="expression" dxfId="4206" priority="5036">
      <formula>L127&lt;0</formula>
    </cfRule>
    <cfRule type="expression" dxfId="4205" priority="5037">
      <formula>OR(AND(NOT(ISNUMBER(L127)),NOT(ISBLANK(L127))), L127&lt;-9999999999.99, L127&gt;9999999999.99)</formula>
    </cfRule>
  </conditionalFormatting>
  <conditionalFormatting sqref="M127:M128">
    <cfRule type="expression" dxfId="4204" priority="5034">
      <formula>M127&lt;0</formula>
    </cfRule>
    <cfRule type="expression" dxfId="4203" priority="5035">
      <formula>OR(AND(NOT(ISNUMBER(M127)),NOT(ISBLANK(M127))), M127&lt;-9999999999.99, M127&gt;9999999999.99)</formula>
    </cfRule>
  </conditionalFormatting>
  <conditionalFormatting sqref="N127:N128">
    <cfRule type="expression" dxfId="4202" priority="5032">
      <formula>N127&lt;0</formula>
    </cfRule>
    <cfRule type="expression" dxfId="4201" priority="5033">
      <formula>OR(AND(NOT(ISNUMBER(N127)),NOT(ISBLANK(N127))), N127&lt;-9999999999.99, N127&gt;9999999999.99)</formula>
    </cfRule>
  </conditionalFormatting>
  <conditionalFormatting sqref="E144">
    <cfRule type="expression" dxfId="4200" priority="5005">
      <formula>E144&lt;0</formula>
    </cfRule>
    <cfRule type="expression" dxfId="4199" priority="5006">
      <formula>OR(AND(NOT(ISNUMBER(E144)),NOT(ISBLANK(E144))), E144&lt;-9999999999.99, E144&gt;9999999999.99)</formula>
    </cfRule>
  </conditionalFormatting>
  <conditionalFormatting sqref="E145">
    <cfRule type="expression" dxfId="4198" priority="5003">
      <formula>E145&lt;0</formula>
    </cfRule>
    <cfRule type="expression" dxfId="4197" priority="5004">
      <formula>OR(AND(NOT(ISNUMBER(E145)),NOT(ISBLANK(E145))), E145&lt;-9999999999.99, E145&gt;9999999999.99)</formula>
    </cfRule>
  </conditionalFormatting>
  <conditionalFormatting sqref="E151">
    <cfRule type="expression" dxfId="4196" priority="4999">
      <formula>E151&lt;0</formula>
    </cfRule>
    <cfRule type="expression" dxfId="4195" priority="5000">
      <formula>OR(AND(NOT(ISNUMBER(E151)),NOT(ISBLANK(E151))), E151&lt;-9999999999.99, E151&gt;9999999999.99)</formula>
    </cfRule>
  </conditionalFormatting>
  <conditionalFormatting sqref="E152">
    <cfRule type="expression" dxfId="4194" priority="4997">
      <formula>E152&lt;0</formula>
    </cfRule>
    <cfRule type="expression" dxfId="4193" priority="4998">
      <formula>OR(AND(NOT(ISNUMBER(E152)),NOT(ISBLANK(E152))), E152&lt;-9999999999.99, E152&gt;9999999999.99)</formula>
    </cfRule>
  </conditionalFormatting>
  <conditionalFormatting sqref="E153">
    <cfRule type="expression" dxfId="4192" priority="4995">
      <formula>E153&lt;0</formula>
    </cfRule>
    <cfRule type="expression" dxfId="4191" priority="4996">
      <formula>OR(AND(NOT(ISNUMBER(E153)),NOT(ISBLANK(E153))), E153&lt;-9999999999.99, E153&gt;9999999999.99)</formula>
    </cfRule>
  </conditionalFormatting>
  <conditionalFormatting sqref="E154">
    <cfRule type="expression" dxfId="4190" priority="4993">
      <formula>E154&lt;0</formula>
    </cfRule>
    <cfRule type="expression" dxfId="4189" priority="4994">
      <formula>OR(AND(NOT(ISNUMBER(E154)),NOT(ISBLANK(E154))), E154&lt;-9999999999.99, E154&gt;9999999999.99)</formula>
    </cfRule>
  </conditionalFormatting>
  <conditionalFormatting sqref="E157">
    <cfRule type="expression" dxfId="4188" priority="4988">
      <formula>E157&lt;0</formula>
    </cfRule>
    <cfRule type="expression" dxfId="4187" priority="4989">
      <formula>OR(AND(NOT(ISNUMBER(E157)),NOT(ISBLANK(E157))), E157&lt;-9999999999.99, E157&gt;9999999999.99)</formula>
    </cfRule>
  </conditionalFormatting>
  <conditionalFormatting sqref="E158">
    <cfRule type="expression" dxfId="4186" priority="4986">
      <formula>E158&lt;0</formula>
    </cfRule>
    <cfRule type="expression" dxfId="4185" priority="4987">
      <formula>OR(AND(NOT(ISNUMBER(E158)),NOT(ISBLANK(E158))), E158&lt;-9999999999.99, E158&gt;9999999999.99)</formula>
    </cfRule>
  </conditionalFormatting>
  <conditionalFormatting sqref="E159">
    <cfRule type="expression" dxfId="4184" priority="4984">
      <formula>E159&lt;0</formula>
    </cfRule>
    <cfRule type="expression" dxfId="4183" priority="4985">
      <formula>OR(AND(NOT(ISNUMBER(E159)),NOT(ISBLANK(E159))), E159&lt;-9999999999.99, E159&gt;9999999999.99)</formula>
    </cfRule>
  </conditionalFormatting>
  <conditionalFormatting sqref="E160">
    <cfRule type="expression" dxfId="4182" priority="4982">
      <formula>E160&lt;0</formula>
    </cfRule>
    <cfRule type="expression" dxfId="4181" priority="4983">
      <formula>OR(AND(NOT(ISNUMBER(E160)),NOT(ISBLANK(E160))), E160&lt;-9999999999.99, E160&gt;9999999999.99)</formula>
    </cfRule>
  </conditionalFormatting>
  <conditionalFormatting sqref="E161">
    <cfRule type="expression" dxfId="4180" priority="4980">
      <formula>E161&lt;0</formula>
    </cfRule>
    <cfRule type="expression" dxfId="4179" priority="4981">
      <formula>OR(AND(NOT(ISNUMBER(E161)),NOT(ISBLANK(E161))), E161&lt;-9999999999.99, E161&gt;9999999999.99)</formula>
    </cfRule>
  </conditionalFormatting>
  <conditionalFormatting sqref="E162">
    <cfRule type="expression" dxfId="4178" priority="4978">
      <formula>E162&lt;0</formula>
    </cfRule>
    <cfRule type="expression" dxfId="4177" priority="4979">
      <formula>OR(AND(NOT(ISNUMBER(E162)),NOT(ISBLANK(E162))), E162&lt;-9999999999.99, E162&gt;9999999999.99)</formula>
    </cfRule>
  </conditionalFormatting>
  <conditionalFormatting sqref="E163">
    <cfRule type="expression" dxfId="4176" priority="4976">
      <formula>E163&lt;0</formula>
    </cfRule>
    <cfRule type="expression" dxfId="4175" priority="4977">
      <formula>OR(AND(NOT(ISNUMBER(E163)),NOT(ISBLANK(E163))), E163&lt;-9999999999.99, E163&gt;9999999999.99)</formula>
    </cfRule>
  </conditionalFormatting>
  <conditionalFormatting sqref="E164">
    <cfRule type="expression" dxfId="4174" priority="4974">
      <formula>E164&lt;0</formula>
    </cfRule>
    <cfRule type="expression" dxfId="4173" priority="4975">
      <formula>OR(AND(NOT(ISNUMBER(E164)),NOT(ISBLANK(E164))), E164&lt;-9999999999.99, E164&gt;9999999999.99)</formula>
    </cfRule>
  </conditionalFormatting>
  <conditionalFormatting sqref="E165">
    <cfRule type="expression" dxfId="4172" priority="4972">
      <formula>E165&lt;0</formula>
    </cfRule>
    <cfRule type="expression" dxfId="4171" priority="4973">
      <formula>OR(AND(NOT(ISNUMBER(E165)),NOT(ISBLANK(E165))), E165&lt;-9999999999.99, E165&gt;9999999999.99)</formula>
    </cfRule>
  </conditionalFormatting>
  <conditionalFormatting sqref="E166">
    <cfRule type="expression" dxfId="4170" priority="4970">
      <formula>E166&lt;0</formula>
    </cfRule>
    <cfRule type="expression" dxfId="4169" priority="4971">
      <formula>OR(AND(NOT(ISNUMBER(E166)),NOT(ISBLANK(E166))), E166&lt;-9999999999.99, E166&gt;9999999999.99)</formula>
    </cfRule>
  </conditionalFormatting>
  <conditionalFormatting sqref="E167">
    <cfRule type="expression" dxfId="4168" priority="4964">
      <formula>E167&lt;0</formula>
    </cfRule>
    <cfRule type="expression" dxfId="4167" priority="4965">
      <formula>OR(AND(NOT(ISNUMBER(E167)),NOT(ISBLANK(E167))), E167&lt;-9999999999.99, E167&gt;9999999999.99)</formula>
    </cfRule>
  </conditionalFormatting>
  <conditionalFormatting sqref="E168:E169">
    <cfRule type="expression" dxfId="4166" priority="4962">
      <formula>E168&lt;0</formula>
    </cfRule>
    <cfRule type="expression" dxfId="4165" priority="4963">
      <formula>OR(AND(NOT(ISNUMBER(E168)),NOT(ISBLANK(E168))), E168&lt;-9999999999.99, E168&gt;9999999999.99)</formula>
    </cfRule>
  </conditionalFormatting>
  <conditionalFormatting sqref="E170">
    <cfRule type="expression" dxfId="4164" priority="13">
      <formula xml:space="preserve"> E170&lt;&gt;E171+E172</formula>
    </cfRule>
    <cfRule type="expression" dxfId="4163" priority="4960">
      <formula>E170&lt;0</formula>
    </cfRule>
    <cfRule type="expression" dxfId="4162" priority="4961">
      <formula>OR(AND(NOT(ISNUMBER(E170)),NOT(ISBLANK(E170))), E170&lt;-9999999999.99, E170&gt;9999999999.99)</formula>
    </cfRule>
  </conditionalFormatting>
  <conditionalFormatting sqref="E171">
    <cfRule type="expression" dxfId="4161" priority="4958">
      <formula>E171&lt;0</formula>
    </cfRule>
    <cfRule type="expression" dxfId="4160" priority="4959">
      <formula>OR(AND(NOT(ISNUMBER(E171)),NOT(ISBLANK(E171))), E171&lt;-9999999999.99, E171&gt;9999999999.99)</formula>
    </cfRule>
  </conditionalFormatting>
  <conditionalFormatting sqref="E172">
    <cfRule type="expression" dxfId="4159" priority="4956">
      <formula>E172&lt;0</formula>
    </cfRule>
    <cfRule type="expression" dxfId="4158" priority="4957">
      <formula>OR(AND(NOT(ISNUMBER(E172)),NOT(ISBLANK(E172))), E172&lt;-9999999999.99, E172&gt;9999999999.99)</formula>
    </cfRule>
  </conditionalFormatting>
  <conditionalFormatting sqref="E173">
    <cfRule type="expression" dxfId="4157" priority="4954">
      <formula>E173&lt;0</formula>
    </cfRule>
    <cfRule type="expression" dxfId="4156" priority="4955">
      <formula>OR(AND(NOT(ISNUMBER(E173)),NOT(ISBLANK(E173))), E173&lt;-9999999999.99, E173&gt;9999999999.99)</formula>
    </cfRule>
  </conditionalFormatting>
  <conditionalFormatting sqref="F168:F169">
    <cfRule type="expression" dxfId="4155" priority="4951">
      <formula>F168&lt;0</formula>
    </cfRule>
    <cfRule type="expression" dxfId="4154" priority="4952">
      <formula>OR(AND(NOT(ISNUMBER(F168)),NOT(ISBLANK(F168))), F168&lt;-9999999999.99, F168&gt;9999999999.99)</formula>
    </cfRule>
  </conditionalFormatting>
  <conditionalFormatting sqref="G168:G169">
    <cfRule type="expression" dxfId="4153" priority="4949">
      <formula>G168&lt;0</formula>
    </cfRule>
    <cfRule type="expression" dxfId="4152" priority="4950">
      <formula>OR(AND(NOT(ISNUMBER(G168)),NOT(ISBLANK(G168))), G168&lt;-9999999999.99, G168&gt;9999999999.99)</formula>
    </cfRule>
  </conditionalFormatting>
  <conditionalFormatting sqref="H168:H169">
    <cfRule type="expression" dxfId="4151" priority="4947">
      <formula>H168&lt;0</formula>
    </cfRule>
    <cfRule type="expression" dxfId="4150" priority="4948">
      <formula>OR(AND(NOT(ISNUMBER(H168)),NOT(ISBLANK(H168))), H168&lt;-9999999999.99, H168&gt;9999999999.99)</formula>
    </cfRule>
  </conditionalFormatting>
  <conditionalFormatting sqref="I168:I169">
    <cfRule type="expression" dxfId="4149" priority="4945">
      <formula>I168&lt;0</formula>
    </cfRule>
    <cfRule type="expression" dxfId="4148" priority="4946">
      <formula>OR(AND(NOT(ISNUMBER(I168)),NOT(ISBLANK(I168))), I168&lt;-9999999999.99, I168&gt;9999999999.99)</formula>
    </cfRule>
  </conditionalFormatting>
  <conditionalFormatting sqref="J168:J169">
    <cfRule type="expression" dxfId="4147" priority="4943">
      <formula>J168&lt;0</formula>
    </cfRule>
    <cfRule type="expression" dxfId="4146" priority="4944">
      <formula>OR(AND(NOT(ISNUMBER(J168)),NOT(ISBLANK(J168))), J168&lt;-9999999999.99, J168&gt;9999999999.99)</formula>
    </cfRule>
  </conditionalFormatting>
  <conditionalFormatting sqref="K168:K169">
    <cfRule type="expression" dxfId="4145" priority="4941">
      <formula>K168&lt;0</formula>
    </cfRule>
    <cfRule type="expression" dxfId="4144" priority="4942">
      <formula>OR(AND(NOT(ISNUMBER(K168)),NOT(ISBLANK(K168))), K168&lt;-9999999999.99, K168&gt;9999999999.99)</formula>
    </cfRule>
  </conditionalFormatting>
  <conditionalFormatting sqref="L168:L169">
    <cfRule type="expression" dxfId="4143" priority="4939">
      <formula>L168&lt;0</formula>
    </cfRule>
    <cfRule type="expression" dxfId="4142" priority="4940">
      <formula>OR(AND(NOT(ISNUMBER(L168)),NOT(ISBLANK(L168))), L168&lt;-9999999999.99, L168&gt;9999999999.99)</formula>
    </cfRule>
  </conditionalFormatting>
  <conditionalFormatting sqref="M168:M169">
    <cfRule type="expression" dxfId="4141" priority="4937">
      <formula>M168&lt;0</formula>
    </cfRule>
    <cfRule type="expression" dxfId="4140" priority="4938">
      <formula>OR(AND(NOT(ISNUMBER(M168)),NOT(ISBLANK(M168))), M168&lt;-9999999999.99, M168&gt;9999999999.99)</formula>
    </cfRule>
  </conditionalFormatting>
  <conditionalFormatting sqref="N168:N169">
    <cfRule type="expression" dxfId="4139" priority="4935">
      <formula>N168&lt;0</formula>
    </cfRule>
    <cfRule type="expression" dxfId="4138" priority="4936">
      <formula>OR(AND(NOT(ISNUMBER(N168)),NOT(ISBLANK(N168))), N168&lt;-9999999999.99, N168&gt;9999999999.99)</formula>
    </cfRule>
  </conditionalFormatting>
  <conditionalFormatting sqref="F170">
    <cfRule type="expression" dxfId="4137" priority="4933">
      <formula>F170&lt;0</formula>
    </cfRule>
    <cfRule type="expression" dxfId="4136" priority="4934">
      <formula>OR(AND(NOT(ISNUMBER(F170)),NOT(ISBLANK(F170))), F170&lt;-9999999999.99, F170&gt;9999999999.99)</formula>
    </cfRule>
  </conditionalFormatting>
  <conditionalFormatting sqref="G170">
    <cfRule type="expression" dxfId="4135" priority="4931">
      <formula>G170&lt;0</formula>
    </cfRule>
    <cfRule type="expression" dxfId="4134" priority="4932">
      <formula>OR(AND(NOT(ISNUMBER(G170)),NOT(ISBLANK(G170))), G170&lt;-9999999999.99, G170&gt;9999999999.99)</formula>
    </cfRule>
  </conditionalFormatting>
  <conditionalFormatting sqref="H170">
    <cfRule type="expression" dxfId="4133" priority="4929">
      <formula>H170&lt;0</formula>
    </cfRule>
    <cfRule type="expression" dxfId="4132" priority="4930">
      <formula>OR(AND(NOT(ISNUMBER(H170)),NOT(ISBLANK(H170))), H170&lt;-9999999999.99, H170&gt;9999999999.99)</formula>
    </cfRule>
  </conditionalFormatting>
  <conditionalFormatting sqref="I170">
    <cfRule type="expression" dxfId="4131" priority="4927">
      <formula>I170&lt;0</formula>
    </cfRule>
    <cfRule type="expression" dxfId="4130" priority="4928">
      <formula>OR(AND(NOT(ISNUMBER(I170)),NOT(ISBLANK(I170))), I170&lt;-9999999999.99, I170&gt;9999999999.99)</formula>
    </cfRule>
  </conditionalFormatting>
  <conditionalFormatting sqref="J170">
    <cfRule type="expression" dxfId="4129" priority="4925">
      <formula>J170&lt;0</formula>
    </cfRule>
    <cfRule type="expression" dxfId="4128" priority="4926">
      <formula>OR(AND(NOT(ISNUMBER(J170)),NOT(ISBLANK(J170))), J170&lt;-9999999999.99, J170&gt;9999999999.99)</formula>
    </cfRule>
  </conditionalFormatting>
  <conditionalFormatting sqref="K170">
    <cfRule type="expression" dxfId="4127" priority="4923">
      <formula>K170&lt;0</formula>
    </cfRule>
    <cfRule type="expression" dxfId="4126" priority="4924">
      <formula>OR(AND(NOT(ISNUMBER(K170)),NOT(ISBLANK(K170))), K170&lt;-9999999999.99, K170&gt;9999999999.99)</formula>
    </cfRule>
  </conditionalFormatting>
  <conditionalFormatting sqref="L170">
    <cfRule type="expression" dxfId="4125" priority="4921">
      <formula>L170&lt;0</formula>
    </cfRule>
    <cfRule type="expression" dxfId="4124" priority="4922">
      <formula>OR(AND(NOT(ISNUMBER(L170)),NOT(ISBLANK(L170))), L170&lt;-9999999999.99, L170&gt;9999999999.99)</formula>
    </cfRule>
  </conditionalFormatting>
  <conditionalFormatting sqref="M170">
    <cfRule type="expression" dxfId="4123" priority="4919">
      <formula>M170&lt;0</formula>
    </cfRule>
    <cfRule type="expression" dxfId="4122" priority="4920">
      <formula>OR(AND(NOT(ISNUMBER(M170)),NOT(ISBLANK(M170))), M170&lt;-9999999999.99, M170&gt;9999999999.99)</formula>
    </cfRule>
  </conditionalFormatting>
  <conditionalFormatting sqref="N170">
    <cfRule type="expression" dxfId="4121" priority="4917">
      <formula>N170&lt;0</formula>
    </cfRule>
    <cfRule type="expression" dxfId="4120" priority="4918">
      <formula>OR(AND(NOT(ISNUMBER(N170)),NOT(ISBLANK(N170))), N170&lt;-9999999999.99, N170&gt;9999999999.99)</formula>
    </cfRule>
  </conditionalFormatting>
  <conditionalFormatting sqref="F182">
    <cfRule type="expression" dxfId="4119" priority="4875">
      <formula>F182&lt;0</formula>
    </cfRule>
    <cfRule type="expression" dxfId="4118" priority="4876">
      <formula>OR(AND(NOT(ISNUMBER(F182)),NOT(ISBLANK(F182))), F182&lt;-9999999999.99, F182&gt;9999999999.99)</formula>
    </cfRule>
  </conditionalFormatting>
  <conditionalFormatting sqref="G182">
    <cfRule type="expression" dxfId="4117" priority="4873">
      <formula>G182&lt;0</formula>
    </cfRule>
    <cfRule type="expression" dxfId="4116" priority="4874">
      <formula>OR(AND(NOT(ISNUMBER(G182)),NOT(ISBLANK(G182))), G182&lt;-9999999999.99, G182&gt;9999999999.99)</formula>
    </cfRule>
  </conditionalFormatting>
  <conditionalFormatting sqref="H182">
    <cfRule type="expression" dxfId="4115" priority="4871">
      <formula>H182&lt;0</formula>
    </cfRule>
    <cfRule type="expression" dxfId="4114" priority="4872">
      <formula>OR(AND(NOT(ISNUMBER(H182)),NOT(ISBLANK(H182))), H182&lt;-9999999999.99, H182&gt;9999999999.99)</formula>
    </cfRule>
  </conditionalFormatting>
  <conditionalFormatting sqref="I182">
    <cfRule type="expression" dxfId="4113" priority="4869">
      <formula>I182&lt;0</formula>
    </cfRule>
    <cfRule type="expression" dxfId="4112" priority="4870">
      <formula>OR(AND(NOT(ISNUMBER(I182)),NOT(ISBLANK(I182))), I182&lt;-9999999999.99, I182&gt;9999999999.99)</formula>
    </cfRule>
  </conditionalFormatting>
  <conditionalFormatting sqref="J182">
    <cfRule type="expression" dxfId="4111" priority="4867">
      <formula>J182&lt;0</formula>
    </cfRule>
    <cfRule type="expression" dxfId="4110" priority="4868">
      <formula>OR(AND(NOT(ISNUMBER(J182)),NOT(ISBLANK(J182))), J182&lt;-9999999999.99, J182&gt;9999999999.99)</formula>
    </cfRule>
  </conditionalFormatting>
  <conditionalFormatting sqref="K182">
    <cfRule type="expression" dxfId="4109" priority="4865">
      <formula>K182&lt;0</formula>
    </cfRule>
    <cfRule type="expression" dxfId="4108" priority="4866">
      <formula>OR(AND(NOT(ISNUMBER(K182)),NOT(ISBLANK(K182))), K182&lt;-9999999999.99, K182&gt;9999999999.99)</formula>
    </cfRule>
  </conditionalFormatting>
  <conditionalFormatting sqref="L182">
    <cfRule type="expression" dxfId="4107" priority="4863">
      <formula>L182&lt;0</formula>
    </cfRule>
    <cfRule type="expression" dxfId="4106" priority="4864">
      <formula>OR(AND(NOT(ISNUMBER(L182)),NOT(ISBLANK(L182))), L182&lt;-9999999999.99, L182&gt;9999999999.99)</formula>
    </cfRule>
  </conditionalFormatting>
  <conditionalFormatting sqref="M182">
    <cfRule type="expression" dxfId="4105" priority="4861">
      <formula>M182&lt;0</formula>
    </cfRule>
    <cfRule type="expression" dxfId="4104" priority="4862">
      <formula>OR(AND(NOT(ISNUMBER(M182)),NOT(ISBLANK(M182))), M182&lt;-9999999999.99, M182&gt;9999999999.99)</formula>
    </cfRule>
  </conditionalFormatting>
  <conditionalFormatting sqref="N182">
    <cfRule type="expression" dxfId="4103" priority="4859">
      <formula>N182&lt;0</formula>
    </cfRule>
    <cfRule type="expression" dxfId="4102" priority="4860">
      <formula>OR(AND(NOT(ISNUMBER(N182)),NOT(ISBLANK(N182))), N182&lt;-9999999999.99, N182&gt;9999999999.99)</formula>
    </cfRule>
  </conditionalFormatting>
  <conditionalFormatting sqref="E184">
    <cfRule type="expression" dxfId="4101" priority="4857">
      <formula>E184&lt;0</formula>
    </cfRule>
    <cfRule type="expression" dxfId="4100" priority="4858">
      <formula>OR(AND(NOT(ISNUMBER(E184)),NOT(ISBLANK(E184))), E184&lt;-9999999999.99, E184&gt;9999999999.99)</formula>
    </cfRule>
  </conditionalFormatting>
  <conditionalFormatting sqref="E185">
    <cfRule type="expression" dxfId="4099" priority="4855">
      <formula>E185&lt;0</formula>
    </cfRule>
    <cfRule type="expression" dxfId="4098" priority="4856">
      <formula>OR(AND(NOT(ISNUMBER(E185)),NOT(ISBLANK(E185))), E185&lt;-9999999999.99, E185&gt;9999999999.99)</formula>
    </cfRule>
  </conditionalFormatting>
  <conditionalFormatting sqref="E186">
    <cfRule type="expression" dxfId="4097" priority="4853">
      <formula>E186&lt;0</formula>
    </cfRule>
    <cfRule type="expression" dxfId="4096" priority="4854">
      <formula>OR(AND(NOT(ISNUMBER(E186)),NOT(ISBLANK(E186))), E186&lt;-9999999999.99, E186&gt;9999999999.99)</formula>
    </cfRule>
  </conditionalFormatting>
  <conditionalFormatting sqref="E187">
    <cfRule type="expression" dxfId="4095" priority="4851">
      <formula>E187&lt;0</formula>
    </cfRule>
    <cfRule type="expression" dxfId="4094" priority="4852">
      <formula>OR(AND(NOT(ISNUMBER(E187)),NOT(ISBLANK(E187))), E187&lt;-9999999999.99, E187&gt;9999999999.99)</formula>
    </cfRule>
  </conditionalFormatting>
  <conditionalFormatting sqref="F187">
    <cfRule type="expression" dxfId="4093" priority="4849">
      <formula>F187&lt;0</formula>
    </cfRule>
    <cfRule type="expression" dxfId="4092" priority="4850">
      <formula>OR(AND(NOT(ISNUMBER(F187)),NOT(ISBLANK(F187))), F187&lt;-9999999999.99, F187&gt;9999999999.99)</formula>
    </cfRule>
  </conditionalFormatting>
  <conditionalFormatting sqref="G187">
    <cfRule type="expression" dxfId="4091" priority="4847">
      <formula>G187&lt;0</formula>
    </cfRule>
    <cfRule type="expression" dxfId="4090" priority="4848">
      <formula>OR(AND(NOT(ISNUMBER(G187)),NOT(ISBLANK(G187))), G187&lt;-9999999999.99, G187&gt;9999999999.99)</formula>
    </cfRule>
  </conditionalFormatting>
  <conditionalFormatting sqref="H187">
    <cfRule type="expression" dxfId="4089" priority="4845">
      <formula>H187&lt;0</formula>
    </cfRule>
    <cfRule type="expression" dxfId="4088" priority="4846">
      <formula>OR(AND(NOT(ISNUMBER(H187)),NOT(ISBLANK(H187))), H187&lt;-9999999999.99, H187&gt;9999999999.99)</formula>
    </cfRule>
  </conditionalFormatting>
  <conditionalFormatting sqref="I187">
    <cfRule type="expression" dxfId="4087" priority="4843">
      <formula>I187&lt;0</formula>
    </cfRule>
    <cfRule type="expression" dxfId="4086" priority="4844">
      <formula>OR(AND(NOT(ISNUMBER(I187)),NOT(ISBLANK(I187))), I187&lt;-9999999999.99, I187&gt;9999999999.99)</formula>
    </cfRule>
  </conditionalFormatting>
  <conditionalFormatting sqref="J187">
    <cfRule type="expression" dxfId="4085" priority="4841">
      <formula>J187&lt;0</formula>
    </cfRule>
    <cfRule type="expression" dxfId="4084" priority="4842">
      <formula>OR(AND(NOT(ISNUMBER(J187)),NOT(ISBLANK(J187))), J187&lt;-9999999999.99, J187&gt;9999999999.99)</formula>
    </cfRule>
  </conditionalFormatting>
  <conditionalFormatting sqref="K187">
    <cfRule type="expression" dxfId="4083" priority="4839">
      <formula>K187&lt;0</formula>
    </cfRule>
    <cfRule type="expression" dxfId="4082" priority="4840">
      <formula>OR(AND(NOT(ISNUMBER(K187)),NOT(ISBLANK(K187))), K187&lt;-9999999999.99, K187&gt;9999999999.99)</formula>
    </cfRule>
  </conditionalFormatting>
  <conditionalFormatting sqref="L187">
    <cfRule type="expression" dxfId="4081" priority="4837">
      <formula>L187&lt;0</formula>
    </cfRule>
    <cfRule type="expression" dxfId="4080" priority="4838">
      <formula>OR(AND(NOT(ISNUMBER(L187)),NOT(ISBLANK(L187))), L187&lt;-9999999999.99, L187&gt;9999999999.99)</formula>
    </cfRule>
  </conditionalFormatting>
  <conditionalFormatting sqref="M187">
    <cfRule type="expression" dxfId="4079" priority="4835">
      <formula>M187&lt;0</formula>
    </cfRule>
    <cfRule type="expression" dxfId="4078" priority="4836">
      <formula>OR(AND(NOT(ISNUMBER(M187)),NOT(ISBLANK(M187))), M187&lt;-9999999999.99, M187&gt;9999999999.99)</formula>
    </cfRule>
  </conditionalFormatting>
  <conditionalFormatting sqref="N187">
    <cfRule type="expression" dxfId="4077" priority="4833">
      <formula>N187&lt;0</formula>
    </cfRule>
    <cfRule type="expression" dxfId="4076" priority="4834">
      <formula>OR(AND(NOT(ISNUMBER(N187)),NOT(ISBLANK(N187))), N187&lt;-9999999999.99, N187&gt;9999999999.99)</formula>
    </cfRule>
  </conditionalFormatting>
  <conditionalFormatting sqref="F194">
    <cfRule type="expression" dxfId="4075" priority="4826">
      <formula xml:space="preserve"> F194&lt;F195+F196+F197</formula>
    </cfRule>
    <cfRule type="expression" dxfId="4074" priority="4827">
      <formula>F194&lt;0</formula>
    </cfRule>
    <cfRule type="expression" dxfId="4073" priority="4828">
      <formula>OR(AND(NOT(ISNUMBER(F194)),NOT(ISBLANK(F194))), F194&lt;-9999999999.99, F194&gt;9999999999.99)</formula>
    </cfRule>
  </conditionalFormatting>
  <conditionalFormatting sqref="G194">
    <cfRule type="expression" dxfId="4072" priority="4823">
      <formula xml:space="preserve"> G194&lt;G195+G196+G197</formula>
    </cfRule>
    <cfRule type="expression" dxfId="4071" priority="4824">
      <formula>G194&lt;0</formula>
    </cfRule>
    <cfRule type="expression" dxfId="4070" priority="4825">
      <formula>OR(AND(NOT(ISNUMBER(G194)),NOT(ISBLANK(G194))), G194&lt;-9999999999.99, G194&gt;9999999999.99)</formula>
    </cfRule>
  </conditionalFormatting>
  <conditionalFormatting sqref="H194">
    <cfRule type="expression" dxfId="4069" priority="4820">
      <formula>H194&lt;H195+H196+H197</formula>
    </cfRule>
    <cfRule type="expression" dxfId="4068" priority="4821">
      <formula>H194&lt;0</formula>
    </cfRule>
    <cfRule type="expression" dxfId="4067" priority="4822">
      <formula>OR(AND(NOT(ISNUMBER(H194)),NOT(ISBLANK(H194))), H194&lt;-9999999999.99, H194&gt;9999999999.99)</formula>
    </cfRule>
  </conditionalFormatting>
  <conditionalFormatting sqref="I194">
    <cfRule type="expression" dxfId="4066" priority="4817">
      <formula xml:space="preserve"> I194&lt;I195+I196+I197</formula>
    </cfRule>
    <cfRule type="expression" dxfId="4065" priority="4818">
      <formula>I194&lt;0</formula>
    </cfRule>
    <cfRule type="expression" dxfId="4064" priority="4819">
      <formula>OR(AND(NOT(ISNUMBER(I194)),NOT(ISBLANK(I194))), I194&lt;-9999999999.99, I194&gt;9999999999.99)</formula>
    </cfRule>
  </conditionalFormatting>
  <conditionalFormatting sqref="J194">
    <cfRule type="expression" dxfId="4063" priority="4814">
      <formula>J194&lt;J195+J196+J197</formula>
    </cfRule>
    <cfRule type="expression" dxfId="4062" priority="4815">
      <formula>J194&lt;0</formula>
    </cfRule>
    <cfRule type="expression" dxfId="4061" priority="4816">
      <formula>OR(AND(NOT(ISNUMBER(J194)),NOT(ISBLANK(J194))), J194&lt;-9999999999.99, J194&gt;9999999999.99)</formula>
    </cfRule>
  </conditionalFormatting>
  <conditionalFormatting sqref="K194">
    <cfRule type="expression" dxfId="4060" priority="4811">
      <formula>K194&lt;K195+K196+K197</formula>
    </cfRule>
    <cfRule type="expression" dxfId="4059" priority="4812">
      <formula>K194&lt;0</formula>
    </cfRule>
    <cfRule type="expression" dxfId="4058" priority="4813">
      <formula>OR(AND(NOT(ISNUMBER(K194)),NOT(ISBLANK(K194))), K194&lt;-9999999999.99, K194&gt;9999999999.99)</formula>
    </cfRule>
  </conditionalFormatting>
  <conditionalFormatting sqref="L194">
    <cfRule type="expression" dxfId="4057" priority="4808">
      <formula xml:space="preserve"> L194&lt;L195+L196+L197</formula>
    </cfRule>
    <cfRule type="expression" dxfId="4056" priority="4809">
      <formula>L194&lt;0</formula>
    </cfRule>
    <cfRule type="expression" dxfId="4055" priority="4810">
      <formula>OR(AND(NOT(ISNUMBER(L194)),NOT(ISBLANK(L194))), L194&lt;-9999999999.99, L194&gt;9999999999.99)</formula>
    </cfRule>
  </conditionalFormatting>
  <conditionalFormatting sqref="M194">
    <cfRule type="expression" dxfId="4054" priority="4805">
      <formula>M194&lt;M195+M196+M197</formula>
    </cfRule>
    <cfRule type="expression" dxfId="4053" priority="4806">
      <formula>M194&lt;0</formula>
    </cfRule>
    <cfRule type="expression" dxfId="4052" priority="4807">
      <formula>OR(AND(NOT(ISNUMBER(M194)),NOT(ISBLANK(M194))), M194&lt;-9999999999.99, M194&gt;9999999999.99)</formula>
    </cfRule>
  </conditionalFormatting>
  <conditionalFormatting sqref="N194">
    <cfRule type="expression" dxfId="4051" priority="4802">
      <formula>N194&lt;N195+N196+N197</formula>
    </cfRule>
    <cfRule type="expression" dxfId="4050" priority="4803">
      <formula>N194&lt;0</formula>
    </cfRule>
    <cfRule type="expression" dxfId="4049" priority="4804">
      <formula>OR(AND(NOT(ISNUMBER(N194)),NOT(ISBLANK(N194))), N194&lt;-9999999999.99, N194&gt;9999999999.99)</formula>
    </cfRule>
  </conditionalFormatting>
  <conditionalFormatting sqref="E189">
    <cfRule type="expression" dxfId="4048" priority="4800">
      <formula>E189&lt;0</formula>
    </cfRule>
    <cfRule type="expression" dxfId="4047" priority="4801">
      <formula>OR(AND(NOT(ISNUMBER(E189)),NOT(ISBLANK(E189))), E189&lt;-9999999999.99, E189&gt;9999999999.99)</formula>
    </cfRule>
  </conditionalFormatting>
  <conditionalFormatting sqref="E190">
    <cfRule type="expression" dxfId="4046" priority="4798">
      <formula>E190&lt;0</formula>
    </cfRule>
    <cfRule type="expression" dxfId="4045" priority="4799">
      <formula>OR(AND(NOT(ISNUMBER(E190)),NOT(ISBLANK(E190))), E190&lt;-9999999999.99, E190&gt;9999999999.99)</formula>
    </cfRule>
  </conditionalFormatting>
  <conditionalFormatting sqref="E191">
    <cfRule type="expression" dxfId="4044" priority="4796">
      <formula>E191&lt;0</formula>
    </cfRule>
    <cfRule type="expression" dxfId="4043" priority="4797">
      <formula>OR(AND(NOT(ISNUMBER(E191)),NOT(ISBLANK(E191))), E191&lt;-9999999999.99, E191&gt;9999999999.99)</formula>
    </cfRule>
  </conditionalFormatting>
  <conditionalFormatting sqref="E192">
    <cfRule type="expression" dxfId="4042" priority="4794">
      <formula>E192&lt;0</formula>
    </cfRule>
    <cfRule type="expression" dxfId="4041" priority="4795">
      <formula>OR(AND(NOT(ISNUMBER(E192)),NOT(ISBLANK(E192))), E192&lt;-9999999999.99, E192&gt;9999999999.99)</formula>
    </cfRule>
  </conditionalFormatting>
  <conditionalFormatting sqref="E193">
    <cfRule type="expression" dxfId="4040" priority="12">
      <formula>E193&lt;E194+E198+E199</formula>
    </cfRule>
    <cfRule type="expression" dxfId="4039" priority="4792">
      <formula>E193&lt;0</formula>
    </cfRule>
    <cfRule type="expression" dxfId="4038" priority="4793">
      <formula>OR(AND(NOT(ISNUMBER(E193)),NOT(ISBLANK(E193))), E193&lt;-9999999999.99, E193&gt;9999999999.99)</formula>
    </cfRule>
  </conditionalFormatting>
  <conditionalFormatting sqref="E195">
    <cfRule type="expression" dxfId="4037" priority="4790">
      <formula>E195&lt;0</formula>
    </cfRule>
    <cfRule type="expression" dxfId="4036" priority="4791">
      <formula>OR(AND(NOT(ISNUMBER(E195)),NOT(ISBLANK(E195))), E195&lt;-9999999999.99, E195&gt;9999999999.99)</formula>
    </cfRule>
  </conditionalFormatting>
  <conditionalFormatting sqref="F192">
    <cfRule type="expression" dxfId="4035" priority="4780">
      <formula>F192&lt;0</formula>
    </cfRule>
    <cfRule type="expression" dxfId="4034" priority="4781">
      <formula>OR(AND(NOT(ISNUMBER(F192)),NOT(ISBLANK(F192))), F192&lt;-9999999999.99, F192&gt;9999999999.99)</formula>
    </cfRule>
  </conditionalFormatting>
  <conditionalFormatting sqref="G192">
    <cfRule type="expression" dxfId="4033" priority="4778">
      <formula>G192&lt;0</formula>
    </cfRule>
    <cfRule type="expression" dxfId="4032" priority="4779">
      <formula>OR(AND(NOT(ISNUMBER(G192)),NOT(ISBLANK(G192))), G192&lt;-9999999999.99, G192&gt;9999999999.99)</formula>
    </cfRule>
  </conditionalFormatting>
  <conditionalFormatting sqref="H192">
    <cfRule type="expression" dxfId="4031" priority="4776">
      <formula>H192&lt;0</formula>
    </cfRule>
    <cfRule type="expression" dxfId="4030" priority="4777">
      <formula>OR(AND(NOT(ISNUMBER(H192)),NOT(ISBLANK(H192))), H192&lt;-9999999999.99, H192&gt;9999999999.99)</formula>
    </cfRule>
  </conditionalFormatting>
  <conditionalFormatting sqref="I192">
    <cfRule type="expression" dxfId="4029" priority="4774">
      <formula>I192&lt;0</formula>
    </cfRule>
    <cfRule type="expression" dxfId="4028" priority="4775">
      <formula>OR(AND(NOT(ISNUMBER(I192)),NOT(ISBLANK(I192))), I192&lt;-9999999999.99, I192&gt;9999999999.99)</formula>
    </cfRule>
  </conditionalFormatting>
  <conditionalFormatting sqref="J192">
    <cfRule type="expression" dxfId="4027" priority="4772">
      <formula>J192&lt;0</formula>
    </cfRule>
    <cfRule type="expression" dxfId="4026" priority="4773">
      <formula>OR(AND(NOT(ISNUMBER(J192)),NOT(ISBLANK(J192))), J192&lt;-9999999999.99, J192&gt;9999999999.99)</formula>
    </cfRule>
  </conditionalFormatting>
  <conditionalFormatting sqref="K192">
    <cfRule type="expression" dxfId="4025" priority="4770">
      <formula>K192&lt;0</formula>
    </cfRule>
    <cfRule type="expression" dxfId="4024" priority="4771">
      <formula>OR(AND(NOT(ISNUMBER(K192)),NOT(ISBLANK(K192))), K192&lt;-9999999999.99, K192&gt;9999999999.99)</formula>
    </cfRule>
  </conditionalFormatting>
  <conditionalFormatting sqref="L192">
    <cfRule type="expression" dxfId="4023" priority="4768">
      <formula>L192&lt;0</formula>
    </cfRule>
    <cfRule type="expression" dxfId="4022" priority="4769">
      <formula>OR(AND(NOT(ISNUMBER(L192)),NOT(ISBLANK(L192))), L192&lt;-9999999999.99, L192&gt;9999999999.99)</formula>
    </cfRule>
  </conditionalFormatting>
  <conditionalFormatting sqref="M192">
    <cfRule type="expression" dxfId="4021" priority="4766">
      <formula>M192&lt;0</formula>
    </cfRule>
    <cfRule type="expression" dxfId="4020" priority="4767">
      <formula>OR(AND(NOT(ISNUMBER(M192)),NOT(ISBLANK(M192))), M192&lt;-9999999999.99, M192&gt;9999999999.99)</formula>
    </cfRule>
  </conditionalFormatting>
  <conditionalFormatting sqref="N192">
    <cfRule type="expression" dxfId="4019" priority="4764">
      <formula>N192&lt;0</formula>
    </cfRule>
    <cfRule type="expression" dxfId="4018" priority="4765">
      <formula>OR(AND(NOT(ISNUMBER(N192)),NOT(ISBLANK(N192))), N192&lt;-9999999999.99, N192&gt;9999999999.99)</formula>
    </cfRule>
  </conditionalFormatting>
  <conditionalFormatting sqref="F193">
    <cfRule type="expression" dxfId="4017" priority="11">
      <formula>F193&lt;F194+F198+F199</formula>
    </cfRule>
    <cfRule type="expression" dxfId="4016" priority="4754">
      <formula>F193&lt;0</formula>
    </cfRule>
    <cfRule type="expression" dxfId="4015" priority="4755">
      <formula>OR(AND(NOT(ISNUMBER(F193)),NOT(ISBLANK(F193))), F193&lt;-9999999999.99, F193&gt;9999999999.99)</formula>
    </cfRule>
  </conditionalFormatting>
  <conditionalFormatting sqref="G193">
    <cfRule type="expression" dxfId="4014" priority="10">
      <formula>G193&lt;G194+G198+G199</formula>
    </cfRule>
    <cfRule type="expression" dxfId="4013" priority="4752">
      <formula>G193&lt;0</formula>
    </cfRule>
    <cfRule type="expression" dxfId="4012" priority="4753">
      <formula>OR(AND(NOT(ISNUMBER(G193)),NOT(ISBLANK(G193))), G193&lt;-9999999999.99, G193&gt;9999999999.99)</formula>
    </cfRule>
  </conditionalFormatting>
  <conditionalFormatting sqref="H193">
    <cfRule type="expression" dxfId="4011" priority="9">
      <formula>H193&lt;H194+H198+H199</formula>
    </cfRule>
    <cfRule type="expression" dxfId="4010" priority="4750">
      <formula>H193&lt;0</formula>
    </cfRule>
    <cfRule type="expression" dxfId="4009" priority="4751">
      <formula>OR(AND(NOT(ISNUMBER(H193)),NOT(ISBLANK(H193))), H193&lt;-9999999999.99, H193&gt;9999999999.99)</formula>
    </cfRule>
  </conditionalFormatting>
  <conditionalFormatting sqref="I193">
    <cfRule type="expression" dxfId="4008" priority="8">
      <formula>I193&lt;I194+I198+I199</formula>
    </cfRule>
    <cfRule type="expression" dxfId="4007" priority="4748">
      <formula>I193&lt;0</formula>
    </cfRule>
    <cfRule type="expression" dxfId="4006" priority="4749">
      <formula>OR(AND(NOT(ISNUMBER(I193)),NOT(ISBLANK(I193))), I193&lt;-9999999999.99, I193&gt;9999999999.99)</formula>
    </cfRule>
  </conditionalFormatting>
  <conditionalFormatting sqref="J193">
    <cfRule type="expression" dxfId="4005" priority="7">
      <formula>J193&lt;J194+J198+J199</formula>
    </cfRule>
    <cfRule type="expression" dxfId="4004" priority="4746">
      <formula>J193&lt;0</formula>
    </cfRule>
    <cfRule type="expression" dxfId="4003" priority="4747">
      <formula>OR(AND(NOT(ISNUMBER(J193)),NOT(ISBLANK(J193))), J193&lt;-9999999999.99, J193&gt;9999999999.99)</formula>
    </cfRule>
  </conditionalFormatting>
  <conditionalFormatting sqref="K193">
    <cfRule type="expression" dxfId="4002" priority="6">
      <formula xml:space="preserve"> K193&lt;K194+K198+K199</formula>
    </cfRule>
    <cfRule type="expression" dxfId="4001" priority="4744">
      <formula>K193&lt;0</formula>
    </cfRule>
    <cfRule type="expression" dxfId="4000" priority="4745">
      <formula>OR(AND(NOT(ISNUMBER(K193)),NOT(ISBLANK(K193))), K193&lt;-9999999999.99, K193&gt;9999999999.99)</formula>
    </cfRule>
  </conditionalFormatting>
  <conditionalFormatting sqref="L193">
    <cfRule type="expression" dxfId="3999" priority="5">
      <formula>L193&lt;L194+L198+L199</formula>
    </cfRule>
    <cfRule type="expression" dxfId="3998" priority="4742">
      <formula>L193&lt;0</formula>
    </cfRule>
    <cfRule type="expression" dxfId="3997" priority="4743">
      <formula>OR(AND(NOT(ISNUMBER(L193)),NOT(ISBLANK(L193))), L193&lt;-9999999999.99, L193&gt;9999999999.99)</formula>
    </cfRule>
  </conditionalFormatting>
  <conditionalFormatting sqref="M193">
    <cfRule type="expression" dxfId="3996" priority="4">
      <formula>M193&lt;M194+M198+M199</formula>
    </cfRule>
    <cfRule type="expression" dxfId="3995" priority="4740">
      <formula>M193&lt;0</formula>
    </cfRule>
    <cfRule type="expression" dxfId="3994" priority="4741">
      <formula>OR(AND(NOT(ISNUMBER(M193)),NOT(ISBLANK(M193))), M193&lt;-9999999999.99, M193&gt;9999999999.99)</formula>
    </cfRule>
  </conditionalFormatting>
  <conditionalFormatting sqref="N193">
    <cfRule type="expression" dxfId="3993" priority="3">
      <formula>N193&lt;N194+N198+N199</formula>
    </cfRule>
    <cfRule type="expression" dxfId="3992" priority="4738">
      <formula>N193&lt;0</formula>
    </cfRule>
    <cfRule type="expression" dxfId="3991" priority="4739">
      <formula>OR(AND(NOT(ISNUMBER(N193)),NOT(ISBLANK(N193))), N193&lt;-9999999999.99, N193&gt;9999999999.99)</formula>
    </cfRule>
  </conditionalFormatting>
  <conditionalFormatting sqref="F195">
    <cfRule type="expression" dxfId="3990" priority="4736">
      <formula>F195&lt;0</formula>
    </cfRule>
    <cfRule type="expression" dxfId="3989" priority="4737">
      <formula>OR(AND(NOT(ISNUMBER(F195)),NOT(ISBLANK(F195))), F195&lt;-9999999999.99, F195&gt;9999999999.99)</formula>
    </cfRule>
  </conditionalFormatting>
  <conditionalFormatting sqref="G195">
    <cfRule type="expression" dxfId="3988" priority="4734">
      <formula>G195&lt;0</formula>
    </cfRule>
    <cfRule type="expression" dxfId="3987" priority="4735">
      <formula>OR(AND(NOT(ISNUMBER(G195)),NOT(ISBLANK(G195))), G195&lt;-9999999999.99, G195&gt;9999999999.99)</formula>
    </cfRule>
  </conditionalFormatting>
  <conditionalFormatting sqref="H195">
    <cfRule type="expression" dxfId="3986" priority="4732">
      <formula>H195&lt;0</formula>
    </cfRule>
    <cfRule type="expression" dxfId="3985" priority="4733">
      <formula>OR(AND(NOT(ISNUMBER(H195)),NOT(ISBLANK(H195))), H195&lt;-9999999999.99, H195&gt;9999999999.99)</formula>
    </cfRule>
  </conditionalFormatting>
  <conditionalFormatting sqref="I195">
    <cfRule type="expression" dxfId="3984" priority="4730">
      <formula>I195&lt;0</formula>
    </cfRule>
    <cfRule type="expression" dxfId="3983" priority="4731">
      <formula>OR(AND(NOT(ISNUMBER(I195)),NOT(ISBLANK(I195))), I195&lt;-9999999999.99, I195&gt;9999999999.99)</formula>
    </cfRule>
  </conditionalFormatting>
  <conditionalFormatting sqref="J195">
    <cfRule type="expression" dxfId="3982" priority="4728">
      <formula>J195&lt;0</formula>
    </cfRule>
    <cfRule type="expression" dxfId="3981" priority="4729">
      <formula>OR(AND(NOT(ISNUMBER(J195)),NOT(ISBLANK(J195))), J195&lt;-9999999999.99, J195&gt;9999999999.99)</formula>
    </cfRule>
  </conditionalFormatting>
  <conditionalFormatting sqref="K195">
    <cfRule type="expression" dxfId="3980" priority="4726">
      <formula>K195&lt;0</formula>
    </cfRule>
    <cfRule type="expression" dxfId="3979" priority="4727">
      <formula>OR(AND(NOT(ISNUMBER(K195)),NOT(ISBLANK(K195))), K195&lt;-9999999999.99, K195&gt;9999999999.99)</formula>
    </cfRule>
  </conditionalFormatting>
  <conditionalFormatting sqref="L195">
    <cfRule type="expression" dxfId="3978" priority="4724">
      <formula>L195&lt;0</formula>
    </cfRule>
    <cfRule type="expression" dxfId="3977" priority="4725">
      <formula>OR(AND(NOT(ISNUMBER(L195)),NOT(ISBLANK(L195))), L195&lt;-9999999999.99, L195&gt;9999999999.99)</formula>
    </cfRule>
  </conditionalFormatting>
  <conditionalFormatting sqref="M195">
    <cfRule type="expression" dxfId="3976" priority="4722">
      <formula>M195&lt;0</formula>
    </cfRule>
    <cfRule type="expression" dxfId="3975" priority="4723">
      <formula>OR(AND(NOT(ISNUMBER(M195)),NOT(ISBLANK(M195))), M195&lt;-9999999999.99, M195&gt;9999999999.99)</formula>
    </cfRule>
  </conditionalFormatting>
  <conditionalFormatting sqref="N195">
    <cfRule type="expression" dxfId="3974" priority="4720">
      <formula>N195&lt;0</formula>
    </cfRule>
    <cfRule type="expression" dxfId="3973" priority="4721">
      <formula>OR(AND(NOT(ISNUMBER(N195)),NOT(ISBLANK(N195))), N195&lt;-9999999999.99, N195&gt;9999999999.99)</formula>
    </cfRule>
  </conditionalFormatting>
  <conditionalFormatting sqref="N196">
    <cfRule type="expression" dxfId="3972" priority="4718">
      <formula>N196&lt;0</formula>
    </cfRule>
    <cfRule type="expression" dxfId="3971" priority="4719">
      <formula>OR(AND(NOT(ISNUMBER(N196)),NOT(ISBLANK(N196))), N196&lt;-9999999999.99, N196&gt;9999999999.99)</formula>
    </cfRule>
  </conditionalFormatting>
  <conditionalFormatting sqref="M196">
    <cfRule type="expression" dxfId="3970" priority="4716">
      <formula>M196&lt;0</formula>
    </cfRule>
    <cfRule type="expression" dxfId="3969" priority="4717">
      <formula>OR(AND(NOT(ISNUMBER(M196)),NOT(ISBLANK(M196))), M196&lt;-9999999999.99, M196&gt;9999999999.99)</formula>
    </cfRule>
  </conditionalFormatting>
  <conditionalFormatting sqref="L196">
    <cfRule type="expression" dxfId="3968" priority="4714">
      <formula>L196&lt;0</formula>
    </cfRule>
    <cfRule type="expression" dxfId="3967" priority="4715">
      <formula>OR(AND(NOT(ISNUMBER(L196)),NOT(ISBLANK(L196))), L196&lt;-9999999999.99, L196&gt;9999999999.99)</formula>
    </cfRule>
  </conditionalFormatting>
  <conditionalFormatting sqref="K196">
    <cfRule type="expression" dxfId="3966" priority="4712">
      <formula>K196&lt;0</formula>
    </cfRule>
    <cfRule type="expression" dxfId="3965" priority="4713">
      <formula>OR(AND(NOT(ISNUMBER(K196)),NOT(ISBLANK(K196))), K196&lt;-9999999999.99, K196&gt;9999999999.99)</formula>
    </cfRule>
  </conditionalFormatting>
  <conditionalFormatting sqref="J196">
    <cfRule type="expression" dxfId="3964" priority="4710">
      <formula>J196&lt;0</formula>
    </cfRule>
    <cfRule type="expression" dxfId="3963" priority="4711">
      <formula>OR(AND(NOT(ISNUMBER(J196)),NOT(ISBLANK(J196))), J196&lt;-9999999999.99, J196&gt;9999999999.99)</formula>
    </cfRule>
  </conditionalFormatting>
  <conditionalFormatting sqref="I196">
    <cfRule type="expression" dxfId="3962" priority="4708">
      <formula>I196&lt;0</formula>
    </cfRule>
    <cfRule type="expression" dxfId="3961" priority="4709">
      <formula>OR(AND(NOT(ISNUMBER(I196)),NOT(ISBLANK(I196))), I196&lt;-9999999999.99, I196&gt;9999999999.99)</formula>
    </cfRule>
  </conditionalFormatting>
  <conditionalFormatting sqref="H196">
    <cfRule type="expression" dxfId="3960" priority="4706">
      <formula>H196&lt;0</formula>
    </cfRule>
    <cfRule type="expression" dxfId="3959" priority="4707">
      <formula>OR(AND(NOT(ISNUMBER(H196)),NOT(ISBLANK(H196))), H196&lt;-9999999999.99, H196&gt;9999999999.99)</formula>
    </cfRule>
  </conditionalFormatting>
  <conditionalFormatting sqref="G196">
    <cfRule type="expression" dxfId="3958" priority="4704">
      <formula>G196&lt;0</formula>
    </cfRule>
    <cfRule type="expression" dxfId="3957" priority="4705">
      <formula>OR(AND(NOT(ISNUMBER(G196)),NOT(ISBLANK(G196))), G196&lt;-9999999999.99, G196&gt;9999999999.99)</formula>
    </cfRule>
  </conditionalFormatting>
  <conditionalFormatting sqref="F196">
    <cfRule type="expression" dxfId="3956" priority="4702">
      <formula>F196&lt;0</formula>
    </cfRule>
    <cfRule type="expression" dxfId="3955" priority="4703">
      <formula>OR(AND(NOT(ISNUMBER(F196)),NOT(ISBLANK(F196))), F196&lt;-9999999999.99, F196&gt;9999999999.99)</formula>
    </cfRule>
  </conditionalFormatting>
  <conditionalFormatting sqref="E196">
    <cfRule type="expression" dxfId="3954" priority="4700">
      <formula>E196&lt;0</formula>
    </cfRule>
    <cfRule type="expression" dxfId="3953" priority="4701">
      <formula>OR(AND(NOT(ISNUMBER(E196)),NOT(ISBLANK(E196))), E196&lt;-9999999999.99, E196&gt;9999999999.99)</formula>
    </cfRule>
  </conditionalFormatting>
  <conditionalFormatting sqref="E197">
    <cfRule type="expression" dxfId="3952" priority="4698">
      <formula>E197&lt;0</formula>
    </cfRule>
    <cfRule type="expression" dxfId="3951" priority="4699">
      <formula>OR(AND(NOT(ISNUMBER(E197)),NOT(ISBLANK(E197))), E197&lt;-9999999999.99, E197&gt;9999999999.99)</formula>
    </cfRule>
  </conditionalFormatting>
  <conditionalFormatting sqref="F197">
    <cfRule type="expression" dxfId="3950" priority="4696">
      <formula>F197&lt;0</formula>
    </cfRule>
    <cfRule type="expression" dxfId="3949" priority="4697">
      <formula>OR(AND(NOT(ISNUMBER(F197)),NOT(ISBLANK(F197))), F197&lt;-9999999999.99, F197&gt;9999999999.99)</formula>
    </cfRule>
  </conditionalFormatting>
  <conditionalFormatting sqref="G197">
    <cfRule type="expression" dxfId="3948" priority="4694">
      <formula>G197&lt;0</formula>
    </cfRule>
    <cfRule type="expression" dxfId="3947" priority="4695">
      <formula>OR(AND(NOT(ISNUMBER(G197)),NOT(ISBLANK(G197))), G197&lt;-9999999999.99, G197&gt;9999999999.99)</formula>
    </cfRule>
  </conditionalFormatting>
  <conditionalFormatting sqref="H197">
    <cfRule type="expression" dxfId="3946" priority="4692">
      <formula>H197&lt;0</formula>
    </cfRule>
    <cfRule type="expression" dxfId="3945" priority="4693">
      <formula>OR(AND(NOT(ISNUMBER(H197)),NOT(ISBLANK(H197))), H197&lt;-9999999999.99, H197&gt;9999999999.99)</formula>
    </cfRule>
  </conditionalFormatting>
  <conditionalFormatting sqref="I197">
    <cfRule type="expression" dxfId="3944" priority="4690">
      <formula>I197&lt;0</formula>
    </cfRule>
    <cfRule type="expression" dxfId="3943" priority="4691">
      <formula>OR(AND(NOT(ISNUMBER(I197)),NOT(ISBLANK(I197))), I197&lt;-9999999999.99, I197&gt;9999999999.99)</formula>
    </cfRule>
  </conditionalFormatting>
  <conditionalFormatting sqref="J197">
    <cfRule type="expression" dxfId="3942" priority="4688">
      <formula>J197&lt;0</formula>
    </cfRule>
    <cfRule type="expression" dxfId="3941" priority="4689">
      <formula>OR(AND(NOT(ISNUMBER(J197)),NOT(ISBLANK(J197))), J197&lt;-9999999999.99, J197&gt;9999999999.99)</formula>
    </cfRule>
  </conditionalFormatting>
  <conditionalFormatting sqref="K197">
    <cfRule type="expression" dxfId="3940" priority="4686">
      <formula>K197&lt;0</formula>
    </cfRule>
    <cfRule type="expression" dxfId="3939" priority="4687">
      <formula>OR(AND(NOT(ISNUMBER(K197)),NOT(ISBLANK(K197))), K197&lt;-9999999999.99, K197&gt;9999999999.99)</formula>
    </cfRule>
  </conditionalFormatting>
  <conditionalFormatting sqref="L197">
    <cfRule type="expression" dxfId="3938" priority="4684">
      <formula>L197&lt;0</formula>
    </cfRule>
    <cfRule type="expression" dxfId="3937" priority="4685">
      <formula>OR(AND(NOT(ISNUMBER(L197)),NOT(ISBLANK(L197))), L197&lt;-9999999999.99, L197&gt;9999999999.99)</formula>
    </cfRule>
  </conditionalFormatting>
  <conditionalFormatting sqref="M197">
    <cfRule type="expression" dxfId="3936" priority="4682">
      <formula>M197&lt;0</formula>
    </cfRule>
    <cfRule type="expression" dxfId="3935" priority="4683">
      <formula>OR(AND(NOT(ISNUMBER(M197)),NOT(ISBLANK(M197))), M197&lt;-9999999999.99, M197&gt;9999999999.99)</formula>
    </cfRule>
  </conditionalFormatting>
  <conditionalFormatting sqref="N197">
    <cfRule type="expression" dxfId="3934" priority="4680">
      <formula>N197&lt;0</formula>
    </cfRule>
    <cfRule type="expression" dxfId="3933" priority="4681">
      <formula>OR(AND(NOT(ISNUMBER(N197)),NOT(ISBLANK(N197))), N197&lt;-9999999999.99, N197&gt;9999999999.99)</formula>
    </cfRule>
  </conditionalFormatting>
  <conditionalFormatting sqref="N198">
    <cfRule type="expression" dxfId="3932" priority="4678">
      <formula>N198&lt;0</formula>
    </cfRule>
    <cfRule type="expression" dxfId="3931" priority="4679">
      <formula>OR(AND(NOT(ISNUMBER(N198)),NOT(ISBLANK(N198))), N198&lt;-9999999999.99, N198&gt;9999999999.99)</formula>
    </cfRule>
  </conditionalFormatting>
  <conditionalFormatting sqref="M198">
    <cfRule type="expression" dxfId="3930" priority="4676">
      <formula>M198&lt;0</formula>
    </cfRule>
    <cfRule type="expression" dxfId="3929" priority="4677">
      <formula>OR(AND(NOT(ISNUMBER(M198)),NOT(ISBLANK(M198))), M198&lt;-9999999999.99, M198&gt;9999999999.99)</formula>
    </cfRule>
  </conditionalFormatting>
  <conditionalFormatting sqref="L198">
    <cfRule type="expression" dxfId="3928" priority="4674">
      <formula>L198&lt;0</formula>
    </cfRule>
    <cfRule type="expression" dxfId="3927" priority="4675">
      <formula>OR(AND(NOT(ISNUMBER(L198)),NOT(ISBLANK(L198))), L198&lt;-9999999999.99, L198&gt;9999999999.99)</formula>
    </cfRule>
  </conditionalFormatting>
  <conditionalFormatting sqref="K198">
    <cfRule type="expression" dxfId="3926" priority="4672">
      <formula>K198&lt;0</formula>
    </cfRule>
    <cfRule type="expression" dxfId="3925" priority="4673">
      <formula>OR(AND(NOT(ISNUMBER(K198)),NOT(ISBLANK(K198))), K198&lt;-9999999999.99, K198&gt;9999999999.99)</formula>
    </cfRule>
  </conditionalFormatting>
  <conditionalFormatting sqref="J198">
    <cfRule type="expression" dxfId="3924" priority="4670">
      <formula>J198&lt;0</formula>
    </cfRule>
    <cfRule type="expression" dxfId="3923" priority="4671">
      <formula>OR(AND(NOT(ISNUMBER(J198)),NOT(ISBLANK(J198))), J198&lt;-9999999999.99, J198&gt;9999999999.99)</formula>
    </cfRule>
  </conditionalFormatting>
  <conditionalFormatting sqref="I198">
    <cfRule type="expression" dxfId="3922" priority="4668">
      <formula>I198&lt;0</formula>
    </cfRule>
    <cfRule type="expression" dxfId="3921" priority="4669">
      <formula>OR(AND(NOT(ISNUMBER(I198)),NOT(ISBLANK(I198))), I198&lt;-9999999999.99, I198&gt;9999999999.99)</formula>
    </cfRule>
  </conditionalFormatting>
  <conditionalFormatting sqref="H198">
    <cfRule type="expression" dxfId="3920" priority="4666">
      <formula>H198&lt;0</formula>
    </cfRule>
    <cfRule type="expression" dxfId="3919" priority="4667">
      <formula>OR(AND(NOT(ISNUMBER(H198)),NOT(ISBLANK(H198))), H198&lt;-9999999999.99, H198&gt;9999999999.99)</formula>
    </cfRule>
  </conditionalFormatting>
  <conditionalFormatting sqref="G198">
    <cfRule type="expression" dxfId="3918" priority="4664">
      <formula>G198&lt;0</formula>
    </cfRule>
    <cfRule type="expression" dxfId="3917" priority="4665">
      <formula>OR(AND(NOT(ISNUMBER(G198)),NOT(ISBLANK(G198))), G198&lt;-9999999999.99, G198&gt;9999999999.99)</formula>
    </cfRule>
  </conditionalFormatting>
  <conditionalFormatting sqref="F198">
    <cfRule type="expression" dxfId="3916" priority="4662">
      <formula>F198&lt;0</formula>
    </cfRule>
    <cfRule type="expression" dxfId="3915" priority="4663">
      <formula>OR(AND(NOT(ISNUMBER(F198)),NOT(ISBLANK(F198))), F198&lt;-9999999999.99, F198&gt;9999999999.99)</formula>
    </cfRule>
  </conditionalFormatting>
  <conditionalFormatting sqref="E198">
    <cfRule type="expression" dxfId="3914" priority="4660">
      <formula>E198&lt;0</formula>
    </cfRule>
    <cfRule type="expression" dxfId="3913" priority="4661">
      <formula>OR(AND(NOT(ISNUMBER(E198)),NOT(ISBLANK(E198))), E198&lt;-9999999999.99, E198&gt;9999999999.99)</formula>
    </cfRule>
  </conditionalFormatting>
  <conditionalFormatting sqref="E199">
    <cfRule type="expression" dxfId="3912" priority="4658">
      <formula>E199&lt;0</formula>
    </cfRule>
    <cfRule type="expression" dxfId="3911" priority="4659">
      <formula>OR(AND(NOT(ISNUMBER(E199)),NOT(ISBLANK(E199))), E199&lt;-9999999999.99, E199&gt;9999999999.99)</formula>
    </cfRule>
  </conditionalFormatting>
  <conditionalFormatting sqref="F199">
    <cfRule type="expression" dxfId="3910" priority="4656">
      <formula>F199&lt;0</formula>
    </cfRule>
    <cfRule type="expression" dxfId="3909" priority="4657">
      <formula>OR(AND(NOT(ISNUMBER(F199)),NOT(ISBLANK(F199))), F199&lt;-9999999999.99, F199&gt;9999999999.99)</formula>
    </cfRule>
  </conditionalFormatting>
  <conditionalFormatting sqref="G199">
    <cfRule type="expression" dxfId="3908" priority="4654">
      <formula>G199&lt;0</formula>
    </cfRule>
    <cfRule type="expression" dxfId="3907" priority="4655">
      <formula>OR(AND(NOT(ISNUMBER(G199)),NOT(ISBLANK(G199))), G199&lt;-9999999999.99, G199&gt;9999999999.99)</formula>
    </cfRule>
  </conditionalFormatting>
  <conditionalFormatting sqref="H199">
    <cfRule type="expression" dxfId="3906" priority="4652">
      <formula>H199&lt;0</formula>
    </cfRule>
    <cfRule type="expression" dxfId="3905" priority="4653">
      <formula>OR(AND(NOT(ISNUMBER(H199)),NOT(ISBLANK(H199))), H199&lt;-9999999999.99, H199&gt;9999999999.99)</formula>
    </cfRule>
  </conditionalFormatting>
  <conditionalFormatting sqref="I199">
    <cfRule type="expression" dxfId="3904" priority="4650">
      <formula>I199&lt;0</formula>
    </cfRule>
    <cfRule type="expression" dxfId="3903" priority="4651">
      <formula>OR(AND(NOT(ISNUMBER(I199)),NOT(ISBLANK(I199))), I199&lt;-9999999999.99, I199&gt;9999999999.99)</formula>
    </cfRule>
  </conditionalFormatting>
  <conditionalFormatting sqref="J199">
    <cfRule type="expression" dxfId="3902" priority="4648">
      <formula>J199&lt;0</formula>
    </cfRule>
    <cfRule type="expression" dxfId="3901" priority="4649">
      <formula>OR(AND(NOT(ISNUMBER(J199)),NOT(ISBLANK(J199))), J199&lt;-9999999999.99, J199&gt;9999999999.99)</formula>
    </cfRule>
  </conditionalFormatting>
  <conditionalFormatting sqref="K199">
    <cfRule type="expression" dxfId="3900" priority="4646">
      <formula>K199&lt;0</formula>
    </cfRule>
    <cfRule type="expression" dxfId="3899" priority="4647">
      <formula>OR(AND(NOT(ISNUMBER(K199)),NOT(ISBLANK(K199))), K199&lt;-9999999999.99, K199&gt;9999999999.99)</formula>
    </cfRule>
  </conditionalFormatting>
  <conditionalFormatting sqref="L199">
    <cfRule type="expression" dxfId="3898" priority="4644">
      <formula>L199&lt;0</formula>
    </cfRule>
    <cfRule type="expression" dxfId="3897" priority="4645">
      <formula>OR(AND(NOT(ISNUMBER(L199)),NOT(ISBLANK(L199))), L199&lt;-9999999999.99, L199&gt;9999999999.99)</formula>
    </cfRule>
  </conditionalFormatting>
  <conditionalFormatting sqref="M199">
    <cfRule type="expression" dxfId="3896" priority="4642">
      <formula>M199&lt;0</formula>
    </cfRule>
    <cfRule type="expression" dxfId="3895" priority="4643">
      <formula>OR(AND(NOT(ISNUMBER(M199)),NOT(ISBLANK(M199))), M199&lt;-9999999999.99, M199&gt;9999999999.99)</formula>
    </cfRule>
  </conditionalFormatting>
  <conditionalFormatting sqref="N199">
    <cfRule type="expression" dxfId="3894" priority="4640">
      <formula>N199&lt;0</formula>
    </cfRule>
    <cfRule type="expression" dxfId="3893" priority="4641">
      <formula>OR(AND(NOT(ISNUMBER(N199)),NOT(ISBLANK(N199))), N199&lt;-9999999999.99, N199&gt;9999999999.99)</formula>
    </cfRule>
  </conditionalFormatting>
  <conditionalFormatting sqref="F43:F44">
    <cfRule type="expression" dxfId="3892" priority="4638">
      <formula>F43&lt;0</formula>
    </cfRule>
    <cfRule type="expression" dxfId="3891" priority="4639">
      <formula>OR(AND(NOT(ISNUMBER(F43)),NOT(ISBLANK(F43))), F43&lt;-9999999999.99, F43&gt;9999999999.99)</formula>
    </cfRule>
  </conditionalFormatting>
  <conditionalFormatting sqref="G43:G44">
    <cfRule type="expression" dxfId="3890" priority="4636">
      <formula>G43&lt;0</formula>
    </cfRule>
    <cfRule type="expression" dxfId="3889" priority="4637">
      <formula>OR(AND(NOT(ISNUMBER(G43)),NOT(ISBLANK(G43))), G43&lt;-9999999999.99, G43&gt;9999999999.99)</formula>
    </cfRule>
  </conditionalFormatting>
  <conditionalFormatting sqref="H43:H44">
    <cfRule type="expression" dxfId="3888" priority="4634">
      <formula>H43&lt;0</formula>
    </cfRule>
    <cfRule type="expression" dxfId="3887" priority="4635">
      <formula>OR(AND(NOT(ISNUMBER(H43)),NOT(ISBLANK(H43))), H43&lt;-9999999999.99, H43&gt;9999999999.99)</formula>
    </cfRule>
  </conditionalFormatting>
  <conditionalFormatting sqref="I43:I44">
    <cfRule type="expression" dxfId="3886" priority="4632">
      <formula>I43&lt;0</formula>
    </cfRule>
    <cfRule type="expression" dxfId="3885" priority="4633">
      <formula>OR(AND(NOT(ISNUMBER(I43)),NOT(ISBLANK(I43))), I43&lt;-9999999999.99, I43&gt;9999999999.99)</formula>
    </cfRule>
  </conditionalFormatting>
  <conditionalFormatting sqref="J43:J44">
    <cfRule type="expression" dxfId="3884" priority="4630">
      <formula>J43&lt;0</formula>
    </cfRule>
    <cfRule type="expression" dxfId="3883" priority="4631">
      <formula>OR(AND(NOT(ISNUMBER(J43)),NOT(ISBLANK(J43))), J43&lt;-9999999999.99, J43&gt;9999999999.99)</formula>
    </cfRule>
  </conditionalFormatting>
  <conditionalFormatting sqref="K43:K44">
    <cfRule type="expression" dxfId="3882" priority="4628">
      <formula>K43&lt;0</formula>
    </cfRule>
    <cfRule type="expression" dxfId="3881" priority="4629">
      <formula>OR(AND(NOT(ISNUMBER(K43)),NOT(ISBLANK(K43))), K43&lt;-9999999999.99, K43&gt;9999999999.99)</formula>
    </cfRule>
  </conditionalFormatting>
  <conditionalFormatting sqref="L43:L44">
    <cfRule type="expression" dxfId="3880" priority="4626">
      <formula>L43&lt;0</formula>
    </cfRule>
    <cfRule type="expression" dxfId="3879" priority="4627">
      <formula>OR(AND(NOT(ISNUMBER(L43)),NOT(ISBLANK(L43))), L43&lt;-9999999999.99, L43&gt;9999999999.99)</formula>
    </cfRule>
  </conditionalFormatting>
  <conditionalFormatting sqref="M43:M44">
    <cfRule type="expression" dxfId="3878" priority="4624">
      <formula>M43&lt;0</formula>
    </cfRule>
    <cfRule type="expression" dxfId="3877" priority="4625">
      <formula>OR(AND(NOT(ISNUMBER(M43)),NOT(ISBLANK(M43))), M43&lt;-9999999999.99, M43&gt;9999999999.99)</formula>
    </cfRule>
  </conditionalFormatting>
  <conditionalFormatting sqref="N43:N44">
    <cfRule type="expression" dxfId="3876" priority="4622">
      <formula>N43&lt;0</formula>
    </cfRule>
    <cfRule type="expression" dxfId="3875" priority="4623">
      <formula>OR(AND(NOT(ISNUMBER(N43)),NOT(ISBLANK(N43))), N43&lt;-9999999999.99, N43&gt;9999999999.99)</formula>
    </cfRule>
  </conditionalFormatting>
  <conditionalFormatting sqref="E124">
    <cfRule type="expression" dxfId="3874" priority="4620">
      <formula>E124&lt;0</formula>
    </cfRule>
    <cfRule type="expression" dxfId="3873" priority="4621">
      <formula>OR(AND(NOT(ISNUMBER(E124)),NOT(ISBLANK(E124))), E124&lt;-9999999999.99, E124&gt;9999999999.99)</formula>
    </cfRule>
  </conditionalFormatting>
  <conditionalFormatting sqref="F124">
    <cfRule type="expression" dxfId="3872" priority="4617">
      <formula>F124&lt;0</formula>
    </cfRule>
    <cfRule type="expression" dxfId="3871" priority="4618">
      <formula>OR(AND(NOT(ISNUMBER(F124)),NOT(ISBLANK(F124))), F124&lt;-9999999999.99, F124&gt;9999999999.99)</formula>
    </cfRule>
  </conditionalFormatting>
  <conditionalFormatting sqref="G124">
    <cfRule type="expression" dxfId="3870" priority="4615">
      <formula>G124&lt;0</formula>
    </cfRule>
    <cfRule type="expression" dxfId="3869" priority="4616">
      <formula>OR(AND(NOT(ISNUMBER(G124)),NOT(ISBLANK(G124))), G124&lt;-9999999999.99, G124&gt;9999999999.99)</formula>
    </cfRule>
  </conditionalFormatting>
  <conditionalFormatting sqref="H124">
    <cfRule type="expression" dxfId="3868" priority="4613">
      <formula>H124&lt;0</formula>
    </cfRule>
    <cfRule type="expression" dxfId="3867" priority="4614">
      <formula>OR(AND(NOT(ISNUMBER(H124)),NOT(ISBLANK(H124))), H124&lt;-9999999999.99, H124&gt;9999999999.99)</formula>
    </cfRule>
  </conditionalFormatting>
  <conditionalFormatting sqref="I124">
    <cfRule type="expression" dxfId="3866" priority="4611">
      <formula>I124&lt;0</formula>
    </cfRule>
    <cfRule type="expression" dxfId="3865" priority="4612">
      <formula>OR(AND(NOT(ISNUMBER(I124)),NOT(ISBLANK(I124))), I124&lt;-9999999999.99, I124&gt;9999999999.99)</formula>
    </cfRule>
  </conditionalFormatting>
  <conditionalFormatting sqref="J124">
    <cfRule type="expression" dxfId="3864" priority="4609">
      <formula>J124&lt;0</formula>
    </cfRule>
    <cfRule type="expression" dxfId="3863" priority="4610">
      <formula>OR(AND(NOT(ISNUMBER(J124)),NOT(ISBLANK(J124))), J124&lt;-9999999999.99, J124&gt;9999999999.99)</formula>
    </cfRule>
  </conditionalFormatting>
  <conditionalFormatting sqref="K124">
    <cfRule type="expression" dxfId="3862" priority="4607">
      <formula>K124&lt;0</formula>
    </cfRule>
    <cfRule type="expression" dxfId="3861" priority="4608">
      <formula>OR(AND(NOT(ISNUMBER(K124)),NOT(ISBLANK(K124))), K124&lt;-9999999999.99, K124&gt;9999999999.99)</formula>
    </cfRule>
  </conditionalFormatting>
  <conditionalFormatting sqref="L124">
    <cfRule type="expression" dxfId="3860" priority="4605">
      <formula>L124&lt;0</formula>
    </cfRule>
    <cfRule type="expression" dxfId="3859" priority="4606">
      <formula>OR(AND(NOT(ISNUMBER(L124)),NOT(ISBLANK(L124))), L124&lt;-9999999999.99, L124&gt;9999999999.99)</formula>
    </cfRule>
  </conditionalFormatting>
  <conditionalFormatting sqref="M124">
    <cfRule type="expression" dxfId="3858" priority="4603">
      <formula>M124&lt;0</formula>
    </cfRule>
    <cfRule type="expression" dxfId="3857" priority="4604">
      <formula>OR(AND(NOT(ISNUMBER(M124)),NOT(ISBLANK(M124))), M124&lt;-9999999999.99, M124&gt;9999999999.99)</formula>
    </cfRule>
  </conditionalFormatting>
  <conditionalFormatting sqref="N124">
    <cfRule type="expression" dxfId="3856" priority="4601">
      <formula>N124&lt;0</formula>
    </cfRule>
    <cfRule type="expression" dxfId="3855" priority="4602">
      <formula>OR(AND(NOT(ISNUMBER(N124)),NOT(ISBLANK(N124))), N124&lt;-9999999999.99, N124&gt;9999999999.99)</formula>
    </cfRule>
  </conditionalFormatting>
  <conditionalFormatting sqref="N125">
    <cfRule type="expression" dxfId="3854" priority="4599">
      <formula>N125&lt;0</formula>
    </cfRule>
    <cfRule type="expression" dxfId="3853" priority="4600">
      <formula>OR(AND(NOT(ISNUMBER(N125)),NOT(ISBLANK(N125))), N125&lt;-9999999999.99, N125&gt;9999999999.99)</formula>
    </cfRule>
  </conditionalFormatting>
  <conditionalFormatting sqref="M125">
    <cfRule type="expression" dxfId="3852" priority="4597">
      <formula>M125&lt;0</formula>
    </cfRule>
    <cfRule type="expression" dxfId="3851" priority="4598">
      <formula>OR(AND(NOT(ISNUMBER(M125)),NOT(ISBLANK(M125))), M125&lt;-9999999999.99, M125&gt;9999999999.99)</formula>
    </cfRule>
  </conditionalFormatting>
  <conditionalFormatting sqref="L125">
    <cfRule type="expression" dxfId="3850" priority="4595">
      <formula>L125&lt;0</formula>
    </cfRule>
    <cfRule type="expression" dxfId="3849" priority="4596">
      <formula>OR(AND(NOT(ISNUMBER(L125)),NOT(ISBLANK(L125))), L125&lt;-9999999999.99, L125&gt;9999999999.99)</formula>
    </cfRule>
  </conditionalFormatting>
  <conditionalFormatting sqref="K125">
    <cfRule type="expression" dxfId="3848" priority="4593">
      <formula>K125&lt;0</formula>
    </cfRule>
    <cfRule type="expression" dxfId="3847" priority="4594">
      <formula>OR(AND(NOT(ISNUMBER(K125)),NOT(ISBLANK(K125))), K125&lt;-9999999999.99, K125&gt;9999999999.99)</formula>
    </cfRule>
  </conditionalFormatting>
  <conditionalFormatting sqref="J125">
    <cfRule type="expression" dxfId="3846" priority="4591">
      <formula>J125&lt;0</formula>
    </cfRule>
    <cfRule type="expression" dxfId="3845" priority="4592">
      <formula>OR(AND(NOT(ISNUMBER(J125)),NOT(ISBLANK(J125))), J125&lt;-9999999999.99, J125&gt;9999999999.99)</formula>
    </cfRule>
  </conditionalFormatting>
  <conditionalFormatting sqref="I125">
    <cfRule type="expression" dxfId="3844" priority="4589">
      <formula>I125&lt;0</formula>
    </cfRule>
    <cfRule type="expression" dxfId="3843" priority="4590">
      <formula>OR(AND(NOT(ISNUMBER(I125)),NOT(ISBLANK(I125))), I125&lt;-9999999999.99, I125&gt;9999999999.99)</formula>
    </cfRule>
  </conditionalFormatting>
  <conditionalFormatting sqref="H125">
    <cfRule type="expression" dxfId="3842" priority="4587">
      <formula>H125&lt;0</formula>
    </cfRule>
    <cfRule type="expression" dxfId="3841" priority="4588">
      <formula>OR(AND(NOT(ISNUMBER(H125)),NOT(ISBLANK(H125))), H125&lt;-9999999999.99, H125&gt;9999999999.99)</formula>
    </cfRule>
  </conditionalFormatting>
  <conditionalFormatting sqref="G125">
    <cfRule type="expression" dxfId="3840" priority="4585">
      <formula>G125&lt;0</formula>
    </cfRule>
    <cfRule type="expression" dxfId="3839" priority="4586">
      <formula>OR(AND(NOT(ISNUMBER(G125)),NOT(ISBLANK(G125))), G125&lt;-9999999999.99, G125&gt;9999999999.99)</formula>
    </cfRule>
  </conditionalFormatting>
  <conditionalFormatting sqref="F125">
    <cfRule type="expression" dxfId="3838" priority="4583">
      <formula>F125&lt;0</formula>
    </cfRule>
    <cfRule type="expression" dxfId="3837" priority="4584">
      <formula>OR(AND(NOT(ISNUMBER(F125)),NOT(ISBLANK(F125))), F125&lt;-9999999999.99, F125&gt;9999999999.99)</formula>
    </cfRule>
  </conditionalFormatting>
  <conditionalFormatting sqref="E125">
    <cfRule type="expression" dxfId="3836" priority="4581">
      <formula>E125&lt;0</formula>
    </cfRule>
    <cfRule type="expression" dxfId="3835" priority="4582">
      <formula>OR(AND(NOT(ISNUMBER(E125)),NOT(ISBLANK(E125))), E125&lt;-9999999999.99, E125&gt;9999999999.99)</formula>
    </cfRule>
  </conditionalFormatting>
  <conditionalFormatting sqref="G129">
    <cfRule type="expression" dxfId="3834" priority="4551">
      <formula>G129&lt;0</formula>
    </cfRule>
    <cfRule type="expression" dxfId="3833" priority="4552">
      <formula>OR(AND(NOT(ISNUMBER(G129)),NOT(ISBLANK(G129))), G129&lt;-9999999999.99, G129&gt;9999999999.99)</formula>
    </cfRule>
  </conditionalFormatting>
  <conditionalFormatting sqref="H129">
    <cfRule type="expression" dxfId="3832" priority="4549">
      <formula>H129&lt;0</formula>
    </cfRule>
    <cfRule type="expression" dxfId="3831" priority="4550">
      <formula>OR(AND(NOT(ISNUMBER(H129)),NOT(ISBLANK(H129))), H129&lt;-9999999999.99, H129&gt;9999999999.99)</formula>
    </cfRule>
  </conditionalFormatting>
  <conditionalFormatting sqref="I129">
    <cfRule type="expression" dxfId="3830" priority="4547">
      <formula>I129&lt;0</formula>
    </cfRule>
    <cfRule type="expression" dxfId="3829" priority="4548">
      <formula>OR(AND(NOT(ISNUMBER(I129)),NOT(ISBLANK(I129))), I129&lt;-9999999999.99, I129&gt;9999999999.99)</formula>
    </cfRule>
  </conditionalFormatting>
  <conditionalFormatting sqref="J129">
    <cfRule type="expression" dxfId="3828" priority="4545">
      <formula>J129&lt;0</formula>
    </cfRule>
    <cfRule type="expression" dxfId="3827" priority="4546">
      <formula>OR(AND(NOT(ISNUMBER(J129)),NOT(ISBLANK(J129))), J129&lt;-9999999999.99, J129&gt;9999999999.99)</formula>
    </cfRule>
  </conditionalFormatting>
  <conditionalFormatting sqref="K129">
    <cfRule type="expression" dxfId="3826" priority="4543">
      <formula>K129&lt;0</formula>
    </cfRule>
    <cfRule type="expression" dxfId="3825" priority="4544">
      <formula>OR(AND(NOT(ISNUMBER(K129)),NOT(ISBLANK(K129))), K129&lt;-9999999999.99, K129&gt;9999999999.99)</formula>
    </cfRule>
  </conditionalFormatting>
  <conditionalFormatting sqref="L129">
    <cfRule type="expression" dxfId="3824" priority="4541">
      <formula>L129&lt;0</formula>
    </cfRule>
    <cfRule type="expression" dxfId="3823" priority="4542">
      <formula>OR(AND(NOT(ISNUMBER(L129)),NOT(ISBLANK(L129))), L129&lt;-9999999999.99, L129&gt;9999999999.99)</formula>
    </cfRule>
  </conditionalFormatting>
  <conditionalFormatting sqref="M129">
    <cfRule type="expression" dxfId="3822" priority="4539">
      <formula>M129&lt;0</formula>
    </cfRule>
    <cfRule type="expression" dxfId="3821" priority="4540">
      <formula>OR(AND(NOT(ISNUMBER(M129)),NOT(ISBLANK(M129))), M129&lt;-9999999999.99, M129&gt;9999999999.99)</formula>
    </cfRule>
  </conditionalFormatting>
  <conditionalFormatting sqref="N129">
    <cfRule type="expression" dxfId="3820" priority="4537">
      <formula>N129&lt;0</formula>
    </cfRule>
    <cfRule type="expression" dxfId="3819" priority="4538">
      <formula>OR(AND(NOT(ISNUMBER(N129)),NOT(ISBLANK(N129))), N129&lt;-9999999999.99, N129&gt;9999999999.99)</formula>
    </cfRule>
  </conditionalFormatting>
  <conditionalFormatting sqref="G130">
    <cfRule type="expression" dxfId="3818" priority="4534">
      <formula>G130&lt;0</formula>
    </cfRule>
    <cfRule type="expression" dxfId="3817" priority="4535">
      <formula>OR(AND(NOT(ISNUMBER(G130)),NOT(ISBLANK(G130))), G130&lt;-9999999999.99, G130&gt;9999999999.99)</formula>
    </cfRule>
  </conditionalFormatting>
  <conditionalFormatting sqref="H130">
    <cfRule type="expression" dxfId="3816" priority="4532">
      <formula>H130&lt;0</formula>
    </cfRule>
    <cfRule type="expression" dxfId="3815" priority="4533">
      <formula>OR(AND(NOT(ISNUMBER(H130)),NOT(ISBLANK(H130))), H130&lt;-9999999999.99, H130&gt;9999999999.99)</formula>
    </cfRule>
  </conditionalFormatting>
  <conditionalFormatting sqref="I130">
    <cfRule type="expression" dxfId="3814" priority="4530">
      <formula>I130&lt;0</formula>
    </cfRule>
    <cfRule type="expression" dxfId="3813" priority="4531">
      <formula>OR(AND(NOT(ISNUMBER(I130)),NOT(ISBLANK(I130))), I130&lt;-9999999999.99, I130&gt;9999999999.99)</formula>
    </cfRule>
  </conditionalFormatting>
  <conditionalFormatting sqref="J130">
    <cfRule type="expression" dxfId="3812" priority="4528">
      <formula>J130&lt;0</formula>
    </cfRule>
    <cfRule type="expression" dxfId="3811" priority="4529">
      <formula>OR(AND(NOT(ISNUMBER(J130)),NOT(ISBLANK(J130))), J130&lt;-9999999999.99, J130&gt;9999999999.99)</formula>
    </cfRule>
  </conditionalFormatting>
  <conditionalFormatting sqref="K130">
    <cfRule type="expression" dxfId="3810" priority="4526">
      <formula>K130&lt;0</formula>
    </cfRule>
    <cfRule type="expression" dxfId="3809" priority="4527">
      <formula>OR(AND(NOT(ISNUMBER(K130)),NOT(ISBLANK(K130))), K130&lt;-9999999999.99, K130&gt;9999999999.99)</formula>
    </cfRule>
  </conditionalFormatting>
  <conditionalFormatting sqref="L130">
    <cfRule type="expression" dxfId="3808" priority="4524">
      <formula>L130&lt;0</formula>
    </cfRule>
    <cfRule type="expression" dxfId="3807" priority="4525">
      <formula>OR(AND(NOT(ISNUMBER(L130)),NOT(ISBLANK(L130))), L130&lt;-9999999999.99, L130&gt;9999999999.99)</formula>
    </cfRule>
  </conditionalFormatting>
  <conditionalFormatting sqref="M130">
    <cfRule type="expression" dxfId="3806" priority="4522">
      <formula>M130&lt;0</formula>
    </cfRule>
    <cfRule type="expression" dxfId="3805" priority="4523">
      <formula>OR(AND(NOT(ISNUMBER(M130)),NOT(ISBLANK(M130))), M130&lt;-9999999999.99, M130&gt;9999999999.99)</formula>
    </cfRule>
  </conditionalFormatting>
  <conditionalFormatting sqref="N130">
    <cfRule type="expression" dxfId="3804" priority="4520">
      <formula>N130&lt;0</formula>
    </cfRule>
    <cfRule type="expression" dxfId="3803" priority="4521">
      <formula>OR(AND(NOT(ISNUMBER(N130)),NOT(ISBLANK(N130))), N130&lt;-9999999999.99, N130&gt;9999999999.99)</formula>
    </cfRule>
  </conditionalFormatting>
  <conditionalFormatting sqref="F131">
    <cfRule type="expression" dxfId="3802" priority="4518">
      <formula>F131&lt;0</formula>
    </cfRule>
    <cfRule type="expression" dxfId="3801" priority="4519">
      <formula>OR(AND(NOT(ISNUMBER(F131)),NOT(ISBLANK(F131))), F131&lt;-9999999999.99, F131&gt;9999999999.99)</formula>
    </cfRule>
  </conditionalFormatting>
  <conditionalFormatting sqref="G131">
    <cfRule type="expression" dxfId="3800" priority="4516">
      <formula>G131&lt;0</formula>
    </cfRule>
    <cfRule type="expression" dxfId="3799" priority="4517">
      <formula>OR(AND(NOT(ISNUMBER(G131)),NOT(ISBLANK(G131))), G131&lt;-9999999999.99, G131&gt;9999999999.99)</formula>
    </cfRule>
  </conditionalFormatting>
  <conditionalFormatting sqref="H131">
    <cfRule type="expression" dxfId="3798" priority="4514">
      <formula>H131&lt;0</formula>
    </cfRule>
    <cfRule type="expression" dxfId="3797" priority="4515">
      <formula>OR(AND(NOT(ISNUMBER(H131)),NOT(ISBLANK(H131))), H131&lt;-9999999999.99, H131&gt;9999999999.99)</formula>
    </cfRule>
  </conditionalFormatting>
  <conditionalFormatting sqref="I131">
    <cfRule type="expression" dxfId="3796" priority="4512">
      <formula>I131&lt;0</formula>
    </cfRule>
    <cfRule type="expression" dxfId="3795" priority="4513">
      <formula>OR(AND(NOT(ISNUMBER(I131)),NOT(ISBLANK(I131))), I131&lt;-9999999999.99, I131&gt;9999999999.99)</formula>
    </cfRule>
  </conditionalFormatting>
  <conditionalFormatting sqref="J131">
    <cfRule type="expression" dxfId="3794" priority="4510">
      <formula>J131&lt;0</formula>
    </cfRule>
    <cfRule type="expression" dxfId="3793" priority="4511">
      <formula>OR(AND(NOT(ISNUMBER(J131)),NOT(ISBLANK(J131))), J131&lt;-9999999999.99, J131&gt;9999999999.99)</formula>
    </cfRule>
  </conditionalFormatting>
  <conditionalFormatting sqref="K131">
    <cfRule type="expression" dxfId="3792" priority="4508">
      <formula>K131&lt;0</formula>
    </cfRule>
    <cfRule type="expression" dxfId="3791" priority="4509">
      <formula>OR(AND(NOT(ISNUMBER(K131)),NOT(ISBLANK(K131))), K131&lt;-9999999999.99, K131&gt;9999999999.99)</formula>
    </cfRule>
  </conditionalFormatting>
  <conditionalFormatting sqref="L131">
    <cfRule type="expression" dxfId="3790" priority="4506">
      <formula>L131&lt;0</formula>
    </cfRule>
    <cfRule type="expression" dxfId="3789" priority="4507">
      <formula>OR(AND(NOT(ISNUMBER(L131)),NOT(ISBLANK(L131))), L131&lt;-9999999999.99, L131&gt;9999999999.99)</formula>
    </cfRule>
  </conditionalFormatting>
  <conditionalFormatting sqref="M131">
    <cfRule type="expression" dxfId="3788" priority="4504">
      <formula>M131&lt;0</formula>
    </cfRule>
    <cfRule type="expression" dxfId="3787" priority="4505">
      <formula>OR(AND(NOT(ISNUMBER(M131)),NOT(ISBLANK(M131))), M131&lt;-9999999999.99, M131&gt;9999999999.99)</formula>
    </cfRule>
  </conditionalFormatting>
  <conditionalFormatting sqref="N131">
    <cfRule type="expression" dxfId="3786" priority="4502">
      <formula>N131&lt;0</formula>
    </cfRule>
    <cfRule type="expression" dxfId="3785" priority="4503">
      <formula>OR(AND(NOT(ISNUMBER(N131)),NOT(ISBLANK(N131))), N131&lt;-9999999999.99, N131&gt;9999999999.99)</formula>
    </cfRule>
  </conditionalFormatting>
  <conditionalFormatting sqref="F132">
    <cfRule type="expression" dxfId="3784" priority="4500">
      <formula>F132&lt;0</formula>
    </cfRule>
    <cfRule type="expression" dxfId="3783" priority="4501">
      <formula>OR(AND(NOT(ISNUMBER(F132)),NOT(ISBLANK(F132))), F132&lt;-9999999999.99, F132&gt;9999999999.99)</formula>
    </cfRule>
  </conditionalFormatting>
  <conditionalFormatting sqref="G132">
    <cfRule type="expression" dxfId="3782" priority="4498">
      <formula>G132&lt;0</formula>
    </cfRule>
    <cfRule type="expression" dxfId="3781" priority="4499">
      <formula>OR(AND(NOT(ISNUMBER(G132)),NOT(ISBLANK(G132))), G132&lt;-9999999999.99, G132&gt;9999999999.99)</formula>
    </cfRule>
  </conditionalFormatting>
  <conditionalFormatting sqref="H132">
    <cfRule type="expression" dxfId="3780" priority="4496">
      <formula>H132&lt;0</formula>
    </cfRule>
    <cfRule type="expression" dxfId="3779" priority="4497">
      <formula>OR(AND(NOT(ISNUMBER(H132)),NOT(ISBLANK(H132))), H132&lt;-9999999999.99, H132&gt;9999999999.99)</formula>
    </cfRule>
  </conditionalFormatting>
  <conditionalFormatting sqref="I132">
    <cfRule type="expression" dxfId="3778" priority="4494">
      <formula>I132&lt;0</formula>
    </cfRule>
    <cfRule type="expression" dxfId="3777" priority="4495">
      <formula>OR(AND(NOT(ISNUMBER(I132)),NOT(ISBLANK(I132))), I132&lt;-9999999999.99, I132&gt;9999999999.99)</formula>
    </cfRule>
  </conditionalFormatting>
  <conditionalFormatting sqref="J132">
    <cfRule type="expression" dxfId="3776" priority="4492">
      <formula>J132&lt;0</formula>
    </cfRule>
    <cfRule type="expression" dxfId="3775" priority="4493">
      <formula>OR(AND(NOT(ISNUMBER(J132)),NOT(ISBLANK(J132))), J132&lt;-9999999999.99, J132&gt;9999999999.99)</formula>
    </cfRule>
  </conditionalFormatting>
  <conditionalFormatting sqref="K132">
    <cfRule type="expression" dxfId="3774" priority="4490">
      <formula>K132&lt;0</formula>
    </cfRule>
    <cfRule type="expression" dxfId="3773" priority="4491">
      <formula>OR(AND(NOT(ISNUMBER(K132)),NOT(ISBLANK(K132))), K132&lt;-9999999999.99, K132&gt;9999999999.99)</formula>
    </cfRule>
  </conditionalFormatting>
  <conditionalFormatting sqref="L132">
    <cfRule type="expression" dxfId="3772" priority="4488">
      <formula>L132&lt;0</formula>
    </cfRule>
    <cfRule type="expression" dxfId="3771" priority="4489">
      <formula>OR(AND(NOT(ISNUMBER(L132)),NOT(ISBLANK(L132))), L132&lt;-9999999999.99, L132&gt;9999999999.99)</formula>
    </cfRule>
  </conditionalFormatting>
  <conditionalFormatting sqref="M132">
    <cfRule type="expression" dxfId="3770" priority="4486">
      <formula>M132&lt;0</formula>
    </cfRule>
    <cfRule type="expression" dxfId="3769" priority="4487">
      <formula>OR(AND(NOT(ISNUMBER(M132)),NOT(ISBLANK(M132))), M132&lt;-9999999999.99, M132&gt;9999999999.99)</formula>
    </cfRule>
  </conditionalFormatting>
  <conditionalFormatting sqref="N132">
    <cfRule type="expression" dxfId="3768" priority="4484">
      <formula>N132&lt;0</formula>
    </cfRule>
    <cfRule type="expression" dxfId="3767" priority="4485">
      <formula>OR(AND(NOT(ISNUMBER(N132)),NOT(ISBLANK(N132))), N132&lt;-9999999999.99, N132&gt;9999999999.99)</formula>
    </cfRule>
  </conditionalFormatting>
  <conditionalFormatting sqref="N133">
    <cfRule type="expression" dxfId="3766" priority="4482">
      <formula>N133&lt;0</formula>
    </cfRule>
    <cfRule type="expression" dxfId="3765" priority="4483">
      <formula>OR(AND(NOT(ISNUMBER(N133)),NOT(ISBLANK(N133))), N133&lt;-9999999999.99, N133&gt;9999999999.99)</formula>
    </cfRule>
  </conditionalFormatting>
  <conditionalFormatting sqref="M133">
    <cfRule type="expression" dxfId="3764" priority="4480">
      <formula>M133&lt;0</formula>
    </cfRule>
    <cfRule type="expression" dxfId="3763" priority="4481">
      <formula>OR(AND(NOT(ISNUMBER(M133)),NOT(ISBLANK(M133))), M133&lt;-9999999999.99, M133&gt;9999999999.99)</formula>
    </cfRule>
  </conditionalFormatting>
  <conditionalFormatting sqref="L133">
    <cfRule type="expression" dxfId="3762" priority="4478">
      <formula>L133&lt;0</formula>
    </cfRule>
    <cfRule type="expression" dxfId="3761" priority="4479">
      <formula>OR(AND(NOT(ISNUMBER(L133)),NOT(ISBLANK(L133))), L133&lt;-9999999999.99, L133&gt;9999999999.99)</formula>
    </cfRule>
  </conditionalFormatting>
  <conditionalFormatting sqref="K133">
    <cfRule type="expression" dxfId="3760" priority="4476">
      <formula>K133&lt;0</formula>
    </cfRule>
    <cfRule type="expression" dxfId="3759" priority="4477">
      <formula>OR(AND(NOT(ISNUMBER(K133)),NOT(ISBLANK(K133))), K133&lt;-9999999999.99, K133&gt;9999999999.99)</formula>
    </cfRule>
  </conditionalFormatting>
  <conditionalFormatting sqref="J133">
    <cfRule type="expression" dxfId="3758" priority="4474">
      <formula>J133&lt;0</formula>
    </cfRule>
    <cfRule type="expression" dxfId="3757" priority="4475">
      <formula>OR(AND(NOT(ISNUMBER(J133)),NOT(ISBLANK(J133))), J133&lt;-9999999999.99, J133&gt;9999999999.99)</formula>
    </cfRule>
  </conditionalFormatting>
  <conditionalFormatting sqref="I133">
    <cfRule type="expression" dxfId="3756" priority="4472">
      <formula>I133&lt;0</formula>
    </cfRule>
    <cfRule type="expression" dxfId="3755" priority="4473">
      <formula>OR(AND(NOT(ISNUMBER(I133)),NOT(ISBLANK(I133))), I133&lt;-9999999999.99, I133&gt;9999999999.99)</formula>
    </cfRule>
  </conditionalFormatting>
  <conditionalFormatting sqref="H133">
    <cfRule type="expression" dxfId="3754" priority="4470">
      <formula>H133&lt;0</formula>
    </cfRule>
    <cfRule type="expression" dxfId="3753" priority="4471">
      <formula>OR(AND(NOT(ISNUMBER(H133)),NOT(ISBLANK(H133))), H133&lt;-9999999999.99, H133&gt;9999999999.99)</formula>
    </cfRule>
  </conditionalFormatting>
  <conditionalFormatting sqref="G133">
    <cfRule type="expression" dxfId="3752" priority="4468">
      <formula>G133&lt;0</formula>
    </cfRule>
    <cfRule type="expression" dxfId="3751" priority="4469">
      <formula>OR(AND(NOT(ISNUMBER(G133)),NOT(ISBLANK(G133))), G133&lt;-9999999999.99, G133&gt;9999999999.99)</formula>
    </cfRule>
  </conditionalFormatting>
  <conditionalFormatting sqref="F133">
    <cfRule type="expression" dxfId="3750" priority="4466">
      <formula>F133&lt;0</formula>
    </cfRule>
    <cfRule type="expression" dxfId="3749" priority="4467">
      <formula>OR(AND(NOT(ISNUMBER(F133)),NOT(ISBLANK(F133))), F133&lt;-9999999999.99, F133&gt;9999999999.99)</formula>
    </cfRule>
  </conditionalFormatting>
  <conditionalFormatting sqref="F134">
    <cfRule type="expression" dxfId="3748" priority="4464">
      <formula>F134&lt;0</formula>
    </cfRule>
    <cfRule type="expression" dxfId="3747" priority="4465">
      <formula>OR(AND(NOT(ISNUMBER(F134)),NOT(ISBLANK(F134))), F134&lt;-9999999999.99, F134&gt;9999999999.99)</formula>
    </cfRule>
  </conditionalFormatting>
  <conditionalFormatting sqref="G134">
    <cfRule type="expression" dxfId="3746" priority="4462">
      <formula>G134&lt;0</formula>
    </cfRule>
    <cfRule type="expression" dxfId="3745" priority="4463">
      <formula>OR(AND(NOT(ISNUMBER(G134)),NOT(ISBLANK(G134))), G134&lt;-9999999999.99, G134&gt;9999999999.99)</formula>
    </cfRule>
  </conditionalFormatting>
  <conditionalFormatting sqref="H134">
    <cfRule type="expression" dxfId="3744" priority="4460">
      <formula>H134&lt;0</formula>
    </cfRule>
    <cfRule type="expression" dxfId="3743" priority="4461">
      <formula>OR(AND(NOT(ISNUMBER(H134)),NOT(ISBLANK(H134))), H134&lt;-9999999999.99, H134&gt;9999999999.99)</formula>
    </cfRule>
  </conditionalFormatting>
  <conditionalFormatting sqref="I134">
    <cfRule type="expression" dxfId="3742" priority="4458">
      <formula>I134&lt;0</formula>
    </cfRule>
    <cfRule type="expression" dxfId="3741" priority="4459">
      <formula>OR(AND(NOT(ISNUMBER(I134)),NOT(ISBLANK(I134))), I134&lt;-9999999999.99, I134&gt;9999999999.99)</formula>
    </cfRule>
  </conditionalFormatting>
  <conditionalFormatting sqref="J134">
    <cfRule type="expression" dxfId="3740" priority="4456">
      <formula>J134&lt;0</formula>
    </cfRule>
    <cfRule type="expression" dxfId="3739" priority="4457">
      <formula>OR(AND(NOT(ISNUMBER(J134)),NOT(ISBLANK(J134))), J134&lt;-9999999999.99, J134&gt;9999999999.99)</formula>
    </cfRule>
  </conditionalFormatting>
  <conditionalFormatting sqref="K134">
    <cfRule type="expression" dxfId="3738" priority="4454">
      <formula>K134&lt;0</formula>
    </cfRule>
    <cfRule type="expression" dxfId="3737" priority="4455">
      <formula>OR(AND(NOT(ISNUMBER(K134)),NOT(ISBLANK(K134))), K134&lt;-9999999999.99, K134&gt;9999999999.99)</formula>
    </cfRule>
  </conditionalFormatting>
  <conditionalFormatting sqref="L134">
    <cfRule type="expression" dxfId="3736" priority="4452">
      <formula>L134&lt;0</formula>
    </cfRule>
    <cfRule type="expression" dxfId="3735" priority="4453">
      <formula>OR(AND(NOT(ISNUMBER(L134)),NOT(ISBLANK(L134))), L134&lt;-9999999999.99, L134&gt;9999999999.99)</formula>
    </cfRule>
  </conditionalFormatting>
  <conditionalFormatting sqref="M134">
    <cfRule type="expression" dxfId="3734" priority="4450">
      <formula>M134&lt;0</formula>
    </cfRule>
    <cfRule type="expression" dxfId="3733" priority="4451">
      <formula>OR(AND(NOT(ISNUMBER(M134)),NOT(ISBLANK(M134))), M134&lt;-9999999999.99, M134&gt;9999999999.99)</formula>
    </cfRule>
  </conditionalFormatting>
  <conditionalFormatting sqref="N134">
    <cfRule type="expression" dxfId="3732" priority="4448">
      <formula>N134&lt;0</formula>
    </cfRule>
    <cfRule type="expression" dxfId="3731" priority="4449">
      <formula>OR(AND(NOT(ISNUMBER(N134)),NOT(ISBLANK(N134))), N134&lt;-9999999999.99, N134&gt;9999999999.99)</formula>
    </cfRule>
  </conditionalFormatting>
  <conditionalFormatting sqref="N135">
    <cfRule type="expression" dxfId="3730" priority="4446">
      <formula>N135&lt;0</formula>
    </cfRule>
    <cfRule type="expression" dxfId="3729" priority="4447">
      <formula>OR(AND(NOT(ISNUMBER(N135)),NOT(ISBLANK(N135))), N135&lt;-9999999999.99, N135&gt;9999999999.99)</formula>
    </cfRule>
  </conditionalFormatting>
  <conditionalFormatting sqref="M135">
    <cfRule type="expression" dxfId="3728" priority="4444">
      <formula>M135&lt;0</formula>
    </cfRule>
    <cfRule type="expression" dxfId="3727" priority="4445">
      <formula>OR(AND(NOT(ISNUMBER(M135)),NOT(ISBLANK(M135))), M135&lt;-9999999999.99, M135&gt;9999999999.99)</formula>
    </cfRule>
  </conditionalFormatting>
  <conditionalFormatting sqref="L135">
    <cfRule type="expression" dxfId="3726" priority="4442">
      <formula>L135&lt;0</formula>
    </cfRule>
    <cfRule type="expression" dxfId="3725" priority="4443">
      <formula>OR(AND(NOT(ISNUMBER(L135)),NOT(ISBLANK(L135))), L135&lt;-9999999999.99, L135&gt;9999999999.99)</formula>
    </cfRule>
  </conditionalFormatting>
  <conditionalFormatting sqref="K135">
    <cfRule type="expression" dxfId="3724" priority="4440">
      <formula>K135&lt;0</formula>
    </cfRule>
    <cfRule type="expression" dxfId="3723" priority="4441">
      <formula>OR(AND(NOT(ISNUMBER(K135)),NOT(ISBLANK(K135))), K135&lt;-9999999999.99, K135&gt;9999999999.99)</formula>
    </cfRule>
  </conditionalFormatting>
  <conditionalFormatting sqref="J135">
    <cfRule type="expression" dxfId="3722" priority="4438">
      <formula>J135&lt;0</formula>
    </cfRule>
    <cfRule type="expression" dxfId="3721" priority="4439">
      <formula>OR(AND(NOT(ISNUMBER(J135)),NOT(ISBLANK(J135))), J135&lt;-9999999999.99, J135&gt;9999999999.99)</formula>
    </cfRule>
  </conditionalFormatting>
  <conditionalFormatting sqref="I135">
    <cfRule type="expression" dxfId="3720" priority="4436">
      <formula>I135&lt;0</formula>
    </cfRule>
    <cfRule type="expression" dxfId="3719" priority="4437">
      <formula>OR(AND(NOT(ISNUMBER(I135)),NOT(ISBLANK(I135))), I135&lt;-9999999999.99, I135&gt;9999999999.99)</formula>
    </cfRule>
  </conditionalFormatting>
  <conditionalFormatting sqref="H135">
    <cfRule type="expression" dxfId="3718" priority="4434">
      <formula>H135&lt;0</formula>
    </cfRule>
    <cfRule type="expression" dxfId="3717" priority="4435">
      <formula>OR(AND(NOT(ISNUMBER(H135)),NOT(ISBLANK(H135))), H135&lt;-9999999999.99, H135&gt;9999999999.99)</formula>
    </cfRule>
  </conditionalFormatting>
  <conditionalFormatting sqref="G135">
    <cfRule type="expression" dxfId="3716" priority="4432">
      <formula>G135&lt;0</formula>
    </cfRule>
    <cfRule type="expression" dxfId="3715" priority="4433">
      <formula>OR(AND(NOT(ISNUMBER(G135)),NOT(ISBLANK(G135))), G135&lt;-9999999999.99, G135&gt;9999999999.99)</formula>
    </cfRule>
  </conditionalFormatting>
  <conditionalFormatting sqref="F135">
    <cfRule type="expression" dxfId="3714" priority="4430">
      <formula>F135&lt;0</formula>
    </cfRule>
    <cfRule type="expression" dxfId="3713" priority="4431">
      <formula>OR(AND(NOT(ISNUMBER(F135)),NOT(ISBLANK(F135))), F135&lt;-9999999999.99, F135&gt;9999999999.99)</formula>
    </cfRule>
  </conditionalFormatting>
  <conditionalFormatting sqref="F136">
    <cfRule type="expression" dxfId="3712" priority="4428">
      <formula>F136&lt;0</formula>
    </cfRule>
    <cfRule type="expression" dxfId="3711" priority="4429">
      <formula>OR(AND(NOT(ISNUMBER(F136)),NOT(ISBLANK(F136))), F136&lt;-9999999999.99, F136&gt;9999999999.99)</formula>
    </cfRule>
  </conditionalFormatting>
  <conditionalFormatting sqref="G136">
    <cfRule type="expression" dxfId="3710" priority="4426">
      <formula>G136&lt;0</formula>
    </cfRule>
    <cfRule type="expression" dxfId="3709" priority="4427">
      <formula>OR(AND(NOT(ISNUMBER(G136)),NOT(ISBLANK(G136))), G136&lt;-9999999999.99, G136&gt;9999999999.99)</formula>
    </cfRule>
  </conditionalFormatting>
  <conditionalFormatting sqref="H136">
    <cfRule type="expression" dxfId="3708" priority="4424">
      <formula>H136&lt;0</formula>
    </cfRule>
    <cfRule type="expression" dxfId="3707" priority="4425">
      <formula>OR(AND(NOT(ISNUMBER(H136)),NOT(ISBLANK(H136))), H136&lt;-9999999999.99, H136&gt;9999999999.99)</formula>
    </cfRule>
  </conditionalFormatting>
  <conditionalFormatting sqref="I136">
    <cfRule type="expression" dxfId="3706" priority="4422">
      <formula>I136&lt;0</formula>
    </cfRule>
    <cfRule type="expression" dxfId="3705" priority="4423">
      <formula>OR(AND(NOT(ISNUMBER(I136)),NOT(ISBLANK(I136))), I136&lt;-9999999999.99, I136&gt;9999999999.99)</formula>
    </cfRule>
  </conditionalFormatting>
  <conditionalFormatting sqref="J136">
    <cfRule type="expression" dxfId="3704" priority="4420">
      <formula>J136&lt;0</formula>
    </cfRule>
    <cfRule type="expression" dxfId="3703" priority="4421">
      <formula>OR(AND(NOT(ISNUMBER(J136)),NOT(ISBLANK(J136))), J136&lt;-9999999999.99, J136&gt;9999999999.99)</formula>
    </cfRule>
  </conditionalFormatting>
  <conditionalFormatting sqref="K136">
    <cfRule type="expression" dxfId="3702" priority="4418">
      <formula>K136&lt;0</formula>
    </cfRule>
    <cfRule type="expression" dxfId="3701" priority="4419">
      <formula>OR(AND(NOT(ISNUMBER(K136)),NOT(ISBLANK(K136))), K136&lt;-9999999999.99, K136&gt;9999999999.99)</formula>
    </cfRule>
  </conditionalFormatting>
  <conditionalFormatting sqref="L136">
    <cfRule type="expression" dxfId="3700" priority="4416">
      <formula>L136&lt;0</formula>
    </cfRule>
    <cfRule type="expression" dxfId="3699" priority="4417">
      <formula>OR(AND(NOT(ISNUMBER(L136)),NOT(ISBLANK(L136))), L136&lt;-9999999999.99, L136&gt;9999999999.99)</formula>
    </cfRule>
  </conditionalFormatting>
  <conditionalFormatting sqref="M136">
    <cfRule type="expression" dxfId="3698" priority="4414">
      <formula>M136&lt;0</formula>
    </cfRule>
    <cfRule type="expression" dxfId="3697" priority="4415">
      <formula>OR(AND(NOT(ISNUMBER(M136)),NOT(ISBLANK(M136))), M136&lt;-9999999999.99, M136&gt;9999999999.99)</formula>
    </cfRule>
  </conditionalFormatting>
  <conditionalFormatting sqref="N136">
    <cfRule type="expression" dxfId="3696" priority="4412">
      <formula>N136&lt;0</formula>
    </cfRule>
    <cfRule type="expression" dxfId="3695" priority="4413">
      <formula>OR(AND(NOT(ISNUMBER(N136)),NOT(ISBLANK(N136))), N136&lt;-9999999999.99, N136&gt;9999999999.99)</formula>
    </cfRule>
  </conditionalFormatting>
  <conditionalFormatting sqref="N137">
    <cfRule type="expression" dxfId="3694" priority="4410">
      <formula>N137&lt;0</formula>
    </cfRule>
    <cfRule type="expression" dxfId="3693" priority="4411">
      <formula>OR(AND(NOT(ISNUMBER(N137)),NOT(ISBLANK(N137))), N137&lt;-9999999999.99, N137&gt;9999999999.99)</formula>
    </cfRule>
  </conditionalFormatting>
  <conditionalFormatting sqref="M137">
    <cfRule type="expression" dxfId="3692" priority="4408">
      <formula>M137&lt;0</formula>
    </cfRule>
    <cfRule type="expression" dxfId="3691" priority="4409">
      <formula>OR(AND(NOT(ISNUMBER(M137)),NOT(ISBLANK(M137))), M137&lt;-9999999999.99, M137&gt;9999999999.99)</formula>
    </cfRule>
  </conditionalFormatting>
  <conditionalFormatting sqref="L137">
    <cfRule type="expression" dxfId="3690" priority="4406">
      <formula>L137&lt;0</formula>
    </cfRule>
    <cfRule type="expression" dxfId="3689" priority="4407">
      <formula>OR(AND(NOT(ISNUMBER(L137)),NOT(ISBLANK(L137))), L137&lt;-9999999999.99, L137&gt;9999999999.99)</formula>
    </cfRule>
  </conditionalFormatting>
  <conditionalFormatting sqref="K137">
    <cfRule type="expression" dxfId="3688" priority="4404">
      <formula>K137&lt;0</formula>
    </cfRule>
    <cfRule type="expression" dxfId="3687" priority="4405">
      <formula>OR(AND(NOT(ISNUMBER(K137)),NOT(ISBLANK(K137))), K137&lt;-9999999999.99, K137&gt;9999999999.99)</formula>
    </cfRule>
  </conditionalFormatting>
  <conditionalFormatting sqref="J137">
    <cfRule type="expression" dxfId="3686" priority="4402">
      <formula>J137&lt;0</formula>
    </cfRule>
    <cfRule type="expression" dxfId="3685" priority="4403">
      <formula>OR(AND(NOT(ISNUMBER(J137)),NOT(ISBLANK(J137))), J137&lt;-9999999999.99, J137&gt;9999999999.99)</formula>
    </cfRule>
  </conditionalFormatting>
  <conditionalFormatting sqref="I137">
    <cfRule type="expression" dxfId="3684" priority="4400">
      <formula>I137&lt;0</formula>
    </cfRule>
    <cfRule type="expression" dxfId="3683" priority="4401">
      <formula>OR(AND(NOT(ISNUMBER(I137)),NOT(ISBLANK(I137))), I137&lt;-9999999999.99, I137&gt;9999999999.99)</formula>
    </cfRule>
  </conditionalFormatting>
  <conditionalFormatting sqref="H137">
    <cfRule type="expression" dxfId="3682" priority="4398">
      <formula>H137&lt;0</formula>
    </cfRule>
    <cfRule type="expression" dxfId="3681" priority="4399">
      <formula>OR(AND(NOT(ISNUMBER(H137)),NOT(ISBLANK(H137))), H137&lt;-9999999999.99, H137&gt;9999999999.99)</formula>
    </cfRule>
  </conditionalFormatting>
  <conditionalFormatting sqref="G137">
    <cfRule type="expression" dxfId="3680" priority="4396">
      <formula>G137&lt;0</formula>
    </cfRule>
    <cfRule type="expression" dxfId="3679" priority="4397">
      <formula>OR(AND(NOT(ISNUMBER(G137)),NOT(ISBLANK(G137))), G137&lt;-9999999999.99, G137&gt;9999999999.99)</formula>
    </cfRule>
  </conditionalFormatting>
  <conditionalFormatting sqref="F137">
    <cfRule type="expression" dxfId="3678" priority="4394">
      <formula>F137&lt;0</formula>
    </cfRule>
    <cfRule type="expression" dxfId="3677" priority="4395">
      <formula>OR(AND(NOT(ISNUMBER(F137)),NOT(ISBLANK(F137))), F137&lt;-9999999999.99, F137&gt;9999999999.99)</formula>
    </cfRule>
  </conditionalFormatting>
  <conditionalFormatting sqref="F138">
    <cfRule type="expression" dxfId="3676" priority="4392">
      <formula>F138&lt;0</formula>
    </cfRule>
    <cfRule type="expression" dxfId="3675" priority="4393">
      <formula>OR(AND(NOT(ISNUMBER(F138)),NOT(ISBLANK(F138))), F138&lt;-9999999999.99, F138&gt;9999999999.99)</formula>
    </cfRule>
  </conditionalFormatting>
  <conditionalFormatting sqref="G138">
    <cfRule type="expression" dxfId="3674" priority="4390">
      <formula>G138&lt;0</formula>
    </cfRule>
    <cfRule type="expression" dxfId="3673" priority="4391">
      <formula>OR(AND(NOT(ISNUMBER(G138)),NOT(ISBLANK(G138))), G138&lt;-9999999999.99, G138&gt;9999999999.99)</formula>
    </cfRule>
  </conditionalFormatting>
  <conditionalFormatting sqref="H138">
    <cfRule type="expression" dxfId="3672" priority="4388">
      <formula>H138&lt;0</formula>
    </cfRule>
    <cfRule type="expression" dxfId="3671" priority="4389">
      <formula>OR(AND(NOT(ISNUMBER(H138)),NOT(ISBLANK(H138))), H138&lt;-9999999999.99, H138&gt;9999999999.99)</formula>
    </cfRule>
  </conditionalFormatting>
  <conditionalFormatting sqref="I138">
    <cfRule type="expression" dxfId="3670" priority="4386">
      <formula>I138&lt;0</formula>
    </cfRule>
    <cfRule type="expression" dxfId="3669" priority="4387">
      <formula>OR(AND(NOT(ISNUMBER(I138)),NOT(ISBLANK(I138))), I138&lt;-9999999999.99, I138&gt;9999999999.99)</formula>
    </cfRule>
  </conditionalFormatting>
  <conditionalFormatting sqref="J138">
    <cfRule type="expression" dxfId="3668" priority="4384">
      <formula>J138&lt;0</formula>
    </cfRule>
    <cfRule type="expression" dxfId="3667" priority="4385">
      <formula>OR(AND(NOT(ISNUMBER(J138)),NOT(ISBLANK(J138))), J138&lt;-9999999999.99, J138&gt;9999999999.99)</formula>
    </cfRule>
  </conditionalFormatting>
  <conditionalFormatting sqref="K138">
    <cfRule type="expression" dxfId="3666" priority="4382">
      <formula>K138&lt;0</formula>
    </cfRule>
    <cfRule type="expression" dxfId="3665" priority="4383">
      <formula>OR(AND(NOT(ISNUMBER(K138)),NOT(ISBLANK(K138))), K138&lt;-9999999999.99, K138&gt;9999999999.99)</formula>
    </cfRule>
  </conditionalFormatting>
  <conditionalFormatting sqref="L138">
    <cfRule type="expression" dxfId="3664" priority="4380">
      <formula>L138&lt;0</formula>
    </cfRule>
    <cfRule type="expression" dxfId="3663" priority="4381">
      <formula>OR(AND(NOT(ISNUMBER(L138)),NOT(ISBLANK(L138))), L138&lt;-9999999999.99, L138&gt;9999999999.99)</formula>
    </cfRule>
  </conditionalFormatting>
  <conditionalFormatting sqref="M138">
    <cfRule type="expression" dxfId="3662" priority="4378">
      <formula>M138&lt;0</formula>
    </cfRule>
    <cfRule type="expression" dxfId="3661" priority="4379">
      <formula>OR(AND(NOT(ISNUMBER(M138)),NOT(ISBLANK(M138))), M138&lt;-9999999999.99, M138&gt;9999999999.99)</formula>
    </cfRule>
  </conditionalFormatting>
  <conditionalFormatting sqref="N138">
    <cfRule type="expression" dxfId="3660" priority="4376">
      <formula>N138&lt;0</formula>
    </cfRule>
    <cfRule type="expression" dxfId="3659" priority="4377">
      <formula>OR(AND(NOT(ISNUMBER(N138)),NOT(ISBLANK(N138))), N138&lt;-9999999999.99, N138&gt;9999999999.99)</formula>
    </cfRule>
  </conditionalFormatting>
  <conditionalFormatting sqref="N139">
    <cfRule type="expression" dxfId="3658" priority="4374">
      <formula>N139&lt;0</formula>
    </cfRule>
    <cfRule type="expression" dxfId="3657" priority="4375">
      <formula>OR(AND(NOT(ISNUMBER(N139)),NOT(ISBLANK(N139))), N139&lt;-9999999999.99, N139&gt;9999999999.99)</formula>
    </cfRule>
  </conditionalFormatting>
  <conditionalFormatting sqref="M139">
    <cfRule type="expression" dxfId="3656" priority="4372">
      <formula>M139&lt;0</formula>
    </cfRule>
    <cfRule type="expression" dxfId="3655" priority="4373">
      <formula>OR(AND(NOT(ISNUMBER(M139)),NOT(ISBLANK(M139))), M139&lt;-9999999999.99, M139&gt;9999999999.99)</formula>
    </cfRule>
  </conditionalFormatting>
  <conditionalFormatting sqref="L139">
    <cfRule type="expression" dxfId="3654" priority="4370">
      <formula>L139&lt;0</formula>
    </cfRule>
    <cfRule type="expression" dxfId="3653" priority="4371">
      <formula>OR(AND(NOT(ISNUMBER(L139)),NOT(ISBLANK(L139))), L139&lt;-9999999999.99, L139&gt;9999999999.99)</formula>
    </cfRule>
  </conditionalFormatting>
  <conditionalFormatting sqref="K139">
    <cfRule type="expression" dxfId="3652" priority="4368">
      <formula>K139&lt;0</formula>
    </cfRule>
    <cfRule type="expression" dxfId="3651" priority="4369">
      <formula>OR(AND(NOT(ISNUMBER(K139)),NOT(ISBLANK(K139))), K139&lt;-9999999999.99, K139&gt;9999999999.99)</formula>
    </cfRule>
  </conditionalFormatting>
  <conditionalFormatting sqref="J139">
    <cfRule type="expression" dxfId="3650" priority="4366">
      <formula>J139&lt;0</formula>
    </cfRule>
    <cfRule type="expression" dxfId="3649" priority="4367">
      <formula>OR(AND(NOT(ISNUMBER(J139)),NOT(ISBLANK(J139))), J139&lt;-9999999999.99, J139&gt;9999999999.99)</formula>
    </cfRule>
  </conditionalFormatting>
  <conditionalFormatting sqref="I139">
    <cfRule type="expression" dxfId="3648" priority="4364">
      <formula>I139&lt;0</formula>
    </cfRule>
    <cfRule type="expression" dxfId="3647" priority="4365">
      <formula>OR(AND(NOT(ISNUMBER(I139)),NOT(ISBLANK(I139))), I139&lt;-9999999999.99, I139&gt;9999999999.99)</formula>
    </cfRule>
  </conditionalFormatting>
  <conditionalFormatting sqref="H139">
    <cfRule type="expression" dxfId="3646" priority="4362">
      <formula>H139&lt;0</formula>
    </cfRule>
    <cfRule type="expression" dxfId="3645" priority="4363">
      <formula>OR(AND(NOT(ISNUMBER(H139)),NOT(ISBLANK(H139))), H139&lt;-9999999999.99, H139&gt;9999999999.99)</formula>
    </cfRule>
  </conditionalFormatting>
  <conditionalFormatting sqref="G139">
    <cfRule type="expression" dxfId="3644" priority="4360">
      <formula>G139&lt;0</formula>
    </cfRule>
    <cfRule type="expression" dxfId="3643" priority="4361">
      <formula>OR(AND(NOT(ISNUMBER(G139)),NOT(ISBLANK(G139))), G139&lt;-9999999999.99, G139&gt;9999999999.99)</formula>
    </cfRule>
  </conditionalFormatting>
  <conditionalFormatting sqref="F139">
    <cfRule type="expression" dxfId="3642" priority="4358">
      <formula>F139&lt;0</formula>
    </cfRule>
    <cfRule type="expression" dxfId="3641" priority="4359">
      <formula>OR(AND(NOT(ISNUMBER(F139)),NOT(ISBLANK(F139))), F139&lt;-9999999999.99, F139&gt;9999999999.99)</formula>
    </cfRule>
  </conditionalFormatting>
  <conditionalFormatting sqref="F140">
    <cfRule type="expression" dxfId="3640" priority="4356">
      <formula>F140&lt;0</formula>
    </cfRule>
    <cfRule type="expression" dxfId="3639" priority="4357">
      <formula>OR(AND(NOT(ISNUMBER(F140)),NOT(ISBLANK(F140))), F140&lt;-9999999999.99, F140&gt;9999999999.99)</formula>
    </cfRule>
  </conditionalFormatting>
  <conditionalFormatting sqref="G140">
    <cfRule type="expression" dxfId="3638" priority="4354">
      <formula>G140&lt;0</formula>
    </cfRule>
    <cfRule type="expression" dxfId="3637" priority="4355">
      <formula>OR(AND(NOT(ISNUMBER(G140)),NOT(ISBLANK(G140))), G140&lt;-9999999999.99, G140&gt;9999999999.99)</formula>
    </cfRule>
  </conditionalFormatting>
  <conditionalFormatting sqref="H140">
    <cfRule type="expression" dxfId="3636" priority="4352">
      <formula>H140&lt;0</formula>
    </cfRule>
    <cfRule type="expression" dxfId="3635" priority="4353">
      <formula>OR(AND(NOT(ISNUMBER(H140)),NOT(ISBLANK(H140))), H140&lt;-9999999999.99, H140&gt;9999999999.99)</formula>
    </cfRule>
  </conditionalFormatting>
  <conditionalFormatting sqref="I140">
    <cfRule type="expression" dxfId="3634" priority="4350">
      <formula>I140&lt;0</formula>
    </cfRule>
    <cfRule type="expression" dxfId="3633" priority="4351">
      <formula>OR(AND(NOT(ISNUMBER(I140)),NOT(ISBLANK(I140))), I140&lt;-9999999999.99, I140&gt;9999999999.99)</formula>
    </cfRule>
  </conditionalFormatting>
  <conditionalFormatting sqref="J140">
    <cfRule type="expression" dxfId="3632" priority="4348">
      <formula>J140&lt;0</formula>
    </cfRule>
    <cfRule type="expression" dxfId="3631" priority="4349">
      <formula>OR(AND(NOT(ISNUMBER(J140)),NOT(ISBLANK(J140))), J140&lt;-9999999999.99, J140&gt;9999999999.99)</formula>
    </cfRule>
  </conditionalFormatting>
  <conditionalFormatting sqref="K140">
    <cfRule type="expression" dxfId="3630" priority="4346">
      <formula>K140&lt;0</formula>
    </cfRule>
    <cfRule type="expression" dxfId="3629" priority="4347">
      <formula>OR(AND(NOT(ISNUMBER(K140)),NOT(ISBLANK(K140))), K140&lt;-9999999999.99, K140&gt;9999999999.99)</formula>
    </cfRule>
  </conditionalFormatting>
  <conditionalFormatting sqref="L140">
    <cfRule type="expression" dxfId="3628" priority="4344">
      <formula>L140&lt;0</formula>
    </cfRule>
    <cfRule type="expression" dxfId="3627" priority="4345">
      <formula>OR(AND(NOT(ISNUMBER(L140)),NOT(ISBLANK(L140))), L140&lt;-9999999999.99, L140&gt;9999999999.99)</formula>
    </cfRule>
  </conditionalFormatting>
  <conditionalFormatting sqref="M140">
    <cfRule type="expression" dxfId="3626" priority="4342">
      <formula>M140&lt;0</formula>
    </cfRule>
    <cfRule type="expression" dxfId="3625" priority="4343">
      <formula>OR(AND(NOT(ISNUMBER(M140)),NOT(ISBLANK(M140))), M140&lt;-9999999999.99, M140&gt;9999999999.99)</formula>
    </cfRule>
  </conditionalFormatting>
  <conditionalFormatting sqref="N140">
    <cfRule type="expression" dxfId="3624" priority="4340">
      <formula>N140&lt;0</formula>
    </cfRule>
    <cfRule type="expression" dxfId="3623" priority="4341">
      <formula>OR(AND(NOT(ISNUMBER(N140)),NOT(ISBLANK(N140))), N140&lt;-9999999999.99, N140&gt;9999999999.99)</formula>
    </cfRule>
  </conditionalFormatting>
  <conditionalFormatting sqref="N141">
    <cfRule type="expression" dxfId="3622" priority="4338">
      <formula>N141&lt;0</formula>
    </cfRule>
    <cfRule type="expression" dxfId="3621" priority="4339">
      <formula>OR(AND(NOT(ISNUMBER(N141)),NOT(ISBLANK(N141))), N141&lt;-9999999999.99, N141&gt;9999999999.99)</formula>
    </cfRule>
  </conditionalFormatting>
  <conditionalFormatting sqref="M141">
    <cfRule type="expression" dxfId="3620" priority="4336">
      <formula>M141&lt;0</formula>
    </cfRule>
    <cfRule type="expression" dxfId="3619" priority="4337">
      <formula>OR(AND(NOT(ISNUMBER(M141)),NOT(ISBLANK(M141))), M141&lt;-9999999999.99, M141&gt;9999999999.99)</formula>
    </cfRule>
  </conditionalFormatting>
  <conditionalFormatting sqref="L141">
    <cfRule type="expression" dxfId="3618" priority="4334">
      <formula>L141&lt;0</formula>
    </cfRule>
    <cfRule type="expression" dxfId="3617" priority="4335">
      <formula>OR(AND(NOT(ISNUMBER(L141)),NOT(ISBLANK(L141))), L141&lt;-9999999999.99, L141&gt;9999999999.99)</formula>
    </cfRule>
  </conditionalFormatting>
  <conditionalFormatting sqref="K141">
    <cfRule type="expression" dxfId="3616" priority="4332">
      <formula>K141&lt;0</formula>
    </cfRule>
    <cfRule type="expression" dxfId="3615" priority="4333">
      <formula>OR(AND(NOT(ISNUMBER(K141)),NOT(ISBLANK(K141))), K141&lt;-9999999999.99, K141&gt;9999999999.99)</formula>
    </cfRule>
  </conditionalFormatting>
  <conditionalFormatting sqref="J141">
    <cfRule type="expression" dxfId="3614" priority="4330">
      <formula>J141&lt;0</formula>
    </cfRule>
    <cfRule type="expression" dxfId="3613" priority="4331">
      <formula>OR(AND(NOT(ISNUMBER(J141)),NOT(ISBLANK(J141))), J141&lt;-9999999999.99, J141&gt;9999999999.99)</formula>
    </cfRule>
  </conditionalFormatting>
  <conditionalFormatting sqref="I141">
    <cfRule type="expression" dxfId="3612" priority="4328">
      <formula>I141&lt;0</formula>
    </cfRule>
    <cfRule type="expression" dxfId="3611" priority="4329">
      <formula>OR(AND(NOT(ISNUMBER(I141)),NOT(ISBLANK(I141))), I141&lt;-9999999999.99, I141&gt;9999999999.99)</formula>
    </cfRule>
  </conditionalFormatting>
  <conditionalFormatting sqref="H141">
    <cfRule type="expression" dxfId="3610" priority="4326">
      <formula>H141&lt;0</formula>
    </cfRule>
    <cfRule type="expression" dxfId="3609" priority="4327">
      <formula>OR(AND(NOT(ISNUMBER(H141)),NOT(ISBLANK(H141))), H141&lt;-9999999999.99, H141&gt;9999999999.99)</formula>
    </cfRule>
  </conditionalFormatting>
  <conditionalFormatting sqref="G141">
    <cfRule type="expression" dxfId="3608" priority="4324">
      <formula>G141&lt;0</formula>
    </cfRule>
    <cfRule type="expression" dxfId="3607" priority="4325">
      <formula>OR(AND(NOT(ISNUMBER(G141)),NOT(ISBLANK(G141))), G141&lt;-9999999999.99, G141&gt;9999999999.99)</formula>
    </cfRule>
  </conditionalFormatting>
  <conditionalFormatting sqref="F141">
    <cfRule type="expression" dxfId="3606" priority="4322">
      <formula>F141&lt;0</formula>
    </cfRule>
    <cfRule type="expression" dxfId="3605" priority="4323">
      <formula>OR(AND(NOT(ISNUMBER(F141)),NOT(ISBLANK(F141))), F141&lt;-9999999999.99, F141&gt;9999999999.99)</formula>
    </cfRule>
  </conditionalFormatting>
  <conditionalFormatting sqref="F142">
    <cfRule type="expression" dxfId="3604" priority="4320">
      <formula>F142&lt;0</formula>
    </cfRule>
    <cfRule type="expression" dxfId="3603" priority="4321">
      <formula>OR(AND(NOT(ISNUMBER(F142)),NOT(ISBLANK(F142))), F142&lt;-9999999999.99, F142&gt;9999999999.99)</formula>
    </cfRule>
  </conditionalFormatting>
  <conditionalFormatting sqref="G142">
    <cfRule type="expression" dxfId="3602" priority="4318">
      <formula>G142&lt;0</formula>
    </cfRule>
    <cfRule type="expression" dxfId="3601" priority="4319">
      <formula>OR(AND(NOT(ISNUMBER(G142)),NOT(ISBLANK(G142))), G142&lt;-9999999999.99, G142&gt;9999999999.99)</formula>
    </cfRule>
  </conditionalFormatting>
  <conditionalFormatting sqref="H142">
    <cfRule type="expression" dxfId="3600" priority="4316">
      <formula>H142&lt;0</formula>
    </cfRule>
    <cfRule type="expression" dxfId="3599" priority="4317">
      <formula>OR(AND(NOT(ISNUMBER(H142)),NOT(ISBLANK(H142))), H142&lt;-9999999999.99, H142&gt;9999999999.99)</formula>
    </cfRule>
  </conditionalFormatting>
  <conditionalFormatting sqref="I142">
    <cfRule type="expression" dxfId="3598" priority="4314">
      <formula>I142&lt;0</formula>
    </cfRule>
    <cfRule type="expression" dxfId="3597" priority="4315">
      <formula>OR(AND(NOT(ISNUMBER(I142)),NOT(ISBLANK(I142))), I142&lt;-9999999999.99, I142&gt;9999999999.99)</formula>
    </cfRule>
  </conditionalFormatting>
  <conditionalFormatting sqref="J142">
    <cfRule type="expression" dxfId="3596" priority="4312">
      <formula>J142&lt;0</formula>
    </cfRule>
    <cfRule type="expression" dxfId="3595" priority="4313">
      <formula>OR(AND(NOT(ISNUMBER(J142)),NOT(ISBLANK(J142))), J142&lt;-9999999999.99, J142&gt;9999999999.99)</formula>
    </cfRule>
  </conditionalFormatting>
  <conditionalFormatting sqref="K142">
    <cfRule type="expression" dxfId="3594" priority="4310">
      <formula>K142&lt;0</formula>
    </cfRule>
    <cfRule type="expression" dxfId="3593" priority="4311">
      <formula>OR(AND(NOT(ISNUMBER(K142)),NOT(ISBLANK(K142))), K142&lt;-9999999999.99, K142&gt;9999999999.99)</formula>
    </cfRule>
  </conditionalFormatting>
  <conditionalFormatting sqref="L142">
    <cfRule type="expression" dxfId="3592" priority="4308">
      <formula>L142&lt;0</formula>
    </cfRule>
    <cfRule type="expression" dxfId="3591" priority="4309">
      <formula>OR(AND(NOT(ISNUMBER(L142)),NOT(ISBLANK(L142))), L142&lt;-9999999999.99, L142&gt;9999999999.99)</formula>
    </cfRule>
  </conditionalFormatting>
  <conditionalFormatting sqref="M142">
    <cfRule type="expression" dxfId="3590" priority="4306">
      <formula>M142&lt;0</formula>
    </cfRule>
    <cfRule type="expression" dxfId="3589" priority="4307">
      <formula>OR(AND(NOT(ISNUMBER(M142)),NOT(ISBLANK(M142))), M142&lt;-9999999999.99, M142&gt;9999999999.99)</formula>
    </cfRule>
  </conditionalFormatting>
  <conditionalFormatting sqref="N142">
    <cfRule type="expression" dxfId="3588" priority="4304">
      <formula>N142&lt;0</formula>
    </cfRule>
    <cfRule type="expression" dxfId="3587" priority="4305">
      <formula>OR(AND(NOT(ISNUMBER(N142)),NOT(ISBLANK(N142))), N142&lt;-9999999999.99, N142&gt;9999999999.99)</formula>
    </cfRule>
  </conditionalFormatting>
  <conditionalFormatting sqref="N143">
    <cfRule type="expression" dxfId="3586" priority="4302">
      <formula>N143&lt;0</formula>
    </cfRule>
    <cfRule type="expression" dxfId="3585" priority="4303">
      <formula>OR(AND(NOT(ISNUMBER(N143)),NOT(ISBLANK(N143))), N143&lt;-9999999999.99, N143&gt;9999999999.99)</formula>
    </cfRule>
  </conditionalFormatting>
  <conditionalFormatting sqref="M143">
    <cfRule type="expression" dxfId="3584" priority="4300">
      <formula>M143&lt;0</formula>
    </cfRule>
    <cfRule type="expression" dxfId="3583" priority="4301">
      <formula>OR(AND(NOT(ISNUMBER(M143)),NOT(ISBLANK(M143))), M143&lt;-9999999999.99, M143&gt;9999999999.99)</formula>
    </cfRule>
  </conditionalFormatting>
  <conditionalFormatting sqref="L143">
    <cfRule type="expression" dxfId="3582" priority="4298">
      <formula>L143&lt;0</formula>
    </cfRule>
    <cfRule type="expression" dxfId="3581" priority="4299">
      <formula>OR(AND(NOT(ISNUMBER(L143)),NOT(ISBLANK(L143))), L143&lt;-9999999999.99, L143&gt;9999999999.99)</formula>
    </cfRule>
  </conditionalFormatting>
  <conditionalFormatting sqref="K143">
    <cfRule type="expression" dxfId="3580" priority="4296">
      <formula>K143&lt;0</formula>
    </cfRule>
    <cfRule type="expression" dxfId="3579" priority="4297">
      <formula>OR(AND(NOT(ISNUMBER(K143)),NOT(ISBLANK(K143))), K143&lt;-9999999999.99, K143&gt;9999999999.99)</formula>
    </cfRule>
  </conditionalFormatting>
  <conditionalFormatting sqref="J143">
    <cfRule type="expression" dxfId="3578" priority="4294">
      <formula>J143&lt;0</formula>
    </cfRule>
    <cfRule type="expression" dxfId="3577" priority="4295">
      <formula>OR(AND(NOT(ISNUMBER(J143)),NOT(ISBLANK(J143))), J143&lt;-9999999999.99, J143&gt;9999999999.99)</formula>
    </cfRule>
  </conditionalFormatting>
  <conditionalFormatting sqref="I143">
    <cfRule type="expression" dxfId="3576" priority="4292">
      <formula>I143&lt;0</formula>
    </cfRule>
    <cfRule type="expression" dxfId="3575" priority="4293">
      <formula>OR(AND(NOT(ISNUMBER(I143)),NOT(ISBLANK(I143))), I143&lt;-9999999999.99, I143&gt;9999999999.99)</formula>
    </cfRule>
  </conditionalFormatting>
  <conditionalFormatting sqref="H143">
    <cfRule type="expression" dxfId="3574" priority="4290">
      <formula>H143&lt;0</formula>
    </cfRule>
    <cfRule type="expression" dxfId="3573" priority="4291">
      <formula>OR(AND(NOT(ISNUMBER(H143)),NOT(ISBLANK(H143))), H143&lt;-9999999999.99, H143&gt;9999999999.99)</formula>
    </cfRule>
  </conditionalFormatting>
  <conditionalFormatting sqref="G143">
    <cfRule type="expression" dxfId="3572" priority="4288">
      <formula>G143&lt;0</formula>
    </cfRule>
    <cfRule type="expression" dxfId="3571" priority="4289">
      <formula>OR(AND(NOT(ISNUMBER(G143)),NOT(ISBLANK(G143))), G143&lt;-9999999999.99, G143&gt;9999999999.99)</formula>
    </cfRule>
  </conditionalFormatting>
  <conditionalFormatting sqref="F143">
    <cfRule type="expression" dxfId="3570" priority="4286">
      <formula>F143&lt;0</formula>
    </cfRule>
    <cfRule type="expression" dxfId="3569" priority="4287">
      <formula>OR(AND(NOT(ISNUMBER(F143)),NOT(ISBLANK(F143))), F143&lt;-9999999999.99, F143&gt;9999999999.99)</formula>
    </cfRule>
  </conditionalFormatting>
  <conditionalFormatting sqref="F144">
    <cfRule type="expression" dxfId="3568" priority="4284">
      <formula>F144&lt;0</formula>
    </cfRule>
    <cfRule type="expression" dxfId="3567" priority="4285">
      <formula>OR(AND(NOT(ISNUMBER(F144)),NOT(ISBLANK(F144))), F144&lt;-9999999999.99, F144&gt;9999999999.99)</formula>
    </cfRule>
  </conditionalFormatting>
  <conditionalFormatting sqref="G144">
    <cfRule type="expression" dxfId="3566" priority="4282">
      <formula>G144&lt;0</formula>
    </cfRule>
    <cfRule type="expression" dxfId="3565" priority="4283">
      <formula>OR(AND(NOT(ISNUMBER(G144)),NOT(ISBLANK(G144))), G144&lt;-9999999999.99, G144&gt;9999999999.99)</formula>
    </cfRule>
  </conditionalFormatting>
  <conditionalFormatting sqref="H144">
    <cfRule type="expression" dxfId="3564" priority="4280">
      <formula>H144&lt;0</formula>
    </cfRule>
    <cfRule type="expression" dxfId="3563" priority="4281">
      <formula>OR(AND(NOT(ISNUMBER(H144)),NOT(ISBLANK(H144))), H144&lt;-9999999999.99, H144&gt;9999999999.99)</formula>
    </cfRule>
  </conditionalFormatting>
  <conditionalFormatting sqref="I144">
    <cfRule type="expression" dxfId="3562" priority="4278">
      <formula>I144&lt;0</formula>
    </cfRule>
    <cfRule type="expression" dxfId="3561" priority="4279">
      <formula>OR(AND(NOT(ISNUMBER(I144)),NOT(ISBLANK(I144))), I144&lt;-9999999999.99, I144&gt;9999999999.99)</formula>
    </cfRule>
  </conditionalFormatting>
  <conditionalFormatting sqref="J144">
    <cfRule type="expression" dxfId="3560" priority="4276">
      <formula>J144&lt;0</formula>
    </cfRule>
    <cfRule type="expression" dxfId="3559" priority="4277">
      <formula>OR(AND(NOT(ISNUMBER(J144)),NOT(ISBLANK(J144))), J144&lt;-9999999999.99, J144&gt;9999999999.99)</formula>
    </cfRule>
  </conditionalFormatting>
  <conditionalFormatting sqref="K144">
    <cfRule type="expression" dxfId="3558" priority="4274">
      <formula>K144&lt;0</formula>
    </cfRule>
    <cfRule type="expression" dxfId="3557" priority="4275">
      <formula>OR(AND(NOT(ISNUMBER(K144)),NOT(ISBLANK(K144))), K144&lt;-9999999999.99, K144&gt;9999999999.99)</formula>
    </cfRule>
  </conditionalFormatting>
  <conditionalFormatting sqref="L144">
    <cfRule type="expression" dxfId="3556" priority="4272">
      <formula>L144&lt;0</formula>
    </cfRule>
    <cfRule type="expression" dxfId="3555" priority="4273">
      <formula>OR(AND(NOT(ISNUMBER(L144)),NOT(ISBLANK(L144))), L144&lt;-9999999999.99, L144&gt;9999999999.99)</formula>
    </cfRule>
  </conditionalFormatting>
  <conditionalFormatting sqref="M144">
    <cfRule type="expression" dxfId="3554" priority="4270">
      <formula>M144&lt;0</formula>
    </cfRule>
    <cfRule type="expression" dxfId="3553" priority="4271">
      <formula>OR(AND(NOT(ISNUMBER(M144)),NOT(ISBLANK(M144))), M144&lt;-9999999999.99, M144&gt;9999999999.99)</formula>
    </cfRule>
  </conditionalFormatting>
  <conditionalFormatting sqref="N144">
    <cfRule type="expression" dxfId="3552" priority="4268">
      <formula>N144&lt;0</formula>
    </cfRule>
    <cfRule type="expression" dxfId="3551" priority="4269">
      <formula>OR(AND(NOT(ISNUMBER(N144)),NOT(ISBLANK(N144))), N144&lt;-9999999999.99, N144&gt;9999999999.99)</formula>
    </cfRule>
  </conditionalFormatting>
  <conditionalFormatting sqref="N145">
    <cfRule type="expression" dxfId="3550" priority="4266">
      <formula>N145&lt;0</formula>
    </cfRule>
    <cfRule type="expression" dxfId="3549" priority="4267">
      <formula>OR(AND(NOT(ISNUMBER(N145)),NOT(ISBLANK(N145))), N145&lt;-9999999999.99, N145&gt;9999999999.99)</formula>
    </cfRule>
  </conditionalFormatting>
  <conditionalFormatting sqref="M145">
    <cfRule type="expression" dxfId="3548" priority="4264">
      <formula>M145&lt;0</formula>
    </cfRule>
    <cfRule type="expression" dxfId="3547" priority="4265">
      <formula>OR(AND(NOT(ISNUMBER(M145)),NOT(ISBLANK(M145))), M145&lt;-9999999999.99, M145&gt;9999999999.99)</formula>
    </cfRule>
  </conditionalFormatting>
  <conditionalFormatting sqref="L145">
    <cfRule type="expression" dxfId="3546" priority="4262">
      <formula>L145&lt;0</formula>
    </cfRule>
    <cfRule type="expression" dxfId="3545" priority="4263">
      <formula>OR(AND(NOT(ISNUMBER(L145)),NOT(ISBLANK(L145))), L145&lt;-9999999999.99, L145&gt;9999999999.99)</formula>
    </cfRule>
  </conditionalFormatting>
  <conditionalFormatting sqref="K145">
    <cfRule type="expression" dxfId="3544" priority="4260">
      <formula>K145&lt;0</formula>
    </cfRule>
    <cfRule type="expression" dxfId="3543" priority="4261">
      <formula>OR(AND(NOT(ISNUMBER(K145)),NOT(ISBLANK(K145))), K145&lt;-9999999999.99, K145&gt;9999999999.99)</formula>
    </cfRule>
  </conditionalFormatting>
  <conditionalFormatting sqref="J145">
    <cfRule type="expression" dxfId="3542" priority="4258">
      <formula>J145&lt;0</formula>
    </cfRule>
    <cfRule type="expression" dxfId="3541" priority="4259">
      <formula>OR(AND(NOT(ISNUMBER(J145)),NOT(ISBLANK(J145))), J145&lt;-9999999999.99, J145&gt;9999999999.99)</formula>
    </cfRule>
  </conditionalFormatting>
  <conditionalFormatting sqref="I145">
    <cfRule type="expression" dxfId="3540" priority="4256">
      <formula>I145&lt;0</formula>
    </cfRule>
    <cfRule type="expression" dxfId="3539" priority="4257">
      <formula>OR(AND(NOT(ISNUMBER(I145)),NOT(ISBLANK(I145))), I145&lt;-9999999999.99, I145&gt;9999999999.99)</formula>
    </cfRule>
  </conditionalFormatting>
  <conditionalFormatting sqref="H145">
    <cfRule type="expression" dxfId="3538" priority="4254">
      <formula>H145&lt;0</formula>
    </cfRule>
    <cfRule type="expression" dxfId="3537" priority="4255">
      <formula>OR(AND(NOT(ISNUMBER(H145)),NOT(ISBLANK(H145))), H145&lt;-9999999999.99, H145&gt;9999999999.99)</formula>
    </cfRule>
  </conditionalFormatting>
  <conditionalFormatting sqref="G145">
    <cfRule type="expression" dxfId="3536" priority="4252">
      <formula>G145&lt;0</formula>
    </cfRule>
    <cfRule type="expression" dxfId="3535" priority="4253">
      <formula>OR(AND(NOT(ISNUMBER(G145)),NOT(ISBLANK(G145))), G145&lt;-9999999999.99, G145&gt;9999999999.99)</formula>
    </cfRule>
  </conditionalFormatting>
  <conditionalFormatting sqref="F145">
    <cfRule type="expression" dxfId="3534" priority="4250">
      <formula>F145&lt;0</formula>
    </cfRule>
    <cfRule type="expression" dxfId="3533" priority="4251">
      <formula>OR(AND(NOT(ISNUMBER(F145)),NOT(ISBLANK(F145))), F145&lt;-9999999999.99, F145&gt;9999999999.99)</formula>
    </cfRule>
  </conditionalFormatting>
  <conditionalFormatting sqref="F146:F148">
    <cfRule type="expression" dxfId="3532" priority="4212">
      <formula>F146&lt;0</formula>
    </cfRule>
    <cfRule type="expression" dxfId="3531" priority="4213">
      <formula>OR(AND(NOT(ISNUMBER(F146)),NOT(ISBLANK(F146))), F146&lt;-9999999999.99, F146&gt;9999999999.99)</formula>
    </cfRule>
  </conditionalFormatting>
  <conditionalFormatting sqref="G146:G148">
    <cfRule type="expression" dxfId="3530" priority="4209">
      <formula>G146&lt;0</formula>
    </cfRule>
    <cfRule type="expression" dxfId="3529" priority="4210">
      <formula>OR(AND(NOT(ISNUMBER(G146)),NOT(ISBLANK(G146))), G146&lt;-9999999999.99, G146&gt;9999999999.99)</formula>
    </cfRule>
  </conditionalFormatting>
  <conditionalFormatting sqref="H146:H148">
    <cfRule type="expression" dxfId="3528" priority="4207">
      <formula>H146&lt;0</formula>
    </cfRule>
    <cfRule type="expression" dxfId="3527" priority="4208">
      <formula>OR(AND(NOT(ISNUMBER(H146)),NOT(ISBLANK(H146))), H146&lt;-9999999999.99, H146&gt;9999999999.99)</formula>
    </cfRule>
  </conditionalFormatting>
  <conditionalFormatting sqref="I146:I148">
    <cfRule type="expression" dxfId="3526" priority="4205">
      <formula>I146&lt;0</formula>
    </cfRule>
    <cfRule type="expression" dxfId="3525" priority="4206">
      <formula>OR(AND(NOT(ISNUMBER(I146)),NOT(ISBLANK(I146))), I146&lt;-9999999999.99, I146&gt;9999999999.99)</formula>
    </cfRule>
  </conditionalFormatting>
  <conditionalFormatting sqref="J146:J148">
    <cfRule type="expression" dxfId="3524" priority="4203">
      <formula>J146&lt;0</formula>
    </cfRule>
    <cfRule type="expression" dxfId="3523" priority="4204">
      <formula>OR(AND(NOT(ISNUMBER(J146)),NOT(ISBLANK(J146))), J146&lt;-9999999999.99, J146&gt;9999999999.99)</formula>
    </cfRule>
  </conditionalFormatting>
  <conditionalFormatting sqref="K146:K148">
    <cfRule type="expression" dxfId="3522" priority="4201">
      <formula>K146&lt;0</formula>
    </cfRule>
    <cfRule type="expression" dxfId="3521" priority="4202">
      <formula>OR(AND(NOT(ISNUMBER(K146)),NOT(ISBLANK(K146))), K146&lt;-9999999999.99, K146&gt;9999999999.99)</formula>
    </cfRule>
  </conditionalFormatting>
  <conditionalFormatting sqref="L146:L148">
    <cfRule type="expression" dxfId="3520" priority="4199">
      <formula>L146&lt;0</formula>
    </cfRule>
    <cfRule type="expression" dxfId="3519" priority="4200">
      <formula>OR(AND(NOT(ISNUMBER(L146)),NOT(ISBLANK(L146))), L146&lt;-9999999999.99, L146&gt;9999999999.99)</formula>
    </cfRule>
  </conditionalFormatting>
  <conditionalFormatting sqref="M146:M148">
    <cfRule type="expression" dxfId="3518" priority="4197">
      <formula>M146&lt;0</formula>
    </cfRule>
    <cfRule type="expression" dxfId="3517" priority="4198">
      <formula>OR(AND(NOT(ISNUMBER(M146)),NOT(ISBLANK(M146))), M146&lt;-9999999999.99, M146&gt;9999999999.99)</formula>
    </cfRule>
  </conditionalFormatting>
  <conditionalFormatting sqref="N146:N148">
    <cfRule type="expression" dxfId="3516" priority="4195">
      <formula>N146&lt;0</formula>
    </cfRule>
    <cfRule type="expression" dxfId="3515" priority="4196">
      <formula>OR(AND(NOT(ISNUMBER(N146)),NOT(ISBLANK(N146))), N146&lt;-9999999999.99, N146&gt;9999999999.99)</formula>
    </cfRule>
  </conditionalFormatting>
  <conditionalFormatting sqref="F149">
    <cfRule type="expression" dxfId="3514" priority="4193">
      <formula>F149&lt;0</formula>
    </cfRule>
    <cfRule type="expression" dxfId="3513" priority="4194">
      <formula>OR(AND(NOT(ISNUMBER(F149)),NOT(ISBLANK(F149))), F149&lt;-9999999999.99, F149&gt;9999999999.99)</formula>
    </cfRule>
  </conditionalFormatting>
  <conditionalFormatting sqref="G149">
    <cfRule type="expression" dxfId="3512" priority="4191">
      <formula>G149&lt;0</formula>
    </cfRule>
    <cfRule type="expression" dxfId="3511" priority="4192">
      <formula>OR(AND(NOT(ISNUMBER(G149)),NOT(ISBLANK(G149))), G149&lt;-9999999999.99, G149&gt;9999999999.99)</formula>
    </cfRule>
  </conditionalFormatting>
  <conditionalFormatting sqref="H149">
    <cfRule type="expression" dxfId="3510" priority="4189">
      <formula>H149&lt;0</formula>
    </cfRule>
    <cfRule type="expression" dxfId="3509" priority="4190">
      <formula>OR(AND(NOT(ISNUMBER(H149)),NOT(ISBLANK(H149))), H149&lt;-9999999999.99, H149&gt;9999999999.99)</formula>
    </cfRule>
  </conditionalFormatting>
  <conditionalFormatting sqref="I149">
    <cfRule type="expression" dxfId="3508" priority="4187">
      <formula>I149&lt;0</formula>
    </cfRule>
    <cfRule type="expression" dxfId="3507" priority="4188">
      <formula>OR(AND(NOT(ISNUMBER(I149)),NOT(ISBLANK(I149))), I149&lt;-9999999999.99, I149&gt;9999999999.99)</formula>
    </cfRule>
  </conditionalFormatting>
  <conditionalFormatting sqref="J149">
    <cfRule type="expression" dxfId="3506" priority="4185">
      <formula>J149&lt;0</formula>
    </cfRule>
    <cfRule type="expression" dxfId="3505" priority="4186">
      <formula>OR(AND(NOT(ISNUMBER(J149)),NOT(ISBLANK(J149))), J149&lt;-9999999999.99, J149&gt;9999999999.99)</formula>
    </cfRule>
  </conditionalFormatting>
  <conditionalFormatting sqref="K149">
    <cfRule type="expression" dxfId="3504" priority="4183">
      <formula>K149&lt;0</formula>
    </cfRule>
    <cfRule type="expression" dxfId="3503" priority="4184">
      <formula>OR(AND(NOT(ISNUMBER(K149)),NOT(ISBLANK(K149))), K149&lt;-9999999999.99, K149&gt;9999999999.99)</formula>
    </cfRule>
  </conditionalFormatting>
  <conditionalFormatting sqref="L149">
    <cfRule type="expression" dxfId="3502" priority="4181">
      <formula>L149&lt;0</formula>
    </cfRule>
    <cfRule type="expression" dxfId="3501" priority="4182">
      <formula>OR(AND(NOT(ISNUMBER(L149)),NOT(ISBLANK(L149))), L149&lt;-9999999999.99, L149&gt;9999999999.99)</formula>
    </cfRule>
  </conditionalFormatting>
  <conditionalFormatting sqref="M149">
    <cfRule type="expression" dxfId="3500" priority="4179">
      <formula>M149&lt;0</formula>
    </cfRule>
    <cfRule type="expression" dxfId="3499" priority="4180">
      <formula>OR(AND(NOT(ISNUMBER(M149)),NOT(ISBLANK(M149))), M149&lt;-9999999999.99, M149&gt;9999999999.99)</formula>
    </cfRule>
  </conditionalFormatting>
  <conditionalFormatting sqref="N149">
    <cfRule type="expression" dxfId="3498" priority="4177">
      <formula>N149&lt;0</formula>
    </cfRule>
    <cfRule type="expression" dxfId="3497" priority="4178">
      <formula>OR(AND(NOT(ISNUMBER(N149)),NOT(ISBLANK(N149))), N149&lt;-9999999999.99, N149&gt;9999999999.99)</formula>
    </cfRule>
  </conditionalFormatting>
  <conditionalFormatting sqref="N150">
    <cfRule type="expression" dxfId="3496" priority="4175">
      <formula>N150&lt;0</formula>
    </cfRule>
    <cfRule type="expression" dxfId="3495" priority="4176">
      <formula>OR(AND(NOT(ISNUMBER(N150)),NOT(ISBLANK(N150))), N150&lt;-9999999999.99, N150&gt;9999999999.99)</formula>
    </cfRule>
  </conditionalFormatting>
  <conditionalFormatting sqref="M150">
    <cfRule type="expression" dxfId="3494" priority="4173">
      <formula>M150&lt;0</formula>
    </cfRule>
    <cfRule type="expression" dxfId="3493" priority="4174">
      <formula>OR(AND(NOT(ISNUMBER(M150)),NOT(ISBLANK(M150))), M150&lt;-9999999999.99, M150&gt;9999999999.99)</formula>
    </cfRule>
  </conditionalFormatting>
  <conditionalFormatting sqref="L150">
    <cfRule type="expression" dxfId="3492" priority="4171">
      <formula>L150&lt;0</formula>
    </cfRule>
    <cfRule type="expression" dxfId="3491" priority="4172">
      <formula>OR(AND(NOT(ISNUMBER(L150)),NOT(ISBLANK(L150))), L150&lt;-9999999999.99, L150&gt;9999999999.99)</formula>
    </cfRule>
  </conditionalFormatting>
  <conditionalFormatting sqref="K150">
    <cfRule type="expression" dxfId="3490" priority="4169">
      <formula>K150&lt;0</formula>
    </cfRule>
    <cfRule type="expression" dxfId="3489" priority="4170">
      <formula>OR(AND(NOT(ISNUMBER(K150)),NOT(ISBLANK(K150))), K150&lt;-9999999999.99, K150&gt;9999999999.99)</formula>
    </cfRule>
  </conditionalFormatting>
  <conditionalFormatting sqref="J150">
    <cfRule type="expression" dxfId="3488" priority="4167">
      <formula>J150&lt;0</formula>
    </cfRule>
    <cfRule type="expression" dxfId="3487" priority="4168">
      <formula>OR(AND(NOT(ISNUMBER(J150)),NOT(ISBLANK(J150))), J150&lt;-9999999999.99, J150&gt;9999999999.99)</formula>
    </cfRule>
  </conditionalFormatting>
  <conditionalFormatting sqref="I150">
    <cfRule type="expression" dxfId="3486" priority="4165">
      <formula>I150&lt;0</formula>
    </cfRule>
    <cfRule type="expression" dxfId="3485" priority="4166">
      <formula>OR(AND(NOT(ISNUMBER(I150)),NOT(ISBLANK(I150))), I150&lt;-9999999999.99, I150&gt;9999999999.99)</formula>
    </cfRule>
  </conditionalFormatting>
  <conditionalFormatting sqref="H150">
    <cfRule type="expression" dxfId="3484" priority="4163">
      <formula>H150&lt;0</formula>
    </cfRule>
    <cfRule type="expression" dxfId="3483" priority="4164">
      <formula>OR(AND(NOT(ISNUMBER(H150)),NOT(ISBLANK(H150))), H150&lt;-9999999999.99, H150&gt;9999999999.99)</formula>
    </cfRule>
  </conditionalFormatting>
  <conditionalFormatting sqref="G150">
    <cfRule type="expression" dxfId="3482" priority="4161">
      <formula>G150&lt;0</formula>
    </cfRule>
    <cfRule type="expression" dxfId="3481" priority="4162">
      <formula>OR(AND(NOT(ISNUMBER(G150)),NOT(ISBLANK(G150))), G150&lt;-9999999999.99, G150&gt;9999999999.99)</formula>
    </cfRule>
  </conditionalFormatting>
  <conditionalFormatting sqref="F150">
    <cfRule type="expression" dxfId="3480" priority="4159">
      <formula>F150&lt;0</formula>
    </cfRule>
    <cfRule type="expression" dxfId="3479" priority="4160">
      <formula>OR(AND(NOT(ISNUMBER(F150)),NOT(ISBLANK(F150))), F150&lt;-9999999999.99, F150&gt;9999999999.99)</formula>
    </cfRule>
  </conditionalFormatting>
  <conditionalFormatting sqref="F151">
    <cfRule type="expression" dxfId="3478" priority="4157">
      <formula>F151&lt;0</formula>
    </cfRule>
    <cfRule type="expression" dxfId="3477" priority="4158">
      <formula>OR(AND(NOT(ISNUMBER(F151)),NOT(ISBLANK(F151))), F151&lt;-9999999999.99, F151&gt;9999999999.99)</formula>
    </cfRule>
  </conditionalFormatting>
  <conditionalFormatting sqref="G151">
    <cfRule type="expression" dxfId="3476" priority="4155">
      <formula>G151&lt;0</formula>
    </cfRule>
    <cfRule type="expression" dxfId="3475" priority="4156">
      <formula>OR(AND(NOT(ISNUMBER(G151)),NOT(ISBLANK(G151))), G151&lt;-9999999999.99, G151&gt;9999999999.99)</formula>
    </cfRule>
  </conditionalFormatting>
  <conditionalFormatting sqref="H151">
    <cfRule type="expression" dxfId="3474" priority="4153">
      <formula>H151&lt;0</formula>
    </cfRule>
    <cfRule type="expression" dxfId="3473" priority="4154">
      <formula>OR(AND(NOT(ISNUMBER(H151)),NOT(ISBLANK(H151))), H151&lt;-9999999999.99, H151&gt;9999999999.99)</formula>
    </cfRule>
  </conditionalFormatting>
  <conditionalFormatting sqref="I151">
    <cfRule type="expression" dxfId="3472" priority="4151">
      <formula>I151&lt;0</formula>
    </cfRule>
    <cfRule type="expression" dxfId="3471" priority="4152">
      <formula>OR(AND(NOT(ISNUMBER(I151)),NOT(ISBLANK(I151))), I151&lt;-9999999999.99, I151&gt;9999999999.99)</formula>
    </cfRule>
  </conditionalFormatting>
  <conditionalFormatting sqref="J151">
    <cfRule type="expression" dxfId="3470" priority="4149">
      <formula>J151&lt;0</formula>
    </cfRule>
    <cfRule type="expression" dxfId="3469" priority="4150">
      <formula>OR(AND(NOT(ISNUMBER(J151)),NOT(ISBLANK(J151))), J151&lt;-9999999999.99, J151&gt;9999999999.99)</formula>
    </cfRule>
  </conditionalFormatting>
  <conditionalFormatting sqref="K151">
    <cfRule type="expression" dxfId="3468" priority="4147">
      <formula>K151&lt;0</formula>
    </cfRule>
    <cfRule type="expression" dxfId="3467" priority="4148">
      <formula>OR(AND(NOT(ISNUMBER(K151)),NOT(ISBLANK(K151))), K151&lt;-9999999999.99, K151&gt;9999999999.99)</formula>
    </cfRule>
  </conditionalFormatting>
  <conditionalFormatting sqref="L151">
    <cfRule type="expression" dxfId="3466" priority="4145">
      <formula>L151&lt;0</formula>
    </cfRule>
    <cfRule type="expression" dxfId="3465" priority="4146">
      <formula>OR(AND(NOT(ISNUMBER(L151)),NOT(ISBLANK(L151))), L151&lt;-9999999999.99, L151&gt;9999999999.99)</formula>
    </cfRule>
  </conditionalFormatting>
  <conditionalFormatting sqref="M151">
    <cfRule type="expression" dxfId="3464" priority="4143">
      <formula>M151&lt;0</formula>
    </cfRule>
    <cfRule type="expression" dxfId="3463" priority="4144">
      <formula>OR(AND(NOT(ISNUMBER(M151)),NOT(ISBLANK(M151))), M151&lt;-9999999999.99, M151&gt;9999999999.99)</formula>
    </cfRule>
  </conditionalFormatting>
  <conditionalFormatting sqref="N151">
    <cfRule type="expression" dxfId="3462" priority="4141">
      <formula>N151&lt;0</formula>
    </cfRule>
    <cfRule type="expression" dxfId="3461" priority="4142">
      <formula>OR(AND(NOT(ISNUMBER(N151)),NOT(ISBLANK(N151))), N151&lt;-9999999999.99, N151&gt;9999999999.99)</formula>
    </cfRule>
  </conditionalFormatting>
  <conditionalFormatting sqref="N152">
    <cfRule type="expression" dxfId="3460" priority="4139">
      <formula>N152&lt;0</formula>
    </cfRule>
    <cfRule type="expression" dxfId="3459" priority="4140">
      <formula>OR(AND(NOT(ISNUMBER(N152)),NOT(ISBLANK(N152))), N152&lt;-9999999999.99, N152&gt;9999999999.99)</formula>
    </cfRule>
  </conditionalFormatting>
  <conditionalFormatting sqref="M152">
    <cfRule type="expression" dxfId="3458" priority="4137">
      <formula>M152&lt;0</formula>
    </cfRule>
    <cfRule type="expression" dxfId="3457" priority="4138">
      <formula>OR(AND(NOT(ISNUMBER(M152)),NOT(ISBLANK(M152))), M152&lt;-9999999999.99, M152&gt;9999999999.99)</formula>
    </cfRule>
  </conditionalFormatting>
  <conditionalFormatting sqref="L152">
    <cfRule type="expression" dxfId="3456" priority="4135">
      <formula>L152&lt;0</formula>
    </cfRule>
    <cfRule type="expression" dxfId="3455" priority="4136">
      <formula>OR(AND(NOT(ISNUMBER(L152)),NOT(ISBLANK(L152))), L152&lt;-9999999999.99, L152&gt;9999999999.99)</formula>
    </cfRule>
  </conditionalFormatting>
  <conditionalFormatting sqref="K152">
    <cfRule type="expression" dxfId="3454" priority="4133">
      <formula>K152&lt;0</formula>
    </cfRule>
    <cfRule type="expression" dxfId="3453" priority="4134">
      <formula>OR(AND(NOT(ISNUMBER(K152)),NOT(ISBLANK(K152))), K152&lt;-9999999999.99, K152&gt;9999999999.99)</formula>
    </cfRule>
  </conditionalFormatting>
  <conditionalFormatting sqref="J152">
    <cfRule type="expression" dxfId="3452" priority="4131">
      <formula>J152&lt;0</formula>
    </cfRule>
    <cfRule type="expression" dxfId="3451" priority="4132">
      <formula>OR(AND(NOT(ISNUMBER(J152)),NOT(ISBLANK(J152))), J152&lt;-9999999999.99, J152&gt;9999999999.99)</formula>
    </cfRule>
  </conditionalFormatting>
  <conditionalFormatting sqref="I152">
    <cfRule type="expression" dxfId="3450" priority="4129">
      <formula>I152&lt;0</formula>
    </cfRule>
    <cfRule type="expression" dxfId="3449" priority="4130">
      <formula>OR(AND(NOT(ISNUMBER(I152)),NOT(ISBLANK(I152))), I152&lt;-9999999999.99, I152&gt;9999999999.99)</formula>
    </cfRule>
  </conditionalFormatting>
  <conditionalFormatting sqref="H152">
    <cfRule type="expression" dxfId="3448" priority="4127">
      <formula>H152&lt;0</formula>
    </cfRule>
    <cfRule type="expression" dxfId="3447" priority="4128">
      <formula>OR(AND(NOT(ISNUMBER(H152)),NOT(ISBLANK(H152))), H152&lt;-9999999999.99, H152&gt;9999999999.99)</formula>
    </cfRule>
  </conditionalFormatting>
  <conditionalFormatting sqref="G152">
    <cfRule type="expression" dxfId="3446" priority="4125">
      <formula>G152&lt;0</formula>
    </cfRule>
    <cfRule type="expression" dxfId="3445" priority="4126">
      <formula>OR(AND(NOT(ISNUMBER(G152)),NOT(ISBLANK(G152))), G152&lt;-9999999999.99, G152&gt;9999999999.99)</formula>
    </cfRule>
  </conditionalFormatting>
  <conditionalFormatting sqref="F152">
    <cfRule type="expression" dxfId="3444" priority="4123">
      <formula>F152&lt;0</formula>
    </cfRule>
    <cfRule type="expression" dxfId="3443" priority="4124">
      <formula>OR(AND(NOT(ISNUMBER(F152)),NOT(ISBLANK(F152))), F152&lt;-9999999999.99, F152&gt;9999999999.99)</formula>
    </cfRule>
  </conditionalFormatting>
  <conditionalFormatting sqref="F153">
    <cfRule type="expression" dxfId="3442" priority="4121">
      <formula>F153&lt;0</formula>
    </cfRule>
    <cfRule type="expression" dxfId="3441" priority="4122">
      <formula>OR(AND(NOT(ISNUMBER(F153)),NOT(ISBLANK(F153))), F153&lt;-9999999999.99, F153&gt;9999999999.99)</formula>
    </cfRule>
  </conditionalFormatting>
  <conditionalFormatting sqref="G153">
    <cfRule type="expression" dxfId="3440" priority="4119">
      <formula>G153&lt;0</formula>
    </cfRule>
    <cfRule type="expression" dxfId="3439" priority="4120">
      <formula>OR(AND(NOT(ISNUMBER(G153)),NOT(ISBLANK(G153))), G153&lt;-9999999999.99, G153&gt;9999999999.99)</formula>
    </cfRule>
  </conditionalFormatting>
  <conditionalFormatting sqref="H153">
    <cfRule type="expression" dxfId="3438" priority="4117">
      <formula>H153&lt;0</formula>
    </cfRule>
    <cfRule type="expression" dxfId="3437" priority="4118">
      <formula>OR(AND(NOT(ISNUMBER(H153)),NOT(ISBLANK(H153))), H153&lt;-9999999999.99, H153&gt;9999999999.99)</formula>
    </cfRule>
  </conditionalFormatting>
  <conditionalFormatting sqref="I153">
    <cfRule type="expression" dxfId="3436" priority="4115">
      <formula>I153&lt;0</formula>
    </cfRule>
    <cfRule type="expression" dxfId="3435" priority="4116">
      <formula>OR(AND(NOT(ISNUMBER(I153)),NOT(ISBLANK(I153))), I153&lt;-9999999999.99, I153&gt;9999999999.99)</formula>
    </cfRule>
  </conditionalFormatting>
  <conditionalFormatting sqref="J153">
    <cfRule type="expression" dxfId="3434" priority="4113">
      <formula>J153&lt;0</formula>
    </cfRule>
    <cfRule type="expression" dxfId="3433" priority="4114">
      <formula>OR(AND(NOT(ISNUMBER(J153)),NOT(ISBLANK(J153))), J153&lt;-9999999999.99, J153&gt;9999999999.99)</formula>
    </cfRule>
  </conditionalFormatting>
  <conditionalFormatting sqref="K153">
    <cfRule type="expression" dxfId="3432" priority="4111">
      <formula>K153&lt;0</formula>
    </cfRule>
    <cfRule type="expression" dxfId="3431" priority="4112">
      <formula>OR(AND(NOT(ISNUMBER(K153)),NOT(ISBLANK(K153))), K153&lt;-9999999999.99, K153&gt;9999999999.99)</formula>
    </cfRule>
  </conditionalFormatting>
  <conditionalFormatting sqref="L153">
    <cfRule type="expression" dxfId="3430" priority="4109">
      <formula>L153&lt;0</formula>
    </cfRule>
    <cfRule type="expression" dxfId="3429" priority="4110">
      <formula>OR(AND(NOT(ISNUMBER(L153)),NOT(ISBLANK(L153))), L153&lt;-9999999999.99, L153&gt;9999999999.99)</formula>
    </cfRule>
  </conditionalFormatting>
  <conditionalFormatting sqref="M153">
    <cfRule type="expression" dxfId="3428" priority="4107">
      <formula>M153&lt;0</formula>
    </cfRule>
    <cfRule type="expression" dxfId="3427" priority="4108">
      <formula>OR(AND(NOT(ISNUMBER(M153)),NOT(ISBLANK(M153))), M153&lt;-9999999999.99, M153&gt;9999999999.99)</formula>
    </cfRule>
  </conditionalFormatting>
  <conditionalFormatting sqref="N153">
    <cfRule type="expression" dxfId="3426" priority="4105">
      <formula>N153&lt;0</formula>
    </cfRule>
    <cfRule type="expression" dxfId="3425" priority="4106">
      <formula>OR(AND(NOT(ISNUMBER(N153)),NOT(ISBLANK(N153))), N153&lt;-9999999999.99, N153&gt;9999999999.99)</formula>
    </cfRule>
  </conditionalFormatting>
  <conditionalFormatting sqref="N154">
    <cfRule type="expression" dxfId="3424" priority="4103">
      <formula>N154&lt;0</formula>
    </cfRule>
    <cfRule type="expression" dxfId="3423" priority="4104">
      <formula>OR(AND(NOT(ISNUMBER(N154)),NOT(ISBLANK(N154))), N154&lt;-9999999999.99, N154&gt;9999999999.99)</formula>
    </cfRule>
  </conditionalFormatting>
  <conditionalFormatting sqref="M154">
    <cfRule type="expression" dxfId="3422" priority="4101">
      <formula>M154&lt;0</formula>
    </cfRule>
    <cfRule type="expression" dxfId="3421" priority="4102">
      <formula>OR(AND(NOT(ISNUMBER(M154)),NOT(ISBLANK(M154))), M154&lt;-9999999999.99, M154&gt;9999999999.99)</formula>
    </cfRule>
  </conditionalFormatting>
  <conditionalFormatting sqref="L154">
    <cfRule type="expression" dxfId="3420" priority="4099">
      <formula>L154&lt;0</formula>
    </cfRule>
    <cfRule type="expression" dxfId="3419" priority="4100">
      <formula>OR(AND(NOT(ISNUMBER(L154)),NOT(ISBLANK(L154))), L154&lt;-9999999999.99, L154&gt;9999999999.99)</formula>
    </cfRule>
  </conditionalFormatting>
  <conditionalFormatting sqref="K154">
    <cfRule type="expression" dxfId="3418" priority="4097">
      <formula>K154&lt;0</formula>
    </cfRule>
    <cfRule type="expression" dxfId="3417" priority="4098">
      <formula>OR(AND(NOT(ISNUMBER(K154)),NOT(ISBLANK(K154))), K154&lt;-9999999999.99, K154&gt;9999999999.99)</formula>
    </cfRule>
  </conditionalFormatting>
  <conditionalFormatting sqref="J154">
    <cfRule type="expression" dxfId="3416" priority="4095">
      <formula>J154&lt;0</formula>
    </cfRule>
    <cfRule type="expression" dxfId="3415" priority="4096">
      <formula>OR(AND(NOT(ISNUMBER(J154)),NOT(ISBLANK(J154))), J154&lt;-9999999999.99, J154&gt;9999999999.99)</formula>
    </cfRule>
  </conditionalFormatting>
  <conditionalFormatting sqref="I154">
    <cfRule type="expression" dxfId="3414" priority="4093">
      <formula>I154&lt;0</formula>
    </cfRule>
    <cfRule type="expression" dxfId="3413" priority="4094">
      <formula>OR(AND(NOT(ISNUMBER(I154)),NOT(ISBLANK(I154))), I154&lt;-9999999999.99, I154&gt;9999999999.99)</formula>
    </cfRule>
  </conditionalFormatting>
  <conditionalFormatting sqref="H154">
    <cfRule type="expression" dxfId="3412" priority="4091">
      <formula>H154&lt;0</formula>
    </cfRule>
    <cfRule type="expression" dxfId="3411" priority="4092">
      <formula>OR(AND(NOT(ISNUMBER(H154)),NOT(ISBLANK(H154))), H154&lt;-9999999999.99, H154&gt;9999999999.99)</formula>
    </cfRule>
  </conditionalFormatting>
  <conditionalFormatting sqref="G154">
    <cfRule type="expression" dxfId="3410" priority="4089">
      <formula>G154&lt;0</formula>
    </cfRule>
    <cfRule type="expression" dxfId="3409" priority="4090">
      <formula>OR(AND(NOT(ISNUMBER(G154)),NOT(ISBLANK(G154))), G154&lt;-9999999999.99, G154&gt;9999999999.99)</formula>
    </cfRule>
  </conditionalFormatting>
  <conditionalFormatting sqref="F154">
    <cfRule type="expression" dxfId="3408" priority="4087">
      <formula>F154&lt;0</formula>
    </cfRule>
    <cfRule type="expression" dxfId="3407" priority="4088">
      <formula>OR(AND(NOT(ISNUMBER(F154)),NOT(ISBLANK(F154))), F154&lt;-9999999999.99, F154&gt;9999999999.99)</formula>
    </cfRule>
  </conditionalFormatting>
  <conditionalFormatting sqref="F155">
    <cfRule type="expression" dxfId="3406" priority="4085">
      <formula>F155&lt;0</formula>
    </cfRule>
    <cfRule type="expression" dxfId="3405" priority="4086">
      <formula>OR(AND(NOT(ISNUMBER(F155)),NOT(ISBLANK(F155))), F155&lt;-9999999999.99, F155&gt;9999999999.99)</formula>
    </cfRule>
  </conditionalFormatting>
  <conditionalFormatting sqref="G155">
    <cfRule type="expression" dxfId="3404" priority="4083">
      <formula>G155&lt;0</formula>
    </cfRule>
    <cfRule type="expression" dxfId="3403" priority="4084">
      <formula>OR(AND(NOT(ISNUMBER(G155)),NOT(ISBLANK(G155))), G155&lt;-9999999999.99, G155&gt;9999999999.99)</formula>
    </cfRule>
  </conditionalFormatting>
  <conditionalFormatting sqref="H155">
    <cfRule type="expression" dxfId="3402" priority="4081">
      <formula>H155&lt;0</formula>
    </cfRule>
    <cfRule type="expression" dxfId="3401" priority="4082">
      <formula>OR(AND(NOT(ISNUMBER(H155)),NOT(ISBLANK(H155))), H155&lt;-9999999999.99, H155&gt;9999999999.99)</formula>
    </cfRule>
  </conditionalFormatting>
  <conditionalFormatting sqref="I155">
    <cfRule type="expression" dxfId="3400" priority="4079">
      <formula>I155&lt;0</formula>
    </cfRule>
    <cfRule type="expression" dxfId="3399" priority="4080">
      <formula>OR(AND(NOT(ISNUMBER(I155)),NOT(ISBLANK(I155))), I155&lt;-9999999999.99, I155&gt;9999999999.99)</formula>
    </cfRule>
  </conditionalFormatting>
  <conditionalFormatting sqref="J155">
    <cfRule type="expression" dxfId="3398" priority="4077">
      <formula>J155&lt;0</formula>
    </cfRule>
    <cfRule type="expression" dxfId="3397" priority="4078">
      <formula>OR(AND(NOT(ISNUMBER(J155)),NOT(ISBLANK(J155))), J155&lt;-9999999999.99, J155&gt;9999999999.99)</formula>
    </cfRule>
  </conditionalFormatting>
  <conditionalFormatting sqref="K155">
    <cfRule type="expression" dxfId="3396" priority="4075">
      <formula>K155&lt;0</formula>
    </cfRule>
    <cfRule type="expression" dxfId="3395" priority="4076">
      <formula>OR(AND(NOT(ISNUMBER(K155)),NOT(ISBLANK(K155))), K155&lt;-9999999999.99, K155&gt;9999999999.99)</formula>
    </cfRule>
  </conditionalFormatting>
  <conditionalFormatting sqref="L155">
    <cfRule type="expression" dxfId="3394" priority="4073">
      <formula>L155&lt;0</formula>
    </cfRule>
    <cfRule type="expression" dxfId="3393" priority="4074">
      <formula>OR(AND(NOT(ISNUMBER(L155)),NOT(ISBLANK(L155))), L155&lt;-9999999999.99, L155&gt;9999999999.99)</formula>
    </cfRule>
  </conditionalFormatting>
  <conditionalFormatting sqref="M155">
    <cfRule type="expression" dxfId="3392" priority="4071">
      <formula>M155&lt;0</formula>
    </cfRule>
    <cfRule type="expression" dxfId="3391" priority="4072">
      <formula>OR(AND(NOT(ISNUMBER(M155)),NOT(ISBLANK(M155))), M155&lt;-9999999999.99, M155&gt;9999999999.99)</formula>
    </cfRule>
  </conditionalFormatting>
  <conditionalFormatting sqref="N155">
    <cfRule type="expression" dxfId="3390" priority="4069">
      <formula>N155&lt;0</formula>
    </cfRule>
    <cfRule type="expression" dxfId="3389" priority="4070">
      <formula>OR(AND(NOT(ISNUMBER(N155)),NOT(ISBLANK(N155))), N155&lt;-9999999999.99, N155&gt;9999999999.99)</formula>
    </cfRule>
  </conditionalFormatting>
  <conditionalFormatting sqref="N156">
    <cfRule type="expression" dxfId="3388" priority="4067">
      <formula>N156&lt;0</formula>
    </cfRule>
    <cfRule type="expression" dxfId="3387" priority="4068">
      <formula>OR(AND(NOT(ISNUMBER(N156)),NOT(ISBLANK(N156))), N156&lt;-9999999999.99, N156&gt;9999999999.99)</formula>
    </cfRule>
  </conditionalFormatting>
  <conditionalFormatting sqref="M156">
    <cfRule type="expression" dxfId="3386" priority="4065">
      <formula>M156&lt;0</formula>
    </cfRule>
    <cfRule type="expression" dxfId="3385" priority="4066">
      <formula>OR(AND(NOT(ISNUMBER(M156)),NOT(ISBLANK(M156))), M156&lt;-9999999999.99, M156&gt;9999999999.99)</formula>
    </cfRule>
  </conditionalFormatting>
  <conditionalFormatting sqref="L156">
    <cfRule type="expression" dxfId="3384" priority="4063">
      <formula>L156&lt;0</formula>
    </cfRule>
    <cfRule type="expression" dxfId="3383" priority="4064">
      <formula>OR(AND(NOT(ISNUMBER(L156)),NOT(ISBLANK(L156))), L156&lt;-9999999999.99, L156&gt;9999999999.99)</formula>
    </cfRule>
  </conditionalFormatting>
  <conditionalFormatting sqref="K156">
    <cfRule type="expression" dxfId="3382" priority="4061">
      <formula>K156&lt;0</formula>
    </cfRule>
    <cfRule type="expression" dxfId="3381" priority="4062">
      <formula>OR(AND(NOT(ISNUMBER(K156)),NOT(ISBLANK(K156))), K156&lt;-9999999999.99, K156&gt;9999999999.99)</formula>
    </cfRule>
  </conditionalFormatting>
  <conditionalFormatting sqref="J156">
    <cfRule type="expression" dxfId="3380" priority="4059">
      <formula>J156&lt;0</formula>
    </cfRule>
    <cfRule type="expression" dxfId="3379" priority="4060">
      <formula>OR(AND(NOT(ISNUMBER(J156)),NOT(ISBLANK(J156))), J156&lt;-9999999999.99, J156&gt;9999999999.99)</formula>
    </cfRule>
  </conditionalFormatting>
  <conditionalFormatting sqref="I156">
    <cfRule type="expression" dxfId="3378" priority="4057">
      <formula>I156&lt;0</formula>
    </cfRule>
    <cfRule type="expression" dxfId="3377" priority="4058">
      <formula>OR(AND(NOT(ISNUMBER(I156)),NOT(ISBLANK(I156))), I156&lt;-9999999999.99, I156&gt;9999999999.99)</formula>
    </cfRule>
  </conditionalFormatting>
  <conditionalFormatting sqref="H156">
    <cfRule type="expression" dxfId="3376" priority="4055">
      <formula>H156&lt;0</formula>
    </cfRule>
    <cfRule type="expression" dxfId="3375" priority="4056">
      <formula>OR(AND(NOT(ISNUMBER(H156)),NOT(ISBLANK(H156))), H156&lt;-9999999999.99, H156&gt;9999999999.99)</formula>
    </cfRule>
  </conditionalFormatting>
  <conditionalFormatting sqref="G156">
    <cfRule type="expression" dxfId="3374" priority="4053">
      <formula>G156&lt;0</formula>
    </cfRule>
    <cfRule type="expression" dxfId="3373" priority="4054">
      <formula>OR(AND(NOT(ISNUMBER(G156)),NOT(ISBLANK(G156))), G156&lt;-9999999999.99, G156&gt;9999999999.99)</formula>
    </cfRule>
  </conditionalFormatting>
  <conditionalFormatting sqref="F156">
    <cfRule type="expression" dxfId="3372" priority="4051">
      <formula>F156&lt;0</formula>
    </cfRule>
    <cfRule type="expression" dxfId="3371" priority="4052">
      <formula>OR(AND(NOT(ISNUMBER(F156)),NOT(ISBLANK(F156))), F156&lt;-9999999999.99, F156&gt;9999999999.99)</formula>
    </cfRule>
  </conditionalFormatting>
  <conditionalFormatting sqref="F157">
    <cfRule type="expression" dxfId="3370" priority="4049">
      <formula>F157&lt;0</formula>
    </cfRule>
    <cfRule type="expression" dxfId="3369" priority="4050">
      <formula>OR(AND(NOT(ISNUMBER(F157)),NOT(ISBLANK(F157))), F157&lt;-9999999999.99, F157&gt;9999999999.99)</formula>
    </cfRule>
  </conditionalFormatting>
  <conditionalFormatting sqref="G157">
    <cfRule type="expression" dxfId="3368" priority="4047">
      <formula>G157&lt;0</formula>
    </cfRule>
    <cfRule type="expression" dxfId="3367" priority="4048">
      <formula>OR(AND(NOT(ISNUMBER(G157)),NOT(ISBLANK(G157))), G157&lt;-9999999999.99, G157&gt;9999999999.99)</formula>
    </cfRule>
  </conditionalFormatting>
  <conditionalFormatting sqref="H157">
    <cfRule type="expression" dxfId="3366" priority="4045">
      <formula>H157&lt;0</formula>
    </cfRule>
    <cfRule type="expression" dxfId="3365" priority="4046">
      <formula>OR(AND(NOT(ISNUMBER(H157)),NOT(ISBLANK(H157))), H157&lt;-9999999999.99, H157&gt;9999999999.99)</formula>
    </cfRule>
  </conditionalFormatting>
  <conditionalFormatting sqref="I157">
    <cfRule type="expression" dxfId="3364" priority="4043">
      <formula>I157&lt;0</formula>
    </cfRule>
    <cfRule type="expression" dxfId="3363" priority="4044">
      <formula>OR(AND(NOT(ISNUMBER(I157)),NOT(ISBLANK(I157))), I157&lt;-9999999999.99, I157&gt;9999999999.99)</formula>
    </cfRule>
  </conditionalFormatting>
  <conditionalFormatting sqref="J157">
    <cfRule type="expression" dxfId="3362" priority="4041">
      <formula>J157&lt;0</formula>
    </cfRule>
    <cfRule type="expression" dxfId="3361" priority="4042">
      <formula>OR(AND(NOT(ISNUMBER(J157)),NOT(ISBLANK(J157))), J157&lt;-9999999999.99, J157&gt;9999999999.99)</formula>
    </cfRule>
  </conditionalFormatting>
  <conditionalFormatting sqref="K157">
    <cfRule type="expression" dxfId="3360" priority="4039">
      <formula>K157&lt;0</formula>
    </cfRule>
    <cfRule type="expression" dxfId="3359" priority="4040">
      <formula>OR(AND(NOT(ISNUMBER(K157)),NOT(ISBLANK(K157))), K157&lt;-9999999999.99, K157&gt;9999999999.99)</formula>
    </cfRule>
  </conditionalFormatting>
  <conditionalFormatting sqref="L157">
    <cfRule type="expression" dxfId="3358" priority="4037">
      <formula>L157&lt;0</formula>
    </cfRule>
    <cfRule type="expression" dxfId="3357" priority="4038">
      <formula>OR(AND(NOT(ISNUMBER(L157)),NOT(ISBLANK(L157))), L157&lt;-9999999999.99, L157&gt;9999999999.99)</formula>
    </cfRule>
  </conditionalFormatting>
  <conditionalFormatting sqref="M157">
    <cfRule type="expression" dxfId="3356" priority="4035">
      <formula>M157&lt;0</formula>
    </cfRule>
    <cfRule type="expression" dxfId="3355" priority="4036">
      <formula>OR(AND(NOT(ISNUMBER(M157)),NOT(ISBLANK(M157))), M157&lt;-9999999999.99, M157&gt;9999999999.99)</formula>
    </cfRule>
  </conditionalFormatting>
  <conditionalFormatting sqref="N157">
    <cfRule type="expression" dxfId="3354" priority="4033">
      <formula>N157&lt;0</formula>
    </cfRule>
    <cfRule type="expression" dxfId="3353" priority="4034">
      <formula>OR(AND(NOT(ISNUMBER(N157)),NOT(ISBLANK(N157))), N157&lt;-9999999999.99, N157&gt;9999999999.99)</formula>
    </cfRule>
  </conditionalFormatting>
  <conditionalFormatting sqref="N158">
    <cfRule type="expression" dxfId="3352" priority="4031">
      <formula>N158&lt;0</formula>
    </cfRule>
    <cfRule type="expression" dxfId="3351" priority="4032">
      <formula>OR(AND(NOT(ISNUMBER(N158)),NOT(ISBLANK(N158))), N158&lt;-9999999999.99, N158&gt;9999999999.99)</formula>
    </cfRule>
  </conditionalFormatting>
  <conditionalFormatting sqref="M158">
    <cfRule type="expression" dxfId="3350" priority="4029">
      <formula>M158&lt;0</formula>
    </cfRule>
    <cfRule type="expression" dxfId="3349" priority="4030">
      <formula>OR(AND(NOT(ISNUMBER(M158)),NOT(ISBLANK(M158))), M158&lt;-9999999999.99, M158&gt;9999999999.99)</formula>
    </cfRule>
  </conditionalFormatting>
  <conditionalFormatting sqref="L158">
    <cfRule type="expression" dxfId="3348" priority="4027">
      <formula>L158&lt;0</formula>
    </cfRule>
    <cfRule type="expression" dxfId="3347" priority="4028">
      <formula>OR(AND(NOT(ISNUMBER(L158)),NOT(ISBLANK(L158))), L158&lt;-9999999999.99, L158&gt;9999999999.99)</formula>
    </cfRule>
  </conditionalFormatting>
  <conditionalFormatting sqref="K158">
    <cfRule type="expression" dxfId="3346" priority="4025">
      <formula>K158&lt;0</formula>
    </cfRule>
    <cfRule type="expression" dxfId="3345" priority="4026">
      <formula>OR(AND(NOT(ISNUMBER(K158)),NOT(ISBLANK(K158))), K158&lt;-9999999999.99, K158&gt;9999999999.99)</formula>
    </cfRule>
  </conditionalFormatting>
  <conditionalFormatting sqref="J158">
    <cfRule type="expression" dxfId="3344" priority="4023">
      <formula>J158&lt;0</formula>
    </cfRule>
    <cfRule type="expression" dxfId="3343" priority="4024">
      <formula>OR(AND(NOT(ISNUMBER(J158)),NOT(ISBLANK(J158))), J158&lt;-9999999999.99, J158&gt;9999999999.99)</formula>
    </cfRule>
  </conditionalFormatting>
  <conditionalFormatting sqref="I158">
    <cfRule type="expression" dxfId="3342" priority="4021">
      <formula>I158&lt;0</formula>
    </cfRule>
    <cfRule type="expression" dxfId="3341" priority="4022">
      <formula>OR(AND(NOT(ISNUMBER(I158)),NOT(ISBLANK(I158))), I158&lt;-9999999999.99, I158&gt;9999999999.99)</formula>
    </cfRule>
  </conditionalFormatting>
  <conditionalFormatting sqref="H158">
    <cfRule type="expression" dxfId="3340" priority="4019">
      <formula>H158&lt;0</formula>
    </cfRule>
    <cfRule type="expression" dxfId="3339" priority="4020">
      <formula>OR(AND(NOT(ISNUMBER(H158)),NOT(ISBLANK(H158))), H158&lt;-9999999999.99, H158&gt;9999999999.99)</formula>
    </cfRule>
  </conditionalFormatting>
  <conditionalFormatting sqref="G158">
    <cfRule type="expression" dxfId="3338" priority="4017">
      <formula>G158&lt;0</formula>
    </cfRule>
    <cfRule type="expression" dxfId="3337" priority="4018">
      <formula>OR(AND(NOT(ISNUMBER(G158)),NOT(ISBLANK(G158))), G158&lt;-9999999999.99, G158&gt;9999999999.99)</formula>
    </cfRule>
  </conditionalFormatting>
  <conditionalFormatting sqref="F158">
    <cfRule type="expression" dxfId="3336" priority="4015">
      <formula>F158&lt;0</formula>
    </cfRule>
    <cfRule type="expression" dxfId="3335" priority="4016">
      <formula>OR(AND(NOT(ISNUMBER(F158)),NOT(ISBLANK(F158))), F158&lt;-9999999999.99, F158&gt;9999999999.99)</formula>
    </cfRule>
  </conditionalFormatting>
  <conditionalFormatting sqref="F159">
    <cfRule type="expression" dxfId="3334" priority="4013">
      <formula>F159&lt;0</formula>
    </cfRule>
    <cfRule type="expression" dxfId="3333" priority="4014">
      <formula>OR(AND(NOT(ISNUMBER(F159)),NOT(ISBLANK(F159))), F159&lt;-9999999999.99, F159&gt;9999999999.99)</formula>
    </cfRule>
  </conditionalFormatting>
  <conditionalFormatting sqref="G159">
    <cfRule type="expression" dxfId="3332" priority="4011">
      <formula>G159&lt;0</formula>
    </cfRule>
    <cfRule type="expression" dxfId="3331" priority="4012">
      <formula>OR(AND(NOT(ISNUMBER(G159)),NOT(ISBLANK(G159))), G159&lt;-9999999999.99, G159&gt;9999999999.99)</formula>
    </cfRule>
  </conditionalFormatting>
  <conditionalFormatting sqref="H159">
    <cfRule type="expression" dxfId="3330" priority="4009">
      <formula>H159&lt;0</formula>
    </cfRule>
    <cfRule type="expression" dxfId="3329" priority="4010">
      <formula>OR(AND(NOT(ISNUMBER(H159)),NOT(ISBLANK(H159))), H159&lt;-9999999999.99, H159&gt;9999999999.99)</formula>
    </cfRule>
  </conditionalFormatting>
  <conditionalFormatting sqref="I159">
    <cfRule type="expression" dxfId="3328" priority="4007">
      <formula>I159&lt;0</formula>
    </cfRule>
    <cfRule type="expression" dxfId="3327" priority="4008">
      <formula>OR(AND(NOT(ISNUMBER(I159)),NOT(ISBLANK(I159))), I159&lt;-9999999999.99, I159&gt;9999999999.99)</formula>
    </cfRule>
  </conditionalFormatting>
  <conditionalFormatting sqref="J159">
    <cfRule type="expression" dxfId="3326" priority="4005">
      <formula>J159&lt;0</formula>
    </cfRule>
    <cfRule type="expression" dxfId="3325" priority="4006">
      <formula>OR(AND(NOT(ISNUMBER(J159)),NOT(ISBLANK(J159))), J159&lt;-9999999999.99, J159&gt;9999999999.99)</formula>
    </cfRule>
  </conditionalFormatting>
  <conditionalFormatting sqref="K159">
    <cfRule type="expression" dxfId="3324" priority="4003">
      <formula>K159&lt;0</formula>
    </cfRule>
    <cfRule type="expression" dxfId="3323" priority="4004">
      <formula>OR(AND(NOT(ISNUMBER(K159)),NOT(ISBLANK(K159))), K159&lt;-9999999999.99, K159&gt;9999999999.99)</formula>
    </cfRule>
  </conditionalFormatting>
  <conditionalFormatting sqref="L159">
    <cfRule type="expression" dxfId="3322" priority="4001">
      <formula>L159&lt;0</formula>
    </cfRule>
    <cfRule type="expression" dxfId="3321" priority="4002">
      <formula>OR(AND(NOT(ISNUMBER(L159)),NOT(ISBLANK(L159))), L159&lt;-9999999999.99, L159&gt;9999999999.99)</formula>
    </cfRule>
  </conditionalFormatting>
  <conditionalFormatting sqref="M159">
    <cfRule type="expression" dxfId="3320" priority="3999">
      <formula>M159&lt;0</formula>
    </cfRule>
    <cfRule type="expression" dxfId="3319" priority="4000">
      <formula>OR(AND(NOT(ISNUMBER(M159)),NOT(ISBLANK(M159))), M159&lt;-9999999999.99, M159&gt;9999999999.99)</formula>
    </cfRule>
  </conditionalFormatting>
  <conditionalFormatting sqref="N159">
    <cfRule type="expression" dxfId="3318" priority="3997">
      <formula>N159&lt;0</formula>
    </cfRule>
    <cfRule type="expression" dxfId="3317" priority="3998">
      <formula>OR(AND(NOT(ISNUMBER(N159)),NOT(ISBLANK(N159))), N159&lt;-9999999999.99, N159&gt;9999999999.99)</formula>
    </cfRule>
  </conditionalFormatting>
  <conditionalFormatting sqref="N160">
    <cfRule type="expression" dxfId="3316" priority="3995">
      <formula>N160&lt;0</formula>
    </cfRule>
    <cfRule type="expression" dxfId="3315" priority="3996">
      <formula>OR(AND(NOT(ISNUMBER(N160)),NOT(ISBLANK(N160))), N160&lt;-9999999999.99, N160&gt;9999999999.99)</formula>
    </cfRule>
  </conditionalFormatting>
  <conditionalFormatting sqref="M160">
    <cfRule type="expression" dxfId="3314" priority="3993">
      <formula>M160&lt;0</formula>
    </cfRule>
    <cfRule type="expression" dxfId="3313" priority="3994">
      <formula>OR(AND(NOT(ISNUMBER(M160)),NOT(ISBLANK(M160))), M160&lt;-9999999999.99, M160&gt;9999999999.99)</formula>
    </cfRule>
  </conditionalFormatting>
  <conditionalFormatting sqref="L160">
    <cfRule type="expression" dxfId="3312" priority="3991">
      <formula>L160&lt;0</formula>
    </cfRule>
    <cfRule type="expression" dxfId="3311" priority="3992">
      <formula>OR(AND(NOT(ISNUMBER(L160)),NOT(ISBLANK(L160))), L160&lt;-9999999999.99, L160&gt;9999999999.99)</formula>
    </cfRule>
  </conditionalFormatting>
  <conditionalFormatting sqref="K160">
    <cfRule type="expression" dxfId="3310" priority="3989">
      <formula>K160&lt;0</formula>
    </cfRule>
    <cfRule type="expression" dxfId="3309" priority="3990">
      <formula>OR(AND(NOT(ISNUMBER(K160)),NOT(ISBLANK(K160))), K160&lt;-9999999999.99, K160&gt;9999999999.99)</formula>
    </cfRule>
  </conditionalFormatting>
  <conditionalFormatting sqref="J160">
    <cfRule type="expression" dxfId="3308" priority="3987">
      <formula>J160&lt;0</formula>
    </cfRule>
    <cfRule type="expression" dxfId="3307" priority="3988">
      <formula>OR(AND(NOT(ISNUMBER(J160)),NOT(ISBLANK(J160))), J160&lt;-9999999999.99, J160&gt;9999999999.99)</formula>
    </cfRule>
  </conditionalFormatting>
  <conditionalFormatting sqref="I160">
    <cfRule type="expression" dxfId="3306" priority="3985">
      <formula>I160&lt;0</formula>
    </cfRule>
    <cfRule type="expression" dxfId="3305" priority="3986">
      <formula>OR(AND(NOT(ISNUMBER(I160)),NOT(ISBLANK(I160))), I160&lt;-9999999999.99, I160&gt;9999999999.99)</formula>
    </cfRule>
  </conditionalFormatting>
  <conditionalFormatting sqref="H160">
    <cfRule type="expression" dxfId="3304" priority="3983">
      <formula>H160&lt;0</formula>
    </cfRule>
    <cfRule type="expression" dxfId="3303" priority="3984">
      <formula>OR(AND(NOT(ISNUMBER(H160)),NOT(ISBLANK(H160))), H160&lt;-9999999999.99, H160&gt;9999999999.99)</formula>
    </cfRule>
  </conditionalFormatting>
  <conditionalFormatting sqref="G160">
    <cfRule type="expression" dxfId="3302" priority="3981">
      <formula>G160&lt;0</formula>
    </cfRule>
    <cfRule type="expression" dxfId="3301" priority="3982">
      <formula>OR(AND(NOT(ISNUMBER(G160)),NOT(ISBLANK(G160))), G160&lt;-9999999999.99, G160&gt;9999999999.99)</formula>
    </cfRule>
  </conditionalFormatting>
  <conditionalFormatting sqref="F160">
    <cfRule type="expression" dxfId="3300" priority="3979">
      <formula>F160&lt;0</formula>
    </cfRule>
    <cfRule type="expression" dxfId="3299" priority="3980">
      <formula>OR(AND(NOT(ISNUMBER(F160)),NOT(ISBLANK(F160))), F160&lt;-9999999999.99, F160&gt;9999999999.99)</formula>
    </cfRule>
  </conditionalFormatting>
  <conditionalFormatting sqref="F161">
    <cfRule type="expression" dxfId="3298" priority="3977">
      <formula>F161&lt;0</formula>
    </cfRule>
    <cfRule type="expression" dxfId="3297" priority="3978">
      <formula>OR(AND(NOT(ISNUMBER(F161)),NOT(ISBLANK(F161))), F161&lt;-9999999999.99, F161&gt;9999999999.99)</formula>
    </cfRule>
  </conditionalFormatting>
  <conditionalFormatting sqref="G161">
    <cfRule type="expression" dxfId="3296" priority="3975">
      <formula>G161&lt;0</formula>
    </cfRule>
    <cfRule type="expression" dxfId="3295" priority="3976">
      <formula>OR(AND(NOT(ISNUMBER(G161)),NOT(ISBLANK(G161))), G161&lt;-9999999999.99, G161&gt;9999999999.99)</formula>
    </cfRule>
  </conditionalFormatting>
  <conditionalFormatting sqref="H161">
    <cfRule type="expression" dxfId="3294" priority="3973">
      <formula>H161&lt;0</formula>
    </cfRule>
    <cfRule type="expression" dxfId="3293" priority="3974">
      <formula>OR(AND(NOT(ISNUMBER(H161)),NOT(ISBLANK(H161))), H161&lt;-9999999999.99, H161&gt;9999999999.99)</formula>
    </cfRule>
  </conditionalFormatting>
  <conditionalFormatting sqref="I161">
    <cfRule type="expression" dxfId="3292" priority="3971">
      <formula>I161&lt;0</formula>
    </cfRule>
    <cfRule type="expression" dxfId="3291" priority="3972">
      <formula>OR(AND(NOT(ISNUMBER(I161)),NOT(ISBLANK(I161))), I161&lt;-9999999999.99, I161&gt;9999999999.99)</formula>
    </cfRule>
  </conditionalFormatting>
  <conditionalFormatting sqref="J161">
    <cfRule type="expression" dxfId="3290" priority="3969">
      <formula>J161&lt;0</formula>
    </cfRule>
    <cfRule type="expression" dxfId="3289" priority="3970">
      <formula>OR(AND(NOT(ISNUMBER(J161)),NOT(ISBLANK(J161))), J161&lt;-9999999999.99, J161&gt;9999999999.99)</formula>
    </cfRule>
  </conditionalFormatting>
  <conditionalFormatting sqref="K161">
    <cfRule type="expression" dxfId="3288" priority="3967">
      <formula>K161&lt;0</formula>
    </cfRule>
    <cfRule type="expression" dxfId="3287" priority="3968">
      <formula>OR(AND(NOT(ISNUMBER(K161)),NOT(ISBLANK(K161))), K161&lt;-9999999999.99, K161&gt;9999999999.99)</formula>
    </cfRule>
  </conditionalFormatting>
  <conditionalFormatting sqref="L161">
    <cfRule type="expression" dxfId="3286" priority="3965">
      <formula>L161&lt;0</formula>
    </cfRule>
    <cfRule type="expression" dxfId="3285" priority="3966">
      <formula>OR(AND(NOT(ISNUMBER(L161)),NOT(ISBLANK(L161))), L161&lt;-9999999999.99, L161&gt;9999999999.99)</formula>
    </cfRule>
  </conditionalFormatting>
  <conditionalFormatting sqref="M161">
    <cfRule type="expression" dxfId="3284" priority="3963">
      <formula>M161&lt;0</formula>
    </cfRule>
    <cfRule type="expression" dxfId="3283" priority="3964">
      <formula>OR(AND(NOT(ISNUMBER(M161)),NOT(ISBLANK(M161))), M161&lt;-9999999999.99, M161&gt;9999999999.99)</formula>
    </cfRule>
  </conditionalFormatting>
  <conditionalFormatting sqref="N161">
    <cfRule type="expression" dxfId="3282" priority="3961">
      <formula>N161&lt;0</formula>
    </cfRule>
    <cfRule type="expression" dxfId="3281" priority="3962">
      <formula>OR(AND(NOT(ISNUMBER(N161)),NOT(ISBLANK(N161))), N161&lt;-9999999999.99, N161&gt;9999999999.99)</formula>
    </cfRule>
  </conditionalFormatting>
  <conditionalFormatting sqref="N162">
    <cfRule type="expression" dxfId="3280" priority="3959">
      <formula>N162&lt;0</formula>
    </cfRule>
    <cfRule type="expression" dxfId="3279" priority="3960">
      <formula>OR(AND(NOT(ISNUMBER(N162)),NOT(ISBLANK(N162))), N162&lt;-9999999999.99, N162&gt;9999999999.99)</formula>
    </cfRule>
  </conditionalFormatting>
  <conditionalFormatting sqref="M162">
    <cfRule type="expression" dxfId="3278" priority="3957">
      <formula>M162&lt;0</formula>
    </cfRule>
    <cfRule type="expression" dxfId="3277" priority="3958">
      <formula>OR(AND(NOT(ISNUMBER(M162)),NOT(ISBLANK(M162))), M162&lt;-9999999999.99, M162&gt;9999999999.99)</formula>
    </cfRule>
  </conditionalFormatting>
  <conditionalFormatting sqref="L162">
    <cfRule type="expression" dxfId="3276" priority="3955">
      <formula>L162&lt;0</formula>
    </cfRule>
    <cfRule type="expression" dxfId="3275" priority="3956">
      <formula>OR(AND(NOT(ISNUMBER(L162)),NOT(ISBLANK(L162))), L162&lt;-9999999999.99, L162&gt;9999999999.99)</formula>
    </cfRule>
  </conditionalFormatting>
  <conditionalFormatting sqref="K162">
    <cfRule type="expression" dxfId="3274" priority="3953">
      <formula>K162&lt;0</formula>
    </cfRule>
    <cfRule type="expression" dxfId="3273" priority="3954">
      <formula>OR(AND(NOT(ISNUMBER(K162)),NOT(ISBLANK(K162))), K162&lt;-9999999999.99, K162&gt;9999999999.99)</formula>
    </cfRule>
  </conditionalFormatting>
  <conditionalFormatting sqref="J162">
    <cfRule type="expression" dxfId="3272" priority="3951">
      <formula>J162&lt;0</formula>
    </cfRule>
    <cfRule type="expression" dxfId="3271" priority="3952">
      <formula>OR(AND(NOT(ISNUMBER(J162)),NOT(ISBLANK(J162))), J162&lt;-9999999999.99, J162&gt;9999999999.99)</formula>
    </cfRule>
  </conditionalFormatting>
  <conditionalFormatting sqref="I162">
    <cfRule type="expression" dxfId="3270" priority="3949">
      <formula>I162&lt;0</formula>
    </cfRule>
    <cfRule type="expression" dxfId="3269" priority="3950">
      <formula>OR(AND(NOT(ISNUMBER(I162)),NOT(ISBLANK(I162))), I162&lt;-9999999999.99, I162&gt;9999999999.99)</formula>
    </cfRule>
  </conditionalFormatting>
  <conditionalFormatting sqref="H162">
    <cfRule type="expression" dxfId="3268" priority="3947">
      <formula>H162&lt;0</formula>
    </cfRule>
    <cfRule type="expression" dxfId="3267" priority="3948">
      <formula>OR(AND(NOT(ISNUMBER(H162)),NOT(ISBLANK(H162))), H162&lt;-9999999999.99, H162&gt;9999999999.99)</formula>
    </cfRule>
  </conditionalFormatting>
  <conditionalFormatting sqref="G162">
    <cfRule type="expression" dxfId="3266" priority="3945">
      <formula>G162&lt;0</formula>
    </cfRule>
    <cfRule type="expression" dxfId="3265" priority="3946">
      <formula>OR(AND(NOT(ISNUMBER(G162)),NOT(ISBLANK(G162))), G162&lt;-9999999999.99, G162&gt;9999999999.99)</formula>
    </cfRule>
  </conditionalFormatting>
  <conditionalFormatting sqref="F162">
    <cfRule type="expression" dxfId="3264" priority="3943">
      <formula>F162&lt;0</formula>
    </cfRule>
    <cfRule type="expression" dxfId="3263" priority="3944">
      <formula>OR(AND(NOT(ISNUMBER(F162)),NOT(ISBLANK(F162))), F162&lt;-9999999999.99, F162&gt;9999999999.99)</formula>
    </cfRule>
  </conditionalFormatting>
  <conditionalFormatting sqref="F163">
    <cfRule type="expression" dxfId="3262" priority="3941">
      <formula>F163&lt;0</formula>
    </cfRule>
    <cfRule type="expression" dxfId="3261" priority="3942">
      <formula>OR(AND(NOT(ISNUMBER(F163)),NOT(ISBLANK(F163))), F163&lt;-9999999999.99, F163&gt;9999999999.99)</formula>
    </cfRule>
  </conditionalFormatting>
  <conditionalFormatting sqref="G163">
    <cfRule type="expression" dxfId="3260" priority="3939">
      <formula>G163&lt;0</formula>
    </cfRule>
    <cfRule type="expression" dxfId="3259" priority="3940">
      <formula>OR(AND(NOT(ISNUMBER(G163)),NOT(ISBLANK(G163))), G163&lt;-9999999999.99, G163&gt;9999999999.99)</formula>
    </cfRule>
  </conditionalFormatting>
  <conditionalFormatting sqref="H163">
    <cfRule type="expression" dxfId="3258" priority="3937">
      <formula>H163&lt;0</formula>
    </cfRule>
    <cfRule type="expression" dxfId="3257" priority="3938">
      <formula>OR(AND(NOT(ISNUMBER(H163)),NOT(ISBLANK(H163))), H163&lt;-9999999999.99, H163&gt;9999999999.99)</formula>
    </cfRule>
  </conditionalFormatting>
  <conditionalFormatting sqref="I163">
    <cfRule type="expression" dxfId="3256" priority="3935">
      <formula>I163&lt;0</formula>
    </cfRule>
    <cfRule type="expression" dxfId="3255" priority="3936">
      <formula>OR(AND(NOT(ISNUMBER(I163)),NOT(ISBLANK(I163))), I163&lt;-9999999999.99, I163&gt;9999999999.99)</formula>
    </cfRule>
  </conditionalFormatting>
  <conditionalFormatting sqref="J163">
    <cfRule type="expression" dxfId="3254" priority="3933">
      <formula>J163&lt;0</formula>
    </cfRule>
    <cfRule type="expression" dxfId="3253" priority="3934">
      <formula>OR(AND(NOT(ISNUMBER(J163)),NOT(ISBLANK(J163))), J163&lt;-9999999999.99, J163&gt;9999999999.99)</formula>
    </cfRule>
  </conditionalFormatting>
  <conditionalFormatting sqref="K163">
    <cfRule type="expression" dxfId="3252" priority="3931">
      <formula>K163&lt;0</formula>
    </cfRule>
    <cfRule type="expression" dxfId="3251" priority="3932">
      <formula>OR(AND(NOT(ISNUMBER(K163)),NOT(ISBLANK(K163))), K163&lt;-9999999999.99, K163&gt;9999999999.99)</formula>
    </cfRule>
  </conditionalFormatting>
  <conditionalFormatting sqref="L163">
    <cfRule type="expression" dxfId="3250" priority="3929">
      <formula>L163&lt;0</formula>
    </cfRule>
    <cfRule type="expression" dxfId="3249" priority="3930">
      <formula>OR(AND(NOT(ISNUMBER(L163)),NOT(ISBLANK(L163))), L163&lt;-9999999999.99, L163&gt;9999999999.99)</formula>
    </cfRule>
  </conditionalFormatting>
  <conditionalFormatting sqref="M163">
    <cfRule type="expression" dxfId="3248" priority="3927">
      <formula>M163&lt;0</formula>
    </cfRule>
    <cfRule type="expression" dxfId="3247" priority="3928">
      <formula>OR(AND(NOT(ISNUMBER(M163)),NOT(ISBLANK(M163))), M163&lt;-9999999999.99, M163&gt;9999999999.99)</formula>
    </cfRule>
  </conditionalFormatting>
  <conditionalFormatting sqref="N163">
    <cfRule type="expression" dxfId="3246" priority="3925">
      <formula>N163&lt;0</formula>
    </cfRule>
    <cfRule type="expression" dxfId="3245" priority="3926">
      <formula>OR(AND(NOT(ISNUMBER(N163)),NOT(ISBLANK(N163))), N163&lt;-9999999999.99, N163&gt;9999999999.99)</formula>
    </cfRule>
  </conditionalFormatting>
  <conditionalFormatting sqref="N164">
    <cfRule type="expression" dxfId="3244" priority="3923">
      <formula>N164&lt;0</formula>
    </cfRule>
    <cfRule type="expression" dxfId="3243" priority="3924">
      <formula>OR(AND(NOT(ISNUMBER(N164)),NOT(ISBLANK(N164))), N164&lt;-9999999999.99, N164&gt;9999999999.99)</formula>
    </cfRule>
  </conditionalFormatting>
  <conditionalFormatting sqref="M164">
    <cfRule type="expression" dxfId="3242" priority="3921">
      <formula>M164&lt;0</formula>
    </cfRule>
    <cfRule type="expression" dxfId="3241" priority="3922">
      <formula>OR(AND(NOT(ISNUMBER(M164)),NOT(ISBLANK(M164))), M164&lt;-9999999999.99, M164&gt;9999999999.99)</formula>
    </cfRule>
  </conditionalFormatting>
  <conditionalFormatting sqref="L164">
    <cfRule type="expression" dxfId="3240" priority="3919">
      <formula>L164&lt;0</formula>
    </cfRule>
    <cfRule type="expression" dxfId="3239" priority="3920">
      <formula>OR(AND(NOT(ISNUMBER(L164)),NOT(ISBLANK(L164))), L164&lt;-9999999999.99, L164&gt;9999999999.99)</formula>
    </cfRule>
  </conditionalFormatting>
  <conditionalFormatting sqref="K164">
    <cfRule type="expression" dxfId="3238" priority="3917">
      <formula>K164&lt;0</formula>
    </cfRule>
    <cfRule type="expression" dxfId="3237" priority="3918">
      <formula>OR(AND(NOT(ISNUMBER(K164)),NOT(ISBLANK(K164))), K164&lt;-9999999999.99, K164&gt;9999999999.99)</formula>
    </cfRule>
  </conditionalFormatting>
  <conditionalFormatting sqref="J164">
    <cfRule type="expression" dxfId="3236" priority="3915">
      <formula>J164&lt;0</formula>
    </cfRule>
    <cfRule type="expression" dxfId="3235" priority="3916">
      <formula>OR(AND(NOT(ISNUMBER(J164)),NOT(ISBLANK(J164))), J164&lt;-9999999999.99, J164&gt;9999999999.99)</formula>
    </cfRule>
  </conditionalFormatting>
  <conditionalFormatting sqref="I164">
    <cfRule type="expression" dxfId="3234" priority="3913">
      <formula>I164&lt;0</formula>
    </cfRule>
    <cfRule type="expression" dxfId="3233" priority="3914">
      <formula>OR(AND(NOT(ISNUMBER(I164)),NOT(ISBLANK(I164))), I164&lt;-9999999999.99, I164&gt;9999999999.99)</formula>
    </cfRule>
  </conditionalFormatting>
  <conditionalFormatting sqref="H164">
    <cfRule type="expression" dxfId="3232" priority="3911">
      <formula>H164&lt;0</formula>
    </cfRule>
    <cfRule type="expression" dxfId="3231" priority="3912">
      <formula>OR(AND(NOT(ISNUMBER(H164)),NOT(ISBLANK(H164))), H164&lt;-9999999999.99, H164&gt;9999999999.99)</formula>
    </cfRule>
  </conditionalFormatting>
  <conditionalFormatting sqref="G164">
    <cfRule type="expression" dxfId="3230" priority="3909">
      <formula>G164&lt;0</formula>
    </cfRule>
    <cfRule type="expression" dxfId="3229" priority="3910">
      <formula>OR(AND(NOT(ISNUMBER(G164)),NOT(ISBLANK(G164))), G164&lt;-9999999999.99, G164&gt;9999999999.99)</formula>
    </cfRule>
  </conditionalFormatting>
  <conditionalFormatting sqref="F164">
    <cfRule type="expression" dxfId="3228" priority="3907">
      <formula>F164&lt;0</formula>
    </cfRule>
    <cfRule type="expression" dxfId="3227" priority="3908">
      <formula>OR(AND(NOT(ISNUMBER(F164)),NOT(ISBLANK(F164))), F164&lt;-9999999999.99, F164&gt;9999999999.99)</formula>
    </cfRule>
  </conditionalFormatting>
  <conditionalFormatting sqref="F165">
    <cfRule type="expression" dxfId="3226" priority="3905">
      <formula>F165&lt;0</formula>
    </cfRule>
    <cfRule type="expression" dxfId="3225" priority="3906">
      <formula>OR(AND(NOT(ISNUMBER(F165)),NOT(ISBLANK(F165))), F165&lt;-9999999999.99, F165&gt;9999999999.99)</formula>
    </cfRule>
  </conditionalFormatting>
  <conditionalFormatting sqref="G165">
    <cfRule type="expression" dxfId="3224" priority="3903">
      <formula>G165&lt;0</formula>
    </cfRule>
    <cfRule type="expression" dxfId="3223" priority="3904">
      <formula>OR(AND(NOT(ISNUMBER(G165)),NOT(ISBLANK(G165))), G165&lt;-9999999999.99, G165&gt;9999999999.99)</formula>
    </cfRule>
  </conditionalFormatting>
  <conditionalFormatting sqref="H165">
    <cfRule type="expression" dxfId="3222" priority="3901">
      <formula>H165&lt;0</formula>
    </cfRule>
    <cfRule type="expression" dxfId="3221" priority="3902">
      <formula>OR(AND(NOT(ISNUMBER(H165)),NOT(ISBLANK(H165))), H165&lt;-9999999999.99, H165&gt;9999999999.99)</formula>
    </cfRule>
  </conditionalFormatting>
  <conditionalFormatting sqref="I165">
    <cfRule type="expression" dxfId="3220" priority="3899">
      <formula>I165&lt;0</formula>
    </cfRule>
    <cfRule type="expression" dxfId="3219" priority="3900">
      <formula>OR(AND(NOT(ISNUMBER(I165)),NOT(ISBLANK(I165))), I165&lt;-9999999999.99, I165&gt;9999999999.99)</formula>
    </cfRule>
  </conditionalFormatting>
  <conditionalFormatting sqref="J165">
    <cfRule type="expression" dxfId="3218" priority="3897">
      <formula>J165&lt;0</formula>
    </cfRule>
    <cfRule type="expression" dxfId="3217" priority="3898">
      <formula>OR(AND(NOT(ISNUMBER(J165)),NOT(ISBLANK(J165))), J165&lt;-9999999999.99, J165&gt;9999999999.99)</formula>
    </cfRule>
  </conditionalFormatting>
  <conditionalFormatting sqref="K165">
    <cfRule type="expression" dxfId="3216" priority="3895">
      <formula>K165&lt;0</formula>
    </cfRule>
    <cfRule type="expression" dxfId="3215" priority="3896">
      <formula>OR(AND(NOT(ISNUMBER(K165)),NOT(ISBLANK(K165))), K165&lt;-9999999999.99, K165&gt;9999999999.99)</formula>
    </cfRule>
  </conditionalFormatting>
  <conditionalFormatting sqref="L165">
    <cfRule type="expression" dxfId="3214" priority="3893">
      <formula>L165&lt;0</formula>
    </cfRule>
    <cfRule type="expression" dxfId="3213" priority="3894">
      <formula>OR(AND(NOT(ISNUMBER(L165)),NOT(ISBLANK(L165))), L165&lt;-9999999999.99, L165&gt;9999999999.99)</formula>
    </cfRule>
  </conditionalFormatting>
  <conditionalFormatting sqref="M165">
    <cfRule type="expression" dxfId="3212" priority="3891">
      <formula>M165&lt;0</formula>
    </cfRule>
    <cfRule type="expression" dxfId="3211" priority="3892">
      <formula>OR(AND(NOT(ISNUMBER(M165)),NOT(ISBLANK(M165))), M165&lt;-9999999999.99, M165&gt;9999999999.99)</formula>
    </cfRule>
  </conditionalFormatting>
  <conditionalFormatting sqref="N165">
    <cfRule type="expression" dxfId="3210" priority="3889">
      <formula>N165&lt;0</formula>
    </cfRule>
    <cfRule type="expression" dxfId="3209" priority="3890">
      <formula>OR(AND(NOT(ISNUMBER(N165)),NOT(ISBLANK(N165))), N165&lt;-9999999999.99, N165&gt;9999999999.99)</formula>
    </cfRule>
  </conditionalFormatting>
  <conditionalFormatting sqref="N166">
    <cfRule type="expression" dxfId="3208" priority="3887">
      <formula>N166&lt;0</formula>
    </cfRule>
    <cfRule type="expression" dxfId="3207" priority="3888">
      <formula>OR(AND(NOT(ISNUMBER(N166)),NOT(ISBLANK(N166))), N166&lt;-9999999999.99, N166&gt;9999999999.99)</formula>
    </cfRule>
  </conditionalFormatting>
  <conditionalFormatting sqref="M166">
    <cfRule type="expression" dxfId="3206" priority="3885">
      <formula>M166&lt;0</formula>
    </cfRule>
    <cfRule type="expression" dxfId="3205" priority="3886">
      <formula>OR(AND(NOT(ISNUMBER(M166)),NOT(ISBLANK(M166))), M166&lt;-9999999999.99, M166&gt;9999999999.99)</formula>
    </cfRule>
  </conditionalFormatting>
  <conditionalFormatting sqref="L166">
    <cfRule type="expression" dxfId="3204" priority="3883">
      <formula>L166&lt;0</formula>
    </cfRule>
    <cfRule type="expression" dxfId="3203" priority="3884">
      <formula>OR(AND(NOT(ISNUMBER(L166)),NOT(ISBLANK(L166))), L166&lt;-9999999999.99, L166&gt;9999999999.99)</formula>
    </cfRule>
  </conditionalFormatting>
  <conditionalFormatting sqref="K166">
    <cfRule type="expression" dxfId="3202" priority="3881">
      <formula>K166&lt;0</formula>
    </cfRule>
    <cfRule type="expression" dxfId="3201" priority="3882">
      <formula>OR(AND(NOT(ISNUMBER(K166)),NOT(ISBLANK(K166))), K166&lt;-9999999999.99, K166&gt;9999999999.99)</formula>
    </cfRule>
  </conditionalFormatting>
  <conditionalFormatting sqref="J166">
    <cfRule type="expression" dxfId="3200" priority="3879">
      <formula>J166&lt;0</formula>
    </cfRule>
    <cfRule type="expression" dxfId="3199" priority="3880">
      <formula>OR(AND(NOT(ISNUMBER(J166)),NOT(ISBLANK(J166))), J166&lt;-9999999999.99, J166&gt;9999999999.99)</formula>
    </cfRule>
  </conditionalFormatting>
  <conditionalFormatting sqref="I166">
    <cfRule type="expression" dxfId="3198" priority="3877">
      <formula>I166&lt;0</formula>
    </cfRule>
    <cfRule type="expression" dxfId="3197" priority="3878">
      <formula>OR(AND(NOT(ISNUMBER(I166)),NOT(ISBLANK(I166))), I166&lt;-9999999999.99, I166&gt;9999999999.99)</formula>
    </cfRule>
  </conditionalFormatting>
  <conditionalFormatting sqref="H166">
    <cfRule type="expression" dxfId="3196" priority="3875">
      <formula>H166&lt;0</formula>
    </cfRule>
    <cfRule type="expression" dxfId="3195" priority="3876">
      <formula>OR(AND(NOT(ISNUMBER(H166)),NOT(ISBLANK(H166))), H166&lt;-9999999999.99, H166&gt;9999999999.99)</formula>
    </cfRule>
  </conditionalFormatting>
  <conditionalFormatting sqref="G166">
    <cfRule type="expression" dxfId="3194" priority="3873">
      <formula>G166&lt;0</formula>
    </cfRule>
    <cfRule type="expression" dxfId="3193" priority="3874">
      <formula>OR(AND(NOT(ISNUMBER(G166)),NOT(ISBLANK(G166))), G166&lt;-9999999999.99, G166&gt;9999999999.99)</formula>
    </cfRule>
  </conditionalFormatting>
  <conditionalFormatting sqref="F166">
    <cfRule type="expression" dxfId="3192" priority="3871">
      <formula>F166&lt;0</formula>
    </cfRule>
    <cfRule type="expression" dxfId="3191" priority="3872">
      <formula>OR(AND(NOT(ISNUMBER(F166)),NOT(ISBLANK(F166))), F166&lt;-9999999999.99, F166&gt;9999999999.99)</formula>
    </cfRule>
  </conditionalFormatting>
  <conditionalFormatting sqref="F167">
    <cfRule type="expression" dxfId="3190" priority="3833">
      <formula>F167&lt;0</formula>
    </cfRule>
    <cfRule type="expression" dxfId="3189" priority="3834">
      <formula>OR(AND(NOT(ISNUMBER(F167)),NOT(ISBLANK(F167))), F167&lt;-9999999999.99, F167&gt;9999999999.99)</formula>
    </cfRule>
  </conditionalFormatting>
  <conditionalFormatting sqref="G167">
    <cfRule type="expression" dxfId="3188" priority="3831">
      <formula>G167&lt;0</formula>
    </cfRule>
    <cfRule type="expression" dxfId="3187" priority="3832">
      <formula>OR(AND(NOT(ISNUMBER(G167)),NOT(ISBLANK(G167))), G167&lt;-9999999999.99, G167&gt;9999999999.99)</formula>
    </cfRule>
  </conditionalFormatting>
  <conditionalFormatting sqref="H167">
    <cfRule type="expression" dxfId="3186" priority="3829">
      <formula>H167&lt;0</formula>
    </cfRule>
    <cfRule type="expression" dxfId="3185" priority="3830">
      <formula>OR(AND(NOT(ISNUMBER(H167)),NOT(ISBLANK(H167))), H167&lt;-9999999999.99, H167&gt;9999999999.99)</formula>
    </cfRule>
  </conditionalFormatting>
  <conditionalFormatting sqref="I167">
    <cfRule type="expression" dxfId="3184" priority="3827">
      <formula>I167&lt;0</formula>
    </cfRule>
    <cfRule type="expression" dxfId="3183" priority="3828">
      <formula>OR(AND(NOT(ISNUMBER(I167)),NOT(ISBLANK(I167))), I167&lt;-9999999999.99, I167&gt;9999999999.99)</formula>
    </cfRule>
  </conditionalFormatting>
  <conditionalFormatting sqref="J167">
    <cfRule type="expression" dxfId="3182" priority="3825">
      <formula>J167&lt;0</formula>
    </cfRule>
    <cfRule type="expression" dxfId="3181" priority="3826">
      <formula>OR(AND(NOT(ISNUMBER(J167)),NOT(ISBLANK(J167))), J167&lt;-9999999999.99, J167&gt;9999999999.99)</formula>
    </cfRule>
  </conditionalFormatting>
  <conditionalFormatting sqref="K167">
    <cfRule type="expression" dxfId="3180" priority="3823">
      <formula>K167&lt;0</formula>
    </cfRule>
    <cfRule type="expression" dxfId="3179" priority="3824">
      <formula>OR(AND(NOT(ISNUMBER(K167)),NOT(ISBLANK(K167))), K167&lt;-9999999999.99, K167&gt;9999999999.99)</formula>
    </cfRule>
  </conditionalFormatting>
  <conditionalFormatting sqref="L167">
    <cfRule type="expression" dxfId="3178" priority="3821">
      <formula>L167&lt;0</formula>
    </cfRule>
    <cfRule type="expression" dxfId="3177" priority="3822">
      <formula>OR(AND(NOT(ISNUMBER(L167)),NOT(ISBLANK(L167))), L167&lt;-9999999999.99, L167&gt;9999999999.99)</formula>
    </cfRule>
  </conditionalFormatting>
  <conditionalFormatting sqref="M167">
    <cfRule type="expression" dxfId="3176" priority="3819">
      <formula>M167&lt;0</formula>
    </cfRule>
    <cfRule type="expression" dxfId="3175" priority="3820">
      <formula>OR(AND(NOT(ISNUMBER(M167)),NOT(ISBLANK(M167))), M167&lt;-9999999999.99, M167&gt;9999999999.99)</formula>
    </cfRule>
  </conditionalFormatting>
  <conditionalFormatting sqref="N167">
    <cfRule type="expression" dxfId="3174" priority="3817">
      <formula>N167&lt;0</formula>
    </cfRule>
    <cfRule type="expression" dxfId="3173" priority="3818">
      <formula>OR(AND(NOT(ISNUMBER(N167)),NOT(ISBLANK(N167))), N167&lt;-9999999999.99, N167&gt;9999999999.99)</formula>
    </cfRule>
  </conditionalFormatting>
  <conditionalFormatting sqref="F171">
    <cfRule type="expression" dxfId="3172" priority="3815">
      <formula>F171&lt;0</formula>
    </cfRule>
    <cfRule type="expression" dxfId="3171" priority="3816">
      <formula>OR(AND(NOT(ISNUMBER(F171)),NOT(ISBLANK(F171))), F171&lt;-9999999999.99, F171&gt;9999999999.99)</formula>
    </cfRule>
  </conditionalFormatting>
  <conditionalFormatting sqref="F172">
    <cfRule type="expression" dxfId="3170" priority="3813">
      <formula>F172&lt;0</formula>
    </cfRule>
    <cfRule type="expression" dxfId="3169" priority="3814">
      <formula>OR(AND(NOT(ISNUMBER(F172)),NOT(ISBLANK(F172))), F172&lt;-9999999999.99, F172&gt;9999999999.99)</formula>
    </cfRule>
  </conditionalFormatting>
  <conditionalFormatting sqref="G171">
    <cfRule type="expression" dxfId="3168" priority="3811">
      <formula>G171&lt;0</formula>
    </cfRule>
    <cfRule type="expression" dxfId="3167" priority="3812">
      <formula>OR(AND(NOT(ISNUMBER(G171)),NOT(ISBLANK(G171))), G171&lt;-9999999999.99, G171&gt;9999999999.99)</formula>
    </cfRule>
  </conditionalFormatting>
  <conditionalFormatting sqref="G172">
    <cfRule type="expression" dxfId="3166" priority="3809">
      <formula>G172&lt;0</formula>
    </cfRule>
    <cfRule type="expression" dxfId="3165" priority="3810">
      <formula>OR(AND(NOT(ISNUMBER(G172)),NOT(ISBLANK(G172))), G172&lt;-9999999999.99, G172&gt;9999999999.99)</formula>
    </cfRule>
  </conditionalFormatting>
  <conditionalFormatting sqref="H171">
    <cfRule type="expression" dxfId="3164" priority="3807">
      <formula>H171&lt;0</formula>
    </cfRule>
    <cfRule type="expression" dxfId="3163" priority="3808">
      <formula>OR(AND(NOT(ISNUMBER(H171)),NOT(ISBLANK(H171))), H171&lt;-9999999999.99, H171&gt;9999999999.99)</formula>
    </cfRule>
  </conditionalFormatting>
  <conditionalFormatting sqref="H172">
    <cfRule type="expression" dxfId="3162" priority="3805">
      <formula>H172&lt;0</formula>
    </cfRule>
    <cfRule type="expression" dxfId="3161" priority="3806">
      <formula>OR(AND(NOT(ISNUMBER(H172)),NOT(ISBLANK(H172))), H172&lt;-9999999999.99, H172&gt;9999999999.99)</formula>
    </cfRule>
  </conditionalFormatting>
  <conditionalFormatting sqref="I171">
    <cfRule type="expression" dxfId="3160" priority="3803">
      <formula>I171&lt;0</formula>
    </cfRule>
    <cfRule type="expression" dxfId="3159" priority="3804">
      <formula>OR(AND(NOT(ISNUMBER(I171)),NOT(ISBLANK(I171))), I171&lt;-9999999999.99, I171&gt;9999999999.99)</formula>
    </cfRule>
  </conditionalFormatting>
  <conditionalFormatting sqref="I172">
    <cfRule type="expression" dxfId="3158" priority="3801">
      <formula>I172&lt;0</formula>
    </cfRule>
    <cfRule type="expression" dxfId="3157" priority="3802">
      <formula>OR(AND(NOT(ISNUMBER(I172)),NOT(ISBLANK(I172))), I172&lt;-9999999999.99, I172&gt;9999999999.99)</formula>
    </cfRule>
  </conditionalFormatting>
  <conditionalFormatting sqref="J171">
    <cfRule type="expression" dxfId="3156" priority="3799">
      <formula>J171&lt;0</formula>
    </cfRule>
    <cfRule type="expression" dxfId="3155" priority="3800">
      <formula>OR(AND(NOT(ISNUMBER(J171)),NOT(ISBLANK(J171))), J171&lt;-9999999999.99, J171&gt;9999999999.99)</formula>
    </cfRule>
  </conditionalFormatting>
  <conditionalFormatting sqref="J172">
    <cfRule type="expression" dxfId="3154" priority="3797">
      <formula>J172&lt;0</formula>
    </cfRule>
    <cfRule type="expression" dxfId="3153" priority="3798">
      <formula>OR(AND(NOT(ISNUMBER(J172)),NOT(ISBLANK(J172))), J172&lt;-9999999999.99, J172&gt;9999999999.99)</formula>
    </cfRule>
  </conditionalFormatting>
  <conditionalFormatting sqref="K171">
    <cfRule type="expression" dxfId="3152" priority="3795">
      <formula>K171&lt;0</formula>
    </cfRule>
    <cfRule type="expression" dxfId="3151" priority="3796">
      <formula>OR(AND(NOT(ISNUMBER(K171)),NOT(ISBLANK(K171))), K171&lt;-9999999999.99, K171&gt;9999999999.99)</formula>
    </cfRule>
  </conditionalFormatting>
  <conditionalFormatting sqref="K172">
    <cfRule type="expression" dxfId="3150" priority="3793">
      <formula>K172&lt;0</formula>
    </cfRule>
    <cfRule type="expression" dxfId="3149" priority="3794">
      <formula>OR(AND(NOT(ISNUMBER(K172)),NOT(ISBLANK(K172))), K172&lt;-9999999999.99, K172&gt;9999999999.99)</formula>
    </cfRule>
  </conditionalFormatting>
  <conditionalFormatting sqref="L171">
    <cfRule type="expression" dxfId="3148" priority="3791">
      <formula>L171&lt;0</formula>
    </cfRule>
    <cfRule type="expression" dxfId="3147" priority="3792">
      <formula>OR(AND(NOT(ISNUMBER(L171)),NOT(ISBLANK(L171))), L171&lt;-9999999999.99, L171&gt;9999999999.99)</formula>
    </cfRule>
  </conditionalFormatting>
  <conditionalFormatting sqref="L172">
    <cfRule type="expression" dxfId="3146" priority="3789">
      <formula>L172&lt;0</formula>
    </cfRule>
    <cfRule type="expression" dxfId="3145" priority="3790">
      <formula>OR(AND(NOT(ISNUMBER(L172)),NOT(ISBLANK(L172))), L172&lt;-9999999999.99, L172&gt;9999999999.99)</formula>
    </cfRule>
  </conditionalFormatting>
  <conditionalFormatting sqref="M171">
    <cfRule type="expression" dxfId="3144" priority="3787">
      <formula>M171&lt;0</formula>
    </cfRule>
    <cfRule type="expression" dxfId="3143" priority="3788">
      <formula>OR(AND(NOT(ISNUMBER(M171)),NOT(ISBLANK(M171))), M171&lt;-9999999999.99, M171&gt;9999999999.99)</formula>
    </cfRule>
  </conditionalFormatting>
  <conditionalFormatting sqref="M172">
    <cfRule type="expression" dxfId="3142" priority="3785">
      <formula>M172&lt;0</formula>
    </cfRule>
    <cfRule type="expression" dxfId="3141" priority="3786">
      <formula>OR(AND(NOT(ISNUMBER(M172)),NOT(ISBLANK(M172))), M172&lt;-9999999999.99, M172&gt;9999999999.99)</formula>
    </cfRule>
  </conditionalFormatting>
  <conditionalFormatting sqref="N171">
    <cfRule type="expression" dxfId="3140" priority="3783">
      <formula>N171&lt;0</formula>
    </cfRule>
    <cfRule type="expression" dxfId="3139" priority="3784">
      <formula>OR(AND(NOT(ISNUMBER(N171)),NOT(ISBLANK(N171))), N171&lt;-9999999999.99, N171&gt;9999999999.99)</formula>
    </cfRule>
  </conditionalFormatting>
  <conditionalFormatting sqref="N172">
    <cfRule type="expression" dxfId="3138" priority="3781">
      <formula>N172&lt;0</formula>
    </cfRule>
    <cfRule type="expression" dxfId="3137" priority="3782">
      <formula>OR(AND(NOT(ISNUMBER(N172)),NOT(ISBLANK(N172))), N172&lt;-9999999999.99, N172&gt;9999999999.99)</formula>
    </cfRule>
  </conditionalFormatting>
  <conditionalFormatting sqref="F173">
    <cfRule type="expression" dxfId="3136" priority="3779">
      <formula>F173&lt;0</formula>
    </cfRule>
    <cfRule type="expression" dxfId="3135" priority="3780">
      <formula>OR(AND(NOT(ISNUMBER(F173)),NOT(ISBLANK(F173))), F173&lt;-9999999999.99, F173&gt;9999999999.99)</formula>
    </cfRule>
  </conditionalFormatting>
  <conditionalFormatting sqref="G173">
    <cfRule type="expression" dxfId="3134" priority="3777">
      <formula>G173&lt;0</formula>
    </cfRule>
    <cfRule type="expression" dxfId="3133" priority="3778">
      <formula>OR(AND(NOT(ISNUMBER(G173)),NOT(ISBLANK(G173))), G173&lt;-9999999999.99, G173&gt;9999999999.99)</formula>
    </cfRule>
  </conditionalFormatting>
  <conditionalFormatting sqref="H173">
    <cfRule type="expression" dxfId="3132" priority="3775">
      <formula>H173&lt;0</formula>
    </cfRule>
    <cfRule type="expression" dxfId="3131" priority="3776">
      <formula>OR(AND(NOT(ISNUMBER(H173)),NOT(ISBLANK(H173))), H173&lt;-9999999999.99, H173&gt;9999999999.99)</formula>
    </cfRule>
  </conditionalFormatting>
  <conditionalFormatting sqref="I173">
    <cfRule type="expression" dxfId="3130" priority="3773">
      <formula>I173&lt;0</formula>
    </cfRule>
    <cfRule type="expression" dxfId="3129" priority="3774">
      <formula>OR(AND(NOT(ISNUMBER(I173)),NOT(ISBLANK(I173))), I173&lt;-9999999999.99, I173&gt;9999999999.99)</formula>
    </cfRule>
  </conditionalFormatting>
  <conditionalFormatting sqref="J173">
    <cfRule type="expression" dxfId="3128" priority="3771">
      <formula>J173&lt;0</formula>
    </cfRule>
    <cfRule type="expression" dxfId="3127" priority="3772">
      <formula>OR(AND(NOT(ISNUMBER(J173)),NOT(ISBLANK(J173))), J173&lt;-9999999999.99, J173&gt;9999999999.99)</formula>
    </cfRule>
  </conditionalFormatting>
  <conditionalFormatting sqref="K173">
    <cfRule type="expression" dxfId="3126" priority="3769">
      <formula>K173&lt;0</formula>
    </cfRule>
    <cfRule type="expression" dxfId="3125" priority="3770">
      <formula>OR(AND(NOT(ISNUMBER(K173)),NOT(ISBLANK(K173))), K173&lt;-9999999999.99, K173&gt;9999999999.99)</formula>
    </cfRule>
  </conditionalFormatting>
  <conditionalFormatting sqref="L173">
    <cfRule type="expression" dxfId="3124" priority="3767">
      <formula>L173&lt;0</formula>
    </cfRule>
    <cfRule type="expression" dxfId="3123" priority="3768">
      <formula>OR(AND(NOT(ISNUMBER(L173)),NOT(ISBLANK(L173))), L173&lt;-9999999999.99, L173&gt;9999999999.99)</formula>
    </cfRule>
  </conditionalFormatting>
  <conditionalFormatting sqref="M173">
    <cfRule type="expression" dxfId="3122" priority="3765">
      <formula>M173&lt;0</formula>
    </cfRule>
    <cfRule type="expression" dxfId="3121" priority="3766">
      <formula>OR(AND(NOT(ISNUMBER(M173)),NOT(ISBLANK(M173))), M173&lt;-9999999999.99, M173&gt;9999999999.99)</formula>
    </cfRule>
  </conditionalFormatting>
  <conditionalFormatting sqref="N173">
    <cfRule type="expression" dxfId="3120" priority="3763">
      <formula>N173&lt;0</formula>
    </cfRule>
    <cfRule type="expression" dxfId="3119" priority="3764">
      <formula>OR(AND(NOT(ISNUMBER(N173)),NOT(ISBLANK(N173))), N173&lt;-9999999999.99, N173&gt;9999999999.99)</formula>
    </cfRule>
  </conditionalFormatting>
  <conditionalFormatting sqref="F174">
    <cfRule type="expression" dxfId="3118" priority="3761">
      <formula>F174&lt;0</formula>
    </cfRule>
    <cfRule type="expression" dxfId="3117" priority="3762">
      <formula>OR(AND(NOT(ISNUMBER(F174)),NOT(ISBLANK(F174))), F174&lt;-9999999999.99, F174&gt;9999999999.99)</formula>
    </cfRule>
  </conditionalFormatting>
  <conditionalFormatting sqref="G174">
    <cfRule type="expression" dxfId="3116" priority="3759">
      <formula>G174&lt;0</formula>
    </cfRule>
    <cfRule type="expression" dxfId="3115" priority="3760">
      <formula>OR(AND(NOT(ISNUMBER(G174)),NOT(ISBLANK(G174))), G174&lt;-9999999999.99, G174&gt;9999999999.99)</formula>
    </cfRule>
  </conditionalFormatting>
  <conditionalFormatting sqref="H174">
    <cfRule type="expression" dxfId="3114" priority="3757">
      <formula>H174&lt;0</formula>
    </cfRule>
    <cfRule type="expression" dxfId="3113" priority="3758">
      <formula>OR(AND(NOT(ISNUMBER(H174)),NOT(ISBLANK(H174))), H174&lt;-9999999999.99, H174&gt;9999999999.99)</formula>
    </cfRule>
  </conditionalFormatting>
  <conditionalFormatting sqref="I174">
    <cfRule type="expression" dxfId="3112" priority="3755">
      <formula>I174&lt;0</formula>
    </cfRule>
    <cfRule type="expression" dxfId="3111" priority="3756">
      <formula>OR(AND(NOT(ISNUMBER(I174)),NOT(ISBLANK(I174))), I174&lt;-9999999999.99, I174&gt;9999999999.99)</formula>
    </cfRule>
  </conditionalFormatting>
  <conditionalFormatting sqref="J174">
    <cfRule type="expression" dxfId="3110" priority="3753">
      <formula>J174&lt;0</formula>
    </cfRule>
    <cfRule type="expression" dxfId="3109" priority="3754">
      <formula>OR(AND(NOT(ISNUMBER(J174)),NOT(ISBLANK(J174))), J174&lt;-9999999999.99, J174&gt;9999999999.99)</formula>
    </cfRule>
  </conditionalFormatting>
  <conditionalFormatting sqref="K174">
    <cfRule type="expression" dxfId="3108" priority="3751">
      <formula>K174&lt;0</formula>
    </cfRule>
    <cfRule type="expression" dxfId="3107" priority="3752">
      <formula>OR(AND(NOT(ISNUMBER(K174)),NOT(ISBLANK(K174))), K174&lt;-9999999999.99, K174&gt;9999999999.99)</formula>
    </cfRule>
  </conditionalFormatting>
  <conditionalFormatting sqref="L174">
    <cfRule type="expression" dxfId="3106" priority="3749">
      <formula>L174&lt;0</formula>
    </cfRule>
    <cfRule type="expression" dxfId="3105" priority="3750">
      <formula>OR(AND(NOT(ISNUMBER(L174)),NOT(ISBLANK(L174))), L174&lt;-9999999999.99, L174&gt;9999999999.99)</formula>
    </cfRule>
  </conditionalFormatting>
  <conditionalFormatting sqref="M174">
    <cfRule type="expression" dxfId="3104" priority="3747">
      <formula>M174&lt;0</formula>
    </cfRule>
    <cfRule type="expression" dxfId="3103" priority="3748">
      <formula>OR(AND(NOT(ISNUMBER(M174)),NOT(ISBLANK(M174))), M174&lt;-9999999999.99, M174&gt;9999999999.99)</formula>
    </cfRule>
  </conditionalFormatting>
  <conditionalFormatting sqref="N174">
    <cfRule type="expression" dxfId="3102" priority="3745">
      <formula>N174&lt;0</formula>
    </cfRule>
    <cfRule type="expression" dxfId="3101" priority="3746">
      <formula>OR(AND(NOT(ISNUMBER(N174)),NOT(ISBLANK(N174))), N174&lt;-9999999999.99, N174&gt;9999999999.99)</formula>
    </cfRule>
  </conditionalFormatting>
  <conditionalFormatting sqref="E175">
    <cfRule type="expression" dxfId="3100" priority="3743">
      <formula>E175&lt;0</formula>
    </cfRule>
    <cfRule type="expression" dxfId="3099" priority="3744">
      <formula>OR(AND(NOT(ISNUMBER(E175)),NOT(ISBLANK(E175))), E175&lt;-9999999999.99, E175&gt;9999999999.99)</formula>
    </cfRule>
  </conditionalFormatting>
  <conditionalFormatting sqref="E176:E179">
    <cfRule type="expression" dxfId="3098" priority="3741">
      <formula>E176&lt;0</formula>
    </cfRule>
    <cfRule type="expression" dxfId="3097" priority="3742">
      <formula>OR(AND(NOT(ISNUMBER(E176)),NOT(ISBLANK(E176))), E176&lt;-9999999999.99, E176&gt;9999999999.99)</formula>
    </cfRule>
  </conditionalFormatting>
  <conditionalFormatting sqref="E180">
    <cfRule type="expression" dxfId="3096" priority="3739">
      <formula>E180&lt;0</formula>
    </cfRule>
    <cfRule type="expression" dxfId="3095" priority="3740">
      <formula>OR(AND(NOT(ISNUMBER(E180)),NOT(ISBLANK(E180))), E180&lt;-9999999999.99, E180&gt;9999999999.99)</formula>
    </cfRule>
  </conditionalFormatting>
  <conditionalFormatting sqref="E181">
    <cfRule type="expression" dxfId="3094" priority="3737">
      <formula>E181&lt;0</formula>
    </cfRule>
    <cfRule type="expression" dxfId="3093" priority="3738">
      <formula>OR(AND(NOT(ISNUMBER(E181)),NOT(ISBLANK(E181))), E181&lt;-9999999999.99, E181&gt;9999999999.99)</formula>
    </cfRule>
  </conditionalFormatting>
  <conditionalFormatting sqref="F175">
    <cfRule type="expression" dxfId="3092" priority="3735">
      <formula>F175&lt;0</formula>
    </cfRule>
    <cfRule type="expression" dxfId="3091" priority="3736">
      <formula>OR(AND(NOT(ISNUMBER(F175)),NOT(ISBLANK(F175))), F175&lt;-9999999999.99, F175&gt;9999999999.99)</formula>
    </cfRule>
  </conditionalFormatting>
  <conditionalFormatting sqref="F176:F179">
    <cfRule type="expression" dxfId="3090" priority="3733">
      <formula>F176&lt;0</formula>
    </cfRule>
    <cfRule type="expression" dxfId="3089" priority="3734">
      <formula>OR(AND(NOT(ISNUMBER(F176)),NOT(ISBLANK(F176))), F176&lt;-9999999999.99, F176&gt;9999999999.99)</formula>
    </cfRule>
  </conditionalFormatting>
  <conditionalFormatting sqref="F180">
    <cfRule type="expression" dxfId="3088" priority="3731">
      <formula>F180&lt;0</formula>
    </cfRule>
    <cfRule type="expression" dxfId="3087" priority="3732">
      <formula>OR(AND(NOT(ISNUMBER(F180)),NOT(ISBLANK(F180))), F180&lt;-9999999999.99, F180&gt;9999999999.99)</formula>
    </cfRule>
  </conditionalFormatting>
  <conditionalFormatting sqref="F181">
    <cfRule type="expression" dxfId="3086" priority="3729">
      <formula>F181&lt;0</formula>
    </cfRule>
    <cfRule type="expression" dxfId="3085" priority="3730">
      <formula>OR(AND(NOT(ISNUMBER(F181)),NOT(ISBLANK(F181))), F181&lt;-9999999999.99, F181&gt;9999999999.99)</formula>
    </cfRule>
  </conditionalFormatting>
  <conditionalFormatting sqref="G175">
    <cfRule type="expression" dxfId="3084" priority="3727">
      <formula>G175&lt;0</formula>
    </cfRule>
    <cfRule type="expression" dxfId="3083" priority="3728">
      <formula>OR(AND(NOT(ISNUMBER(G175)),NOT(ISBLANK(G175))), G175&lt;-9999999999.99, G175&gt;9999999999.99)</formula>
    </cfRule>
  </conditionalFormatting>
  <conditionalFormatting sqref="G176:G179">
    <cfRule type="expression" dxfId="3082" priority="3725">
      <formula>G176&lt;0</formula>
    </cfRule>
    <cfRule type="expression" dxfId="3081" priority="3726">
      <formula>OR(AND(NOT(ISNUMBER(G176)),NOT(ISBLANK(G176))), G176&lt;-9999999999.99, G176&gt;9999999999.99)</formula>
    </cfRule>
  </conditionalFormatting>
  <conditionalFormatting sqref="G180">
    <cfRule type="expression" dxfId="3080" priority="3723">
      <formula>G180&lt;0</formula>
    </cfRule>
    <cfRule type="expression" dxfId="3079" priority="3724">
      <formula>OR(AND(NOT(ISNUMBER(G180)),NOT(ISBLANK(G180))), G180&lt;-9999999999.99, G180&gt;9999999999.99)</formula>
    </cfRule>
  </conditionalFormatting>
  <conditionalFormatting sqref="G181">
    <cfRule type="expression" dxfId="3078" priority="3721">
      <formula>G181&lt;0</formula>
    </cfRule>
    <cfRule type="expression" dxfId="3077" priority="3722">
      <formula>OR(AND(NOT(ISNUMBER(G181)),NOT(ISBLANK(G181))), G181&lt;-9999999999.99, G181&gt;9999999999.99)</formula>
    </cfRule>
  </conditionalFormatting>
  <conditionalFormatting sqref="H175">
    <cfRule type="expression" dxfId="3076" priority="3719">
      <formula>H175&lt;0</formula>
    </cfRule>
    <cfRule type="expression" dxfId="3075" priority="3720">
      <formula>OR(AND(NOT(ISNUMBER(H175)),NOT(ISBLANK(H175))), H175&lt;-9999999999.99, H175&gt;9999999999.99)</formula>
    </cfRule>
  </conditionalFormatting>
  <conditionalFormatting sqref="H176:H179">
    <cfRule type="expression" dxfId="3074" priority="3717">
      <formula>H176&lt;0</formula>
    </cfRule>
    <cfRule type="expression" dxfId="3073" priority="3718">
      <formula>OR(AND(NOT(ISNUMBER(H176)),NOT(ISBLANK(H176))), H176&lt;-9999999999.99, H176&gt;9999999999.99)</formula>
    </cfRule>
  </conditionalFormatting>
  <conditionalFormatting sqref="H180">
    <cfRule type="expression" dxfId="3072" priority="3715">
      <formula>H180&lt;0</formula>
    </cfRule>
    <cfRule type="expression" dxfId="3071" priority="3716">
      <formula>OR(AND(NOT(ISNUMBER(H180)),NOT(ISBLANK(H180))), H180&lt;-9999999999.99, H180&gt;9999999999.99)</formula>
    </cfRule>
  </conditionalFormatting>
  <conditionalFormatting sqref="H181">
    <cfRule type="expression" dxfId="3070" priority="3713">
      <formula>H181&lt;0</formula>
    </cfRule>
    <cfRule type="expression" dxfId="3069" priority="3714">
      <formula>OR(AND(NOT(ISNUMBER(H181)),NOT(ISBLANK(H181))), H181&lt;-9999999999.99, H181&gt;9999999999.99)</formula>
    </cfRule>
  </conditionalFormatting>
  <conditionalFormatting sqref="I175">
    <cfRule type="expression" dxfId="3068" priority="3711">
      <formula>I175&lt;0</formula>
    </cfRule>
    <cfRule type="expression" dxfId="3067" priority="3712">
      <formula>OR(AND(NOT(ISNUMBER(I175)),NOT(ISBLANK(I175))), I175&lt;-9999999999.99, I175&gt;9999999999.99)</formula>
    </cfRule>
  </conditionalFormatting>
  <conditionalFormatting sqref="I176:I179">
    <cfRule type="expression" dxfId="3066" priority="3709">
      <formula>I176&lt;0</formula>
    </cfRule>
    <cfRule type="expression" dxfId="3065" priority="3710">
      <formula>OR(AND(NOT(ISNUMBER(I176)),NOT(ISBLANK(I176))), I176&lt;-9999999999.99, I176&gt;9999999999.99)</formula>
    </cfRule>
  </conditionalFormatting>
  <conditionalFormatting sqref="I180">
    <cfRule type="expression" dxfId="3064" priority="3707">
      <formula>I180&lt;0</formula>
    </cfRule>
    <cfRule type="expression" dxfId="3063" priority="3708">
      <formula>OR(AND(NOT(ISNUMBER(I180)),NOT(ISBLANK(I180))), I180&lt;-9999999999.99, I180&gt;9999999999.99)</formula>
    </cfRule>
  </conditionalFormatting>
  <conditionalFormatting sqref="I181">
    <cfRule type="expression" dxfId="3062" priority="3705">
      <formula>I181&lt;0</formula>
    </cfRule>
    <cfRule type="expression" dxfId="3061" priority="3706">
      <formula>OR(AND(NOT(ISNUMBER(I181)),NOT(ISBLANK(I181))), I181&lt;-9999999999.99, I181&gt;9999999999.99)</formula>
    </cfRule>
  </conditionalFormatting>
  <conditionalFormatting sqref="J175">
    <cfRule type="expression" dxfId="3060" priority="3703">
      <formula>J175&lt;0</formula>
    </cfRule>
    <cfRule type="expression" dxfId="3059" priority="3704">
      <formula>OR(AND(NOT(ISNUMBER(J175)),NOT(ISBLANK(J175))), J175&lt;-9999999999.99, J175&gt;9999999999.99)</formula>
    </cfRule>
  </conditionalFormatting>
  <conditionalFormatting sqref="J176:J179">
    <cfRule type="expression" dxfId="3058" priority="3701">
      <formula>J176&lt;0</formula>
    </cfRule>
    <cfRule type="expression" dxfId="3057" priority="3702">
      <formula>OR(AND(NOT(ISNUMBER(J176)),NOT(ISBLANK(J176))), J176&lt;-9999999999.99, J176&gt;9999999999.99)</formula>
    </cfRule>
  </conditionalFormatting>
  <conditionalFormatting sqref="J180">
    <cfRule type="expression" dxfId="3056" priority="3699">
      <formula>J180&lt;0</formula>
    </cfRule>
    <cfRule type="expression" dxfId="3055" priority="3700">
      <formula>OR(AND(NOT(ISNUMBER(J180)),NOT(ISBLANK(J180))), J180&lt;-9999999999.99, J180&gt;9999999999.99)</formula>
    </cfRule>
  </conditionalFormatting>
  <conditionalFormatting sqref="J181">
    <cfRule type="expression" dxfId="3054" priority="3697">
      <formula>J181&lt;0</formula>
    </cfRule>
    <cfRule type="expression" dxfId="3053" priority="3698">
      <formula>OR(AND(NOT(ISNUMBER(J181)),NOT(ISBLANK(J181))), J181&lt;-9999999999.99, J181&gt;9999999999.99)</formula>
    </cfRule>
  </conditionalFormatting>
  <conditionalFormatting sqref="K175">
    <cfRule type="expression" dxfId="3052" priority="3695">
      <formula>K175&lt;0</formula>
    </cfRule>
    <cfRule type="expression" dxfId="3051" priority="3696">
      <formula>OR(AND(NOT(ISNUMBER(K175)),NOT(ISBLANK(K175))), K175&lt;-9999999999.99, K175&gt;9999999999.99)</formula>
    </cfRule>
  </conditionalFormatting>
  <conditionalFormatting sqref="K176:K179">
    <cfRule type="expression" dxfId="3050" priority="3693">
      <formula>K176&lt;0</formula>
    </cfRule>
    <cfRule type="expression" dxfId="3049" priority="3694">
      <formula>OR(AND(NOT(ISNUMBER(K176)),NOT(ISBLANK(K176))), K176&lt;-9999999999.99, K176&gt;9999999999.99)</formula>
    </cfRule>
  </conditionalFormatting>
  <conditionalFormatting sqref="K180">
    <cfRule type="expression" dxfId="3048" priority="3691">
      <formula>K180&lt;0</formula>
    </cfRule>
    <cfRule type="expression" dxfId="3047" priority="3692">
      <formula>OR(AND(NOT(ISNUMBER(K180)),NOT(ISBLANK(K180))), K180&lt;-9999999999.99, K180&gt;9999999999.99)</formula>
    </cfRule>
  </conditionalFormatting>
  <conditionalFormatting sqref="K181">
    <cfRule type="expression" dxfId="3046" priority="3689">
      <formula>K181&lt;0</formula>
    </cfRule>
    <cfRule type="expression" dxfId="3045" priority="3690">
      <formula>OR(AND(NOT(ISNUMBER(K181)),NOT(ISBLANK(K181))), K181&lt;-9999999999.99, K181&gt;9999999999.99)</formula>
    </cfRule>
  </conditionalFormatting>
  <conditionalFormatting sqref="L175">
    <cfRule type="expression" dxfId="3044" priority="3687">
      <formula>L175&lt;0</formula>
    </cfRule>
    <cfRule type="expression" dxfId="3043" priority="3688">
      <formula>OR(AND(NOT(ISNUMBER(L175)),NOT(ISBLANK(L175))), L175&lt;-9999999999.99, L175&gt;9999999999.99)</formula>
    </cfRule>
  </conditionalFormatting>
  <conditionalFormatting sqref="L176:L179">
    <cfRule type="expression" dxfId="3042" priority="3685">
      <formula>L176&lt;0</formula>
    </cfRule>
    <cfRule type="expression" dxfId="3041" priority="3686">
      <formula>OR(AND(NOT(ISNUMBER(L176)),NOT(ISBLANK(L176))), L176&lt;-9999999999.99, L176&gt;9999999999.99)</formula>
    </cfRule>
  </conditionalFormatting>
  <conditionalFormatting sqref="L180">
    <cfRule type="expression" dxfId="3040" priority="3683">
      <formula>L180&lt;0</formula>
    </cfRule>
    <cfRule type="expression" dxfId="3039" priority="3684">
      <formula>OR(AND(NOT(ISNUMBER(L180)),NOT(ISBLANK(L180))), L180&lt;-9999999999.99, L180&gt;9999999999.99)</formula>
    </cfRule>
  </conditionalFormatting>
  <conditionalFormatting sqref="L181">
    <cfRule type="expression" dxfId="3038" priority="3681">
      <formula>L181&lt;0</formula>
    </cfRule>
    <cfRule type="expression" dxfId="3037" priority="3682">
      <formula>OR(AND(NOT(ISNUMBER(L181)),NOT(ISBLANK(L181))), L181&lt;-9999999999.99, L181&gt;9999999999.99)</formula>
    </cfRule>
  </conditionalFormatting>
  <conditionalFormatting sqref="M175">
    <cfRule type="expression" dxfId="3036" priority="3679">
      <formula>M175&lt;0</formula>
    </cfRule>
    <cfRule type="expression" dxfId="3035" priority="3680">
      <formula>OR(AND(NOT(ISNUMBER(M175)),NOT(ISBLANK(M175))), M175&lt;-9999999999.99, M175&gt;9999999999.99)</formula>
    </cfRule>
  </conditionalFormatting>
  <conditionalFormatting sqref="M176:M179">
    <cfRule type="expression" dxfId="3034" priority="3677">
      <formula>M176&lt;0</formula>
    </cfRule>
    <cfRule type="expression" dxfId="3033" priority="3678">
      <formula>OR(AND(NOT(ISNUMBER(M176)),NOT(ISBLANK(M176))), M176&lt;-9999999999.99, M176&gt;9999999999.99)</formula>
    </cfRule>
  </conditionalFormatting>
  <conditionalFormatting sqref="M180">
    <cfRule type="expression" dxfId="3032" priority="3675">
      <formula>M180&lt;0</formula>
    </cfRule>
    <cfRule type="expression" dxfId="3031" priority="3676">
      <formula>OR(AND(NOT(ISNUMBER(M180)),NOT(ISBLANK(M180))), M180&lt;-9999999999.99, M180&gt;9999999999.99)</formula>
    </cfRule>
  </conditionalFormatting>
  <conditionalFormatting sqref="M181">
    <cfRule type="expression" dxfId="3030" priority="3673">
      <formula>M181&lt;0</formula>
    </cfRule>
    <cfRule type="expression" dxfId="3029" priority="3674">
      <formula>OR(AND(NOT(ISNUMBER(M181)),NOT(ISBLANK(M181))), M181&lt;-9999999999.99, M181&gt;9999999999.99)</formula>
    </cfRule>
  </conditionalFormatting>
  <conditionalFormatting sqref="N175">
    <cfRule type="expression" dxfId="3028" priority="3671">
      <formula>N175&lt;0</formula>
    </cfRule>
    <cfRule type="expression" dxfId="3027" priority="3672">
      <formula>OR(AND(NOT(ISNUMBER(N175)),NOT(ISBLANK(N175))), N175&lt;-9999999999.99, N175&gt;9999999999.99)</formula>
    </cfRule>
  </conditionalFormatting>
  <conditionalFormatting sqref="N176:N179">
    <cfRule type="expression" dxfId="3026" priority="3669">
      <formula>N176&lt;0</formula>
    </cfRule>
    <cfRule type="expression" dxfId="3025" priority="3670">
      <formula>OR(AND(NOT(ISNUMBER(N176)),NOT(ISBLANK(N176))), N176&lt;-9999999999.99, N176&gt;9999999999.99)</formula>
    </cfRule>
  </conditionalFormatting>
  <conditionalFormatting sqref="N180">
    <cfRule type="expression" dxfId="3024" priority="3667">
      <formula>N180&lt;0</formula>
    </cfRule>
    <cfRule type="expression" dxfId="3023" priority="3668">
      <formula>OR(AND(NOT(ISNUMBER(N180)),NOT(ISBLANK(N180))), N180&lt;-9999999999.99, N180&gt;9999999999.99)</formula>
    </cfRule>
  </conditionalFormatting>
  <conditionalFormatting sqref="N181">
    <cfRule type="expression" dxfId="3022" priority="3665">
      <formula>N181&lt;0</formula>
    </cfRule>
    <cfRule type="expression" dxfId="3021" priority="3666">
      <formula>OR(AND(NOT(ISNUMBER(N181)),NOT(ISBLANK(N181))), N181&lt;-9999999999.99, N181&gt;9999999999.99)</formula>
    </cfRule>
  </conditionalFormatting>
  <conditionalFormatting sqref="F183">
    <cfRule type="expression" dxfId="3020" priority="3663">
      <formula>F183&lt;0</formula>
    </cfRule>
    <cfRule type="expression" dxfId="3019" priority="3664">
      <formula>OR(AND(NOT(ISNUMBER(F183)),NOT(ISBLANK(F183))), F183&lt;-9999999999.99, F183&gt;9999999999.99)</formula>
    </cfRule>
  </conditionalFormatting>
  <conditionalFormatting sqref="G183">
    <cfRule type="expression" dxfId="3018" priority="3661">
      <formula>G183&lt;0</formula>
    </cfRule>
    <cfRule type="expression" dxfId="3017" priority="3662">
      <formula>OR(AND(NOT(ISNUMBER(G183)),NOT(ISBLANK(G183))), G183&lt;-9999999999.99, G183&gt;9999999999.99)</formula>
    </cfRule>
  </conditionalFormatting>
  <conditionalFormatting sqref="H183">
    <cfRule type="expression" dxfId="3016" priority="3659">
      <formula>H183&lt;0</formula>
    </cfRule>
    <cfRule type="expression" dxfId="3015" priority="3660">
      <formula>OR(AND(NOT(ISNUMBER(H183)),NOT(ISBLANK(H183))), H183&lt;-9999999999.99, H183&gt;9999999999.99)</formula>
    </cfRule>
  </conditionalFormatting>
  <conditionalFormatting sqref="I183">
    <cfRule type="expression" dxfId="3014" priority="3657">
      <formula>I183&lt;0</formula>
    </cfRule>
    <cfRule type="expression" dxfId="3013" priority="3658">
      <formula>OR(AND(NOT(ISNUMBER(I183)),NOT(ISBLANK(I183))), I183&lt;-9999999999.99, I183&gt;9999999999.99)</formula>
    </cfRule>
  </conditionalFormatting>
  <conditionalFormatting sqref="J183">
    <cfRule type="expression" dxfId="3012" priority="3655">
      <formula>J183&lt;0</formula>
    </cfRule>
    <cfRule type="expression" dxfId="3011" priority="3656">
      <formula>OR(AND(NOT(ISNUMBER(J183)),NOT(ISBLANK(J183))), J183&lt;-9999999999.99, J183&gt;9999999999.99)</formula>
    </cfRule>
  </conditionalFormatting>
  <conditionalFormatting sqref="K183">
    <cfRule type="expression" dxfId="3010" priority="3653">
      <formula>K183&lt;0</formula>
    </cfRule>
    <cfRule type="expression" dxfId="3009" priority="3654">
      <formula>OR(AND(NOT(ISNUMBER(K183)),NOT(ISBLANK(K183))), K183&lt;-9999999999.99, K183&gt;9999999999.99)</formula>
    </cfRule>
  </conditionalFormatting>
  <conditionalFormatting sqref="L183">
    <cfRule type="expression" dxfId="3008" priority="3651">
      <formula>L183&lt;0</formula>
    </cfRule>
    <cfRule type="expression" dxfId="3007" priority="3652">
      <formula>OR(AND(NOT(ISNUMBER(L183)),NOT(ISBLANK(L183))), L183&lt;-9999999999.99, L183&gt;9999999999.99)</formula>
    </cfRule>
  </conditionalFormatting>
  <conditionalFormatting sqref="M183">
    <cfRule type="expression" dxfId="3006" priority="3649">
      <formula>M183&lt;0</formula>
    </cfRule>
    <cfRule type="expression" dxfId="3005" priority="3650">
      <formula>OR(AND(NOT(ISNUMBER(M183)),NOT(ISBLANK(M183))), M183&lt;-9999999999.99, M183&gt;9999999999.99)</formula>
    </cfRule>
  </conditionalFormatting>
  <conditionalFormatting sqref="N183">
    <cfRule type="expression" dxfId="3004" priority="3647">
      <formula>N183&lt;0</formula>
    </cfRule>
    <cfRule type="expression" dxfId="3003" priority="3648">
      <formula>OR(AND(NOT(ISNUMBER(N183)),NOT(ISBLANK(N183))), N183&lt;-9999999999.99, N183&gt;9999999999.99)</formula>
    </cfRule>
  </conditionalFormatting>
  <conditionalFormatting sqref="F184">
    <cfRule type="expression" dxfId="3002" priority="3645">
      <formula>F184&lt;0</formula>
    </cfRule>
    <cfRule type="expression" dxfId="3001" priority="3646">
      <formula>OR(AND(NOT(ISNUMBER(F184)),NOT(ISBLANK(F184))), F184&lt;-9999999999.99, F184&gt;9999999999.99)</formula>
    </cfRule>
  </conditionalFormatting>
  <conditionalFormatting sqref="F185">
    <cfRule type="expression" dxfId="3000" priority="3643">
      <formula>F185&lt;0</formula>
    </cfRule>
    <cfRule type="expression" dxfId="2999" priority="3644">
      <formula>OR(AND(NOT(ISNUMBER(F185)),NOT(ISBLANK(F185))), F185&lt;-9999999999.99, F185&gt;9999999999.99)</formula>
    </cfRule>
  </conditionalFormatting>
  <conditionalFormatting sqref="F186">
    <cfRule type="expression" dxfId="2998" priority="3641">
      <formula>F186&lt;0</formula>
    </cfRule>
    <cfRule type="expression" dxfId="2997" priority="3642">
      <formula>OR(AND(NOT(ISNUMBER(F186)),NOT(ISBLANK(F186))), F186&lt;-9999999999.99, F186&gt;9999999999.99)</formula>
    </cfRule>
  </conditionalFormatting>
  <conditionalFormatting sqref="G184">
    <cfRule type="expression" dxfId="2996" priority="3639">
      <formula>G184&lt;0</formula>
    </cfRule>
    <cfRule type="expression" dxfId="2995" priority="3640">
      <formula>OR(AND(NOT(ISNUMBER(G184)),NOT(ISBLANK(G184))), G184&lt;-9999999999.99, G184&gt;9999999999.99)</formula>
    </cfRule>
  </conditionalFormatting>
  <conditionalFormatting sqref="G185">
    <cfRule type="expression" dxfId="2994" priority="3637">
      <formula>G185&lt;0</formula>
    </cfRule>
    <cfRule type="expression" dxfId="2993" priority="3638">
      <formula>OR(AND(NOT(ISNUMBER(G185)),NOT(ISBLANK(G185))), G185&lt;-9999999999.99, G185&gt;9999999999.99)</formula>
    </cfRule>
  </conditionalFormatting>
  <conditionalFormatting sqref="G186">
    <cfRule type="expression" dxfId="2992" priority="3635">
      <formula>G186&lt;0</formula>
    </cfRule>
    <cfRule type="expression" dxfId="2991" priority="3636">
      <formula>OR(AND(NOT(ISNUMBER(G186)),NOT(ISBLANK(G186))), G186&lt;-9999999999.99, G186&gt;9999999999.99)</formula>
    </cfRule>
  </conditionalFormatting>
  <conditionalFormatting sqref="H184">
    <cfRule type="expression" dxfId="2990" priority="3633">
      <formula>H184&lt;0</formula>
    </cfRule>
    <cfRule type="expression" dxfId="2989" priority="3634">
      <formula>OR(AND(NOT(ISNUMBER(H184)),NOT(ISBLANK(H184))), H184&lt;-9999999999.99, H184&gt;9999999999.99)</formula>
    </cfRule>
  </conditionalFormatting>
  <conditionalFormatting sqref="H185">
    <cfRule type="expression" dxfId="2988" priority="3631">
      <formula>H185&lt;0</formula>
    </cfRule>
    <cfRule type="expression" dxfId="2987" priority="3632">
      <formula>OR(AND(NOT(ISNUMBER(H185)),NOT(ISBLANK(H185))), H185&lt;-9999999999.99, H185&gt;9999999999.99)</formula>
    </cfRule>
  </conditionalFormatting>
  <conditionalFormatting sqref="H186">
    <cfRule type="expression" dxfId="2986" priority="3629">
      <formula>H186&lt;0</formula>
    </cfRule>
    <cfRule type="expression" dxfId="2985" priority="3630">
      <formula>OR(AND(NOT(ISNUMBER(H186)),NOT(ISBLANK(H186))), H186&lt;-9999999999.99, H186&gt;9999999999.99)</formula>
    </cfRule>
  </conditionalFormatting>
  <conditionalFormatting sqref="I184">
    <cfRule type="expression" dxfId="2984" priority="3627">
      <formula>I184&lt;0</formula>
    </cfRule>
    <cfRule type="expression" dxfId="2983" priority="3628">
      <formula>OR(AND(NOT(ISNUMBER(I184)),NOT(ISBLANK(I184))), I184&lt;-9999999999.99, I184&gt;9999999999.99)</formula>
    </cfRule>
  </conditionalFormatting>
  <conditionalFormatting sqref="I185">
    <cfRule type="expression" dxfId="2982" priority="3625">
      <formula>I185&lt;0</formula>
    </cfRule>
    <cfRule type="expression" dxfId="2981" priority="3626">
      <formula>OR(AND(NOT(ISNUMBER(I185)),NOT(ISBLANK(I185))), I185&lt;-9999999999.99, I185&gt;9999999999.99)</formula>
    </cfRule>
  </conditionalFormatting>
  <conditionalFormatting sqref="I186">
    <cfRule type="expression" dxfId="2980" priority="3623">
      <formula>I186&lt;0</formula>
    </cfRule>
    <cfRule type="expression" dxfId="2979" priority="3624">
      <formula>OR(AND(NOT(ISNUMBER(I186)),NOT(ISBLANK(I186))), I186&lt;-9999999999.99, I186&gt;9999999999.99)</formula>
    </cfRule>
  </conditionalFormatting>
  <conditionalFormatting sqref="J184">
    <cfRule type="expression" dxfId="2978" priority="3621">
      <formula>J184&lt;0</formula>
    </cfRule>
    <cfRule type="expression" dxfId="2977" priority="3622">
      <formula>OR(AND(NOT(ISNUMBER(J184)),NOT(ISBLANK(J184))), J184&lt;-9999999999.99, J184&gt;9999999999.99)</formula>
    </cfRule>
  </conditionalFormatting>
  <conditionalFormatting sqref="J185">
    <cfRule type="expression" dxfId="2976" priority="3619">
      <formula>J185&lt;0</formula>
    </cfRule>
    <cfRule type="expression" dxfId="2975" priority="3620">
      <formula>OR(AND(NOT(ISNUMBER(J185)),NOT(ISBLANK(J185))), J185&lt;-9999999999.99, J185&gt;9999999999.99)</formula>
    </cfRule>
  </conditionalFormatting>
  <conditionalFormatting sqref="J186">
    <cfRule type="expression" dxfId="2974" priority="3617">
      <formula>J186&lt;0</formula>
    </cfRule>
    <cfRule type="expression" dxfId="2973" priority="3618">
      <formula>OR(AND(NOT(ISNUMBER(J186)),NOT(ISBLANK(J186))), J186&lt;-9999999999.99, J186&gt;9999999999.99)</formula>
    </cfRule>
  </conditionalFormatting>
  <conditionalFormatting sqref="K184">
    <cfRule type="expression" dxfId="2972" priority="3615">
      <formula>K184&lt;0</formula>
    </cfRule>
    <cfRule type="expression" dxfId="2971" priority="3616">
      <formula>OR(AND(NOT(ISNUMBER(K184)),NOT(ISBLANK(K184))), K184&lt;-9999999999.99, K184&gt;9999999999.99)</formula>
    </cfRule>
  </conditionalFormatting>
  <conditionalFormatting sqref="K185">
    <cfRule type="expression" dxfId="2970" priority="3613">
      <formula>K185&lt;0</formula>
    </cfRule>
    <cfRule type="expression" dxfId="2969" priority="3614">
      <formula>OR(AND(NOT(ISNUMBER(K185)),NOT(ISBLANK(K185))), K185&lt;-9999999999.99, K185&gt;9999999999.99)</formula>
    </cfRule>
  </conditionalFormatting>
  <conditionalFormatting sqref="K186">
    <cfRule type="expression" dxfId="2968" priority="3611">
      <formula>K186&lt;0</formula>
    </cfRule>
    <cfRule type="expression" dxfId="2967" priority="3612">
      <formula>OR(AND(NOT(ISNUMBER(K186)),NOT(ISBLANK(K186))), K186&lt;-9999999999.99, K186&gt;9999999999.99)</formula>
    </cfRule>
  </conditionalFormatting>
  <conditionalFormatting sqref="L184">
    <cfRule type="expression" dxfId="2966" priority="3609">
      <formula>L184&lt;0</formula>
    </cfRule>
    <cfRule type="expression" dxfId="2965" priority="3610">
      <formula>OR(AND(NOT(ISNUMBER(L184)),NOT(ISBLANK(L184))), L184&lt;-9999999999.99, L184&gt;9999999999.99)</formula>
    </cfRule>
  </conditionalFormatting>
  <conditionalFormatting sqref="L185">
    <cfRule type="expression" dxfId="2964" priority="3607">
      <formula>L185&lt;0</formula>
    </cfRule>
    <cfRule type="expression" dxfId="2963" priority="3608">
      <formula>OR(AND(NOT(ISNUMBER(L185)),NOT(ISBLANK(L185))), L185&lt;-9999999999.99, L185&gt;9999999999.99)</formula>
    </cfRule>
  </conditionalFormatting>
  <conditionalFormatting sqref="L186">
    <cfRule type="expression" dxfId="2962" priority="3605">
      <formula>L186&lt;0</formula>
    </cfRule>
    <cfRule type="expression" dxfId="2961" priority="3606">
      <formula>OR(AND(NOT(ISNUMBER(L186)),NOT(ISBLANK(L186))), L186&lt;-9999999999.99, L186&gt;9999999999.99)</formula>
    </cfRule>
  </conditionalFormatting>
  <conditionalFormatting sqref="M184">
    <cfRule type="expression" dxfId="2960" priority="3603">
      <formula>M184&lt;0</formula>
    </cfRule>
    <cfRule type="expression" dxfId="2959" priority="3604">
      <formula>OR(AND(NOT(ISNUMBER(M184)),NOT(ISBLANK(M184))), M184&lt;-9999999999.99, M184&gt;9999999999.99)</formula>
    </cfRule>
  </conditionalFormatting>
  <conditionalFormatting sqref="M185">
    <cfRule type="expression" dxfId="2958" priority="3601">
      <formula>M185&lt;0</formula>
    </cfRule>
    <cfRule type="expression" dxfId="2957" priority="3602">
      <formula>OR(AND(NOT(ISNUMBER(M185)),NOT(ISBLANK(M185))), M185&lt;-9999999999.99, M185&gt;9999999999.99)</formula>
    </cfRule>
  </conditionalFormatting>
  <conditionalFormatting sqref="M186">
    <cfRule type="expression" dxfId="2956" priority="3599">
      <formula>M186&lt;0</formula>
    </cfRule>
    <cfRule type="expression" dxfId="2955" priority="3600">
      <formula>OR(AND(NOT(ISNUMBER(M186)),NOT(ISBLANK(M186))), M186&lt;-9999999999.99, M186&gt;9999999999.99)</formula>
    </cfRule>
  </conditionalFormatting>
  <conditionalFormatting sqref="N184">
    <cfRule type="expression" dxfId="2954" priority="3597">
      <formula>N184&lt;0</formula>
    </cfRule>
    <cfRule type="expression" dxfId="2953" priority="3598">
      <formula>OR(AND(NOT(ISNUMBER(N184)),NOT(ISBLANK(N184))), N184&lt;-9999999999.99, N184&gt;9999999999.99)</formula>
    </cfRule>
  </conditionalFormatting>
  <conditionalFormatting sqref="N185">
    <cfRule type="expression" dxfId="2952" priority="3595">
      <formula>N185&lt;0</formula>
    </cfRule>
    <cfRule type="expression" dxfId="2951" priority="3596">
      <formula>OR(AND(NOT(ISNUMBER(N185)),NOT(ISBLANK(N185))), N185&lt;-9999999999.99, N185&gt;9999999999.99)</formula>
    </cfRule>
  </conditionalFormatting>
  <conditionalFormatting sqref="N186">
    <cfRule type="expression" dxfId="2950" priority="3593">
      <formula>N186&lt;0</formula>
    </cfRule>
    <cfRule type="expression" dxfId="2949" priority="3594">
      <formula>OR(AND(NOT(ISNUMBER(N186)),NOT(ISBLANK(N186))), N186&lt;-9999999999.99, N186&gt;9999999999.99)</formula>
    </cfRule>
  </conditionalFormatting>
  <conditionalFormatting sqref="F188">
    <cfRule type="expression" dxfId="2948" priority="3591">
      <formula>F188&lt;0</formula>
    </cfRule>
    <cfRule type="expression" dxfId="2947" priority="3592">
      <formula>OR(AND(NOT(ISNUMBER(F188)),NOT(ISBLANK(F188))), F188&lt;-9999999999.99, F188&gt;9999999999.99)</formula>
    </cfRule>
  </conditionalFormatting>
  <conditionalFormatting sqref="G188">
    <cfRule type="expression" dxfId="2946" priority="3589">
      <formula>G188&lt;0</formula>
    </cfRule>
    <cfRule type="expression" dxfId="2945" priority="3590">
      <formula>OR(AND(NOT(ISNUMBER(G188)),NOT(ISBLANK(G188))), G188&lt;-9999999999.99, G188&gt;9999999999.99)</formula>
    </cfRule>
  </conditionalFormatting>
  <conditionalFormatting sqref="H188">
    <cfRule type="expression" dxfId="2944" priority="3587">
      <formula>H188&lt;0</formula>
    </cfRule>
    <cfRule type="expression" dxfId="2943" priority="3588">
      <formula>OR(AND(NOT(ISNUMBER(H188)),NOT(ISBLANK(H188))), H188&lt;-9999999999.99, H188&gt;9999999999.99)</formula>
    </cfRule>
  </conditionalFormatting>
  <conditionalFormatting sqref="I188">
    <cfRule type="expression" dxfId="2942" priority="3585">
      <formula>I188&lt;0</formula>
    </cfRule>
    <cfRule type="expression" dxfId="2941" priority="3586">
      <formula>OR(AND(NOT(ISNUMBER(I188)),NOT(ISBLANK(I188))), I188&lt;-9999999999.99, I188&gt;9999999999.99)</formula>
    </cfRule>
  </conditionalFormatting>
  <conditionalFormatting sqref="J188">
    <cfRule type="expression" dxfId="2940" priority="3583">
      <formula>J188&lt;0</formula>
    </cfRule>
    <cfRule type="expression" dxfId="2939" priority="3584">
      <formula>OR(AND(NOT(ISNUMBER(J188)),NOT(ISBLANK(J188))), J188&lt;-9999999999.99, J188&gt;9999999999.99)</formula>
    </cfRule>
  </conditionalFormatting>
  <conditionalFormatting sqref="K188">
    <cfRule type="expression" dxfId="2938" priority="3581">
      <formula>K188&lt;0</formula>
    </cfRule>
    <cfRule type="expression" dxfId="2937" priority="3582">
      <formula>OR(AND(NOT(ISNUMBER(K188)),NOT(ISBLANK(K188))), K188&lt;-9999999999.99, K188&gt;9999999999.99)</formula>
    </cfRule>
  </conditionalFormatting>
  <conditionalFormatting sqref="L188">
    <cfRule type="expression" dxfId="2936" priority="3579">
      <formula>L188&lt;0</formula>
    </cfRule>
    <cfRule type="expression" dxfId="2935" priority="3580">
      <formula>OR(AND(NOT(ISNUMBER(L188)),NOT(ISBLANK(L188))), L188&lt;-9999999999.99, L188&gt;9999999999.99)</formula>
    </cfRule>
  </conditionalFormatting>
  <conditionalFormatting sqref="M188">
    <cfRule type="expression" dxfId="2934" priority="3577">
      <formula>M188&lt;0</formula>
    </cfRule>
    <cfRule type="expression" dxfId="2933" priority="3578">
      <formula>OR(AND(NOT(ISNUMBER(M188)),NOT(ISBLANK(M188))), M188&lt;-9999999999.99, M188&gt;9999999999.99)</formula>
    </cfRule>
  </conditionalFormatting>
  <conditionalFormatting sqref="N188">
    <cfRule type="expression" dxfId="2932" priority="3575">
      <formula>N188&lt;0</formula>
    </cfRule>
    <cfRule type="expression" dxfId="2931" priority="3576">
      <formula>OR(AND(NOT(ISNUMBER(N188)),NOT(ISBLANK(N188))), N188&lt;-9999999999.99, N188&gt;9999999999.99)</formula>
    </cfRule>
  </conditionalFormatting>
  <conditionalFormatting sqref="F189">
    <cfRule type="expression" dxfId="2930" priority="3573">
      <formula>F189&lt;0</formula>
    </cfRule>
    <cfRule type="expression" dxfId="2929" priority="3574">
      <formula>OR(AND(NOT(ISNUMBER(F189)),NOT(ISBLANK(F189))), F189&lt;-9999999999.99, F189&gt;9999999999.99)</formula>
    </cfRule>
  </conditionalFormatting>
  <conditionalFormatting sqref="F190">
    <cfRule type="expression" dxfId="2928" priority="3571">
      <formula>F190&lt;0</formula>
    </cfRule>
    <cfRule type="expression" dxfId="2927" priority="3572">
      <formula>OR(AND(NOT(ISNUMBER(F190)),NOT(ISBLANK(F190))), F190&lt;-9999999999.99, F190&gt;9999999999.99)</formula>
    </cfRule>
  </conditionalFormatting>
  <conditionalFormatting sqref="F191">
    <cfRule type="expression" dxfId="2926" priority="3569">
      <formula>F191&lt;0</formula>
    </cfRule>
    <cfRule type="expression" dxfId="2925" priority="3570">
      <formula>OR(AND(NOT(ISNUMBER(F191)),NOT(ISBLANK(F191))), F191&lt;-9999999999.99, F191&gt;9999999999.99)</formula>
    </cfRule>
  </conditionalFormatting>
  <conditionalFormatting sqref="G189">
    <cfRule type="expression" dxfId="2924" priority="3567">
      <formula>G189&lt;0</formula>
    </cfRule>
    <cfRule type="expression" dxfId="2923" priority="3568">
      <formula>OR(AND(NOT(ISNUMBER(G189)),NOT(ISBLANK(G189))), G189&lt;-9999999999.99, G189&gt;9999999999.99)</formula>
    </cfRule>
  </conditionalFormatting>
  <conditionalFormatting sqref="G190">
    <cfRule type="expression" dxfId="2922" priority="3565">
      <formula>G190&lt;0</formula>
    </cfRule>
    <cfRule type="expression" dxfId="2921" priority="3566">
      <formula>OR(AND(NOT(ISNUMBER(G190)),NOT(ISBLANK(G190))), G190&lt;-9999999999.99, G190&gt;9999999999.99)</formula>
    </cfRule>
  </conditionalFormatting>
  <conditionalFormatting sqref="G191">
    <cfRule type="expression" dxfId="2920" priority="3563">
      <formula>G191&lt;0</formula>
    </cfRule>
    <cfRule type="expression" dxfId="2919" priority="3564">
      <formula>OR(AND(NOT(ISNUMBER(G191)),NOT(ISBLANK(G191))), G191&lt;-9999999999.99, G191&gt;9999999999.99)</formula>
    </cfRule>
  </conditionalFormatting>
  <conditionalFormatting sqref="H189">
    <cfRule type="expression" dxfId="2918" priority="3561">
      <formula>H189&lt;0</formula>
    </cfRule>
    <cfRule type="expression" dxfId="2917" priority="3562">
      <formula>OR(AND(NOT(ISNUMBER(H189)),NOT(ISBLANK(H189))), H189&lt;-9999999999.99, H189&gt;9999999999.99)</formula>
    </cfRule>
  </conditionalFormatting>
  <conditionalFormatting sqref="H190">
    <cfRule type="expression" dxfId="2916" priority="3559">
      <formula>H190&lt;0</formula>
    </cfRule>
    <cfRule type="expression" dxfId="2915" priority="3560">
      <formula>OR(AND(NOT(ISNUMBER(H190)),NOT(ISBLANK(H190))), H190&lt;-9999999999.99, H190&gt;9999999999.99)</formula>
    </cfRule>
  </conditionalFormatting>
  <conditionalFormatting sqref="H191">
    <cfRule type="expression" dxfId="2914" priority="3557">
      <formula>H191&lt;0</formula>
    </cfRule>
    <cfRule type="expression" dxfId="2913" priority="3558">
      <formula>OR(AND(NOT(ISNUMBER(H191)),NOT(ISBLANK(H191))), H191&lt;-9999999999.99, H191&gt;9999999999.99)</formula>
    </cfRule>
  </conditionalFormatting>
  <conditionalFormatting sqref="I189">
    <cfRule type="expression" dxfId="2912" priority="3555">
      <formula>I189&lt;0</formula>
    </cfRule>
    <cfRule type="expression" dxfId="2911" priority="3556">
      <formula>OR(AND(NOT(ISNUMBER(I189)),NOT(ISBLANK(I189))), I189&lt;-9999999999.99, I189&gt;9999999999.99)</formula>
    </cfRule>
  </conditionalFormatting>
  <conditionalFormatting sqref="I190">
    <cfRule type="expression" dxfId="2910" priority="3553">
      <formula>I190&lt;0</formula>
    </cfRule>
    <cfRule type="expression" dxfId="2909" priority="3554">
      <formula>OR(AND(NOT(ISNUMBER(I190)),NOT(ISBLANK(I190))), I190&lt;-9999999999.99, I190&gt;9999999999.99)</formula>
    </cfRule>
  </conditionalFormatting>
  <conditionalFormatting sqref="I191">
    <cfRule type="expression" dxfId="2908" priority="3551">
      <formula>I191&lt;0</formula>
    </cfRule>
    <cfRule type="expression" dxfId="2907" priority="3552">
      <formula>OR(AND(NOT(ISNUMBER(I191)),NOT(ISBLANK(I191))), I191&lt;-9999999999.99, I191&gt;9999999999.99)</formula>
    </cfRule>
  </conditionalFormatting>
  <conditionalFormatting sqref="J189">
    <cfRule type="expression" dxfId="2906" priority="3549">
      <formula>J189&lt;0</formula>
    </cfRule>
    <cfRule type="expression" dxfId="2905" priority="3550">
      <formula>OR(AND(NOT(ISNUMBER(J189)),NOT(ISBLANK(J189))), J189&lt;-9999999999.99, J189&gt;9999999999.99)</formula>
    </cfRule>
  </conditionalFormatting>
  <conditionalFormatting sqref="J190">
    <cfRule type="expression" dxfId="2904" priority="3547">
      <formula>J190&lt;0</formula>
    </cfRule>
    <cfRule type="expression" dxfId="2903" priority="3548">
      <formula>OR(AND(NOT(ISNUMBER(J190)),NOT(ISBLANK(J190))), J190&lt;-9999999999.99, J190&gt;9999999999.99)</formula>
    </cfRule>
  </conditionalFormatting>
  <conditionalFormatting sqref="J191">
    <cfRule type="expression" dxfId="2902" priority="3545">
      <formula>J191&lt;0</formula>
    </cfRule>
    <cfRule type="expression" dxfId="2901" priority="3546">
      <formula>OR(AND(NOT(ISNUMBER(J191)),NOT(ISBLANK(J191))), J191&lt;-9999999999.99, J191&gt;9999999999.99)</formula>
    </cfRule>
  </conditionalFormatting>
  <conditionalFormatting sqref="K189">
    <cfRule type="expression" dxfId="2900" priority="3543">
      <formula>K189&lt;0</formula>
    </cfRule>
    <cfRule type="expression" dxfId="2899" priority="3544">
      <formula>OR(AND(NOT(ISNUMBER(K189)),NOT(ISBLANK(K189))), K189&lt;-9999999999.99, K189&gt;9999999999.99)</formula>
    </cfRule>
  </conditionalFormatting>
  <conditionalFormatting sqref="K190">
    <cfRule type="expression" dxfId="2898" priority="3541">
      <formula>K190&lt;0</formula>
    </cfRule>
    <cfRule type="expression" dxfId="2897" priority="3542">
      <formula>OR(AND(NOT(ISNUMBER(K190)),NOT(ISBLANK(K190))), K190&lt;-9999999999.99, K190&gt;9999999999.99)</formula>
    </cfRule>
  </conditionalFormatting>
  <conditionalFormatting sqref="K191">
    <cfRule type="expression" dxfId="2896" priority="3539">
      <formula>K191&lt;0</formula>
    </cfRule>
    <cfRule type="expression" dxfId="2895" priority="3540">
      <formula>OR(AND(NOT(ISNUMBER(K191)),NOT(ISBLANK(K191))), K191&lt;-9999999999.99, K191&gt;9999999999.99)</formula>
    </cfRule>
  </conditionalFormatting>
  <conditionalFormatting sqref="L189">
    <cfRule type="expression" dxfId="2894" priority="3537">
      <formula>L189&lt;0</formula>
    </cfRule>
    <cfRule type="expression" dxfId="2893" priority="3538">
      <formula>OR(AND(NOT(ISNUMBER(L189)),NOT(ISBLANK(L189))), L189&lt;-9999999999.99, L189&gt;9999999999.99)</formula>
    </cfRule>
  </conditionalFormatting>
  <conditionalFormatting sqref="L190">
    <cfRule type="expression" dxfId="2892" priority="3535">
      <formula>L190&lt;0</formula>
    </cfRule>
    <cfRule type="expression" dxfId="2891" priority="3536">
      <formula>OR(AND(NOT(ISNUMBER(L190)),NOT(ISBLANK(L190))), L190&lt;-9999999999.99, L190&gt;9999999999.99)</formula>
    </cfRule>
  </conditionalFormatting>
  <conditionalFormatting sqref="L191">
    <cfRule type="expression" dxfId="2890" priority="3533">
      <formula>L191&lt;0</formula>
    </cfRule>
    <cfRule type="expression" dxfId="2889" priority="3534">
      <formula>OR(AND(NOT(ISNUMBER(L191)),NOT(ISBLANK(L191))), L191&lt;-9999999999.99, L191&gt;9999999999.99)</formula>
    </cfRule>
  </conditionalFormatting>
  <conditionalFormatting sqref="M189">
    <cfRule type="expression" dxfId="2888" priority="3531">
      <formula>M189&lt;0</formula>
    </cfRule>
    <cfRule type="expression" dxfId="2887" priority="3532">
      <formula>OR(AND(NOT(ISNUMBER(M189)),NOT(ISBLANK(M189))), M189&lt;-9999999999.99, M189&gt;9999999999.99)</formula>
    </cfRule>
  </conditionalFormatting>
  <conditionalFormatting sqref="M190">
    <cfRule type="expression" dxfId="2886" priority="3529">
      <formula>M190&lt;0</formula>
    </cfRule>
    <cfRule type="expression" dxfId="2885" priority="3530">
      <formula>OR(AND(NOT(ISNUMBER(M190)),NOT(ISBLANK(M190))), M190&lt;-9999999999.99, M190&gt;9999999999.99)</formula>
    </cfRule>
  </conditionalFormatting>
  <conditionalFormatting sqref="M191">
    <cfRule type="expression" dxfId="2884" priority="3527">
      <formula>M191&lt;0</formula>
    </cfRule>
    <cfRule type="expression" dxfId="2883" priority="3528">
      <formula>OR(AND(NOT(ISNUMBER(M191)),NOT(ISBLANK(M191))), M191&lt;-9999999999.99, M191&gt;9999999999.99)</formula>
    </cfRule>
  </conditionalFormatting>
  <conditionalFormatting sqref="N189">
    <cfRule type="expression" dxfId="2882" priority="3525">
      <formula>N189&lt;0</formula>
    </cfRule>
    <cfRule type="expression" dxfId="2881" priority="3526">
      <formula>OR(AND(NOT(ISNUMBER(N189)),NOT(ISBLANK(N189))), N189&lt;-9999999999.99, N189&gt;9999999999.99)</formula>
    </cfRule>
  </conditionalFormatting>
  <conditionalFormatting sqref="N190">
    <cfRule type="expression" dxfId="2880" priority="3523">
      <formula>N190&lt;0</formula>
    </cfRule>
    <cfRule type="expression" dxfId="2879" priority="3524">
      <formula>OR(AND(NOT(ISNUMBER(N190)),NOT(ISBLANK(N190))), N190&lt;-9999999999.99, N190&gt;9999999999.99)</formula>
    </cfRule>
  </conditionalFormatting>
  <conditionalFormatting sqref="N191">
    <cfRule type="expression" dxfId="2878" priority="3521">
      <formula>N191&lt;0</formula>
    </cfRule>
    <cfRule type="expression" dxfId="2877" priority="3522">
      <formula>OR(AND(NOT(ISNUMBER(N191)),NOT(ISBLANK(N191))), N191&lt;-9999999999.99, N191&gt;9999999999.99)</formula>
    </cfRule>
  </conditionalFormatting>
  <conditionalFormatting sqref="E206">
    <cfRule type="expression" dxfId="2876" priority="2">
      <formula xml:space="preserve"> E206 &lt;&gt; E207+E208+E209</formula>
    </cfRule>
    <cfRule type="expression" dxfId="2875" priority="3498">
      <formula>E206&lt;0</formula>
    </cfRule>
    <cfRule type="expression" dxfId="2874" priority="3499">
      <formula>OR(AND(NOT(ISNUMBER(E206)),NOT(ISBLANK(E206))), E206&lt;-9999999999.99, E206&gt;9999999999.99)</formula>
    </cfRule>
  </conditionalFormatting>
  <conditionalFormatting sqref="E207">
    <cfRule type="expression" dxfId="2873" priority="3496">
      <formula>E207&lt;0</formula>
    </cfRule>
    <cfRule type="expression" dxfId="2872" priority="3497">
      <formula>OR(AND(NOT(ISNUMBER(E207)),NOT(ISBLANK(E207))), E207&lt;-9999999999.99, E207&gt;9999999999.99)</formula>
    </cfRule>
  </conditionalFormatting>
  <conditionalFormatting sqref="E208">
    <cfRule type="expression" dxfId="2871" priority="3494">
      <formula>E208&lt;0</formula>
    </cfRule>
    <cfRule type="expression" dxfId="2870" priority="3495">
      <formula>OR(AND(NOT(ISNUMBER(E208)),NOT(ISBLANK(E208))), E208&lt;-9999999999.99, E208&gt;9999999999.99)</formula>
    </cfRule>
  </conditionalFormatting>
  <conditionalFormatting sqref="E209">
    <cfRule type="expression" dxfId="2869" priority="3492">
      <formula>E209&lt;0</formula>
    </cfRule>
    <cfRule type="expression" dxfId="2868" priority="3493">
      <formula>OR(AND(NOT(ISNUMBER(E209)),NOT(ISBLANK(E209))), E209&lt;-9999999999.99, E209&gt;9999999999.99)</formula>
    </cfRule>
  </conditionalFormatting>
  <conditionalFormatting sqref="F209">
    <cfRule type="expression" dxfId="2867" priority="3490">
      <formula>F209&lt;0</formula>
    </cfRule>
    <cfRule type="expression" dxfId="2866" priority="3491">
      <formula>OR(AND(NOT(ISNUMBER(F209)),NOT(ISBLANK(F209))), F209&lt;-9999999999.99, F209&gt;9999999999.99)</formula>
    </cfRule>
  </conditionalFormatting>
  <conditionalFormatting sqref="G209">
    <cfRule type="expression" dxfId="2865" priority="3488">
      <formula>G209&lt;0</formula>
    </cfRule>
    <cfRule type="expression" dxfId="2864" priority="3489">
      <formula>OR(AND(NOT(ISNUMBER(G209)),NOT(ISBLANK(G209))), G209&lt;-9999999999.99, G209&gt;9999999999.99)</formula>
    </cfRule>
  </conditionalFormatting>
  <conditionalFormatting sqref="H209">
    <cfRule type="expression" dxfId="2863" priority="3486">
      <formula>H209&lt;0</formula>
    </cfRule>
    <cfRule type="expression" dxfId="2862" priority="3487">
      <formula>OR(AND(NOT(ISNUMBER(H209)),NOT(ISBLANK(H209))), H209&lt;-9999999999.99, H209&gt;9999999999.99)</formula>
    </cfRule>
  </conditionalFormatting>
  <conditionalFormatting sqref="I209">
    <cfRule type="expression" dxfId="2861" priority="3484">
      <formula>I209&lt;0</formula>
    </cfRule>
    <cfRule type="expression" dxfId="2860" priority="3485">
      <formula>OR(AND(NOT(ISNUMBER(I209)),NOT(ISBLANK(I209))), I209&lt;-9999999999.99, I209&gt;9999999999.99)</formula>
    </cfRule>
  </conditionalFormatting>
  <conditionalFormatting sqref="J209">
    <cfRule type="expression" dxfId="2859" priority="3482">
      <formula>J209&lt;0</formula>
    </cfRule>
    <cfRule type="expression" dxfId="2858" priority="3483">
      <formula>OR(AND(NOT(ISNUMBER(J209)),NOT(ISBLANK(J209))), J209&lt;-9999999999.99, J209&gt;9999999999.99)</formula>
    </cfRule>
  </conditionalFormatting>
  <conditionalFormatting sqref="K209">
    <cfRule type="expression" dxfId="2857" priority="3480">
      <formula>K209&lt;0</formula>
    </cfRule>
    <cfRule type="expression" dxfId="2856" priority="3481">
      <formula>OR(AND(NOT(ISNUMBER(K209)),NOT(ISBLANK(K209))), K209&lt;-9999999999.99, K209&gt;9999999999.99)</formula>
    </cfRule>
  </conditionalFormatting>
  <conditionalFormatting sqref="L209">
    <cfRule type="expression" dxfId="2855" priority="3478">
      <formula>L209&lt;0</formula>
    </cfRule>
    <cfRule type="expression" dxfId="2854" priority="3479">
      <formula>OR(AND(NOT(ISNUMBER(L209)),NOT(ISBLANK(L209))), L209&lt;-9999999999.99, L209&gt;9999999999.99)</formula>
    </cfRule>
  </conditionalFormatting>
  <conditionalFormatting sqref="M209">
    <cfRule type="expression" dxfId="2853" priority="3476">
      <formula>M209&lt;0</formula>
    </cfRule>
    <cfRule type="expression" dxfId="2852" priority="3477">
      <formula>OR(AND(NOT(ISNUMBER(M209)),NOT(ISBLANK(M209))), M209&lt;-9999999999.99, M209&gt;9999999999.99)</formula>
    </cfRule>
  </conditionalFormatting>
  <conditionalFormatting sqref="N209">
    <cfRule type="expression" dxfId="2851" priority="3474">
      <formula>N209&lt;0</formula>
    </cfRule>
    <cfRule type="expression" dxfId="2850" priority="3475">
      <formula>OR(AND(NOT(ISNUMBER(N209)),NOT(ISBLANK(N209))), N209&lt;-9999999999.99, N209&gt;9999999999.99)</formula>
    </cfRule>
  </conditionalFormatting>
  <conditionalFormatting sqref="E210 E212">
    <cfRule type="expression" dxfId="2849" priority="29">
      <formula xml:space="preserve"> E210 &lt;&gt; E211+E212</formula>
    </cfRule>
    <cfRule type="expression" dxfId="2848" priority="3452">
      <formula>E210&lt;0</formula>
    </cfRule>
    <cfRule type="expression" dxfId="2847" priority="3453">
      <formula>OR(AND(NOT(ISNUMBER(E210)),NOT(ISBLANK(E210))), E210&lt;-9999999999.99, E210&gt;9999999999.99)</formula>
    </cfRule>
  </conditionalFormatting>
  <conditionalFormatting sqref="E211">
    <cfRule type="expression" dxfId="2846" priority="3450">
      <formula>E211&lt;0</formula>
    </cfRule>
    <cfRule type="expression" dxfId="2845" priority="3451">
      <formula>OR(AND(NOT(ISNUMBER(E211)),NOT(ISBLANK(E211))), E211&lt;-9999999999.99, E211&gt;9999999999.99)</formula>
    </cfRule>
  </conditionalFormatting>
  <conditionalFormatting sqref="E205">
    <cfRule type="expression" dxfId="2844" priority="3444">
      <formula>E205&lt;0</formula>
    </cfRule>
    <cfRule type="expression" dxfId="2843" priority="3445">
      <formula>OR(AND(NOT(ISNUMBER(E205)),NOT(ISBLANK(E205))), E205&lt;-9999999999.99, E205&gt;9999999999.99)</formula>
    </cfRule>
  </conditionalFormatting>
  <conditionalFormatting sqref="F205">
    <cfRule type="expression" dxfId="2842" priority="3442">
      <formula>F205&lt;0</formula>
    </cfRule>
    <cfRule type="expression" dxfId="2841" priority="3443">
      <formula>OR(AND(NOT(ISNUMBER(F205)),NOT(ISBLANK(F205))), F205&lt;-9999999999.99, F205&gt;9999999999.99)</formula>
    </cfRule>
  </conditionalFormatting>
  <conditionalFormatting sqref="G205">
    <cfRule type="expression" dxfId="2840" priority="3440">
      <formula>G205&lt;0</formula>
    </cfRule>
    <cfRule type="expression" dxfId="2839" priority="3441">
      <formula>OR(AND(NOT(ISNUMBER(G205)),NOT(ISBLANK(G205))), G205&lt;-9999999999.99, G205&gt;9999999999.99)</formula>
    </cfRule>
  </conditionalFormatting>
  <conditionalFormatting sqref="H205">
    <cfRule type="expression" dxfId="2838" priority="3438">
      <formula>H205&lt;0</formula>
    </cfRule>
    <cfRule type="expression" dxfId="2837" priority="3439">
      <formula>OR(AND(NOT(ISNUMBER(H205)),NOT(ISBLANK(H205))), H205&lt;-9999999999.99, H205&gt;9999999999.99)</formula>
    </cfRule>
  </conditionalFormatting>
  <conditionalFormatting sqref="I205">
    <cfRule type="expression" dxfId="2836" priority="3436">
      <formula>I205&lt;0</formula>
    </cfRule>
    <cfRule type="expression" dxfId="2835" priority="3437">
      <formula>OR(AND(NOT(ISNUMBER(I205)),NOT(ISBLANK(I205))), I205&lt;-9999999999.99, I205&gt;9999999999.99)</formula>
    </cfRule>
  </conditionalFormatting>
  <conditionalFormatting sqref="J205">
    <cfRule type="expression" dxfId="2834" priority="3434">
      <formula>J205&lt;0</formula>
    </cfRule>
    <cfRule type="expression" dxfId="2833" priority="3435">
      <formula>OR(AND(NOT(ISNUMBER(J205)),NOT(ISBLANK(J205))), J205&lt;-9999999999.99, J205&gt;9999999999.99)</formula>
    </cfRule>
  </conditionalFormatting>
  <conditionalFormatting sqref="K205">
    <cfRule type="expression" dxfId="2832" priority="3432">
      <formula>K205&lt;0</formula>
    </cfRule>
    <cfRule type="expression" dxfId="2831" priority="3433">
      <formula>OR(AND(NOT(ISNUMBER(K205)),NOT(ISBLANK(K205))), K205&lt;-9999999999.99, K205&gt;9999999999.99)</formula>
    </cfRule>
  </conditionalFormatting>
  <conditionalFormatting sqref="L205">
    <cfRule type="expression" dxfId="2830" priority="3430">
      <formula>L205&lt;0</formula>
    </cfRule>
    <cfRule type="expression" dxfId="2829" priority="3431">
      <formula>OR(AND(NOT(ISNUMBER(L205)),NOT(ISBLANK(L205))), L205&lt;-9999999999.99, L205&gt;9999999999.99)</formula>
    </cfRule>
  </conditionalFormatting>
  <conditionalFormatting sqref="M205">
    <cfRule type="expression" dxfId="2828" priority="3428">
      <formula>M205&lt;0</formula>
    </cfRule>
    <cfRule type="expression" dxfId="2827" priority="3429">
      <formula>OR(AND(NOT(ISNUMBER(M205)),NOT(ISBLANK(M205))), M205&lt;-9999999999.99, M205&gt;9999999999.99)</formula>
    </cfRule>
  </conditionalFormatting>
  <conditionalFormatting sqref="N205">
    <cfRule type="expression" dxfId="2826" priority="3426">
      <formula>N205&lt;0</formula>
    </cfRule>
    <cfRule type="expression" dxfId="2825" priority="3427">
      <formula>OR(AND(NOT(ISNUMBER(N205)),NOT(ISBLANK(N205))), N205&lt;-9999999999.99, N205&gt;9999999999.99)</formula>
    </cfRule>
  </conditionalFormatting>
  <conditionalFormatting sqref="N206">
    <cfRule type="expression" dxfId="2824" priority="3424">
      <formula>N206&lt;0</formula>
    </cfRule>
    <cfRule type="expression" dxfId="2823" priority="3425">
      <formula>OR(AND(NOT(ISNUMBER(N206)),NOT(ISBLANK(N206))), N206&lt;-9999999999.99, N206&gt;9999999999.99)</formula>
    </cfRule>
  </conditionalFormatting>
  <conditionalFormatting sqref="M206">
    <cfRule type="expression" dxfId="2822" priority="3422">
      <formula>M206&lt;0</formula>
    </cfRule>
    <cfRule type="expression" dxfId="2821" priority="3423">
      <formula>OR(AND(NOT(ISNUMBER(M206)),NOT(ISBLANK(M206))), M206&lt;-9999999999.99, M206&gt;9999999999.99)</formula>
    </cfRule>
  </conditionalFormatting>
  <conditionalFormatting sqref="L206">
    <cfRule type="expression" dxfId="2820" priority="3420">
      <formula>L206&lt;0</formula>
    </cfRule>
    <cfRule type="expression" dxfId="2819" priority="3421">
      <formula>OR(AND(NOT(ISNUMBER(L206)),NOT(ISBLANK(L206))), L206&lt;-9999999999.99, L206&gt;9999999999.99)</formula>
    </cfRule>
  </conditionalFormatting>
  <conditionalFormatting sqref="K206">
    <cfRule type="expression" dxfId="2818" priority="3418">
      <formula>K206&lt;0</formula>
    </cfRule>
    <cfRule type="expression" dxfId="2817" priority="3419">
      <formula>OR(AND(NOT(ISNUMBER(K206)),NOT(ISBLANK(K206))), K206&lt;-9999999999.99, K206&gt;9999999999.99)</formula>
    </cfRule>
  </conditionalFormatting>
  <conditionalFormatting sqref="J206">
    <cfRule type="expression" dxfId="2816" priority="3416">
      <formula>J206&lt;0</formula>
    </cfRule>
    <cfRule type="expression" dxfId="2815" priority="3417">
      <formula>OR(AND(NOT(ISNUMBER(J206)),NOT(ISBLANK(J206))), J206&lt;-9999999999.99, J206&gt;9999999999.99)</formula>
    </cfRule>
  </conditionalFormatting>
  <conditionalFormatting sqref="I206">
    <cfRule type="expression" dxfId="2814" priority="3414">
      <formula>I206&lt;0</formula>
    </cfRule>
    <cfRule type="expression" dxfId="2813" priority="3415">
      <formula>OR(AND(NOT(ISNUMBER(I206)),NOT(ISBLANK(I206))), I206&lt;-9999999999.99, I206&gt;9999999999.99)</formula>
    </cfRule>
  </conditionalFormatting>
  <conditionalFormatting sqref="H206">
    <cfRule type="expression" dxfId="2812" priority="3412">
      <formula>H206&lt;0</formula>
    </cfRule>
    <cfRule type="expression" dxfId="2811" priority="3413">
      <formula>OR(AND(NOT(ISNUMBER(H206)),NOT(ISBLANK(H206))), H206&lt;-9999999999.99, H206&gt;9999999999.99)</formula>
    </cfRule>
  </conditionalFormatting>
  <conditionalFormatting sqref="G206">
    <cfRule type="expression" dxfId="2810" priority="3410">
      <formula>G206&lt;0</formula>
    </cfRule>
    <cfRule type="expression" dxfId="2809" priority="3411">
      <formula>OR(AND(NOT(ISNUMBER(G206)),NOT(ISBLANK(G206))), G206&lt;-9999999999.99, G206&gt;9999999999.99)</formula>
    </cfRule>
  </conditionalFormatting>
  <conditionalFormatting sqref="F206">
    <cfRule type="expression" dxfId="2808" priority="3408">
      <formula>F206&lt;0</formula>
    </cfRule>
    <cfRule type="expression" dxfId="2807" priority="3409">
      <formula>OR(AND(NOT(ISNUMBER(F206)),NOT(ISBLANK(F206))), F206&lt;-9999999999.99, F206&gt;9999999999.99)</formula>
    </cfRule>
  </conditionalFormatting>
  <conditionalFormatting sqref="F207">
    <cfRule type="expression" dxfId="2806" priority="3406">
      <formula>F207&lt;0</formula>
    </cfRule>
    <cfRule type="expression" dxfId="2805" priority="3407">
      <formula>OR(AND(NOT(ISNUMBER(F207)),NOT(ISBLANK(F207))), F207&lt;-9999999999.99, F207&gt;9999999999.99)</formula>
    </cfRule>
  </conditionalFormatting>
  <conditionalFormatting sqref="G207">
    <cfRule type="expression" dxfId="2804" priority="3404">
      <formula>G207&lt;0</formula>
    </cfRule>
    <cfRule type="expression" dxfId="2803" priority="3405">
      <formula>OR(AND(NOT(ISNUMBER(G207)),NOT(ISBLANK(G207))), G207&lt;-9999999999.99, G207&gt;9999999999.99)</formula>
    </cfRule>
  </conditionalFormatting>
  <conditionalFormatting sqref="H207">
    <cfRule type="expression" dxfId="2802" priority="3402">
      <formula>H207&lt;0</formula>
    </cfRule>
    <cfRule type="expression" dxfId="2801" priority="3403">
      <formula>OR(AND(NOT(ISNUMBER(H207)),NOT(ISBLANK(H207))), H207&lt;-9999999999.99, H207&gt;9999999999.99)</formula>
    </cfRule>
  </conditionalFormatting>
  <conditionalFormatting sqref="I207">
    <cfRule type="expression" dxfId="2800" priority="3400">
      <formula>I207&lt;0</formula>
    </cfRule>
    <cfRule type="expression" dxfId="2799" priority="3401">
      <formula>OR(AND(NOT(ISNUMBER(I207)),NOT(ISBLANK(I207))), I207&lt;-9999999999.99, I207&gt;9999999999.99)</formula>
    </cfRule>
  </conditionalFormatting>
  <conditionalFormatting sqref="J207">
    <cfRule type="expression" dxfId="2798" priority="3398">
      <formula>J207&lt;0</formula>
    </cfRule>
    <cfRule type="expression" dxfId="2797" priority="3399">
      <formula>OR(AND(NOT(ISNUMBER(J207)),NOT(ISBLANK(J207))), J207&lt;-9999999999.99, J207&gt;9999999999.99)</formula>
    </cfRule>
  </conditionalFormatting>
  <conditionalFormatting sqref="K207">
    <cfRule type="expression" dxfId="2796" priority="3396">
      <formula>K207&lt;0</formula>
    </cfRule>
    <cfRule type="expression" dxfId="2795" priority="3397">
      <formula>OR(AND(NOT(ISNUMBER(K207)),NOT(ISBLANK(K207))), K207&lt;-9999999999.99, K207&gt;9999999999.99)</formula>
    </cfRule>
  </conditionalFormatting>
  <conditionalFormatting sqref="L207">
    <cfRule type="expression" dxfId="2794" priority="3394">
      <formula>L207&lt;0</formula>
    </cfRule>
    <cfRule type="expression" dxfId="2793" priority="3395">
      <formula>OR(AND(NOT(ISNUMBER(L207)),NOT(ISBLANK(L207))), L207&lt;-9999999999.99, L207&gt;9999999999.99)</formula>
    </cfRule>
  </conditionalFormatting>
  <conditionalFormatting sqref="M207">
    <cfRule type="expression" dxfId="2792" priority="3392">
      <formula>M207&lt;0</formula>
    </cfRule>
    <cfRule type="expression" dxfId="2791" priority="3393">
      <formula>OR(AND(NOT(ISNUMBER(M207)),NOT(ISBLANK(M207))), M207&lt;-9999999999.99, M207&gt;9999999999.99)</formula>
    </cfRule>
  </conditionalFormatting>
  <conditionalFormatting sqref="N207">
    <cfRule type="expression" dxfId="2790" priority="3390">
      <formula>N207&lt;0</formula>
    </cfRule>
    <cfRule type="expression" dxfId="2789" priority="3391">
      <formula>OR(AND(NOT(ISNUMBER(N207)),NOT(ISBLANK(N207))), N207&lt;-9999999999.99, N207&gt;9999999999.99)</formula>
    </cfRule>
  </conditionalFormatting>
  <conditionalFormatting sqref="N208">
    <cfRule type="expression" dxfId="2788" priority="3388">
      <formula>N208&lt;0</formula>
    </cfRule>
    <cfRule type="expression" dxfId="2787" priority="3389">
      <formula>OR(AND(NOT(ISNUMBER(N208)),NOT(ISBLANK(N208))), N208&lt;-9999999999.99, N208&gt;9999999999.99)</formula>
    </cfRule>
  </conditionalFormatting>
  <conditionalFormatting sqref="M208">
    <cfRule type="expression" dxfId="2786" priority="3386">
      <formula>M208&lt;0</formula>
    </cfRule>
    <cfRule type="expression" dxfId="2785" priority="3387">
      <formula>OR(AND(NOT(ISNUMBER(M208)),NOT(ISBLANK(M208))), M208&lt;-9999999999.99, M208&gt;9999999999.99)</formula>
    </cfRule>
  </conditionalFormatting>
  <conditionalFormatting sqref="L208">
    <cfRule type="expression" dxfId="2784" priority="3384">
      <formula>L208&lt;0</formula>
    </cfRule>
    <cfRule type="expression" dxfId="2783" priority="3385">
      <formula>OR(AND(NOT(ISNUMBER(L208)),NOT(ISBLANK(L208))), L208&lt;-9999999999.99, L208&gt;9999999999.99)</formula>
    </cfRule>
  </conditionalFormatting>
  <conditionalFormatting sqref="K208">
    <cfRule type="expression" dxfId="2782" priority="3382">
      <formula>K208&lt;0</formula>
    </cfRule>
    <cfRule type="expression" dxfId="2781" priority="3383">
      <formula>OR(AND(NOT(ISNUMBER(K208)),NOT(ISBLANK(K208))), K208&lt;-9999999999.99, K208&gt;9999999999.99)</formula>
    </cfRule>
  </conditionalFormatting>
  <conditionalFormatting sqref="J208">
    <cfRule type="expression" dxfId="2780" priority="3380">
      <formula>J208&lt;0</formula>
    </cfRule>
    <cfRule type="expression" dxfId="2779" priority="3381">
      <formula>OR(AND(NOT(ISNUMBER(J208)),NOT(ISBLANK(J208))), J208&lt;-9999999999.99, J208&gt;9999999999.99)</formula>
    </cfRule>
  </conditionalFormatting>
  <conditionalFormatting sqref="I208">
    <cfRule type="expression" dxfId="2778" priority="3378">
      <formula>I208&lt;0</formula>
    </cfRule>
    <cfRule type="expression" dxfId="2777" priority="3379">
      <formula>OR(AND(NOT(ISNUMBER(I208)),NOT(ISBLANK(I208))), I208&lt;-9999999999.99, I208&gt;9999999999.99)</formula>
    </cfRule>
  </conditionalFormatting>
  <conditionalFormatting sqref="H208">
    <cfRule type="expression" dxfId="2776" priority="3376">
      <formula>H208&lt;0</formula>
    </cfRule>
    <cfRule type="expression" dxfId="2775" priority="3377">
      <formula>OR(AND(NOT(ISNUMBER(H208)),NOT(ISBLANK(H208))), H208&lt;-9999999999.99, H208&gt;9999999999.99)</formula>
    </cfRule>
  </conditionalFormatting>
  <conditionalFormatting sqref="G208">
    <cfRule type="expression" dxfId="2774" priority="3374">
      <formula>G208&lt;0</formula>
    </cfRule>
    <cfRule type="expression" dxfId="2773" priority="3375">
      <formula>OR(AND(NOT(ISNUMBER(G208)),NOT(ISBLANK(G208))), G208&lt;-9999999999.99, G208&gt;9999999999.99)</formula>
    </cfRule>
  </conditionalFormatting>
  <conditionalFormatting sqref="F208">
    <cfRule type="expression" dxfId="2772" priority="3372">
      <formula>F208&lt;0</formula>
    </cfRule>
    <cfRule type="expression" dxfId="2771" priority="3373">
      <formula>OR(AND(NOT(ISNUMBER(F208)),NOT(ISBLANK(F208))), F208&lt;-9999999999.99, F208&gt;9999999999.99)</formula>
    </cfRule>
  </conditionalFormatting>
  <conditionalFormatting sqref="F210">
    <cfRule type="expression" dxfId="2770" priority="3370">
      <formula>F210&lt;0</formula>
    </cfRule>
    <cfRule type="expression" dxfId="2769" priority="3371">
      <formula>OR(AND(NOT(ISNUMBER(F210)),NOT(ISBLANK(F210))), F210&lt;-9999999999.99, F210&gt;9999999999.99)</formula>
    </cfRule>
  </conditionalFormatting>
  <conditionalFormatting sqref="F211">
    <cfRule type="expression" dxfId="2768" priority="3368">
      <formula>F211&lt;0</formula>
    </cfRule>
    <cfRule type="expression" dxfId="2767" priority="3369">
      <formula>OR(AND(NOT(ISNUMBER(F211)),NOT(ISBLANK(F211))), F211&lt;-9999999999.99, F211&gt;9999999999.99)</formula>
    </cfRule>
  </conditionalFormatting>
  <conditionalFormatting sqref="F212">
    <cfRule type="expression" dxfId="2766" priority="3366">
      <formula>F212&lt;0</formula>
    </cfRule>
    <cfRule type="expression" dxfId="2765" priority="3367">
      <formula>OR(AND(NOT(ISNUMBER(F212)),NOT(ISBLANK(F212))), F212&lt;-9999999999.99, F212&gt;9999999999.99)</formula>
    </cfRule>
  </conditionalFormatting>
  <conditionalFormatting sqref="G212">
    <cfRule type="expression" dxfId="2764" priority="3360">
      <formula>G212&lt;0</formula>
    </cfRule>
    <cfRule type="expression" dxfId="2763" priority="3361">
      <formula>OR(AND(NOT(ISNUMBER(G212)),NOT(ISBLANK(G212))), G212&lt;-9999999999.99, G212&gt;9999999999.99)</formula>
    </cfRule>
  </conditionalFormatting>
  <conditionalFormatting sqref="G211">
    <cfRule type="expression" dxfId="2762" priority="3358">
      <formula>G211&lt;0</formula>
    </cfRule>
    <cfRule type="expression" dxfId="2761" priority="3359">
      <formula>OR(AND(NOT(ISNUMBER(G211)),NOT(ISBLANK(G211))), G211&lt;-9999999999.99, G211&gt;9999999999.99)</formula>
    </cfRule>
  </conditionalFormatting>
  <conditionalFormatting sqref="G210">
    <cfRule type="expression" dxfId="2760" priority="3356">
      <formula>G210&lt;0</formula>
    </cfRule>
    <cfRule type="expression" dxfId="2759" priority="3357">
      <formula>OR(AND(NOT(ISNUMBER(G210)),NOT(ISBLANK(G210))), G210&lt;-9999999999.99, G210&gt;9999999999.99)</formula>
    </cfRule>
  </conditionalFormatting>
  <conditionalFormatting sqref="H210">
    <cfRule type="expression" dxfId="2758" priority="3354">
      <formula>H210&lt;0</formula>
    </cfRule>
    <cfRule type="expression" dxfId="2757" priority="3355">
      <formula>OR(AND(NOT(ISNUMBER(H210)),NOT(ISBLANK(H210))), H210&lt;-9999999999.99, H210&gt;9999999999.99)</formula>
    </cfRule>
  </conditionalFormatting>
  <conditionalFormatting sqref="H211">
    <cfRule type="expression" dxfId="2756" priority="3352">
      <formula>H211&lt;0</formula>
    </cfRule>
    <cfRule type="expression" dxfId="2755" priority="3353">
      <formula>OR(AND(NOT(ISNUMBER(H211)),NOT(ISBLANK(H211))), H211&lt;-9999999999.99, H211&gt;9999999999.99)</formula>
    </cfRule>
  </conditionalFormatting>
  <conditionalFormatting sqref="H212">
    <cfRule type="expression" dxfId="2754" priority="3350">
      <formula>H212&lt;0</formula>
    </cfRule>
    <cfRule type="expression" dxfId="2753" priority="3351">
      <formula>OR(AND(NOT(ISNUMBER(H212)),NOT(ISBLANK(H212))), H212&lt;-9999999999.99, H212&gt;9999999999.99)</formula>
    </cfRule>
  </conditionalFormatting>
  <conditionalFormatting sqref="I212">
    <cfRule type="expression" dxfId="2752" priority="3344">
      <formula>I212&lt;0</formula>
    </cfRule>
    <cfRule type="expression" dxfId="2751" priority="3345">
      <formula>OR(AND(NOT(ISNUMBER(I212)),NOT(ISBLANK(I212))), I212&lt;-9999999999.99, I212&gt;9999999999.99)</formula>
    </cfRule>
  </conditionalFormatting>
  <conditionalFormatting sqref="I211">
    <cfRule type="expression" dxfId="2750" priority="3342">
      <formula>I211&lt;0</formula>
    </cfRule>
    <cfRule type="expression" dxfId="2749" priority="3343">
      <formula>OR(AND(NOT(ISNUMBER(I211)),NOT(ISBLANK(I211))), I211&lt;-9999999999.99, I211&gt;9999999999.99)</formula>
    </cfRule>
  </conditionalFormatting>
  <conditionalFormatting sqref="I210">
    <cfRule type="expression" dxfId="2748" priority="3340">
      <formula>I210&lt;0</formula>
    </cfRule>
    <cfRule type="expression" dxfId="2747" priority="3341">
      <formula>OR(AND(NOT(ISNUMBER(I210)),NOT(ISBLANK(I210))), I210&lt;-9999999999.99, I210&gt;9999999999.99)</formula>
    </cfRule>
  </conditionalFormatting>
  <conditionalFormatting sqref="J210">
    <cfRule type="expression" dxfId="2746" priority="3338">
      <formula>J210&lt;0</formula>
    </cfRule>
    <cfRule type="expression" dxfId="2745" priority="3339">
      <formula>OR(AND(NOT(ISNUMBER(J210)),NOT(ISBLANK(J210))), J210&lt;-9999999999.99, J210&gt;9999999999.99)</formula>
    </cfRule>
  </conditionalFormatting>
  <conditionalFormatting sqref="J211">
    <cfRule type="expression" dxfId="2744" priority="3336">
      <formula>J211&lt;0</formula>
    </cfRule>
    <cfRule type="expression" dxfId="2743" priority="3337">
      <formula>OR(AND(NOT(ISNUMBER(J211)),NOT(ISBLANK(J211))), J211&lt;-9999999999.99, J211&gt;9999999999.99)</formula>
    </cfRule>
  </conditionalFormatting>
  <conditionalFormatting sqref="J212">
    <cfRule type="expression" dxfId="2742" priority="3334">
      <formula>J212&lt;0</formula>
    </cfRule>
    <cfRule type="expression" dxfId="2741" priority="3335">
      <formula>OR(AND(NOT(ISNUMBER(J212)),NOT(ISBLANK(J212))), J212&lt;-9999999999.99, J212&gt;9999999999.99)</formula>
    </cfRule>
  </conditionalFormatting>
  <conditionalFormatting sqref="K212">
    <cfRule type="expression" dxfId="2740" priority="3328">
      <formula>K212&lt;0</formula>
    </cfRule>
    <cfRule type="expression" dxfId="2739" priority="3329">
      <formula>OR(AND(NOT(ISNUMBER(K212)),NOT(ISBLANK(K212))), K212&lt;-9999999999.99, K212&gt;9999999999.99)</formula>
    </cfRule>
  </conditionalFormatting>
  <conditionalFormatting sqref="K211">
    <cfRule type="expression" dxfId="2738" priority="3326">
      <formula>K211&lt;0</formula>
    </cfRule>
    <cfRule type="expression" dxfId="2737" priority="3327">
      <formula>OR(AND(NOT(ISNUMBER(K211)),NOT(ISBLANK(K211))), K211&lt;-9999999999.99, K211&gt;9999999999.99)</formula>
    </cfRule>
  </conditionalFormatting>
  <conditionalFormatting sqref="K210">
    <cfRule type="expression" dxfId="2736" priority="3324">
      <formula>K210&lt;0</formula>
    </cfRule>
    <cfRule type="expression" dxfId="2735" priority="3325">
      <formula>OR(AND(NOT(ISNUMBER(K210)),NOT(ISBLANK(K210))), K210&lt;-9999999999.99, K210&gt;9999999999.99)</formula>
    </cfRule>
  </conditionalFormatting>
  <conditionalFormatting sqref="L210">
    <cfRule type="expression" dxfId="2734" priority="3322">
      <formula>L210&lt;0</formula>
    </cfRule>
    <cfRule type="expression" dxfId="2733" priority="3323">
      <formula>OR(AND(NOT(ISNUMBER(L210)),NOT(ISBLANK(L210))), L210&lt;-9999999999.99, L210&gt;9999999999.99)</formula>
    </cfRule>
  </conditionalFormatting>
  <conditionalFormatting sqref="L211">
    <cfRule type="expression" dxfId="2732" priority="3320">
      <formula>L211&lt;0</formula>
    </cfRule>
    <cfRule type="expression" dxfId="2731" priority="3321">
      <formula>OR(AND(NOT(ISNUMBER(L211)),NOT(ISBLANK(L211))), L211&lt;-9999999999.99, L211&gt;9999999999.99)</formula>
    </cfRule>
  </conditionalFormatting>
  <conditionalFormatting sqref="L212">
    <cfRule type="expression" dxfId="2730" priority="3318">
      <formula>L212&lt;0</formula>
    </cfRule>
    <cfRule type="expression" dxfId="2729" priority="3319">
      <formula>OR(AND(NOT(ISNUMBER(L212)),NOT(ISBLANK(L212))), L212&lt;-9999999999.99, L212&gt;9999999999.99)</formula>
    </cfRule>
  </conditionalFormatting>
  <conditionalFormatting sqref="M212">
    <cfRule type="expression" dxfId="2728" priority="3312">
      <formula>M212&lt;0</formula>
    </cfRule>
    <cfRule type="expression" dxfId="2727" priority="3313">
      <formula>OR(AND(NOT(ISNUMBER(M212)),NOT(ISBLANK(M212))), M212&lt;-9999999999.99, M212&gt;9999999999.99)</formula>
    </cfRule>
  </conditionalFormatting>
  <conditionalFormatting sqref="M211">
    <cfRule type="expression" dxfId="2726" priority="3310">
      <formula>M211&lt;0</formula>
    </cfRule>
    <cfRule type="expression" dxfId="2725" priority="3311">
      <formula>OR(AND(NOT(ISNUMBER(M211)),NOT(ISBLANK(M211))), M211&lt;-9999999999.99, M211&gt;9999999999.99)</formula>
    </cfRule>
  </conditionalFormatting>
  <conditionalFormatting sqref="M210">
    <cfRule type="expression" dxfId="2724" priority="3308">
      <formula>M210&lt;0</formula>
    </cfRule>
    <cfRule type="expression" dxfId="2723" priority="3309">
      <formula>OR(AND(NOT(ISNUMBER(M210)),NOT(ISBLANK(M210))), M210&lt;-9999999999.99, M210&gt;9999999999.99)</formula>
    </cfRule>
  </conditionalFormatting>
  <conditionalFormatting sqref="N210">
    <cfRule type="expression" dxfId="2722" priority="3306">
      <formula>N210&lt;0</formula>
    </cfRule>
    <cfRule type="expression" dxfId="2721" priority="3307">
      <formula>OR(AND(NOT(ISNUMBER(N210)),NOT(ISBLANK(N210))), N210&lt;-9999999999.99, N210&gt;9999999999.99)</formula>
    </cfRule>
  </conditionalFormatting>
  <conditionalFormatting sqref="N211">
    <cfRule type="expression" dxfId="2720" priority="3304">
      <formula>N211&lt;0</formula>
    </cfRule>
    <cfRule type="expression" dxfId="2719" priority="3305">
      <formula>OR(AND(NOT(ISNUMBER(N211)),NOT(ISBLANK(N211))), N211&lt;-9999999999.99, N211&gt;9999999999.99)</formula>
    </cfRule>
  </conditionalFormatting>
  <conditionalFormatting sqref="N212">
    <cfRule type="expression" dxfId="2718" priority="3302">
      <formula>N212&lt;0</formula>
    </cfRule>
    <cfRule type="expression" dxfId="2717" priority="3303">
      <formula>OR(AND(NOT(ISNUMBER(N212)),NOT(ISBLANK(N212))), N212&lt;-9999999999.99, N212&gt;9999999999.99)</formula>
    </cfRule>
  </conditionalFormatting>
  <conditionalFormatting sqref="E220">
    <cfRule type="expression" dxfId="2716" priority="3298">
      <formula>E220&lt;0</formula>
    </cfRule>
    <cfRule type="expression" dxfId="2715" priority="3299">
      <formula>OR(AND(NOT(ISNUMBER(E220)),NOT(ISBLANK(E220))), E220&lt;-9999999999.99, E220&gt;9999999999.99)</formula>
    </cfRule>
  </conditionalFormatting>
  <conditionalFormatting sqref="F220">
    <cfRule type="expression" dxfId="2714" priority="3296">
      <formula>F220&lt;0</formula>
    </cfRule>
    <cfRule type="expression" dxfId="2713" priority="3297">
      <formula>OR(AND(NOT(ISNUMBER(F220)),NOT(ISBLANK(F220))), F220&lt;-9999999999.99, F220&gt;9999999999.99)</formula>
    </cfRule>
  </conditionalFormatting>
  <conditionalFormatting sqref="G220">
    <cfRule type="expression" dxfId="2712" priority="3294">
      <formula>G220&lt;0</formula>
    </cfRule>
    <cfRule type="expression" dxfId="2711" priority="3295">
      <formula>OR(AND(NOT(ISNUMBER(G220)),NOT(ISBLANK(G220))), G220&lt;-9999999999.99, G220&gt;9999999999.99)</formula>
    </cfRule>
  </conditionalFormatting>
  <conditionalFormatting sqref="H220">
    <cfRule type="expression" dxfId="2710" priority="3292">
      <formula>H220&lt;0</formula>
    </cfRule>
    <cfRule type="expression" dxfId="2709" priority="3293">
      <formula>OR(AND(NOT(ISNUMBER(H220)),NOT(ISBLANK(H220))), H220&lt;-9999999999.99, H220&gt;9999999999.99)</formula>
    </cfRule>
  </conditionalFormatting>
  <conditionalFormatting sqref="I220">
    <cfRule type="expression" dxfId="2708" priority="3290">
      <formula>I220&lt;0</formula>
    </cfRule>
    <cfRule type="expression" dxfId="2707" priority="3291">
      <formula>OR(AND(NOT(ISNUMBER(I220)),NOT(ISBLANK(I220))), I220&lt;-9999999999.99, I220&gt;9999999999.99)</formula>
    </cfRule>
  </conditionalFormatting>
  <conditionalFormatting sqref="J220">
    <cfRule type="expression" dxfId="2706" priority="3288">
      <formula>J220&lt;0</formula>
    </cfRule>
    <cfRule type="expression" dxfId="2705" priority="3289">
      <formula>OR(AND(NOT(ISNUMBER(J220)),NOT(ISBLANK(J220))), J220&lt;-9999999999.99, J220&gt;9999999999.99)</formula>
    </cfRule>
  </conditionalFormatting>
  <conditionalFormatting sqref="K220">
    <cfRule type="expression" dxfId="2704" priority="3286">
      <formula>K220&lt;0</formula>
    </cfRule>
    <cfRule type="expression" dxfId="2703" priority="3287">
      <formula>OR(AND(NOT(ISNUMBER(K220)),NOT(ISBLANK(K220))), K220&lt;-9999999999.99, K220&gt;9999999999.99)</formula>
    </cfRule>
  </conditionalFormatting>
  <conditionalFormatting sqref="L220">
    <cfRule type="expression" dxfId="2702" priority="3284">
      <formula>L220&lt;0</formula>
    </cfRule>
    <cfRule type="expression" dxfId="2701" priority="3285">
      <formula>OR(AND(NOT(ISNUMBER(L220)),NOT(ISBLANK(L220))), L220&lt;-9999999999.99, L220&gt;9999999999.99)</formula>
    </cfRule>
  </conditionalFormatting>
  <conditionalFormatting sqref="M220">
    <cfRule type="expression" dxfId="2700" priority="3282">
      <formula>M220&lt;0</formula>
    </cfRule>
    <cfRule type="expression" dxfId="2699" priority="3283">
      <formula>OR(AND(NOT(ISNUMBER(M220)),NOT(ISBLANK(M220))), M220&lt;-9999999999.99, M220&gt;9999999999.99)</formula>
    </cfRule>
  </conditionalFormatting>
  <conditionalFormatting sqref="N220">
    <cfRule type="expression" dxfId="2698" priority="3280">
      <formula>N220&lt;0</formula>
    </cfRule>
    <cfRule type="expression" dxfId="2697" priority="3281">
      <formula>OR(AND(NOT(ISNUMBER(N220)),NOT(ISBLANK(N220))), N220&lt;-9999999999.99, N220&gt;9999999999.99)</formula>
    </cfRule>
  </conditionalFormatting>
  <conditionalFormatting sqref="E222">
    <cfRule type="expression" dxfId="2696" priority="27">
      <formula xml:space="preserve"> E222 &lt;&gt; E223+E224+E225</formula>
    </cfRule>
    <cfRule type="expression" dxfId="2695" priority="3276">
      <formula>E222&lt;0</formula>
    </cfRule>
    <cfRule type="expression" dxfId="2694" priority="3277">
      <formula>OR(AND(NOT(ISNUMBER(E222)),NOT(ISBLANK(E222))), E222&lt;-9999999999.99, E222&gt;9999999999.99)</formula>
    </cfRule>
  </conditionalFormatting>
  <conditionalFormatting sqref="E223">
    <cfRule type="expression" dxfId="2693" priority="3274">
      <formula>E223&lt;0</formula>
    </cfRule>
    <cfRule type="expression" dxfId="2692" priority="3275">
      <formula>OR(AND(NOT(ISNUMBER(E223)),NOT(ISBLANK(E223))), E223&lt;-9999999999.99, E223&gt;9999999999.99)</formula>
    </cfRule>
  </conditionalFormatting>
  <conditionalFormatting sqref="E224">
    <cfRule type="expression" dxfId="2691" priority="3272">
      <formula>E224&lt;0</formula>
    </cfRule>
    <cfRule type="expression" dxfId="2690" priority="3273">
      <formula>OR(AND(NOT(ISNUMBER(E224)),NOT(ISBLANK(E224))), E224&lt;-9999999999.99, E224&gt;9999999999.99)</formula>
    </cfRule>
  </conditionalFormatting>
  <conditionalFormatting sqref="E225">
    <cfRule type="expression" dxfId="2689" priority="3270">
      <formula>E225&lt;0</formula>
    </cfRule>
    <cfRule type="expression" dxfId="2688" priority="3271">
      <formula>OR(AND(NOT(ISNUMBER(E225)),NOT(ISBLANK(E225))), E225&lt;-9999999999.99, E225&gt;9999999999.99)</formula>
    </cfRule>
  </conditionalFormatting>
  <conditionalFormatting sqref="E226">
    <cfRule type="expression" dxfId="2687" priority="3268">
      <formula>E226&lt;0</formula>
    </cfRule>
    <cfRule type="expression" dxfId="2686" priority="3269">
      <formula>OR(AND(NOT(ISNUMBER(E226)),NOT(ISBLANK(E226))), E226&lt;-9999999999.99, E226&gt;9999999999.99)</formula>
    </cfRule>
  </conditionalFormatting>
  <conditionalFormatting sqref="E227">
    <cfRule type="expression" dxfId="2685" priority="14">
      <formula xml:space="preserve"> E227 &lt;&gt; E228-E229</formula>
    </cfRule>
    <cfRule type="expression" dxfId="2684" priority="3267">
      <formula>OR(AND(NOT(ISNUMBER(E227)),NOT(ISBLANK(E227))), E227&lt;-9999999999.99, E227&gt;9999999999.99)</formula>
    </cfRule>
  </conditionalFormatting>
  <conditionalFormatting sqref="E228">
    <cfRule type="expression" dxfId="2683" priority="3264">
      <formula>E228&lt;0</formula>
    </cfRule>
    <cfRule type="expression" dxfId="2682" priority="3265">
      <formula>OR(AND(NOT(ISNUMBER(E228)),NOT(ISBLANK(E228))), E228&lt;-9999999999.99, E228&gt;9999999999.99)</formula>
    </cfRule>
  </conditionalFormatting>
  <conditionalFormatting sqref="E229">
    <cfRule type="expression" dxfId="2681" priority="3262">
      <formula>E229&lt;0</formula>
    </cfRule>
    <cfRule type="expression" dxfId="2680" priority="3263">
      <formula>OR(AND(NOT(ISNUMBER(E229)),NOT(ISBLANK(E229))), E229&lt;-9999999999.99, E229&gt;9999999999.99)</formula>
    </cfRule>
  </conditionalFormatting>
  <conditionalFormatting sqref="E230">
    <cfRule type="expression" dxfId="2679" priority="3260">
      <formula>E230&lt;0</formula>
    </cfRule>
    <cfRule type="expression" dxfId="2678" priority="3261">
      <formula>OR(AND(NOT(ISNUMBER(E230)),NOT(ISBLANK(E230))), E230&lt;-9999999999.99, E230&gt;9999999999.99)</formula>
    </cfRule>
  </conditionalFormatting>
  <conditionalFormatting sqref="E231">
    <cfRule type="expression" dxfId="2677" priority="3258">
      <formula>E231&lt;0</formula>
    </cfRule>
    <cfRule type="expression" dxfId="2676" priority="3259">
      <formula>OR(AND(NOT(ISNUMBER(E231)),NOT(ISBLANK(E231))), E231&lt;-9999999999.99, E231&gt;9999999999.99)</formula>
    </cfRule>
  </conditionalFormatting>
  <conditionalFormatting sqref="E232">
    <cfRule type="expression" dxfId="2675" priority="3256">
      <formula>E232&lt;0</formula>
    </cfRule>
    <cfRule type="expression" dxfId="2674" priority="3257">
      <formula>OR(AND(NOT(ISNUMBER(E232)),NOT(ISBLANK(E232))), E232&lt;-9999999999.99, E232&gt;9999999999.99)</formula>
    </cfRule>
  </conditionalFormatting>
  <conditionalFormatting sqref="F222">
    <cfRule type="expression" dxfId="2673" priority="3254">
      <formula>F222&lt;0</formula>
    </cfRule>
    <cfRule type="expression" dxfId="2672" priority="3255">
      <formula>OR(AND(NOT(ISNUMBER(F222)),NOT(ISBLANK(F222))), F222&lt;-9999999999.99, F222&gt;9999999999.99)</formula>
    </cfRule>
  </conditionalFormatting>
  <conditionalFormatting sqref="F223">
    <cfRule type="expression" dxfId="2671" priority="3252">
      <formula>F223&lt;0</formula>
    </cfRule>
    <cfRule type="expression" dxfId="2670" priority="3253">
      <formula>OR(AND(NOT(ISNUMBER(F223)),NOT(ISBLANK(F223))), F223&lt;-9999999999.99, F223&gt;9999999999.99)</formula>
    </cfRule>
  </conditionalFormatting>
  <conditionalFormatting sqref="F224">
    <cfRule type="expression" dxfId="2669" priority="3250">
      <formula>F224&lt;0</formula>
    </cfRule>
    <cfRule type="expression" dxfId="2668" priority="3251">
      <formula>OR(AND(NOT(ISNUMBER(F224)),NOT(ISBLANK(F224))), F224&lt;-9999999999.99, F224&gt;9999999999.99)</formula>
    </cfRule>
  </conditionalFormatting>
  <conditionalFormatting sqref="F225">
    <cfRule type="expression" dxfId="2667" priority="3248">
      <formula>F225&lt;0</formula>
    </cfRule>
    <cfRule type="expression" dxfId="2666" priority="3249">
      <formula>OR(AND(NOT(ISNUMBER(F225)),NOT(ISBLANK(F225))), F225&lt;-9999999999.99, F225&gt;9999999999.99)</formula>
    </cfRule>
  </conditionalFormatting>
  <conditionalFormatting sqref="F226">
    <cfRule type="expression" dxfId="2665" priority="3246">
      <formula>F226&lt;0</formula>
    </cfRule>
    <cfRule type="expression" dxfId="2664" priority="3247">
      <formula>OR(AND(NOT(ISNUMBER(F226)),NOT(ISBLANK(F226))), F226&lt;-9999999999.99, F226&gt;9999999999.99)</formula>
    </cfRule>
  </conditionalFormatting>
  <conditionalFormatting sqref="G226">
    <cfRule type="expression" dxfId="2663" priority="3244">
      <formula>G226&lt;0</formula>
    </cfRule>
    <cfRule type="expression" dxfId="2662" priority="3245">
      <formula>OR(AND(NOT(ISNUMBER(G226)),NOT(ISBLANK(G226))), G226&lt;-9999999999.99, G226&gt;9999999999.99)</formula>
    </cfRule>
  </conditionalFormatting>
  <conditionalFormatting sqref="G225">
    <cfRule type="expression" dxfId="2661" priority="3242">
      <formula>G225&lt;0</formula>
    </cfRule>
    <cfRule type="expression" dxfId="2660" priority="3243">
      <formula>OR(AND(NOT(ISNUMBER(G225)),NOT(ISBLANK(G225))), G225&lt;-9999999999.99, G225&gt;9999999999.99)</formula>
    </cfRule>
  </conditionalFormatting>
  <conditionalFormatting sqref="G224">
    <cfRule type="expression" dxfId="2659" priority="3240">
      <formula>G224&lt;0</formula>
    </cfRule>
    <cfRule type="expression" dxfId="2658" priority="3241">
      <formula>OR(AND(NOT(ISNUMBER(G224)),NOT(ISBLANK(G224))), G224&lt;-9999999999.99, G224&gt;9999999999.99)</formula>
    </cfRule>
  </conditionalFormatting>
  <conditionalFormatting sqref="G223">
    <cfRule type="expression" dxfId="2657" priority="3238">
      <formula>G223&lt;0</formula>
    </cfRule>
    <cfRule type="expression" dxfId="2656" priority="3239">
      <formula>OR(AND(NOT(ISNUMBER(G223)),NOT(ISBLANK(G223))), G223&lt;-9999999999.99, G223&gt;9999999999.99)</formula>
    </cfRule>
  </conditionalFormatting>
  <conditionalFormatting sqref="G222">
    <cfRule type="expression" dxfId="2655" priority="3236">
      <formula>G222&lt;0</formula>
    </cfRule>
    <cfRule type="expression" dxfId="2654" priority="3237">
      <formula>OR(AND(NOT(ISNUMBER(G222)),NOT(ISBLANK(G222))), G222&lt;-9999999999.99, G222&gt;9999999999.99)</formula>
    </cfRule>
  </conditionalFormatting>
  <conditionalFormatting sqref="H222">
    <cfRule type="expression" dxfId="2653" priority="3234">
      <formula>H222&lt;0</formula>
    </cfRule>
    <cfRule type="expression" dxfId="2652" priority="3235">
      <formula>OR(AND(NOT(ISNUMBER(H222)),NOT(ISBLANK(H222))), H222&lt;-9999999999.99, H222&gt;9999999999.99)</formula>
    </cfRule>
  </conditionalFormatting>
  <conditionalFormatting sqref="H223">
    <cfRule type="expression" dxfId="2651" priority="3232">
      <formula>H223&lt;0</formula>
    </cfRule>
    <cfRule type="expression" dxfId="2650" priority="3233">
      <formula>OR(AND(NOT(ISNUMBER(H223)),NOT(ISBLANK(H223))), H223&lt;-9999999999.99, H223&gt;9999999999.99)</formula>
    </cfRule>
  </conditionalFormatting>
  <conditionalFormatting sqref="H224">
    <cfRule type="expression" dxfId="2649" priority="3230">
      <formula>H224&lt;0</formula>
    </cfRule>
    <cfRule type="expression" dxfId="2648" priority="3231">
      <formula>OR(AND(NOT(ISNUMBER(H224)),NOT(ISBLANK(H224))), H224&lt;-9999999999.99, H224&gt;9999999999.99)</formula>
    </cfRule>
  </conditionalFormatting>
  <conditionalFormatting sqref="H225">
    <cfRule type="expression" dxfId="2647" priority="3228">
      <formula>H225&lt;0</formula>
    </cfRule>
    <cfRule type="expression" dxfId="2646" priority="3229">
      <formula>OR(AND(NOT(ISNUMBER(H225)),NOT(ISBLANK(H225))), H225&lt;-9999999999.99, H225&gt;9999999999.99)</formula>
    </cfRule>
  </conditionalFormatting>
  <conditionalFormatting sqref="H226">
    <cfRule type="expression" dxfId="2645" priority="3226">
      <formula>H226&lt;0</formula>
    </cfRule>
    <cfRule type="expression" dxfId="2644" priority="3227">
      <formula>OR(AND(NOT(ISNUMBER(H226)),NOT(ISBLANK(H226))), H226&lt;-9999999999.99, H226&gt;9999999999.99)</formula>
    </cfRule>
  </conditionalFormatting>
  <conditionalFormatting sqref="I226">
    <cfRule type="expression" dxfId="2643" priority="3224">
      <formula>I226&lt;0</formula>
    </cfRule>
    <cfRule type="expression" dxfId="2642" priority="3225">
      <formula>OR(AND(NOT(ISNUMBER(I226)),NOT(ISBLANK(I226))), I226&lt;-9999999999.99, I226&gt;9999999999.99)</formula>
    </cfRule>
  </conditionalFormatting>
  <conditionalFormatting sqref="I225">
    <cfRule type="expression" dxfId="2641" priority="3222">
      <formula>I225&lt;0</formula>
    </cfRule>
    <cfRule type="expression" dxfId="2640" priority="3223">
      <formula>OR(AND(NOT(ISNUMBER(I225)),NOT(ISBLANK(I225))), I225&lt;-9999999999.99, I225&gt;9999999999.99)</formula>
    </cfRule>
  </conditionalFormatting>
  <conditionalFormatting sqref="I224">
    <cfRule type="expression" dxfId="2639" priority="3220">
      <formula>I224&lt;0</formula>
    </cfRule>
    <cfRule type="expression" dxfId="2638" priority="3221">
      <formula>OR(AND(NOT(ISNUMBER(I224)),NOT(ISBLANK(I224))), I224&lt;-9999999999.99, I224&gt;9999999999.99)</formula>
    </cfRule>
  </conditionalFormatting>
  <conditionalFormatting sqref="I223">
    <cfRule type="expression" dxfId="2637" priority="3218">
      <formula>I223&lt;0</formula>
    </cfRule>
    <cfRule type="expression" dxfId="2636" priority="3219">
      <formula>OR(AND(NOT(ISNUMBER(I223)),NOT(ISBLANK(I223))), I223&lt;-9999999999.99, I223&gt;9999999999.99)</formula>
    </cfRule>
  </conditionalFormatting>
  <conditionalFormatting sqref="I222">
    <cfRule type="expression" dxfId="2635" priority="3216">
      <formula>I222&lt;0</formula>
    </cfRule>
    <cfRule type="expression" dxfId="2634" priority="3217">
      <formula>OR(AND(NOT(ISNUMBER(I222)),NOT(ISBLANK(I222))), I222&lt;-9999999999.99, I222&gt;9999999999.99)</formula>
    </cfRule>
  </conditionalFormatting>
  <conditionalFormatting sqref="J222">
    <cfRule type="expression" dxfId="2633" priority="3214">
      <formula>J222&lt;0</formula>
    </cfRule>
    <cfRule type="expression" dxfId="2632" priority="3215">
      <formula>OR(AND(NOT(ISNUMBER(J222)),NOT(ISBLANK(J222))), J222&lt;-9999999999.99, J222&gt;9999999999.99)</formula>
    </cfRule>
  </conditionalFormatting>
  <conditionalFormatting sqref="J223">
    <cfRule type="expression" dxfId="2631" priority="3212">
      <formula>J223&lt;0</formula>
    </cfRule>
    <cfRule type="expression" dxfId="2630" priority="3213">
      <formula>OR(AND(NOT(ISNUMBER(J223)),NOT(ISBLANK(J223))), J223&lt;-9999999999.99, J223&gt;9999999999.99)</formula>
    </cfRule>
  </conditionalFormatting>
  <conditionalFormatting sqref="J224">
    <cfRule type="expression" dxfId="2629" priority="3210">
      <formula>J224&lt;0</formula>
    </cfRule>
    <cfRule type="expression" dxfId="2628" priority="3211">
      <formula>OR(AND(NOT(ISNUMBER(J224)),NOT(ISBLANK(J224))), J224&lt;-9999999999.99, J224&gt;9999999999.99)</formula>
    </cfRule>
  </conditionalFormatting>
  <conditionalFormatting sqref="J225">
    <cfRule type="expression" dxfId="2627" priority="3208">
      <formula>J225&lt;0</formula>
    </cfRule>
    <cfRule type="expression" dxfId="2626" priority="3209">
      <formula>OR(AND(NOT(ISNUMBER(J225)),NOT(ISBLANK(J225))), J225&lt;-9999999999.99, J225&gt;9999999999.99)</formula>
    </cfRule>
  </conditionalFormatting>
  <conditionalFormatting sqref="J226">
    <cfRule type="expression" dxfId="2625" priority="3206">
      <formula>J226&lt;0</formula>
    </cfRule>
    <cfRule type="expression" dxfId="2624" priority="3207">
      <formula>OR(AND(NOT(ISNUMBER(J226)),NOT(ISBLANK(J226))), J226&lt;-9999999999.99, J226&gt;9999999999.99)</formula>
    </cfRule>
  </conditionalFormatting>
  <conditionalFormatting sqref="K226">
    <cfRule type="expression" dxfId="2623" priority="3204">
      <formula>K226&lt;0</formula>
    </cfRule>
    <cfRule type="expression" dxfId="2622" priority="3205">
      <formula>OR(AND(NOT(ISNUMBER(K226)),NOT(ISBLANK(K226))), K226&lt;-9999999999.99, K226&gt;9999999999.99)</formula>
    </cfRule>
  </conditionalFormatting>
  <conditionalFormatting sqref="K225">
    <cfRule type="expression" dxfId="2621" priority="3202">
      <formula>K225&lt;0</formula>
    </cfRule>
    <cfRule type="expression" dxfId="2620" priority="3203">
      <formula>OR(AND(NOT(ISNUMBER(K225)),NOT(ISBLANK(K225))), K225&lt;-9999999999.99, K225&gt;9999999999.99)</formula>
    </cfRule>
  </conditionalFormatting>
  <conditionalFormatting sqref="K224">
    <cfRule type="expression" dxfId="2619" priority="3200">
      <formula>K224&lt;0</formula>
    </cfRule>
    <cfRule type="expression" dxfId="2618" priority="3201">
      <formula>OR(AND(NOT(ISNUMBER(K224)),NOT(ISBLANK(K224))), K224&lt;-9999999999.99, K224&gt;9999999999.99)</formula>
    </cfRule>
  </conditionalFormatting>
  <conditionalFormatting sqref="K223">
    <cfRule type="expression" dxfId="2617" priority="3198">
      <formula>K223&lt;0</formula>
    </cfRule>
    <cfRule type="expression" dxfId="2616" priority="3199">
      <formula>OR(AND(NOT(ISNUMBER(K223)),NOT(ISBLANK(K223))), K223&lt;-9999999999.99, K223&gt;9999999999.99)</formula>
    </cfRule>
  </conditionalFormatting>
  <conditionalFormatting sqref="K222">
    <cfRule type="expression" dxfId="2615" priority="3196">
      <formula>K222&lt;0</formula>
    </cfRule>
    <cfRule type="expression" dxfId="2614" priority="3197">
      <formula>OR(AND(NOT(ISNUMBER(K222)),NOT(ISBLANK(K222))), K222&lt;-9999999999.99, K222&gt;9999999999.99)</formula>
    </cfRule>
  </conditionalFormatting>
  <conditionalFormatting sqref="L222">
    <cfRule type="expression" dxfId="2613" priority="3194">
      <formula>L222&lt;0</formula>
    </cfRule>
    <cfRule type="expression" dxfId="2612" priority="3195">
      <formula>OR(AND(NOT(ISNUMBER(L222)),NOT(ISBLANK(L222))), L222&lt;-9999999999.99, L222&gt;9999999999.99)</formula>
    </cfRule>
  </conditionalFormatting>
  <conditionalFormatting sqref="L223">
    <cfRule type="expression" dxfId="2611" priority="3192">
      <formula>L223&lt;0</formula>
    </cfRule>
    <cfRule type="expression" dxfId="2610" priority="3193">
      <formula>OR(AND(NOT(ISNUMBER(L223)),NOT(ISBLANK(L223))), L223&lt;-9999999999.99, L223&gt;9999999999.99)</formula>
    </cfRule>
  </conditionalFormatting>
  <conditionalFormatting sqref="L224">
    <cfRule type="expression" dxfId="2609" priority="3190">
      <formula>L224&lt;0</formula>
    </cfRule>
    <cfRule type="expression" dxfId="2608" priority="3191">
      <formula>OR(AND(NOT(ISNUMBER(L224)),NOT(ISBLANK(L224))), L224&lt;-9999999999.99, L224&gt;9999999999.99)</formula>
    </cfRule>
  </conditionalFormatting>
  <conditionalFormatting sqref="L225">
    <cfRule type="expression" dxfId="2607" priority="3188">
      <formula>L225&lt;0</formula>
    </cfRule>
    <cfRule type="expression" dxfId="2606" priority="3189">
      <formula>OR(AND(NOT(ISNUMBER(L225)),NOT(ISBLANK(L225))), L225&lt;-9999999999.99, L225&gt;9999999999.99)</formula>
    </cfRule>
  </conditionalFormatting>
  <conditionalFormatting sqref="L226">
    <cfRule type="expression" dxfId="2605" priority="3186">
      <formula>L226&lt;0</formula>
    </cfRule>
    <cfRule type="expression" dxfId="2604" priority="3187">
      <formula>OR(AND(NOT(ISNUMBER(L226)),NOT(ISBLANK(L226))), L226&lt;-9999999999.99, L226&gt;9999999999.99)</formula>
    </cfRule>
  </conditionalFormatting>
  <conditionalFormatting sqref="M226">
    <cfRule type="expression" dxfId="2603" priority="3184">
      <formula>M226&lt;0</formula>
    </cfRule>
    <cfRule type="expression" dxfId="2602" priority="3185">
      <formula>OR(AND(NOT(ISNUMBER(M226)),NOT(ISBLANK(M226))), M226&lt;-9999999999.99, M226&gt;9999999999.99)</formula>
    </cfRule>
  </conditionalFormatting>
  <conditionalFormatting sqref="M225">
    <cfRule type="expression" dxfId="2601" priority="3182">
      <formula>M225&lt;0</formula>
    </cfRule>
    <cfRule type="expression" dxfId="2600" priority="3183">
      <formula>OR(AND(NOT(ISNUMBER(M225)),NOT(ISBLANK(M225))), M225&lt;-9999999999.99, M225&gt;9999999999.99)</formula>
    </cfRule>
  </conditionalFormatting>
  <conditionalFormatting sqref="M224">
    <cfRule type="expression" dxfId="2599" priority="3180">
      <formula>M224&lt;0</formula>
    </cfRule>
    <cfRule type="expression" dxfId="2598" priority="3181">
      <formula>OR(AND(NOT(ISNUMBER(M224)),NOT(ISBLANK(M224))), M224&lt;-9999999999.99, M224&gt;9999999999.99)</formula>
    </cfRule>
  </conditionalFormatting>
  <conditionalFormatting sqref="M223">
    <cfRule type="expression" dxfId="2597" priority="3178">
      <formula>M223&lt;0</formula>
    </cfRule>
    <cfRule type="expression" dxfId="2596" priority="3179">
      <formula>OR(AND(NOT(ISNUMBER(M223)),NOT(ISBLANK(M223))), M223&lt;-9999999999.99, M223&gt;9999999999.99)</formula>
    </cfRule>
  </conditionalFormatting>
  <conditionalFormatting sqref="M222">
    <cfRule type="expression" dxfId="2595" priority="3176">
      <formula>M222&lt;0</formula>
    </cfRule>
    <cfRule type="expression" dxfId="2594" priority="3177">
      <formula>OR(AND(NOT(ISNUMBER(M222)),NOT(ISBLANK(M222))), M222&lt;-9999999999.99, M222&gt;9999999999.99)</formula>
    </cfRule>
  </conditionalFormatting>
  <conditionalFormatting sqref="N222">
    <cfRule type="expression" dxfId="2593" priority="3174">
      <formula>N222&lt;0</formula>
    </cfRule>
    <cfRule type="expression" dxfId="2592" priority="3175">
      <formula>OR(AND(NOT(ISNUMBER(N222)),NOT(ISBLANK(N222))), N222&lt;-9999999999.99, N222&gt;9999999999.99)</formula>
    </cfRule>
  </conditionalFormatting>
  <conditionalFormatting sqref="N223">
    <cfRule type="expression" dxfId="2591" priority="3172">
      <formula>N223&lt;0</formula>
    </cfRule>
    <cfRule type="expression" dxfId="2590" priority="3173">
      <formula>OR(AND(NOT(ISNUMBER(N223)),NOT(ISBLANK(N223))), N223&lt;-9999999999.99, N223&gt;9999999999.99)</formula>
    </cfRule>
  </conditionalFormatting>
  <conditionalFormatting sqref="N224">
    <cfRule type="expression" dxfId="2589" priority="3170">
      <formula>N224&lt;0</formula>
    </cfRule>
    <cfRule type="expression" dxfId="2588" priority="3171">
      <formula>OR(AND(NOT(ISNUMBER(N224)),NOT(ISBLANK(N224))), N224&lt;-9999999999.99, N224&gt;9999999999.99)</formula>
    </cfRule>
  </conditionalFormatting>
  <conditionalFormatting sqref="N225">
    <cfRule type="expression" dxfId="2587" priority="3168">
      <formula>N225&lt;0</formula>
    </cfRule>
    <cfRule type="expression" dxfId="2586" priority="3169">
      <formula>OR(AND(NOT(ISNUMBER(N225)),NOT(ISBLANK(N225))), N225&lt;-9999999999.99, N225&gt;9999999999.99)</formula>
    </cfRule>
  </conditionalFormatting>
  <conditionalFormatting sqref="N226">
    <cfRule type="expression" dxfId="2585" priority="3166">
      <formula>N226&lt;0</formula>
    </cfRule>
    <cfRule type="expression" dxfId="2584" priority="3167">
      <formula>OR(AND(NOT(ISNUMBER(N226)),NOT(ISBLANK(N226))), N226&lt;-9999999999.99, N226&gt;9999999999.99)</formula>
    </cfRule>
  </conditionalFormatting>
  <conditionalFormatting sqref="F227">
    <cfRule type="expression" dxfId="2583" priority="3165">
      <formula>OR(AND(NOT(ISNUMBER(F227)),NOT(ISBLANK(F227))), F227&lt;-9999999999.99, F227&gt;9999999999.99)</formula>
    </cfRule>
  </conditionalFormatting>
  <conditionalFormatting sqref="F228">
    <cfRule type="expression" dxfId="2582" priority="3163">
      <formula>F228&lt;0</formula>
    </cfRule>
    <cfRule type="expression" dxfId="2581" priority="3164">
      <formula>OR(AND(NOT(ISNUMBER(F228)),NOT(ISBLANK(F228))), F228&lt;-9999999999.99, F228&gt;9999999999.99)</formula>
    </cfRule>
  </conditionalFormatting>
  <conditionalFormatting sqref="F229">
    <cfRule type="expression" dxfId="2580" priority="3161">
      <formula>F229&lt;0</formula>
    </cfRule>
    <cfRule type="expression" dxfId="2579" priority="3162">
      <formula>OR(AND(NOT(ISNUMBER(F229)),NOT(ISBLANK(F229))), F229&lt;-9999999999.99, F229&gt;9999999999.99)</formula>
    </cfRule>
  </conditionalFormatting>
  <conditionalFormatting sqref="F230">
    <cfRule type="expression" dxfId="2578" priority="3159">
      <formula>F230&lt;0</formula>
    </cfRule>
    <cfRule type="expression" dxfId="2577" priority="3160">
      <formula>OR(AND(NOT(ISNUMBER(F230)),NOT(ISBLANK(F230))), F230&lt;-9999999999.99, F230&gt;9999999999.99)</formula>
    </cfRule>
  </conditionalFormatting>
  <conditionalFormatting sqref="F231">
    <cfRule type="expression" dxfId="2576" priority="3157">
      <formula>F231&lt;0</formula>
    </cfRule>
    <cfRule type="expression" dxfId="2575" priority="3158">
      <formula>OR(AND(NOT(ISNUMBER(F231)),NOT(ISBLANK(F231))), F231&lt;-9999999999.99, F231&gt;9999999999.99)</formula>
    </cfRule>
  </conditionalFormatting>
  <conditionalFormatting sqref="F232">
    <cfRule type="expression" dxfId="2574" priority="3155">
      <formula>F232&lt;0</formula>
    </cfRule>
    <cfRule type="expression" dxfId="2573" priority="3156">
      <formula>OR(AND(NOT(ISNUMBER(F232)),NOT(ISBLANK(F232))), F232&lt;-9999999999.99, F232&gt;9999999999.99)</formula>
    </cfRule>
  </conditionalFormatting>
  <conditionalFormatting sqref="G232">
    <cfRule type="expression" dxfId="2572" priority="3153">
      <formula>G232&lt;0</formula>
    </cfRule>
    <cfRule type="expression" dxfId="2571" priority="3154">
      <formula>OR(AND(NOT(ISNUMBER(G232)),NOT(ISBLANK(G232))), G232&lt;-9999999999.99, G232&gt;9999999999.99)</formula>
    </cfRule>
  </conditionalFormatting>
  <conditionalFormatting sqref="G231">
    <cfRule type="expression" dxfId="2570" priority="3151">
      <formula>G231&lt;0</formula>
    </cfRule>
    <cfRule type="expression" dxfId="2569" priority="3152">
      <formula>OR(AND(NOT(ISNUMBER(G231)),NOT(ISBLANK(G231))), G231&lt;-9999999999.99, G231&gt;9999999999.99)</formula>
    </cfRule>
  </conditionalFormatting>
  <conditionalFormatting sqref="G230">
    <cfRule type="expression" dxfId="2568" priority="3149">
      <formula>G230&lt;0</formula>
    </cfRule>
    <cfRule type="expression" dxfId="2567" priority="3150">
      <formula>OR(AND(NOT(ISNUMBER(G230)),NOT(ISBLANK(G230))), G230&lt;-9999999999.99, G230&gt;9999999999.99)</formula>
    </cfRule>
  </conditionalFormatting>
  <conditionalFormatting sqref="G229">
    <cfRule type="expression" dxfId="2566" priority="3147">
      <formula>G229&lt;0</formula>
    </cfRule>
    <cfRule type="expression" dxfId="2565" priority="3148">
      <formula>OR(AND(NOT(ISNUMBER(G229)),NOT(ISBLANK(G229))), G229&lt;-9999999999.99, G229&gt;9999999999.99)</formula>
    </cfRule>
  </conditionalFormatting>
  <conditionalFormatting sqref="G228">
    <cfRule type="expression" dxfId="2564" priority="3145">
      <formula>G228&lt;0</formula>
    </cfRule>
    <cfRule type="expression" dxfId="2563" priority="3146">
      <formula>OR(AND(NOT(ISNUMBER(G228)),NOT(ISBLANK(G228))), G228&lt;-9999999999.99, G228&gt;9999999999.99)</formula>
    </cfRule>
  </conditionalFormatting>
  <conditionalFormatting sqref="H228">
    <cfRule type="expression" dxfId="2562" priority="3143">
      <formula>H228&lt;0</formula>
    </cfRule>
    <cfRule type="expression" dxfId="2561" priority="3144">
      <formula>OR(AND(NOT(ISNUMBER(H228)),NOT(ISBLANK(H228))), H228&lt;-9999999999.99, H228&gt;9999999999.99)</formula>
    </cfRule>
  </conditionalFormatting>
  <conditionalFormatting sqref="H229">
    <cfRule type="expression" dxfId="2560" priority="3141">
      <formula>H229&lt;0</formula>
    </cfRule>
    <cfRule type="expression" dxfId="2559" priority="3142">
      <formula>OR(AND(NOT(ISNUMBER(H229)),NOT(ISBLANK(H229))), H229&lt;-9999999999.99, H229&gt;9999999999.99)</formula>
    </cfRule>
  </conditionalFormatting>
  <conditionalFormatting sqref="H230">
    <cfRule type="expression" dxfId="2558" priority="3139">
      <formula>H230&lt;0</formula>
    </cfRule>
    <cfRule type="expression" dxfId="2557" priority="3140">
      <formula>OR(AND(NOT(ISNUMBER(H230)),NOT(ISBLANK(H230))), H230&lt;-9999999999.99, H230&gt;9999999999.99)</formula>
    </cfRule>
  </conditionalFormatting>
  <conditionalFormatting sqref="H231">
    <cfRule type="expression" dxfId="2556" priority="3137">
      <formula>H231&lt;0</formula>
    </cfRule>
    <cfRule type="expression" dxfId="2555" priority="3138">
      <formula>OR(AND(NOT(ISNUMBER(H231)),NOT(ISBLANK(H231))), H231&lt;-9999999999.99, H231&gt;9999999999.99)</formula>
    </cfRule>
  </conditionalFormatting>
  <conditionalFormatting sqref="H232">
    <cfRule type="expression" dxfId="2554" priority="3135">
      <formula>H232&lt;0</formula>
    </cfRule>
    <cfRule type="expression" dxfId="2553" priority="3136">
      <formula>OR(AND(NOT(ISNUMBER(H232)),NOT(ISBLANK(H232))), H232&lt;-9999999999.99, H232&gt;9999999999.99)</formula>
    </cfRule>
  </conditionalFormatting>
  <conditionalFormatting sqref="I232">
    <cfRule type="expression" dxfId="2552" priority="3133">
      <formula>I232&lt;0</formula>
    </cfRule>
    <cfRule type="expression" dxfId="2551" priority="3134">
      <formula>OR(AND(NOT(ISNUMBER(I232)),NOT(ISBLANK(I232))), I232&lt;-9999999999.99, I232&gt;9999999999.99)</formula>
    </cfRule>
  </conditionalFormatting>
  <conditionalFormatting sqref="I231">
    <cfRule type="expression" dxfId="2550" priority="3131">
      <formula>I231&lt;0</formula>
    </cfRule>
    <cfRule type="expression" dxfId="2549" priority="3132">
      <formula>OR(AND(NOT(ISNUMBER(I231)),NOT(ISBLANK(I231))), I231&lt;-9999999999.99, I231&gt;9999999999.99)</formula>
    </cfRule>
  </conditionalFormatting>
  <conditionalFormatting sqref="I230">
    <cfRule type="expression" dxfId="2548" priority="3129">
      <formula>I230&lt;0</formula>
    </cfRule>
    <cfRule type="expression" dxfId="2547" priority="3130">
      <formula>OR(AND(NOT(ISNUMBER(I230)),NOT(ISBLANK(I230))), I230&lt;-9999999999.99, I230&gt;9999999999.99)</formula>
    </cfRule>
  </conditionalFormatting>
  <conditionalFormatting sqref="I229">
    <cfRule type="expression" dxfId="2546" priority="3127">
      <formula>I229&lt;0</formula>
    </cfRule>
    <cfRule type="expression" dxfId="2545" priority="3128">
      <formula>OR(AND(NOT(ISNUMBER(I229)),NOT(ISBLANK(I229))), I229&lt;-9999999999.99, I229&gt;9999999999.99)</formula>
    </cfRule>
  </conditionalFormatting>
  <conditionalFormatting sqref="I228">
    <cfRule type="expression" dxfId="2544" priority="3125">
      <formula>I228&lt;0</formula>
    </cfRule>
    <cfRule type="expression" dxfId="2543" priority="3126">
      <formula>OR(AND(NOT(ISNUMBER(I228)),NOT(ISBLANK(I228))), I228&lt;-9999999999.99, I228&gt;9999999999.99)</formula>
    </cfRule>
  </conditionalFormatting>
  <conditionalFormatting sqref="J228">
    <cfRule type="expression" dxfId="2542" priority="3123">
      <formula>J228&lt;0</formula>
    </cfRule>
    <cfRule type="expression" dxfId="2541" priority="3124">
      <formula>OR(AND(NOT(ISNUMBER(J228)),NOT(ISBLANK(J228))), J228&lt;-9999999999.99, J228&gt;9999999999.99)</formula>
    </cfRule>
  </conditionalFormatting>
  <conditionalFormatting sqref="J229">
    <cfRule type="expression" dxfId="2540" priority="3121">
      <formula>J229&lt;0</formula>
    </cfRule>
    <cfRule type="expression" dxfId="2539" priority="3122">
      <formula>OR(AND(NOT(ISNUMBER(J229)),NOT(ISBLANK(J229))), J229&lt;-9999999999.99, J229&gt;9999999999.99)</formula>
    </cfRule>
  </conditionalFormatting>
  <conditionalFormatting sqref="J230">
    <cfRule type="expression" dxfId="2538" priority="3119">
      <formula>J230&lt;0</formula>
    </cfRule>
    <cfRule type="expression" dxfId="2537" priority="3120">
      <formula>OR(AND(NOT(ISNUMBER(J230)),NOT(ISBLANK(J230))), J230&lt;-9999999999.99, J230&gt;9999999999.99)</formula>
    </cfRule>
  </conditionalFormatting>
  <conditionalFormatting sqref="J231">
    <cfRule type="expression" dxfId="2536" priority="3117">
      <formula>J231&lt;0</formula>
    </cfRule>
    <cfRule type="expression" dxfId="2535" priority="3118">
      <formula>OR(AND(NOT(ISNUMBER(J231)),NOT(ISBLANK(J231))), J231&lt;-9999999999.99, J231&gt;9999999999.99)</formula>
    </cfRule>
  </conditionalFormatting>
  <conditionalFormatting sqref="J232">
    <cfRule type="expression" dxfId="2534" priority="3115">
      <formula>J232&lt;0</formula>
    </cfRule>
    <cfRule type="expression" dxfId="2533" priority="3116">
      <formula>OR(AND(NOT(ISNUMBER(J232)),NOT(ISBLANK(J232))), J232&lt;-9999999999.99, J232&gt;9999999999.99)</formula>
    </cfRule>
  </conditionalFormatting>
  <conditionalFormatting sqref="K232">
    <cfRule type="expression" dxfId="2532" priority="3113">
      <formula>K232&lt;0</formula>
    </cfRule>
    <cfRule type="expression" dxfId="2531" priority="3114">
      <formula>OR(AND(NOT(ISNUMBER(K232)),NOT(ISBLANK(K232))), K232&lt;-9999999999.99, K232&gt;9999999999.99)</formula>
    </cfRule>
  </conditionalFormatting>
  <conditionalFormatting sqref="K231">
    <cfRule type="expression" dxfId="2530" priority="3111">
      <formula>K231&lt;0</formula>
    </cfRule>
    <cfRule type="expression" dxfId="2529" priority="3112">
      <formula>OR(AND(NOT(ISNUMBER(K231)),NOT(ISBLANK(K231))), K231&lt;-9999999999.99, K231&gt;9999999999.99)</formula>
    </cfRule>
  </conditionalFormatting>
  <conditionalFormatting sqref="K230">
    <cfRule type="expression" dxfId="2528" priority="3109">
      <formula>K230&lt;0</formula>
    </cfRule>
    <cfRule type="expression" dxfId="2527" priority="3110">
      <formula>OR(AND(NOT(ISNUMBER(K230)),NOT(ISBLANK(K230))), K230&lt;-9999999999.99, K230&gt;9999999999.99)</formula>
    </cfRule>
  </conditionalFormatting>
  <conditionalFormatting sqref="K229">
    <cfRule type="expression" dxfId="2526" priority="3107">
      <formula>K229&lt;0</formula>
    </cfRule>
    <cfRule type="expression" dxfId="2525" priority="3108">
      <formula>OR(AND(NOT(ISNUMBER(K229)),NOT(ISBLANK(K229))), K229&lt;-9999999999.99, K229&gt;9999999999.99)</formula>
    </cfRule>
  </conditionalFormatting>
  <conditionalFormatting sqref="K228">
    <cfRule type="expression" dxfId="2524" priority="3105">
      <formula>K228&lt;0</formula>
    </cfRule>
    <cfRule type="expression" dxfId="2523" priority="3106">
      <formula>OR(AND(NOT(ISNUMBER(K228)),NOT(ISBLANK(K228))), K228&lt;-9999999999.99, K228&gt;9999999999.99)</formula>
    </cfRule>
  </conditionalFormatting>
  <conditionalFormatting sqref="L228">
    <cfRule type="expression" dxfId="2522" priority="3103">
      <formula>L228&lt;0</formula>
    </cfRule>
    <cfRule type="expression" dxfId="2521" priority="3104">
      <formula>OR(AND(NOT(ISNUMBER(L228)),NOT(ISBLANK(L228))), L228&lt;-9999999999.99, L228&gt;9999999999.99)</formula>
    </cfRule>
  </conditionalFormatting>
  <conditionalFormatting sqref="L229">
    <cfRule type="expression" dxfId="2520" priority="3101">
      <formula>L229&lt;0</formula>
    </cfRule>
    <cfRule type="expression" dxfId="2519" priority="3102">
      <formula>OR(AND(NOT(ISNUMBER(L229)),NOT(ISBLANK(L229))), L229&lt;-9999999999.99, L229&gt;9999999999.99)</formula>
    </cfRule>
  </conditionalFormatting>
  <conditionalFormatting sqref="L230">
    <cfRule type="expression" dxfId="2518" priority="3099">
      <formula>L230&lt;0</formula>
    </cfRule>
    <cfRule type="expression" dxfId="2517" priority="3100">
      <formula>OR(AND(NOT(ISNUMBER(L230)),NOT(ISBLANK(L230))), L230&lt;-9999999999.99, L230&gt;9999999999.99)</formula>
    </cfRule>
  </conditionalFormatting>
  <conditionalFormatting sqref="L231">
    <cfRule type="expression" dxfId="2516" priority="3097">
      <formula>L231&lt;0</formula>
    </cfRule>
    <cfRule type="expression" dxfId="2515" priority="3098">
      <formula>OR(AND(NOT(ISNUMBER(L231)),NOT(ISBLANK(L231))), L231&lt;-9999999999.99, L231&gt;9999999999.99)</formula>
    </cfRule>
  </conditionalFormatting>
  <conditionalFormatting sqref="L232">
    <cfRule type="expression" dxfId="2514" priority="3095">
      <formula>L232&lt;0</formula>
    </cfRule>
    <cfRule type="expression" dxfId="2513" priority="3096">
      <formula>OR(AND(NOT(ISNUMBER(L232)),NOT(ISBLANK(L232))), L232&lt;-9999999999.99, L232&gt;9999999999.99)</formula>
    </cfRule>
  </conditionalFormatting>
  <conditionalFormatting sqref="M232">
    <cfRule type="expression" dxfId="2512" priority="3093">
      <formula>M232&lt;0</formula>
    </cfRule>
    <cfRule type="expression" dxfId="2511" priority="3094">
      <formula>OR(AND(NOT(ISNUMBER(M232)),NOT(ISBLANK(M232))), M232&lt;-9999999999.99, M232&gt;9999999999.99)</formula>
    </cfRule>
  </conditionalFormatting>
  <conditionalFormatting sqref="M231">
    <cfRule type="expression" dxfId="2510" priority="3091">
      <formula>M231&lt;0</formula>
    </cfRule>
    <cfRule type="expression" dxfId="2509" priority="3092">
      <formula>OR(AND(NOT(ISNUMBER(M231)),NOT(ISBLANK(M231))), M231&lt;-9999999999.99, M231&gt;9999999999.99)</formula>
    </cfRule>
  </conditionalFormatting>
  <conditionalFormatting sqref="M230">
    <cfRule type="expression" dxfId="2508" priority="3089">
      <formula>M230&lt;0</formula>
    </cfRule>
    <cfRule type="expression" dxfId="2507" priority="3090">
      <formula>OR(AND(NOT(ISNUMBER(M230)),NOT(ISBLANK(M230))), M230&lt;-9999999999.99, M230&gt;9999999999.99)</formula>
    </cfRule>
  </conditionalFormatting>
  <conditionalFormatting sqref="M229">
    <cfRule type="expression" dxfId="2506" priority="3087">
      <formula>M229&lt;0</formula>
    </cfRule>
    <cfRule type="expression" dxfId="2505" priority="3088">
      <formula>OR(AND(NOT(ISNUMBER(M229)),NOT(ISBLANK(M229))), M229&lt;-9999999999.99, M229&gt;9999999999.99)</formula>
    </cfRule>
  </conditionalFormatting>
  <conditionalFormatting sqref="M228">
    <cfRule type="expression" dxfId="2504" priority="3085">
      <formula>M228&lt;0</formula>
    </cfRule>
    <cfRule type="expression" dxfId="2503" priority="3086">
      <formula>OR(AND(NOT(ISNUMBER(M228)),NOT(ISBLANK(M228))), M228&lt;-9999999999.99, M228&gt;9999999999.99)</formula>
    </cfRule>
  </conditionalFormatting>
  <conditionalFormatting sqref="N228">
    <cfRule type="expression" dxfId="2502" priority="3083">
      <formula>N228&lt;0</formula>
    </cfRule>
    <cfRule type="expression" dxfId="2501" priority="3084">
      <formula>OR(AND(NOT(ISNUMBER(N228)),NOT(ISBLANK(N228))), N228&lt;-9999999999.99, N228&gt;9999999999.99)</formula>
    </cfRule>
  </conditionalFormatting>
  <conditionalFormatting sqref="N229">
    <cfRule type="expression" dxfId="2500" priority="3081">
      <formula>N229&lt;0</formula>
    </cfRule>
    <cfRule type="expression" dxfId="2499" priority="3082">
      <formula>OR(AND(NOT(ISNUMBER(N229)),NOT(ISBLANK(N229))), N229&lt;-9999999999.99, N229&gt;9999999999.99)</formula>
    </cfRule>
  </conditionalFormatting>
  <conditionalFormatting sqref="N230">
    <cfRule type="expression" dxfId="2498" priority="3079">
      <formula>N230&lt;0</formula>
    </cfRule>
    <cfRule type="expression" dxfId="2497" priority="3080">
      <formula>OR(AND(NOT(ISNUMBER(N230)),NOT(ISBLANK(N230))), N230&lt;-9999999999.99, N230&gt;9999999999.99)</formula>
    </cfRule>
  </conditionalFormatting>
  <conditionalFormatting sqref="N231">
    <cfRule type="expression" dxfId="2496" priority="3077">
      <formula>N231&lt;0</formula>
    </cfRule>
    <cfRule type="expression" dxfId="2495" priority="3078">
      <formula>OR(AND(NOT(ISNUMBER(N231)),NOT(ISBLANK(N231))), N231&lt;-9999999999.99, N231&gt;9999999999.99)</formula>
    </cfRule>
  </conditionalFormatting>
  <conditionalFormatting sqref="N232">
    <cfRule type="expression" dxfId="2494" priority="3075">
      <formula>N232&lt;0</formula>
    </cfRule>
    <cfRule type="expression" dxfId="2493" priority="3076">
      <formula>OR(AND(NOT(ISNUMBER(N232)),NOT(ISBLANK(N232))), N232&lt;-9999999999.99, N232&gt;9999999999.99)</formula>
    </cfRule>
  </conditionalFormatting>
  <conditionalFormatting sqref="E233">
    <cfRule type="expression" dxfId="2492" priority="3073">
      <formula>E233&lt;0</formula>
    </cfRule>
    <cfRule type="expression" dxfId="2491" priority="3074">
      <formula>OR(AND(NOT(ISNUMBER(E233)),NOT(ISBLANK(E233))), E233&lt;-9999999999.99, E233&gt;9999999999.99)</formula>
    </cfRule>
  </conditionalFormatting>
  <conditionalFormatting sqref="F233">
    <cfRule type="expression" dxfId="2490" priority="3071">
      <formula>F233&lt;0</formula>
    </cfRule>
    <cfRule type="expression" dxfId="2489" priority="3072">
      <formula>OR(AND(NOT(ISNUMBER(F233)),NOT(ISBLANK(F233))), F233&lt;-9999999999.99, F233&gt;9999999999.99)</formula>
    </cfRule>
  </conditionalFormatting>
  <conditionalFormatting sqref="G233">
    <cfRule type="expression" dxfId="2488" priority="3069">
      <formula>G233&lt;0</formula>
    </cfRule>
    <cfRule type="expression" dxfId="2487" priority="3070">
      <formula>OR(AND(NOT(ISNUMBER(G233)),NOT(ISBLANK(G233))), G233&lt;-9999999999.99, G233&gt;9999999999.99)</formula>
    </cfRule>
  </conditionalFormatting>
  <conditionalFormatting sqref="H233">
    <cfRule type="expression" dxfId="2486" priority="3067">
      <formula>H233&lt;0</formula>
    </cfRule>
    <cfRule type="expression" dxfId="2485" priority="3068">
      <formula>OR(AND(NOT(ISNUMBER(H233)),NOT(ISBLANK(H233))), H233&lt;-9999999999.99, H233&gt;9999999999.99)</formula>
    </cfRule>
  </conditionalFormatting>
  <conditionalFormatting sqref="I233">
    <cfRule type="expression" dxfId="2484" priority="3065">
      <formula>I233&lt;0</formula>
    </cfRule>
    <cfRule type="expression" dxfId="2483" priority="3066">
      <formula>OR(AND(NOT(ISNUMBER(I233)),NOT(ISBLANK(I233))), I233&lt;-9999999999.99, I233&gt;9999999999.99)</formula>
    </cfRule>
  </conditionalFormatting>
  <conditionalFormatting sqref="J233">
    <cfRule type="expression" dxfId="2482" priority="3063">
      <formula>J233&lt;0</formula>
    </cfRule>
    <cfRule type="expression" dxfId="2481" priority="3064">
      <formula>OR(AND(NOT(ISNUMBER(J233)),NOT(ISBLANK(J233))), J233&lt;-9999999999.99, J233&gt;9999999999.99)</formula>
    </cfRule>
  </conditionalFormatting>
  <conditionalFormatting sqref="K233">
    <cfRule type="expression" dxfId="2480" priority="3061">
      <formula>K233&lt;0</formula>
    </cfRule>
    <cfRule type="expression" dxfId="2479" priority="3062">
      <formula>OR(AND(NOT(ISNUMBER(K233)),NOT(ISBLANK(K233))), K233&lt;-9999999999.99, K233&gt;9999999999.99)</formula>
    </cfRule>
  </conditionalFormatting>
  <conditionalFormatting sqref="L233">
    <cfRule type="expression" dxfId="2478" priority="3059">
      <formula>L233&lt;0</formula>
    </cfRule>
    <cfRule type="expression" dxfId="2477" priority="3060">
      <formula>OR(AND(NOT(ISNUMBER(L233)),NOT(ISBLANK(L233))), L233&lt;-9999999999.99, L233&gt;9999999999.99)</formula>
    </cfRule>
  </conditionalFormatting>
  <conditionalFormatting sqref="M233">
    <cfRule type="expression" dxfId="2476" priority="3057">
      <formula>M233&lt;0</formula>
    </cfRule>
    <cfRule type="expression" dxfId="2475" priority="3058">
      <formula>OR(AND(NOT(ISNUMBER(M233)),NOT(ISBLANK(M233))), M233&lt;-9999999999.99, M233&gt;9999999999.99)</formula>
    </cfRule>
  </conditionalFormatting>
  <conditionalFormatting sqref="N233">
    <cfRule type="expression" dxfId="2474" priority="3055">
      <formula>N233&lt;0</formula>
    </cfRule>
    <cfRule type="expression" dxfId="2473" priority="3056">
      <formula>OR(AND(NOT(ISNUMBER(N233)),NOT(ISBLANK(N233))), N233&lt;-9999999999.99, N233&gt;9999999999.99)</formula>
    </cfRule>
  </conditionalFormatting>
  <conditionalFormatting sqref="E221">
    <cfRule type="expression" dxfId="2472" priority="28">
      <formula xml:space="preserve"> E221 &lt;&gt; E222- E226</formula>
    </cfRule>
    <cfRule type="expression" dxfId="2471" priority="3044">
      <formula>OR(AND(NOT(ISNUMBER(E221)),NOT(ISBLANK(E221))), E221&lt;-9999999999.99, E221&gt;9999999999.99)</formula>
    </cfRule>
  </conditionalFormatting>
  <conditionalFormatting sqref="E234">
    <cfRule type="expression" dxfId="2470" priority="3041">
      <formula>E234&lt;0</formula>
    </cfRule>
    <cfRule type="expression" dxfId="2469" priority="3042">
      <formula>OR(AND(NOT(ISNUMBER(E234)),NOT(ISBLANK(E234))), E234&lt;-9999999999.99, E234&gt;9999999999.99)</formula>
    </cfRule>
  </conditionalFormatting>
  <conditionalFormatting sqref="E235">
    <cfRule type="expression" dxfId="2468" priority="3039">
      <formula>E235&lt;0</formula>
    </cfRule>
    <cfRule type="expression" dxfId="2467" priority="3040">
      <formula>OR(AND(NOT(ISNUMBER(E235)),NOT(ISBLANK(E235))), E235&lt;-9999999999.99, E235&gt;9999999999.99)</formula>
    </cfRule>
  </conditionalFormatting>
  <conditionalFormatting sqref="E236">
    <cfRule type="expression" dxfId="2466" priority="3037">
      <formula>E236&lt;0</formula>
    </cfRule>
    <cfRule type="expression" dxfId="2465" priority="3038">
      <formula>OR(AND(NOT(ISNUMBER(E236)),NOT(ISBLANK(E236))), E236&lt;-9999999999.99, E236&gt;9999999999.99)</formula>
    </cfRule>
  </conditionalFormatting>
  <conditionalFormatting sqref="F236">
    <cfRule type="expression" dxfId="2464" priority="3031">
      <formula>F236&lt;0</formula>
    </cfRule>
    <cfRule type="expression" dxfId="2463" priority="3032">
      <formula>OR(AND(NOT(ISNUMBER(F236)),NOT(ISBLANK(F236))), F236&lt;-9999999999.99, F236&gt;9999999999.99)</formula>
    </cfRule>
  </conditionalFormatting>
  <conditionalFormatting sqref="F235">
    <cfRule type="expression" dxfId="2462" priority="3029">
      <formula>F235&lt;0</formula>
    </cfRule>
    <cfRule type="expression" dxfId="2461" priority="3030">
      <formula>OR(AND(NOT(ISNUMBER(F235)),NOT(ISBLANK(F235))), F235&lt;-9999999999.99, F235&gt;9999999999.99)</formula>
    </cfRule>
  </conditionalFormatting>
  <conditionalFormatting sqref="F234">
    <cfRule type="expression" dxfId="2460" priority="3027">
      <formula>F234&lt;0</formula>
    </cfRule>
    <cfRule type="expression" dxfId="2459" priority="3028">
      <formula>OR(AND(NOT(ISNUMBER(F234)),NOT(ISBLANK(F234))), F234&lt;-9999999999.99, F234&gt;9999999999.99)</formula>
    </cfRule>
  </conditionalFormatting>
  <conditionalFormatting sqref="G234">
    <cfRule type="expression" dxfId="2458" priority="3025">
      <formula>G234&lt;0</formula>
    </cfRule>
    <cfRule type="expression" dxfId="2457" priority="3026">
      <formula>OR(AND(NOT(ISNUMBER(G234)),NOT(ISBLANK(G234))), G234&lt;-9999999999.99, G234&gt;9999999999.99)</formula>
    </cfRule>
  </conditionalFormatting>
  <conditionalFormatting sqref="G235">
    <cfRule type="expression" dxfId="2456" priority="3023">
      <formula>G235&lt;0</formula>
    </cfRule>
    <cfRule type="expression" dxfId="2455" priority="3024">
      <formula>OR(AND(NOT(ISNUMBER(G235)),NOT(ISBLANK(G235))), G235&lt;-9999999999.99, G235&gt;9999999999.99)</formula>
    </cfRule>
  </conditionalFormatting>
  <conditionalFormatting sqref="G236">
    <cfRule type="expression" dxfId="2454" priority="3021">
      <formula>G236&lt;0</formula>
    </cfRule>
    <cfRule type="expression" dxfId="2453" priority="3022">
      <formula>OR(AND(NOT(ISNUMBER(G236)),NOT(ISBLANK(G236))), G236&lt;-9999999999.99, G236&gt;9999999999.99)</formula>
    </cfRule>
  </conditionalFormatting>
  <conditionalFormatting sqref="H236">
    <cfRule type="expression" dxfId="2452" priority="3015">
      <formula>H236&lt;0</formula>
    </cfRule>
    <cfRule type="expression" dxfId="2451" priority="3016">
      <formula>OR(AND(NOT(ISNUMBER(H236)),NOT(ISBLANK(H236))), H236&lt;-9999999999.99, H236&gt;9999999999.99)</formula>
    </cfRule>
  </conditionalFormatting>
  <conditionalFormatting sqref="H235">
    <cfRule type="expression" dxfId="2450" priority="3013">
      <formula>H235&lt;0</formula>
    </cfRule>
    <cfRule type="expression" dxfId="2449" priority="3014">
      <formula>OR(AND(NOT(ISNUMBER(H235)),NOT(ISBLANK(H235))), H235&lt;-9999999999.99, H235&gt;9999999999.99)</formula>
    </cfRule>
  </conditionalFormatting>
  <conditionalFormatting sqref="H234">
    <cfRule type="expression" dxfId="2448" priority="3011">
      <formula>H234&lt;0</formula>
    </cfRule>
    <cfRule type="expression" dxfId="2447" priority="3012">
      <formula>OR(AND(NOT(ISNUMBER(H234)),NOT(ISBLANK(H234))), H234&lt;-9999999999.99, H234&gt;9999999999.99)</formula>
    </cfRule>
  </conditionalFormatting>
  <conditionalFormatting sqref="I234">
    <cfRule type="expression" dxfId="2446" priority="3009">
      <formula>I234&lt;0</formula>
    </cfRule>
    <cfRule type="expression" dxfId="2445" priority="3010">
      <formula>OR(AND(NOT(ISNUMBER(I234)),NOT(ISBLANK(I234))), I234&lt;-9999999999.99, I234&gt;9999999999.99)</formula>
    </cfRule>
  </conditionalFormatting>
  <conditionalFormatting sqref="I235">
    <cfRule type="expression" dxfId="2444" priority="3007">
      <formula>I235&lt;0</formula>
    </cfRule>
    <cfRule type="expression" dxfId="2443" priority="3008">
      <formula>OR(AND(NOT(ISNUMBER(I235)),NOT(ISBLANK(I235))), I235&lt;-9999999999.99, I235&gt;9999999999.99)</formula>
    </cfRule>
  </conditionalFormatting>
  <conditionalFormatting sqref="I236">
    <cfRule type="expression" dxfId="2442" priority="3005">
      <formula>I236&lt;0</formula>
    </cfRule>
    <cfRule type="expression" dxfId="2441" priority="3006">
      <formula>OR(AND(NOT(ISNUMBER(I236)),NOT(ISBLANK(I236))), I236&lt;-9999999999.99, I236&gt;9999999999.99)</formula>
    </cfRule>
  </conditionalFormatting>
  <conditionalFormatting sqref="J236">
    <cfRule type="expression" dxfId="2440" priority="2999">
      <formula>J236&lt;0</formula>
    </cfRule>
    <cfRule type="expression" dxfId="2439" priority="3000">
      <formula>OR(AND(NOT(ISNUMBER(J236)),NOT(ISBLANK(J236))), J236&lt;-9999999999.99, J236&gt;9999999999.99)</formula>
    </cfRule>
  </conditionalFormatting>
  <conditionalFormatting sqref="J235">
    <cfRule type="expression" dxfId="2438" priority="2997">
      <formula>J235&lt;0</formula>
    </cfRule>
    <cfRule type="expression" dxfId="2437" priority="2998">
      <formula>OR(AND(NOT(ISNUMBER(J235)),NOT(ISBLANK(J235))), J235&lt;-9999999999.99, J235&gt;9999999999.99)</formula>
    </cfRule>
  </conditionalFormatting>
  <conditionalFormatting sqref="J234">
    <cfRule type="expression" dxfId="2436" priority="2995">
      <formula>J234&lt;0</formula>
    </cfRule>
    <cfRule type="expression" dxfId="2435" priority="2996">
      <formula>OR(AND(NOT(ISNUMBER(J234)),NOT(ISBLANK(J234))), J234&lt;-9999999999.99, J234&gt;9999999999.99)</formula>
    </cfRule>
  </conditionalFormatting>
  <conditionalFormatting sqref="K234">
    <cfRule type="expression" dxfId="2434" priority="2993">
      <formula>K234&lt;0</formula>
    </cfRule>
    <cfRule type="expression" dxfId="2433" priority="2994">
      <formula>OR(AND(NOT(ISNUMBER(K234)),NOT(ISBLANK(K234))), K234&lt;-9999999999.99, K234&gt;9999999999.99)</formula>
    </cfRule>
  </conditionalFormatting>
  <conditionalFormatting sqref="K235">
    <cfRule type="expression" dxfId="2432" priority="2991">
      <formula>K235&lt;0</formula>
    </cfRule>
    <cfRule type="expression" dxfId="2431" priority="2992">
      <formula>OR(AND(NOT(ISNUMBER(K235)),NOT(ISBLANK(K235))), K235&lt;-9999999999.99, K235&gt;9999999999.99)</formula>
    </cfRule>
  </conditionalFormatting>
  <conditionalFormatting sqref="K236">
    <cfRule type="expression" dxfId="2430" priority="2989">
      <formula>K236&lt;0</formula>
    </cfRule>
    <cfRule type="expression" dxfId="2429" priority="2990">
      <formula>OR(AND(NOT(ISNUMBER(K236)),NOT(ISBLANK(K236))), K236&lt;-9999999999.99, K236&gt;9999999999.99)</formula>
    </cfRule>
  </conditionalFormatting>
  <conditionalFormatting sqref="L236">
    <cfRule type="expression" dxfId="2428" priority="2983">
      <formula>L236&lt;0</formula>
    </cfRule>
    <cfRule type="expression" dxfId="2427" priority="2984">
      <formula>OR(AND(NOT(ISNUMBER(L236)),NOT(ISBLANK(L236))), L236&lt;-9999999999.99, L236&gt;9999999999.99)</formula>
    </cfRule>
  </conditionalFormatting>
  <conditionalFormatting sqref="L235">
    <cfRule type="expression" dxfId="2426" priority="2981">
      <formula>L235&lt;0</formula>
    </cfRule>
    <cfRule type="expression" dxfId="2425" priority="2982">
      <formula>OR(AND(NOT(ISNUMBER(L235)),NOT(ISBLANK(L235))), L235&lt;-9999999999.99, L235&gt;9999999999.99)</formula>
    </cfRule>
  </conditionalFormatting>
  <conditionalFormatting sqref="L234">
    <cfRule type="expression" dxfId="2424" priority="2979">
      <formula>L234&lt;0</formula>
    </cfRule>
    <cfRule type="expression" dxfId="2423" priority="2980">
      <formula>OR(AND(NOT(ISNUMBER(L234)),NOT(ISBLANK(L234))), L234&lt;-9999999999.99, L234&gt;9999999999.99)</formula>
    </cfRule>
  </conditionalFormatting>
  <conditionalFormatting sqref="M234">
    <cfRule type="expression" dxfId="2422" priority="2977">
      <formula>M234&lt;0</formula>
    </cfRule>
    <cfRule type="expression" dxfId="2421" priority="2978">
      <formula>OR(AND(NOT(ISNUMBER(M234)),NOT(ISBLANK(M234))), M234&lt;-9999999999.99, M234&gt;9999999999.99)</formula>
    </cfRule>
  </conditionalFormatting>
  <conditionalFormatting sqref="M235">
    <cfRule type="expression" dxfId="2420" priority="2975">
      <formula>M235&lt;0</formula>
    </cfRule>
    <cfRule type="expression" dxfId="2419" priority="2976">
      <formula>OR(AND(NOT(ISNUMBER(M235)),NOT(ISBLANK(M235))), M235&lt;-9999999999.99, M235&gt;9999999999.99)</formula>
    </cfRule>
  </conditionalFormatting>
  <conditionalFormatting sqref="M236">
    <cfRule type="expression" dxfId="2418" priority="2973">
      <formula>M236&lt;0</formula>
    </cfRule>
    <cfRule type="expression" dxfId="2417" priority="2974">
      <formula>OR(AND(NOT(ISNUMBER(M236)),NOT(ISBLANK(M236))), M236&lt;-9999999999.99, M236&gt;9999999999.99)</formula>
    </cfRule>
  </conditionalFormatting>
  <conditionalFormatting sqref="N236">
    <cfRule type="expression" dxfId="2416" priority="2967">
      <formula>N236&lt;0</formula>
    </cfRule>
    <cfRule type="expression" dxfId="2415" priority="2968">
      <formula>OR(AND(NOT(ISNUMBER(N236)),NOT(ISBLANK(N236))), N236&lt;-9999999999.99, N236&gt;9999999999.99)</formula>
    </cfRule>
  </conditionalFormatting>
  <conditionalFormatting sqref="N235">
    <cfRule type="expression" dxfId="2414" priority="2965">
      <formula>N235&lt;0</formula>
    </cfRule>
    <cfRule type="expression" dxfId="2413" priority="2966">
      <formula>OR(AND(NOT(ISNUMBER(N235)),NOT(ISBLANK(N235))), N235&lt;-9999999999.99, N235&gt;9999999999.99)</formula>
    </cfRule>
  </conditionalFormatting>
  <conditionalFormatting sqref="N234">
    <cfRule type="expression" dxfId="2412" priority="2963">
      <formula>N234&lt;0</formula>
    </cfRule>
    <cfRule type="expression" dxfId="2411" priority="2964">
      <formula>OR(AND(NOT(ISNUMBER(N234)),NOT(ISBLANK(N234))), N234&lt;-9999999999.99, N234&gt;9999999999.99)</formula>
    </cfRule>
  </conditionalFormatting>
  <conditionalFormatting sqref="E239">
    <cfRule type="expression" dxfId="2410" priority="2961">
      <formula>E239&lt;0</formula>
    </cfRule>
    <cfRule type="expression" dxfId="2409" priority="2962">
      <formula>OR(AND(NOT(ISNUMBER(E239)),NOT(ISBLANK(E239))), E239&lt;-9999999999.99, E239&gt;9999999999.99)</formula>
    </cfRule>
  </conditionalFormatting>
  <conditionalFormatting sqref="F239">
    <cfRule type="expression" dxfId="2408" priority="2959">
      <formula>F239&lt;0</formula>
    </cfRule>
    <cfRule type="expression" dxfId="2407" priority="2960">
      <formula>OR(AND(NOT(ISNUMBER(F239)),NOT(ISBLANK(F239))), F239&lt;-9999999999.99, F239&gt;9999999999.99)</formula>
    </cfRule>
  </conditionalFormatting>
  <conditionalFormatting sqref="G239">
    <cfRule type="expression" dxfId="2406" priority="2957">
      <formula>G239&lt;0</formula>
    </cfRule>
    <cfRule type="expression" dxfId="2405" priority="2958">
      <formula>OR(AND(NOT(ISNUMBER(G239)),NOT(ISBLANK(G239))), G239&lt;-9999999999.99, G239&gt;9999999999.99)</formula>
    </cfRule>
  </conditionalFormatting>
  <conditionalFormatting sqref="H239">
    <cfRule type="expression" dxfId="2404" priority="2955">
      <formula>H239&lt;0</formula>
    </cfRule>
    <cfRule type="expression" dxfId="2403" priority="2956">
      <formula>OR(AND(NOT(ISNUMBER(H239)),NOT(ISBLANK(H239))), H239&lt;-9999999999.99, H239&gt;9999999999.99)</formula>
    </cfRule>
  </conditionalFormatting>
  <conditionalFormatting sqref="I239">
    <cfRule type="expression" dxfId="2402" priority="2953">
      <formula>I239&lt;0</formula>
    </cfRule>
    <cfRule type="expression" dxfId="2401" priority="2954">
      <formula>OR(AND(NOT(ISNUMBER(I239)),NOT(ISBLANK(I239))), I239&lt;-9999999999.99, I239&gt;9999999999.99)</formula>
    </cfRule>
  </conditionalFormatting>
  <conditionalFormatting sqref="J239">
    <cfRule type="expression" dxfId="2400" priority="2951">
      <formula>J239&lt;0</formula>
    </cfRule>
    <cfRule type="expression" dxfId="2399" priority="2952">
      <formula>OR(AND(NOT(ISNUMBER(J239)),NOT(ISBLANK(J239))), J239&lt;-9999999999.99, J239&gt;9999999999.99)</formula>
    </cfRule>
  </conditionalFormatting>
  <conditionalFormatting sqref="K239">
    <cfRule type="expression" dxfId="2398" priority="2949">
      <formula>K239&lt;0</formula>
    </cfRule>
    <cfRule type="expression" dxfId="2397" priority="2950">
      <formula>OR(AND(NOT(ISNUMBER(K239)),NOT(ISBLANK(K239))), K239&lt;-9999999999.99, K239&gt;9999999999.99)</formula>
    </cfRule>
  </conditionalFormatting>
  <conditionalFormatting sqref="L239">
    <cfRule type="expression" dxfId="2396" priority="2947">
      <formula>L239&lt;0</formula>
    </cfRule>
    <cfRule type="expression" dxfId="2395" priority="2948">
      <formula>OR(AND(NOT(ISNUMBER(L239)),NOT(ISBLANK(L239))), L239&lt;-9999999999.99, L239&gt;9999999999.99)</formula>
    </cfRule>
  </conditionalFormatting>
  <conditionalFormatting sqref="M239">
    <cfRule type="expression" dxfId="2394" priority="2945">
      <formula>M239&lt;0</formula>
    </cfRule>
    <cfRule type="expression" dxfId="2393" priority="2946">
      <formula>OR(AND(NOT(ISNUMBER(M239)),NOT(ISBLANK(M239))), M239&lt;-9999999999.99, M239&gt;9999999999.99)</formula>
    </cfRule>
  </conditionalFormatting>
  <conditionalFormatting sqref="N239">
    <cfRule type="expression" dxfId="2392" priority="2943">
      <formula>N239&lt;0</formula>
    </cfRule>
    <cfRule type="expression" dxfId="2391" priority="2944">
      <formula>OR(AND(NOT(ISNUMBER(N239)),NOT(ISBLANK(N239))), N239&lt;-9999999999.99, N239&gt;9999999999.99)</formula>
    </cfRule>
  </conditionalFormatting>
  <conditionalFormatting sqref="E240">
    <cfRule type="expression" dxfId="2390" priority="26">
      <formula>E240 &lt;&gt; E241+E244+E247</formula>
    </cfRule>
    <cfRule type="expression" dxfId="2389" priority="2941">
      <formula>E240&lt;0</formula>
    </cfRule>
    <cfRule type="expression" dxfId="2388" priority="2942">
      <formula>OR(AND(NOT(ISNUMBER(E240)),NOT(ISBLANK(E240))), E240&lt;-9999999999.99, E240&gt;9999999999.99)</formula>
    </cfRule>
  </conditionalFormatting>
  <conditionalFormatting sqref="F240">
    <cfRule type="expression" dxfId="2387" priority="2939">
      <formula>F240&lt;0</formula>
    </cfRule>
    <cfRule type="expression" dxfId="2386" priority="2940">
      <formula>OR(AND(NOT(ISNUMBER(F240)),NOT(ISBLANK(F240))), F240&lt;-9999999999.99, F240&gt;9999999999.99)</formula>
    </cfRule>
  </conditionalFormatting>
  <conditionalFormatting sqref="G240">
    <cfRule type="expression" dxfId="2385" priority="2937">
      <formula>G240&lt;0</formula>
    </cfRule>
    <cfRule type="expression" dxfId="2384" priority="2938">
      <formula>OR(AND(NOT(ISNUMBER(G240)),NOT(ISBLANK(G240))), G240&lt;-9999999999.99, G240&gt;9999999999.99)</formula>
    </cfRule>
  </conditionalFormatting>
  <conditionalFormatting sqref="H240">
    <cfRule type="expression" dxfId="2383" priority="2935">
      <formula>H240&lt;0</formula>
    </cfRule>
    <cfRule type="expression" dxfId="2382" priority="2936">
      <formula>OR(AND(NOT(ISNUMBER(H240)),NOT(ISBLANK(H240))), H240&lt;-9999999999.99, H240&gt;9999999999.99)</formula>
    </cfRule>
  </conditionalFormatting>
  <conditionalFormatting sqref="I240">
    <cfRule type="expression" dxfId="2381" priority="2933">
      <formula>I240&lt;0</formula>
    </cfRule>
    <cfRule type="expression" dxfId="2380" priority="2934">
      <formula>OR(AND(NOT(ISNUMBER(I240)),NOT(ISBLANK(I240))), I240&lt;-9999999999.99, I240&gt;9999999999.99)</formula>
    </cfRule>
  </conditionalFormatting>
  <conditionalFormatting sqref="J240">
    <cfRule type="expression" dxfId="2379" priority="2931">
      <formula>J240&lt;0</formula>
    </cfRule>
    <cfRule type="expression" dxfId="2378" priority="2932">
      <formula>OR(AND(NOT(ISNUMBER(J240)),NOT(ISBLANK(J240))), J240&lt;-9999999999.99, J240&gt;9999999999.99)</formula>
    </cfRule>
  </conditionalFormatting>
  <conditionalFormatting sqref="K240">
    <cfRule type="expression" dxfId="2377" priority="2929">
      <formula>K240&lt;0</formula>
    </cfRule>
    <cfRule type="expression" dxfId="2376" priority="2930">
      <formula>OR(AND(NOT(ISNUMBER(K240)),NOT(ISBLANK(K240))), K240&lt;-9999999999.99, K240&gt;9999999999.99)</formula>
    </cfRule>
  </conditionalFormatting>
  <conditionalFormatting sqref="L240">
    <cfRule type="expression" dxfId="2375" priority="2927">
      <formula>L240&lt;0</formula>
    </cfRule>
    <cfRule type="expression" dxfId="2374" priority="2928">
      <formula>OR(AND(NOT(ISNUMBER(L240)),NOT(ISBLANK(L240))), L240&lt;-9999999999.99, L240&gt;9999999999.99)</formula>
    </cfRule>
  </conditionalFormatting>
  <conditionalFormatting sqref="M240">
    <cfRule type="expression" dxfId="2373" priority="2925">
      <formula>M240&lt;0</formula>
    </cfRule>
    <cfRule type="expression" dxfId="2372" priority="2926">
      <formula>OR(AND(NOT(ISNUMBER(M240)),NOT(ISBLANK(M240))), M240&lt;-9999999999.99, M240&gt;9999999999.99)</formula>
    </cfRule>
  </conditionalFormatting>
  <conditionalFormatting sqref="N240">
    <cfRule type="expression" dxfId="2371" priority="2923">
      <formula>N240&lt;0</formula>
    </cfRule>
    <cfRule type="expression" dxfId="2370" priority="2924">
      <formula>OR(AND(NOT(ISNUMBER(N240)),NOT(ISBLANK(N240))), N240&lt;-9999999999.99, N240&gt;9999999999.99)</formula>
    </cfRule>
  </conditionalFormatting>
  <conditionalFormatting sqref="E241">
    <cfRule type="expression" dxfId="2369" priority="25">
      <formula xml:space="preserve"> E241 &lt;&gt; E242+E243</formula>
    </cfRule>
    <cfRule type="expression" dxfId="2368" priority="2921">
      <formula>E241&lt;0</formula>
    </cfRule>
    <cfRule type="expression" dxfId="2367" priority="2922">
      <formula>OR(AND(NOT(ISNUMBER(E241)),NOT(ISBLANK(E241))), E241&lt;-9999999999.99, E241&gt;9999999999.99)</formula>
    </cfRule>
  </conditionalFormatting>
  <conditionalFormatting sqref="E242">
    <cfRule type="expression" dxfId="2366" priority="2919">
      <formula>E242&lt;0</formula>
    </cfRule>
    <cfRule type="expression" dxfId="2365" priority="2920">
      <formula>OR(AND(NOT(ISNUMBER(E242)),NOT(ISBLANK(E242))), E242&lt;-9999999999.99, E242&gt;9999999999.99)</formula>
    </cfRule>
  </conditionalFormatting>
  <conditionalFormatting sqref="E244">
    <cfRule type="expression" dxfId="2364" priority="24">
      <formula xml:space="preserve"> E244 &lt;&gt; E245+E246</formula>
    </cfRule>
    <cfRule type="expression" dxfId="2363" priority="2917">
      <formula>E244&lt;0</formula>
    </cfRule>
    <cfRule type="expression" dxfId="2362" priority="2918">
      <formula>OR(AND(NOT(ISNUMBER(E244)),NOT(ISBLANK(E244))), E244&lt;-9999999999.99, E244&gt;9999999999.99)</formula>
    </cfRule>
  </conditionalFormatting>
  <conditionalFormatting sqref="E245">
    <cfRule type="expression" dxfId="2361" priority="2915">
      <formula>E245&lt;0</formula>
    </cfRule>
    <cfRule type="expression" dxfId="2360" priority="2916">
      <formula>OR(AND(NOT(ISNUMBER(E245)),NOT(ISBLANK(E245))), E245&lt;-9999999999.99, E245&gt;9999999999.99)</formula>
    </cfRule>
  </conditionalFormatting>
  <conditionalFormatting sqref="E247">
    <cfRule type="expression" dxfId="2359" priority="23">
      <formula xml:space="preserve"> E247 &lt;&gt; E248+E249</formula>
    </cfRule>
    <cfRule type="expression" dxfId="2358" priority="2913">
      <formula>E247&lt;0</formula>
    </cfRule>
    <cfRule type="expression" dxfId="2357" priority="2914">
      <formula>OR(AND(NOT(ISNUMBER(E247)),NOT(ISBLANK(E247))), E247&lt;-9999999999.99, E247&gt;9999999999.99)</formula>
    </cfRule>
  </conditionalFormatting>
  <conditionalFormatting sqref="E248">
    <cfRule type="expression" dxfId="2356" priority="2911">
      <formula>E248&lt;0</formula>
    </cfRule>
    <cfRule type="expression" dxfId="2355" priority="2912">
      <formula>OR(AND(NOT(ISNUMBER(E248)),NOT(ISBLANK(E248))), E248&lt;-9999999999.99, E248&gt;9999999999.99)</formula>
    </cfRule>
  </conditionalFormatting>
  <conditionalFormatting sqref="E250">
    <cfRule type="expression" dxfId="2354" priority="22">
      <formula>E250 &lt;&gt; E251+E254+E257</formula>
    </cfRule>
    <cfRule type="expression" dxfId="2353" priority="2909">
      <formula>E250&lt;0</formula>
    </cfRule>
    <cfRule type="expression" dxfId="2352" priority="2910">
      <formula>OR(AND(NOT(ISNUMBER(E250)),NOT(ISBLANK(E250))), E250&lt;-9999999999.99, E250&gt;9999999999.99)</formula>
    </cfRule>
  </conditionalFormatting>
  <conditionalFormatting sqref="E251">
    <cfRule type="expression" dxfId="2351" priority="21">
      <formula>E251 &lt;&gt; E252+E253</formula>
    </cfRule>
    <cfRule type="expression" dxfId="2350" priority="2907">
      <formula>E251&lt;0</formula>
    </cfRule>
    <cfRule type="expression" dxfId="2349" priority="2908">
      <formula>OR(AND(NOT(ISNUMBER(E251)),NOT(ISBLANK(E251))), E251&lt;-9999999999.99, E251&gt;9999999999.99)</formula>
    </cfRule>
  </conditionalFormatting>
  <conditionalFormatting sqref="E252">
    <cfRule type="expression" dxfId="2348" priority="2905">
      <formula>E252&lt;0</formula>
    </cfRule>
    <cfRule type="expression" dxfId="2347" priority="2906">
      <formula>OR(AND(NOT(ISNUMBER(E252)),NOT(ISBLANK(E252))), E252&lt;-9999999999.99, E252&gt;9999999999.99)</formula>
    </cfRule>
  </conditionalFormatting>
  <conditionalFormatting sqref="E254">
    <cfRule type="expression" dxfId="2346" priority="20">
      <formula xml:space="preserve"> E254 &lt;&gt; E255+E256</formula>
    </cfRule>
    <cfRule type="expression" dxfId="2345" priority="2903">
      <formula>E254&lt;0</formula>
    </cfRule>
    <cfRule type="expression" dxfId="2344" priority="2904">
      <formula>OR(AND(NOT(ISNUMBER(E254)),NOT(ISBLANK(E254))), E254&lt;-9999999999.99, E254&gt;9999999999.99)</formula>
    </cfRule>
  </conditionalFormatting>
  <conditionalFormatting sqref="E255">
    <cfRule type="expression" dxfId="2343" priority="2901">
      <formula>E255&lt;0</formula>
    </cfRule>
    <cfRule type="expression" dxfId="2342" priority="2902">
      <formula>OR(AND(NOT(ISNUMBER(E255)),NOT(ISBLANK(E255))), E255&lt;-9999999999.99, E255&gt;9999999999.99)</formula>
    </cfRule>
  </conditionalFormatting>
  <conditionalFormatting sqref="E257">
    <cfRule type="expression" dxfId="2341" priority="19">
      <formula xml:space="preserve"> E257 &lt;&gt; E258+E259</formula>
    </cfRule>
    <cfRule type="expression" dxfId="2340" priority="2899">
      <formula>E257&lt;0</formula>
    </cfRule>
    <cfRule type="expression" dxfId="2339" priority="2900">
      <formula>OR(AND(NOT(ISNUMBER(E257)),NOT(ISBLANK(E257))), E257&lt;-9999999999.99, E257&gt;9999999999.99)</formula>
    </cfRule>
  </conditionalFormatting>
  <conditionalFormatting sqref="E258">
    <cfRule type="expression" dxfId="2338" priority="2897">
      <formula>E258&lt;0</formula>
    </cfRule>
    <cfRule type="expression" dxfId="2337" priority="2898">
      <formula>OR(AND(NOT(ISNUMBER(E258)),NOT(ISBLANK(E258))), E258&lt;-9999999999.99, E258&gt;9999999999.99)</formula>
    </cfRule>
  </conditionalFormatting>
  <conditionalFormatting sqref="E261">
    <cfRule type="expression" dxfId="2336" priority="17">
      <formula>E261 &lt;&gt; E262+E263</formula>
    </cfRule>
    <cfRule type="expression" dxfId="2335" priority="2893">
      <formula>E261&lt;0</formula>
    </cfRule>
    <cfRule type="expression" dxfId="2334" priority="2894">
      <formula>OR(AND(NOT(ISNUMBER(E261)),NOT(ISBLANK(E261))), E261&lt;-9999999999.99, E261&gt;9999999999.99)</formula>
    </cfRule>
  </conditionalFormatting>
  <conditionalFormatting sqref="E262">
    <cfRule type="expression" dxfId="2333" priority="2891">
      <formula>E262&lt;0</formula>
    </cfRule>
    <cfRule type="expression" dxfId="2332" priority="2892">
      <formula>OR(AND(NOT(ISNUMBER(E262)),NOT(ISBLANK(E262))), E262&lt;-9999999999.99, E262&gt;9999999999.99)</formula>
    </cfRule>
  </conditionalFormatting>
  <conditionalFormatting sqref="E264">
    <cfRule type="expression" dxfId="2331" priority="16">
      <formula>E264 &lt;&gt; E265+E266</formula>
    </cfRule>
    <cfRule type="expression" dxfId="2330" priority="2889">
      <formula>E264&lt;0</formula>
    </cfRule>
    <cfRule type="expression" dxfId="2329" priority="2890">
      <formula>OR(AND(NOT(ISNUMBER(E264)),NOT(ISBLANK(E264))), E264&lt;-9999999999.99, E264&gt;9999999999.99)</formula>
    </cfRule>
  </conditionalFormatting>
  <conditionalFormatting sqref="E265">
    <cfRule type="expression" dxfId="2328" priority="2887">
      <formula>E265&lt;0</formula>
    </cfRule>
    <cfRule type="expression" dxfId="2327" priority="2888">
      <formula>OR(AND(NOT(ISNUMBER(E265)),NOT(ISBLANK(E265))), E265&lt;-9999999999.99, E265&gt;9999999999.99)</formula>
    </cfRule>
  </conditionalFormatting>
  <conditionalFormatting sqref="E267">
    <cfRule type="expression" dxfId="2326" priority="15">
      <formula xml:space="preserve"> E267 &lt;&gt; E268+E269</formula>
    </cfRule>
    <cfRule type="expression" dxfId="2325" priority="2885">
      <formula>E267&lt;0</formula>
    </cfRule>
    <cfRule type="expression" dxfId="2324" priority="2886">
      <formula>OR(AND(NOT(ISNUMBER(E267)),NOT(ISBLANK(E267))), E267&lt;-9999999999.99, E267&gt;9999999999.99)</formula>
    </cfRule>
  </conditionalFormatting>
  <conditionalFormatting sqref="E268">
    <cfRule type="expression" dxfId="2323" priority="2883">
      <formula>E268&lt;0</formula>
    </cfRule>
    <cfRule type="expression" dxfId="2322" priority="2884">
      <formula>OR(AND(NOT(ISNUMBER(E268)),NOT(ISBLANK(E268))), E268&lt;-9999999999.99, E268&gt;9999999999.99)</formula>
    </cfRule>
  </conditionalFormatting>
  <conditionalFormatting sqref="F241">
    <cfRule type="expression" dxfId="2321" priority="2881">
      <formula>F241&lt;0</formula>
    </cfRule>
    <cfRule type="expression" dxfId="2320" priority="2882">
      <formula>OR(AND(NOT(ISNUMBER(F241)),NOT(ISBLANK(F241))), F241&lt;-9999999999.99, F241&gt;9999999999.99)</formula>
    </cfRule>
  </conditionalFormatting>
  <conditionalFormatting sqref="F242">
    <cfRule type="expression" dxfId="2319" priority="2879">
      <formula>F242&lt;0</formula>
    </cfRule>
    <cfRule type="expression" dxfId="2318" priority="2880">
      <formula>OR(AND(NOT(ISNUMBER(F242)),NOT(ISBLANK(F242))), F242&lt;-9999999999.99, F242&gt;9999999999.99)</formula>
    </cfRule>
  </conditionalFormatting>
  <conditionalFormatting sqref="G241">
    <cfRule type="expression" dxfId="2317" priority="2877">
      <formula>G241&lt;0</formula>
    </cfRule>
    <cfRule type="expression" dxfId="2316" priority="2878">
      <formula>OR(AND(NOT(ISNUMBER(G241)),NOT(ISBLANK(G241))), G241&lt;-9999999999.99, G241&gt;9999999999.99)</formula>
    </cfRule>
  </conditionalFormatting>
  <conditionalFormatting sqref="G242">
    <cfRule type="expression" dxfId="2315" priority="2875">
      <formula>G242&lt;0</formula>
    </cfRule>
    <cfRule type="expression" dxfId="2314" priority="2876">
      <formula>OR(AND(NOT(ISNUMBER(G242)),NOT(ISBLANK(G242))), G242&lt;-9999999999.99, G242&gt;9999999999.99)</formula>
    </cfRule>
  </conditionalFormatting>
  <conditionalFormatting sqref="H241">
    <cfRule type="expression" dxfId="2313" priority="2873">
      <formula>H241&lt;0</formula>
    </cfRule>
    <cfRule type="expression" dxfId="2312" priority="2874">
      <formula>OR(AND(NOT(ISNUMBER(H241)),NOT(ISBLANK(H241))), H241&lt;-9999999999.99, H241&gt;9999999999.99)</formula>
    </cfRule>
  </conditionalFormatting>
  <conditionalFormatting sqref="H242">
    <cfRule type="expression" dxfId="2311" priority="2871">
      <formula>H242&lt;0</formula>
    </cfRule>
    <cfRule type="expression" dxfId="2310" priority="2872">
      <formula>OR(AND(NOT(ISNUMBER(H242)),NOT(ISBLANK(H242))), H242&lt;-9999999999.99, H242&gt;9999999999.99)</formula>
    </cfRule>
  </conditionalFormatting>
  <conditionalFormatting sqref="I241">
    <cfRule type="expression" dxfId="2309" priority="2869">
      <formula>I241&lt;0</formula>
    </cfRule>
    <cfRule type="expression" dxfId="2308" priority="2870">
      <formula>OR(AND(NOT(ISNUMBER(I241)),NOT(ISBLANK(I241))), I241&lt;-9999999999.99, I241&gt;9999999999.99)</formula>
    </cfRule>
  </conditionalFormatting>
  <conditionalFormatting sqref="I242">
    <cfRule type="expression" dxfId="2307" priority="2867">
      <formula>I242&lt;0</formula>
    </cfRule>
    <cfRule type="expression" dxfId="2306" priority="2868">
      <formula>OR(AND(NOT(ISNUMBER(I242)),NOT(ISBLANK(I242))), I242&lt;-9999999999.99, I242&gt;9999999999.99)</formula>
    </cfRule>
  </conditionalFormatting>
  <conditionalFormatting sqref="J241">
    <cfRule type="expression" dxfId="2305" priority="2865">
      <formula>J241&lt;0</formula>
    </cfRule>
    <cfRule type="expression" dxfId="2304" priority="2866">
      <formula>OR(AND(NOT(ISNUMBER(J241)),NOT(ISBLANK(J241))), J241&lt;-9999999999.99, J241&gt;9999999999.99)</formula>
    </cfRule>
  </conditionalFormatting>
  <conditionalFormatting sqref="J242">
    <cfRule type="expression" dxfId="2303" priority="2863">
      <formula>J242&lt;0</formula>
    </cfRule>
    <cfRule type="expression" dxfId="2302" priority="2864">
      <formula>OR(AND(NOT(ISNUMBER(J242)),NOT(ISBLANK(J242))), J242&lt;-9999999999.99, J242&gt;9999999999.99)</formula>
    </cfRule>
  </conditionalFormatting>
  <conditionalFormatting sqref="K241">
    <cfRule type="expression" dxfId="2301" priority="2861">
      <formula>K241&lt;0</formula>
    </cfRule>
    <cfRule type="expression" dxfId="2300" priority="2862">
      <formula>OR(AND(NOT(ISNUMBER(K241)),NOT(ISBLANK(K241))), K241&lt;-9999999999.99, K241&gt;9999999999.99)</formula>
    </cfRule>
  </conditionalFormatting>
  <conditionalFormatting sqref="K242">
    <cfRule type="expression" dxfId="2299" priority="2859">
      <formula>K242&lt;0</formula>
    </cfRule>
    <cfRule type="expression" dxfId="2298" priority="2860">
      <formula>OR(AND(NOT(ISNUMBER(K242)),NOT(ISBLANK(K242))), K242&lt;-9999999999.99, K242&gt;9999999999.99)</formula>
    </cfRule>
  </conditionalFormatting>
  <conditionalFormatting sqref="L241">
    <cfRule type="expression" dxfId="2297" priority="2857">
      <formula>L241&lt;0</formula>
    </cfRule>
    <cfRule type="expression" dxfId="2296" priority="2858">
      <formula>OR(AND(NOT(ISNUMBER(L241)),NOT(ISBLANK(L241))), L241&lt;-9999999999.99, L241&gt;9999999999.99)</formula>
    </cfRule>
  </conditionalFormatting>
  <conditionalFormatting sqref="L242">
    <cfRule type="expression" dxfId="2295" priority="2855">
      <formula>L242&lt;0</formula>
    </cfRule>
    <cfRule type="expression" dxfId="2294" priority="2856">
      <formula>OR(AND(NOT(ISNUMBER(L242)),NOT(ISBLANK(L242))), L242&lt;-9999999999.99, L242&gt;9999999999.99)</formula>
    </cfRule>
  </conditionalFormatting>
  <conditionalFormatting sqref="M241">
    <cfRule type="expression" dxfId="2293" priority="2853">
      <formula>M241&lt;0</formula>
    </cfRule>
    <cfRule type="expression" dxfId="2292" priority="2854">
      <formula>OR(AND(NOT(ISNUMBER(M241)),NOT(ISBLANK(M241))), M241&lt;-9999999999.99, M241&gt;9999999999.99)</formula>
    </cfRule>
  </conditionalFormatting>
  <conditionalFormatting sqref="M242">
    <cfRule type="expression" dxfId="2291" priority="2851">
      <formula>M242&lt;0</formula>
    </cfRule>
    <cfRule type="expression" dxfId="2290" priority="2852">
      <formula>OR(AND(NOT(ISNUMBER(M242)),NOT(ISBLANK(M242))), M242&lt;-9999999999.99, M242&gt;9999999999.99)</formula>
    </cfRule>
  </conditionalFormatting>
  <conditionalFormatting sqref="N241">
    <cfRule type="expression" dxfId="2289" priority="2849">
      <formula>N241&lt;0</formula>
    </cfRule>
    <cfRule type="expression" dxfId="2288" priority="2850">
      <formula>OR(AND(NOT(ISNUMBER(N241)),NOT(ISBLANK(N241))), N241&lt;-9999999999.99, N241&gt;9999999999.99)</formula>
    </cfRule>
  </conditionalFormatting>
  <conditionalFormatting sqref="N242">
    <cfRule type="expression" dxfId="2287" priority="2847">
      <formula>N242&lt;0</formula>
    </cfRule>
    <cfRule type="expression" dxfId="2286" priority="2848">
      <formula>OR(AND(NOT(ISNUMBER(N242)),NOT(ISBLANK(N242))), N242&lt;-9999999999.99, N242&gt;9999999999.99)</formula>
    </cfRule>
  </conditionalFormatting>
  <conditionalFormatting sqref="F244">
    <cfRule type="expression" dxfId="2285" priority="2845">
      <formula>F244&lt;0</formula>
    </cfRule>
    <cfRule type="expression" dxfId="2284" priority="2846">
      <formula>OR(AND(NOT(ISNUMBER(F244)),NOT(ISBLANK(F244))), F244&lt;-9999999999.99, F244&gt;9999999999.99)</formula>
    </cfRule>
  </conditionalFormatting>
  <conditionalFormatting sqref="F245">
    <cfRule type="expression" dxfId="2283" priority="2843">
      <formula>F245&lt;0</formula>
    </cfRule>
    <cfRule type="expression" dxfId="2282" priority="2844">
      <formula>OR(AND(NOT(ISNUMBER(F245)),NOT(ISBLANK(F245))), F245&lt;-9999999999.99, F245&gt;9999999999.99)</formula>
    </cfRule>
  </conditionalFormatting>
  <conditionalFormatting sqref="G244">
    <cfRule type="expression" dxfId="2281" priority="2841">
      <formula>G244&lt;0</formula>
    </cfRule>
    <cfRule type="expression" dxfId="2280" priority="2842">
      <formula>OR(AND(NOT(ISNUMBER(G244)),NOT(ISBLANK(G244))), G244&lt;-9999999999.99, G244&gt;9999999999.99)</formula>
    </cfRule>
  </conditionalFormatting>
  <conditionalFormatting sqref="G245">
    <cfRule type="expression" dxfId="2279" priority="2839">
      <formula>G245&lt;0</formula>
    </cfRule>
    <cfRule type="expression" dxfId="2278" priority="2840">
      <formula>OR(AND(NOT(ISNUMBER(G245)),NOT(ISBLANK(G245))), G245&lt;-9999999999.99, G245&gt;9999999999.99)</formula>
    </cfRule>
  </conditionalFormatting>
  <conditionalFormatting sqref="H244">
    <cfRule type="expression" dxfId="2277" priority="2837">
      <formula>H244&lt;0</formula>
    </cfRule>
    <cfRule type="expression" dxfId="2276" priority="2838">
      <formula>OR(AND(NOT(ISNUMBER(H244)),NOT(ISBLANK(H244))), H244&lt;-9999999999.99, H244&gt;9999999999.99)</formula>
    </cfRule>
  </conditionalFormatting>
  <conditionalFormatting sqref="H245">
    <cfRule type="expression" dxfId="2275" priority="2835">
      <formula>H245&lt;0</formula>
    </cfRule>
    <cfRule type="expression" dxfId="2274" priority="2836">
      <formula>OR(AND(NOT(ISNUMBER(H245)),NOT(ISBLANK(H245))), H245&lt;-9999999999.99, H245&gt;9999999999.99)</formula>
    </cfRule>
  </conditionalFormatting>
  <conditionalFormatting sqref="I244">
    <cfRule type="expression" dxfId="2273" priority="2833">
      <formula>I244&lt;0</formula>
    </cfRule>
    <cfRule type="expression" dxfId="2272" priority="2834">
      <formula>OR(AND(NOT(ISNUMBER(I244)),NOT(ISBLANK(I244))), I244&lt;-9999999999.99, I244&gt;9999999999.99)</formula>
    </cfRule>
  </conditionalFormatting>
  <conditionalFormatting sqref="I245">
    <cfRule type="expression" dxfId="2271" priority="2831">
      <formula>I245&lt;0</formula>
    </cfRule>
    <cfRule type="expression" dxfId="2270" priority="2832">
      <formula>OR(AND(NOT(ISNUMBER(I245)),NOT(ISBLANK(I245))), I245&lt;-9999999999.99, I245&gt;9999999999.99)</formula>
    </cfRule>
  </conditionalFormatting>
  <conditionalFormatting sqref="J244">
    <cfRule type="expression" dxfId="2269" priority="2829">
      <formula>J244&lt;0</formula>
    </cfRule>
    <cfRule type="expression" dxfId="2268" priority="2830">
      <formula>OR(AND(NOT(ISNUMBER(J244)),NOT(ISBLANK(J244))), J244&lt;-9999999999.99, J244&gt;9999999999.99)</formula>
    </cfRule>
  </conditionalFormatting>
  <conditionalFormatting sqref="J245">
    <cfRule type="expression" dxfId="2267" priority="2827">
      <formula>J245&lt;0</formula>
    </cfRule>
    <cfRule type="expression" dxfId="2266" priority="2828">
      <formula>OR(AND(NOT(ISNUMBER(J245)),NOT(ISBLANK(J245))), J245&lt;-9999999999.99, J245&gt;9999999999.99)</formula>
    </cfRule>
  </conditionalFormatting>
  <conditionalFormatting sqref="K244">
    <cfRule type="expression" dxfId="2265" priority="2825">
      <formula>K244&lt;0</formula>
    </cfRule>
    <cfRule type="expression" dxfId="2264" priority="2826">
      <formula>OR(AND(NOT(ISNUMBER(K244)),NOT(ISBLANK(K244))), K244&lt;-9999999999.99, K244&gt;9999999999.99)</formula>
    </cfRule>
  </conditionalFormatting>
  <conditionalFormatting sqref="K245">
    <cfRule type="expression" dxfId="2263" priority="2823">
      <formula>K245&lt;0</formula>
    </cfRule>
    <cfRule type="expression" dxfId="2262" priority="2824">
      <formula>OR(AND(NOT(ISNUMBER(K245)),NOT(ISBLANK(K245))), K245&lt;-9999999999.99, K245&gt;9999999999.99)</formula>
    </cfRule>
  </conditionalFormatting>
  <conditionalFormatting sqref="L244">
    <cfRule type="expression" dxfId="2261" priority="2821">
      <formula>L244&lt;0</formula>
    </cfRule>
    <cfRule type="expression" dxfId="2260" priority="2822">
      <formula>OR(AND(NOT(ISNUMBER(L244)),NOT(ISBLANK(L244))), L244&lt;-9999999999.99, L244&gt;9999999999.99)</formula>
    </cfRule>
  </conditionalFormatting>
  <conditionalFormatting sqref="L245">
    <cfRule type="expression" dxfId="2259" priority="2819">
      <formula>L245&lt;0</formula>
    </cfRule>
    <cfRule type="expression" dxfId="2258" priority="2820">
      <formula>OR(AND(NOT(ISNUMBER(L245)),NOT(ISBLANK(L245))), L245&lt;-9999999999.99, L245&gt;9999999999.99)</formula>
    </cfRule>
  </conditionalFormatting>
  <conditionalFormatting sqref="M244">
    <cfRule type="expression" dxfId="2257" priority="2817">
      <formula>M244&lt;0</formula>
    </cfRule>
    <cfRule type="expression" dxfId="2256" priority="2818">
      <formula>OR(AND(NOT(ISNUMBER(M244)),NOT(ISBLANK(M244))), M244&lt;-9999999999.99, M244&gt;9999999999.99)</formula>
    </cfRule>
  </conditionalFormatting>
  <conditionalFormatting sqref="M245">
    <cfRule type="expression" dxfId="2255" priority="2815">
      <formula>M245&lt;0</formula>
    </cfRule>
    <cfRule type="expression" dxfId="2254" priority="2816">
      <formula>OR(AND(NOT(ISNUMBER(M245)),NOT(ISBLANK(M245))), M245&lt;-9999999999.99, M245&gt;9999999999.99)</formula>
    </cfRule>
  </conditionalFormatting>
  <conditionalFormatting sqref="N244">
    <cfRule type="expression" dxfId="2253" priority="2813">
      <formula>N244&lt;0</formula>
    </cfRule>
    <cfRule type="expression" dxfId="2252" priority="2814">
      <formula>OR(AND(NOT(ISNUMBER(N244)),NOT(ISBLANK(N244))), N244&lt;-9999999999.99, N244&gt;9999999999.99)</formula>
    </cfRule>
  </conditionalFormatting>
  <conditionalFormatting sqref="N245">
    <cfRule type="expression" dxfId="2251" priority="2811">
      <formula>N245&lt;0</formula>
    </cfRule>
    <cfRule type="expression" dxfId="2250" priority="2812">
      <formula>OR(AND(NOT(ISNUMBER(N245)),NOT(ISBLANK(N245))), N245&lt;-9999999999.99, N245&gt;9999999999.99)</formula>
    </cfRule>
  </conditionalFormatting>
  <conditionalFormatting sqref="F250">
    <cfRule type="expression" dxfId="2249" priority="2773">
      <formula>F250&lt;0</formula>
    </cfRule>
    <cfRule type="expression" dxfId="2248" priority="2774">
      <formula>OR(AND(NOT(ISNUMBER(F250)),NOT(ISBLANK(F250))), F250&lt;-9999999999.99, F250&gt;9999999999.99)</formula>
    </cfRule>
  </conditionalFormatting>
  <conditionalFormatting sqref="G250">
    <cfRule type="expression" dxfId="2247" priority="2771">
      <formula>G250&lt;0</formula>
    </cfRule>
    <cfRule type="expression" dxfId="2246" priority="2772">
      <formula>OR(AND(NOT(ISNUMBER(G250)),NOT(ISBLANK(G250))), G250&lt;-9999999999.99, G250&gt;9999999999.99)</formula>
    </cfRule>
  </conditionalFormatting>
  <conditionalFormatting sqref="H250">
    <cfRule type="expression" dxfId="2245" priority="2769">
      <formula>H250&lt;0</formula>
    </cfRule>
    <cfRule type="expression" dxfId="2244" priority="2770">
      <formula>OR(AND(NOT(ISNUMBER(H250)),NOT(ISBLANK(H250))), H250&lt;-9999999999.99, H250&gt;9999999999.99)</formula>
    </cfRule>
  </conditionalFormatting>
  <conditionalFormatting sqref="I250">
    <cfRule type="expression" dxfId="2243" priority="2767">
      <formula>I250&lt;0</formula>
    </cfRule>
    <cfRule type="expression" dxfId="2242" priority="2768">
      <formula>OR(AND(NOT(ISNUMBER(I250)),NOT(ISBLANK(I250))), I250&lt;-9999999999.99, I250&gt;9999999999.99)</formula>
    </cfRule>
  </conditionalFormatting>
  <conditionalFormatting sqref="J250">
    <cfRule type="expression" dxfId="2241" priority="2765">
      <formula>J250&lt;0</formula>
    </cfRule>
    <cfRule type="expression" dxfId="2240" priority="2766">
      <formula>OR(AND(NOT(ISNUMBER(J250)),NOT(ISBLANK(J250))), J250&lt;-9999999999.99, J250&gt;9999999999.99)</formula>
    </cfRule>
  </conditionalFormatting>
  <conditionalFormatting sqref="K250">
    <cfRule type="expression" dxfId="2239" priority="2763">
      <formula>K250&lt;0</formula>
    </cfRule>
    <cfRule type="expression" dxfId="2238" priority="2764">
      <formula>OR(AND(NOT(ISNUMBER(K250)),NOT(ISBLANK(K250))), K250&lt;-9999999999.99, K250&gt;9999999999.99)</formula>
    </cfRule>
  </conditionalFormatting>
  <conditionalFormatting sqref="L250">
    <cfRule type="expression" dxfId="2237" priority="2761">
      <formula>L250&lt;0</formula>
    </cfRule>
    <cfRule type="expression" dxfId="2236" priority="2762">
      <formula>OR(AND(NOT(ISNUMBER(L250)),NOT(ISBLANK(L250))), L250&lt;-9999999999.99, L250&gt;9999999999.99)</formula>
    </cfRule>
  </conditionalFormatting>
  <conditionalFormatting sqref="N250">
    <cfRule type="expression" dxfId="2235" priority="2757">
      <formula>N250&lt;0</formula>
    </cfRule>
    <cfRule type="expression" dxfId="2234" priority="2758">
      <formula>OR(AND(NOT(ISNUMBER(N250)),NOT(ISBLANK(N250))), N250&lt;-9999999999.99, N250&gt;9999999999.99)</formula>
    </cfRule>
  </conditionalFormatting>
  <conditionalFormatting sqref="E260">
    <cfRule type="expression" dxfId="2233" priority="18">
      <formula xml:space="preserve"> E260 &lt;&gt; E261+E264+E267</formula>
    </cfRule>
    <cfRule type="expression" dxfId="2232" priority="2647">
      <formula>E260&lt;0</formula>
    </cfRule>
    <cfRule type="expression" dxfId="2231" priority="2648">
      <formula>OR(AND(NOT(ISNUMBER(E260)),NOT(ISBLANK(E260))), E260&lt;-9999999999.99, E260&gt;9999999999.99)</formula>
    </cfRule>
  </conditionalFormatting>
  <conditionalFormatting sqref="F260">
    <cfRule type="expression" dxfId="2230" priority="2645">
      <formula>F260&lt;0</formula>
    </cfRule>
    <cfRule type="expression" dxfId="2229" priority="2646">
      <formula>OR(AND(NOT(ISNUMBER(F260)),NOT(ISBLANK(F260))), F260&lt;-9999999999.99, F260&gt;9999999999.99)</formula>
    </cfRule>
  </conditionalFormatting>
  <conditionalFormatting sqref="G260">
    <cfRule type="expression" dxfId="2228" priority="2643">
      <formula>G260&lt;0</formula>
    </cfRule>
    <cfRule type="expression" dxfId="2227" priority="2644">
      <formula>OR(AND(NOT(ISNUMBER(G260)),NOT(ISBLANK(G260))), G260&lt;-9999999999.99, G260&gt;9999999999.99)</formula>
    </cfRule>
  </conditionalFormatting>
  <conditionalFormatting sqref="H260">
    <cfRule type="expression" dxfId="2226" priority="2641">
      <formula>H260&lt;0</formula>
    </cfRule>
    <cfRule type="expression" dxfId="2225" priority="2642">
      <formula>OR(AND(NOT(ISNUMBER(H260)),NOT(ISBLANK(H260))), H260&lt;-9999999999.99, H260&gt;9999999999.99)</formula>
    </cfRule>
  </conditionalFormatting>
  <conditionalFormatting sqref="I260">
    <cfRule type="expression" dxfId="2224" priority="2639">
      <formula>I260&lt;0</formula>
    </cfRule>
    <cfRule type="expression" dxfId="2223" priority="2640">
      <formula>OR(AND(NOT(ISNUMBER(I260)),NOT(ISBLANK(I260))), I260&lt;-9999999999.99, I260&gt;9999999999.99)</formula>
    </cfRule>
  </conditionalFormatting>
  <conditionalFormatting sqref="J260">
    <cfRule type="expression" dxfId="2222" priority="2637">
      <formula>J260&lt;0</formula>
    </cfRule>
    <cfRule type="expression" dxfId="2221" priority="2638">
      <formula>OR(AND(NOT(ISNUMBER(J260)),NOT(ISBLANK(J260))), J260&lt;-9999999999.99, J260&gt;9999999999.99)</formula>
    </cfRule>
  </conditionalFormatting>
  <conditionalFormatting sqref="K260">
    <cfRule type="expression" dxfId="2220" priority="2635">
      <formula>K260&lt;0</formula>
    </cfRule>
    <cfRule type="expression" dxfId="2219" priority="2636">
      <formula>OR(AND(NOT(ISNUMBER(K260)),NOT(ISBLANK(K260))), K260&lt;-9999999999.99, K260&gt;9999999999.99)</formula>
    </cfRule>
  </conditionalFormatting>
  <conditionalFormatting sqref="L260">
    <cfRule type="expression" dxfId="2218" priority="2633">
      <formula>L260&lt;0</formula>
    </cfRule>
    <cfRule type="expression" dxfId="2217" priority="2634">
      <formula>OR(AND(NOT(ISNUMBER(L260)),NOT(ISBLANK(L260))), L260&lt;-9999999999.99, L260&gt;9999999999.99)</formula>
    </cfRule>
  </conditionalFormatting>
  <conditionalFormatting sqref="M260">
    <cfRule type="expression" dxfId="2216" priority="2631">
      <formula>M260&lt;0</formula>
    </cfRule>
    <cfRule type="expression" dxfId="2215" priority="2632">
      <formula>OR(AND(NOT(ISNUMBER(M260)),NOT(ISBLANK(M260))), M260&lt;-9999999999.99, M260&gt;9999999999.99)</formula>
    </cfRule>
  </conditionalFormatting>
  <conditionalFormatting sqref="N260">
    <cfRule type="expression" dxfId="2214" priority="2629">
      <formula>N260&lt;0</formula>
    </cfRule>
    <cfRule type="expression" dxfId="2213" priority="2630">
      <formula>OR(AND(NOT(ISNUMBER(N260)),NOT(ISBLANK(N260))), N260&lt;-9999999999.99, N260&gt;9999999999.99)</formula>
    </cfRule>
  </conditionalFormatting>
  <conditionalFormatting sqref="F247">
    <cfRule type="expression" dxfId="2212" priority="2519">
      <formula>F247&lt;0</formula>
    </cfRule>
    <cfRule type="expression" dxfId="2211" priority="2520">
      <formula>OR(AND(NOT(ISNUMBER(F247)),NOT(ISBLANK(F247))), F247&lt;-9999999999.99, F247&gt;9999999999.99)</formula>
    </cfRule>
  </conditionalFormatting>
  <conditionalFormatting sqref="G247">
    <cfRule type="expression" dxfId="2210" priority="2517">
      <formula>G247&lt;0</formula>
    </cfRule>
    <cfRule type="expression" dxfId="2209" priority="2518">
      <formula>OR(AND(NOT(ISNUMBER(G247)),NOT(ISBLANK(G247))), G247&lt;-9999999999.99, G247&gt;9999999999.99)</formula>
    </cfRule>
  </conditionalFormatting>
  <conditionalFormatting sqref="H247">
    <cfRule type="expression" dxfId="2208" priority="2515">
      <formula>H247&lt;0</formula>
    </cfRule>
    <cfRule type="expression" dxfId="2207" priority="2516">
      <formula>OR(AND(NOT(ISNUMBER(H247)),NOT(ISBLANK(H247))), H247&lt;-9999999999.99, H247&gt;9999999999.99)</formula>
    </cfRule>
  </conditionalFormatting>
  <conditionalFormatting sqref="I247">
    <cfRule type="expression" dxfId="2206" priority="2513">
      <formula>I247&lt;0</formula>
    </cfRule>
    <cfRule type="expression" dxfId="2205" priority="2514">
      <formula>OR(AND(NOT(ISNUMBER(I247)),NOT(ISBLANK(I247))), I247&lt;-9999999999.99, I247&gt;9999999999.99)</formula>
    </cfRule>
  </conditionalFormatting>
  <conditionalFormatting sqref="J247">
    <cfRule type="expression" dxfId="2204" priority="2511">
      <formula>J247&lt;0</formula>
    </cfRule>
    <cfRule type="expression" dxfId="2203" priority="2512">
      <formula>OR(AND(NOT(ISNUMBER(J247)),NOT(ISBLANK(J247))), J247&lt;-9999999999.99, J247&gt;9999999999.99)</formula>
    </cfRule>
  </conditionalFormatting>
  <conditionalFormatting sqref="K247">
    <cfRule type="expression" dxfId="2202" priority="2509">
      <formula>K247&lt;0</formula>
    </cfRule>
    <cfRule type="expression" dxfId="2201" priority="2510">
      <formula>OR(AND(NOT(ISNUMBER(K247)),NOT(ISBLANK(K247))), K247&lt;-9999999999.99, K247&gt;9999999999.99)</formula>
    </cfRule>
  </conditionalFormatting>
  <conditionalFormatting sqref="L247">
    <cfRule type="expression" dxfId="2200" priority="2507">
      <formula>L247&lt;0</formula>
    </cfRule>
    <cfRule type="expression" dxfId="2199" priority="2508">
      <formula>OR(AND(NOT(ISNUMBER(L247)),NOT(ISBLANK(L247))), L247&lt;-9999999999.99, L247&gt;9999999999.99)</formula>
    </cfRule>
  </conditionalFormatting>
  <conditionalFormatting sqref="M247">
    <cfRule type="expression" dxfId="2198" priority="2505">
      <formula>M247&lt;0</formula>
    </cfRule>
    <cfRule type="expression" dxfId="2197" priority="2506">
      <formula>OR(AND(NOT(ISNUMBER(M247)),NOT(ISBLANK(M247))), M247&lt;-9999999999.99, M247&gt;9999999999.99)</formula>
    </cfRule>
  </conditionalFormatting>
  <conditionalFormatting sqref="N247">
    <cfRule type="expression" dxfId="2196" priority="2503">
      <formula>N247&lt;0</formula>
    </cfRule>
    <cfRule type="expression" dxfId="2195" priority="2504">
      <formula>OR(AND(NOT(ISNUMBER(N247)),NOT(ISBLANK(N247))), N247&lt;-9999999999.99, N247&gt;9999999999.99)</formula>
    </cfRule>
  </conditionalFormatting>
  <conditionalFormatting sqref="F248">
    <cfRule type="expression" dxfId="2194" priority="2501">
      <formula>F248&lt;0</formula>
    </cfRule>
    <cfRule type="expression" dxfId="2193" priority="2502">
      <formula>OR(AND(NOT(ISNUMBER(F248)),NOT(ISBLANK(F248))), F248&lt;-9999999999.99, F248&gt;9999999999.99)</formula>
    </cfRule>
  </conditionalFormatting>
  <conditionalFormatting sqref="G248">
    <cfRule type="expression" dxfId="2192" priority="2499">
      <formula>G248&lt;0</formula>
    </cfRule>
    <cfRule type="expression" dxfId="2191" priority="2500">
      <formula>OR(AND(NOT(ISNUMBER(G248)),NOT(ISBLANK(G248))), G248&lt;-9999999999.99, G248&gt;9999999999.99)</formula>
    </cfRule>
  </conditionalFormatting>
  <conditionalFormatting sqref="H248">
    <cfRule type="expression" dxfId="2190" priority="2497">
      <formula>H248&lt;0</formula>
    </cfRule>
    <cfRule type="expression" dxfId="2189" priority="2498">
      <formula>OR(AND(NOT(ISNUMBER(H248)),NOT(ISBLANK(H248))), H248&lt;-9999999999.99, H248&gt;9999999999.99)</formula>
    </cfRule>
  </conditionalFormatting>
  <conditionalFormatting sqref="I248">
    <cfRule type="expression" dxfId="2188" priority="2495">
      <formula>I248&lt;0</formula>
    </cfRule>
    <cfRule type="expression" dxfId="2187" priority="2496">
      <formula>OR(AND(NOT(ISNUMBER(I248)),NOT(ISBLANK(I248))), I248&lt;-9999999999.99, I248&gt;9999999999.99)</formula>
    </cfRule>
  </conditionalFormatting>
  <conditionalFormatting sqref="J248">
    <cfRule type="expression" dxfId="2186" priority="2493">
      <formula>J248&lt;0</formula>
    </cfRule>
    <cfRule type="expression" dxfId="2185" priority="2494">
      <formula>OR(AND(NOT(ISNUMBER(J248)),NOT(ISBLANK(J248))), J248&lt;-9999999999.99, J248&gt;9999999999.99)</formula>
    </cfRule>
  </conditionalFormatting>
  <conditionalFormatting sqref="K248">
    <cfRule type="expression" dxfId="2184" priority="2491">
      <formula>K248&lt;0</formula>
    </cfRule>
    <cfRule type="expression" dxfId="2183" priority="2492">
      <formula>OR(AND(NOT(ISNUMBER(K248)),NOT(ISBLANK(K248))), K248&lt;-9999999999.99, K248&gt;9999999999.99)</formula>
    </cfRule>
  </conditionalFormatting>
  <conditionalFormatting sqref="L248">
    <cfRule type="expression" dxfId="2182" priority="2489">
      <formula>L248&lt;0</formula>
    </cfRule>
    <cfRule type="expression" dxfId="2181" priority="2490">
      <formula>OR(AND(NOT(ISNUMBER(L248)),NOT(ISBLANK(L248))), L248&lt;-9999999999.99, L248&gt;9999999999.99)</formula>
    </cfRule>
  </conditionalFormatting>
  <conditionalFormatting sqref="M248">
    <cfRule type="expression" dxfId="2180" priority="2487">
      <formula>M248&lt;0</formula>
    </cfRule>
    <cfRule type="expression" dxfId="2179" priority="2488">
      <formula>OR(AND(NOT(ISNUMBER(M248)),NOT(ISBLANK(M248))), M248&lt;-9999999999.99, M248&gt;9999999999.99)</formula>
    </cfRule>
  </conditionalFormatting>
  <conditionalFormatting sqref="N248">
    <cfRule type="expression" dxfId="2178" priority="2485">
      <formula>N248&lt;0</formula>
    </cfRule>
    <cfRule type="expression" dxfId="2177" priority="2486">
      <formula>OR(AND(NOT(ISNUMBER(N248)),NOT(ISBLANK(N248))), N248&lt;-9999999999.99, N248&gt;9999999999.99)</formula>
    </cfRule>
  </conditionalFormatting>
  <conditionalFormatting sqref="F251">
    <cfRule type="expression" dxfId="2176" priority="2483">
      <formula>F251&lt;0</formula>
    </cfRule>
    <cfRule type="expression" dxfId="2175" priority="2484">
      <formula>OR(AND(NOT(ISNUMBER(F251)),NOT(ISBLANK(F251))), F251&lt;-9999999999.99, F251&gt;9999999999.99)</formula>
    </cfRule>
  </conditionalFormatting>
  <conditionalFormatting sqref="F252">
    <cfRule type="expression" dxfId="2174" priority="2481">
      <formula>F252&lt;0</formula>
    </cfRule>
    <cfRule type="expression" dxfId="2173" priority="2482">
      <formula>OR(AND(NOT(ISNUMBER(F252)),NOT(ISBLANK(F252))), F252&lt;-9999999999.99, F252&gt;9999999999.99)</formula>
    </cfRule>
  </conditionalFormatting>
  <conditionalFormatting sqref="G251">
    <cfRule type="expression" dxfId="2172" priority="2479">
      <formula>G251&lt;0</formula>
    </cfRule>
    <cfRule type="expression" dxfId="2171" priority="2480">
      <formula>OR(AND(NOT(ISNUMBER(G251)),NOT(ISBLANK(G251))), G251&lt;-9999999999.99, G251&gt;9999999999.99)</formula>
    </cfRule>
  </conditionalFormatting>
  <conditionalFormatting sqref="G252">
    <cfRule type="expression" dxfId="2170" priority="2477">
      <formula>G252&lt;0</formula>
    </cfRule>
    <cfRule type="expression" dxfId="2169" priority="2478">
      <formula>OR(AND(NOT(ISNUMBER(G252)),NOT(ISBLANK(G252))), G252&lt;-9999999999.99, G252&gt;9999999999.99)</formula>
    </cfRule>
  </conditionalFormatting>
  <conditionalFormatting sqref="H251">
    <cfRule type="expression" dxfId="2168" priority="2475">
      <formula>H251&lt;0</formula>
    </cfRule>
    <cfRule type="expression" dxfId="2167" priority="2476">
      <formula>OR(AND(NOT(ISNUMBER(H251)),NOT(ISBLANK(H251))), H251&lt;-9999999999.99, H251&gt;9999999999.99)</formula>
    </cfRule>
  </conditionalFormatting>
  <conditionalFormatting sqref="H252">
    <cfRule type="expression" dxfId="2166" priority="2473">
      <formula>H252&lt;0</formula>
    </cfRule>
    <cfRule type="expression" dxfId="2165" priority="2474">
      <formula>OR(AND(NOT(ISNUMBER(H252)),NOT(ISBLANK(H252))), H252&lt;-9999999999.99, H252&gt;9999999999.99)</formula>
    </cfRule>
  </conditionalFormatting>
  <conditionalFormatting sqref="I251">
    <cfRule type="expression" dxfId="2164" priority="2471">
      <formula>I251&lt;0</formula>
    </cfRule>
    <cfRule type="expression" dxfId="2163" priority="2472">
      <formula>OR(AND(NOT(ISNUMBER(I251)),NOT(ISBLANK(I251))), I251&lt;-9999999999.99, I251&gt;9999999999.99)</formula>
    </cfRule>
  </conditionalFormatting>
  <conditionalFormatting sqref="I252">
    <cfRule type="expression" dxfId="2162" priority="2469">
      <formula>I252&lt;0</formula>
    </cfRule>
    <cfRule type="expression" dxfId="2161" priority="2470">
      <formula>OR(AND(NOT(ISNUMBER(I252)),NOT(ISBLANK(I252))), I252&lt;-9999999999.99, I252&gt;9999999999.99)</formula>
    </cfRule>
  </conditionalFormatting>
  <conditionalFormatting sqref="J251">
    <cfRule type="expression" dxfId="2160" priority="2467">
      <formula>J251&lt;0</formula>
    </cfRule>
    <cfRule type="expression" dxfId="2159" priority="2468">
      <formula>OR(AND(NOT(ISNUMBER(J251)),NOT(ISBLANK(J251))), J251&lt;-9999999999.99, J251&gt;9999999999.99)</formula>
    </cfRule>
  </conditionalFormatting>
  <conditionalFormatting sqref="J252">
    <cfRule type="expression" dxfId="2158" priority="2465">
      <formula>J252&lt;0</formula>
    </cfRule>
    <cfRule type="expression" dxfId="2157" priority="2466">
      <formula>OR(AND(NOT(ISNUMBER(J252)),NOT(ISBLANK(J252))), J252&lt;-9999999999.99, J252&gt;9999999999.99)</formula>
    </cfRule>
  </conditionalFormatting>
  <conditionalFormatting sqref="K251">
    <cfRule type="expression" dxfId="2156" priority="2463">
      <formula>K251&lt;0</formula>
    </cfRule>
    <cfRule type="expression" dxfId="2155" priority="2464">
      <formula>OR(AND(NOT(ISNUMBER(K251)),NOT(ISBLANK(K251))), K251&lt;-9999999999.99, K251&gt;9999999999.99)</formula>
    </cfRule>
  </conditionalFormatting>
  <conditionalFormatting sqref="K252">
    <cfRule type="expression" dxfId="2154" priority="2461">
      <formula>K252&lt;0</formula>
    </cfRule>
    <cfRule type="expression" dxfId="2153" priority="2462">
      <formula>OR(AND(NOT(ISNUMBER(K252)),NOT(ISBLANK(K252))), K252&lt;-9999999999.99, K252&gt;9999999999.99)</formula>
    </cfRule>
  </conditionalFormatting>
  <conditionalFormatting sqref="L251">
    <cfRule type="expression" dxfId="2152" priority="2459">
      <formula>L251&lt;0</formula>
    </cfRule>
    <cfRule type="expression" dxfId="2151" priority="2460">
      <formula>OR(AND(NOT(ISNUMBER(L251)),NOT(ISBLANK(L251))), L251&lt;-9999999999.99, L251&gt;9999999999.99)</formula>
    </cfRule>
  </conditionalFormatting>
  <conditionalFormatting sqref="L252">
    <cfRule type="expression" dxfId="2150" priority="2457">
      <formula>L252&lt;0</formula>
    </cfRule>
    <cfRule type="expression" dxfId="2149" priority="2458">
      <formula>OR(AND(NOT(ISNUMBER(L252)),NOT(ISBLANK(L252))), L252&lt;-9999999999.99, L252&gt;9999999999.99)</formula>
    </cfRule>
  </conditionalFormatting>
  <conditionalFormatting sqref="M251">
    <cfRule type="expression" dxfId="2148" priority="2453">
      <formula>M251&lt;0</formula>
    </cfRule>
    <cfRule type="expression" dxfId="2147" priority="2454">
      <formula>OR(AND(NOT(ISNUMBER(M251)),NOT(ISBLANK(M251))), M251&lt;-9999999999.99, M251&gt;9999999999.99)</formula>
    </cfRule>
  </conditionalFormatting>
  <conditionalFormatting sqref="M252">
    <cfRule type="expression" dxfId="2146" priority="2451">
      <formula>M252&lt;0</formula>
    </cfRule>
    <cfRule type="expression" dxfId="2145" priority="2452">
      <formula>OR(AND(NOT(ISNUMBER(M252)),NOT(ISBLANK(M252))), M252&lt;-9999999999.99, M252&gt;9999999999.99)</formula>
    </cfRule>
  </conditionalFormatting>
  <conditionalFormatting sqref="N251">
    <cfRule type="expression" dxfId="2144" priority="2449">
      <formula>N251&lt;0</formula>
    </cfRule>
    <cfRule type="expression" dxfId="2143" priority="2450">
      <formula>OR(AND(NOT(ISNUMBER(N251)),NOT(ISBLANK(N251))), N251&lt;-9999999999.99, N251&gt;9999999999.99)</formula>
    </cfRule>
  </conditionalFormatting>
  <conditionalFormatting sqref="N252">
    <cfRule type="expression" dxfId="2142" priority="2447">
      <formula>N252&lt;0</formula>
    </cfRule>
    <cfRule type="expression" dxfId="2141" priority="2448">
      <formula>OR(AND(NOT(ISNUMBER(N252)),NOT(ISBLANK(N252))), N252&lt;-9999999999.99, N252&gt;9999999999.99)</formula>
    </cfRule>
  </conditionalFormatting>
  <conditionalFormatting sqref="M250">
    <cfRule type="expression" dxfId="2140" priority="2445">
      <formula>M250&lt;0</formula>
    </cfRule>
    <cfRule type="expression" dxfId="2139" priority="2446">
      <formula>OR(AND(NOT(ISNUMBER(M250)),NOT(ISBLANK(M250))), M250&lt;-9999999999.99, M250&gt;9999999999.99)</formula>
    </cfRule>
  </conditionalFormatting>
  <conditionalFormatting sqref="F254">
    <cfRule type="expression" dxfId="2138" priority="2443">
      <formula>F254&lt;0</formula>
    </cfRule>
    <cfRule type="expression" dxfId="2137" priority="2444">
      <formula>OR(AND(NOT(ISNUMBER(F254)),NOT(ISBLANK(F254))), F254&lt;-9999999999.99, F254&gt;9999999999.99)</formula>
    </cfRule>
  </conditionalFormatting>
  <conditionalFormatting sqref="F255">
    <cfRule type="expression" dxfId="2136" priority="2441">
      <formula>F255&lt;0</formula>
    </cfRule>
    <cfRule type="expression" dxfId="2135" priority="2442">
      <formula>OR(AND(NOT(ISNUMBER(F255)),NOT(ISBLANK(F255))), F255&lt;-9999999999.99, F255&gt;9999999999.99)</formula>
    </cfRule>
  </conditionalFormatting>
  <conditionalFormatting sqref="F257">
    <cfRule type="expression" dxfId="2134" priority="2439">
      <formula>F257&lt;0</formula>
    </cfRule>
    <cfRule type="expression" dxfId="2133" priority="2440">
      <formula>OR(AND(NOT(ISNUMBER(F257)),NOT(ISBLANK(F257))), F257&lt;-9999999999.99, F257&gt;9999999999.99)</formula>
    </cfRule>
  </conditionalFormatting>
  <conditionalFormatting sqref="F258">
    <cfRule type="expression" dxfId="2132" priority="2437">
      <formula>F258&lt;0</formula>
    </cfRule>
    <cfRule type="expression" dxfId="2131" priority="2438">
      <formula>OR(AND(NOT(ISNUMBER(F258)),NOT(ISBLANK(F258))), F258&lt;-9999999999.99, F258&gt;9999999999.99)</formula>
    </cfRule>
  </conditionalFormatting>
  <conditionalFormatting sqref="G254">
    <cfRule type="expression" dxfId="2130" priority="2435">
      <formula>G254&lt;0</formula>
    </cfRule>
    <cfRule type="expression" dxfId="2129" priority="2436">
      <formula>OR(AND(NOT(ISNUMBER(G254)),NOT(ISBLANK(G254))), G254&lt;-9999999999.99, G254&gt;9999999999.99)</formula>
    </cfRule>
  </conditionalFormatting>
  <conditionalFormatting sqref="G255">
    <cfRule type="expression" dxfId="2128" priority="2433">
      <formula>G255&lt;0</formula>
    </cfRule>
    <cfRule type="expression" dxfId="2127" priority="2434">
      <formula>OR(AND(NOT(ISNUMBER(G255)),NOT(ISBLANK(G255))), G255&lt;-9999999999.99, G255&gt;9999999999.99)</formula>
    </cfRule>
  </conditionalFormatting>
  <conditionalFormatting sqref="G257">
    <cfRule type="expression" dxfId="2126" priority="2431">
      <formula>G257&lt;0</formula>
    </cfRule>
    <cfRule type="expression" dxfId="2125" priority="2432">
      <formula>OR(AND(NOT(ISNUMBER(G257)),NOT(ISBLANK(G257))), G257&lt;-9999999999.99, G257&gt;9999999999.99)</formula>
    </cfRule>
  </conditionalFormatting>
  <conditionalFormatting sqref="G258">
    <cfRule type="expression" dxfId="2124" priority="2429">
      <formula>G258&lt;0</formula>
    </cfRule>
    <cfRule type="expression" dxfId="2123" priority="2430">
      <formula>OR(AND(NOT(ISNUMBER(G258)),NOT(ISBLANK(G258))), G258&lt;-9999999999.99, G258&gt;9999999999.99)</formula>
    </cfRule>
  </conditionalFormatting>
  <conditionalFormatting sqref="H254">
    <cfRule type="expression" dxfId="2122" priority="2427">
      <formula>H254&lt;0</formula>
    </cfRule>
    <cfRule type="expression" dxfId="2121" priority="2428">
      <formula>OR(AND(NOT(ISNUMBER(H254)),NOT(ISBLANK(H254))), H254&lt;-9999999999.99, H254&gt;9999999999.99)</formula>
    </cfRule>
  </conditionalFormatting>
  <conditionalFormatting sqref="H255">
    <cfRule type="expression" dxfId="2120" priority="2425">
      <formula>H255&lt;0</formula>
    </cfRule>
    <cfRule type="expression" dxfId="2119" priority="2426">
      <formula>OR(AND(NOT(ISNUMBER(H255)),NOT(ISBLANK(H255))), H255&lt;-9999999999.99, H255&gt;9999999999.99)</formula>
    </cfRule>
  </conditionalFormatting>
  <conditionalFormatting sqref="H257">
    <cfRule type="expression" dxfId="2118" priority="2423">
      <formula>H257&lt;0</formula>
    </cfRule>
    <cfRule type="expression" dxfId="2117" priority="2424">
      <formula>OR(AND(NOT(ISNUMBER(H257)),NOT(ISBLANK(H257))), H257&lt;-9999999999.99, H257&gt;9999999999.99)</formula>
    </cfRule>
  </conditionalFormatting>
  <conditionalFormatting sqref="H258">
    <cfRule type="expression" dxfId="2116" priority="2421">
      <formula>H258&lt;0</formula>
    </cfRule>
    <cfRule type="expression" dxfId="2115" priority="2422">
      <formula>OR(AND(NOT(ISNUMBER(H258)),NOT(ISBLANK(H258))), H258&lt;-9999999999.99, H258&gt;9999999999.99)</formula>
    </cfRule>
  </conditionalFormatting>
  <conditionalFormatting sqref="I254">
    <cfRule type="expression" dxfId="2114" priority="2417">
      <formula>I254&lt;0</formula>
    </cfRule>
    <cfRule type="expression" dxfId="2113" priority="2418">
      <formula>OR(AND(NOT(ISNUMBER(I254)),NOT(ISBLANK(I254))), I254&lt;-9999999999.99, I254&gt;9999999999.99)</formula>
    </cfRule>
  </conditionalFormatting>
  <conditionalFormatting sqref="I255">
    <cfRule type="expression" dxfId="2112" priority="2415">
      <formula>I255&lt;0</formula>
    </cfRule>
    <cfRule type="expression" dxfId="2111" priority="2416">
      <formula>OR(AND(NOT(ISNUMBER(I255)),NOT(ISBLANK(I255))), I255&lt;-9999999999.99, I255&gt;9999999999.99)</formula>
    </cfRule>
  </conditionalFormatting>
  <conditionalFormatting sqref="I257">
    <cfRule type="expression" dxfId="2110" priority="2413">
      <formula>I257&lt;0</formula>
    </cfRule>
    <cfRule type="expression" dxfId="2109" priority="2414">
      <formula>OR(AND(NOT(ISNUMBER(I257)),NOT(ISBLANK(I257))), I257&lt;-9999999999.99, I257&gt;9999999999.99)</formula>
    </cfRule>
  </conditionalFormatting>
  <conditionalFormatting sqref="I258">
    <cfRule type="expression" dxfId="2108" priority="2411">
      <formula>I258&lt;0</formula>
    </cfRule>
    <cfRule type="expression" dxfId="2107" priority="2412">
      <formula>OR(AND(NOT(ISNUMBER(I258)),NOT(ISBLANK(I258))), I258&lt;-9999999999.99, I258&gt;9999999999.99)</formula>
    </cfRule>
  </conditionalFormatting>
  <conditionalFormatting sqref="J254">
    <cfRule type="expression" dxfId="2106" priority="2409">
      <formula>J254&lt;0</formula>
    </cfRule>
    <cfRule type="expression" dxfId="2105" priority="2410">
      <formula>OR(AND(NOT(ISNUMBER(J254)),NOT(ISBLANK(J254))), J254&lt;-9999999999.99, J254&gt;9999999999.99)</formula>
    </cfRule>
  </conditionalFormatting>
  <conditionalFormatting sqref="J255">
    <cfRule type="expression" dxfId="2104" priority="2407">
      <formula>J255&lt;0</formula>
    </cfRule>
    <cfRule type="expression" dxfId="2103" priority="2408">
      <formula>OR(AND(NOT(ISNUMBER(J255)),NOT(ISBLANK(J255))), J255&lt;-9999999999.99, J255&gt;9999999999.99)</formula>
    </cfRule>
  </conditionalFormatting>
  <conditionalFormatting sqref="J257">
    <cfRule type="expression" dxfId="2102" priority="2405">
      <formula>J257&lt;0</formula>
    </cfRule>
    <cfRule type="expression" dxfId="2101" priority="2406">
      <formula>OR(AND(NOT(ISNUMBER(J257)),NOT(ISBLANK(J257))), J257&lt;-9999999999.99, J257&gt;9999999999.99)</formula>
    </cfRule>
  </conditionalFormatting>
  <conditionalFormatting sqref="J258">
    <cfRule type="expression" dxfId="2100" priority="2403">
      <formula>J258&lt;0</formula>
    </cfRule>
    <cfRule type="expression" dxfId="2099" priority="2404">
      <formula>OR(AND(NOT(ISNUMBER(J258)),NOT(ISBLANK(J258))), J258&lt;-9999999999.99, J258&gt;9999999999.99)</formula>
    </cfRule>
  </conditionalFormatting>
  <conditionalFormatting sqref="K254">
    <cfRule type="expression" dxfId="2098" priority="2401">
      <formula>K254&lt;0</formula>
    </cfRule>
    <cfRule type="expression" dxfId="2097" priority="2402">
      <formula>OR(AND(NOT(ISNUMBER(K254)),NOT(ISBLANK(K254))), K254&lt;-9999999999.99, K254&gt;9999999999.99)</formula>
    </cfRule>
  </conditionalFormatting>
  <conditionalFormatting sqref="K255">
    <cfRule type="expression" dxfId="2096" priority="2399">
      <formula>K255&lt;0</formula>
    </cfRule>
    <cfRule type="expression" dxfId="2095" priority="2400">
      <formula>OR(AND(NOT(ISNUMBER(K255)),NOT(ISBLANK(K255))), K255&lt;-9999999999.99, K255&gt;9999999999.99)</formula>
    </cfRule>
  </conditionalFormatting>
  <conditionalFormatting sqref="K257">
    <cfRule type="expression" dxfId="2094" priority="2397">
      <formula>K257&lt;0</formula>
    </cfRule>
    <cfRule type="expression" dxfId="2093" priority="2398">
      <formula>OR(AND(NOT(ISNUMBER(K257)),NOT(ISBLANK(K257))), K257&lt;-9999999999.99, K257&gt;9999999999.99)</formula>
    </cfRule>
  </conditionalFormatting>
  <conditionalFormatting sqref="K258">
    <cfRule type="expression" dxfId="2092" priority="2395">
      <formula>K258&lt;0</formula>
    </cfRule>
    <cfRule type="expression" dxfId="2091" priority="2396">
      <formula>OR(AND(NOT(ISNUMBER(K258)),NOT(ISBLANK(K258))), K258&lt;-9999999999.99, K258&gt;9999999999.99)</formula>
    </cfRule>
  </conditionalFormatting>
  <conditionalFormatting sqref="L254">
    <cfRule type="expression" dxfId="2090" priority="2393">
      <formula>L254&lt;0</formula>
    </cfRule>
    <cfRule type="expression" dxfId="2089" priority="2394">
      <formula>OR(AND(NOT(ISNUMBER(L254)),NOT(ISBLANK(L254))), L254&lt;-9999999999.99, L254&gt;9999999999.99)</formula>
    </cfRule>
  </conditionalFormatting>
  <conditionalFormatting sqref="L255">
    <cfRule type="expression" dxfId="2088" priority="2391">
      <formula>L255&lt;0</formula>
    </cfRule>
    <cfRule type="expression" dxfId="2087" priority="2392">
      <formula>OR(AND(NOT(ISNUMBER(L255)),NOT(ISBLANK(L255))), L255&lt;-9999999999.99, L255&gt;9999999999.99)</formula>
    </cfRule>
  </conditionalFormatting>
  <conditionalFormatting sqref="L257">
    <cfRule type="expression" dxfId="2086" priority="2389">
      <formula>L257&lt;0</formula>
    </cfRule>
    <cfRule type="expression" dxfId="2085" priority="2390">
      <formula>OR(AND(NOT(ISNUMBER(L257)),NOT(ISBLANK(L257))), L257&lt;-9999999999.99, L257&gt;9999999999.99)</formula>
    </cfRule>
  </conditionalFormatting>
  <conditionalFormatting sqref="L258">
    <cfRule type="expression" dxfId="2084" priority="2387">
      <formula>L258&lt;0</formula>
    </cfRule>
    <cfRule type="expression" dxfId="2083" priority="2388">
      <formula>OR(AND(NOT(ISNUMBER(L258)),NOT(ISBLANK(L258))), L258&lt;-9999999999.99, L258&gt;9999999999.99)</formula>
    </cfRule>
  </conditionalFormatting>
  <conditionalFormatting sqref="M254">
    <cfRule type="expression" dxfId="2082" priority="2385">
      <formula>M254&lt;0</formula>
    </cfRule>
    <cfRule type="expression" dxfId="2081" priority="2386">
      <formula>OR(AND(NOT(ISNUMBER(M254)),NOT(ISBLANK(M254))), M254&lt;-9999999999.99, M254&gt;9999999999.99)</formula>
    </cfRule>
  </conditionalFormatting>
  <conditionalFormatting sqref="M255">
    <cfRule type="expression" dxfId="2080" priority="2383">
      <formula>M255&lt;0</formula>
    </cfRule>
    <cfRule type="expression" dxfId="2079" priority="2384">
      <formula>OR(AND(NOT(ISNUMBER(M255)),NOT(ISBLANK(M255))), M255&lt;-9999999999.99, M255&gt;9999999999.99)</formula>
    </cfRule>
  </conditionalFormatting>
  <conditionalFormatting sqref="M257">
    <cfRule type="expression" dxfId="2078" priority="2381">
      <formula>M257&lt;0</formula>
    </cfRule>
    <cfRule type="expression" dxfId="2077" priority="2382">
      <formula>OR(AND(NOT(ISNUMBER(M257)),NOT(ISBLANK(M257))), M257&lt;-9999999999.99, M257&gt;9999999999.99)</formula>
    </cfRule>
  </conditionalFormatting>
  <conditionalFormatting sqref="M258">
    <cfRule type="expression" dxfId="2076" priority="2379">
      <formula>M258&lt;0</formula>
    </cfRule>
    <cfRule type="expression" dxfId="2075" priority="2380">
      <formula>OR(AND(NOT(ISNUMBER(M258)),NOT(ISBLANK(M258))), M258&lt;-9999999999.99, M258&gt;9999999999.99)</formula>
    </cfRule>
  </conditionalFormatting>
  <conditionalFormatting sqref="N254">
    <cfRule type="expression" dxfId="2074" priority="2377">
      <formula>N254&lt;0</formula>
    </cfRule>
    <cfRule type="expression" dxfId="2073" priority="2378">
      <formula>OR(AND(NOT(ISNUMBER(N254)),NOT(ISBLANK(N254))), N254&lt;-9999999999.99, N254&gt;9999999999.99)</formula>
    </cfRule>
  </conditionalFormatting>
  <conditionalFormatting sqref="N255">
    <cfRule type="expression" dxfId="2072" priority="2375">
      <formula>N255&lt;0</formula>
    </cfRule>
    <cfRule type="expression" dxfId="2071" priority="2376">
      <formula>OR(AND(NOT(ISNUMBER(N255)),NOT(ISBLANK(N255))), N255&lt;-9999999999.99, N255&gt;9999999999.99)</formula>
    </cfRule>
  </conditionalFormatting>
  <conditionalFormatting sqref="N257">
    <cfRule type="expression" dxfId="2070" priority="2373">
      <formula>N257&lt;0</formula>
    </cfRule>
    <cfRule type="expression" dxfId="2069" priority="2374">
      <formula>OR(AND(NOT(ISNUMBER(N257)),NOT(ISBLANK(N257))), N257&lt;-9999999999.99, N257&gt;9999999999.99)</formula>
    </cfRule>
  </conditionalFormatting>
  <conditionalFormatting sqref="N258">
    <cfRule type="expression" dxfId="2068" priority="2371">
      <formula>N258&lt;0</formula>
    </cfRule>
    <cfRule type="expression" dxfId="2067" priority="2372">
      <formula>OR(AND(NOT(ISNUMBER(N258)),NOT(ISBLANK(N258))), N258&lt;-9999999999.99, N258&gt;9999999999.99)</formula>
    </cfRule>
  </conditionalFormatting>
  <conditionalFormatting sqref="I253">
    <cfRule type="expression" dxfId="2066" priority="2369">
      <formula>I253&gt;0</formula>
    </cfRule>
    <cfRule type="expression" dxfId="2065" priority="2370">
      <formula>OR(AND(NOT(ISNUMBER(I253)),NOT(ISBLANK(I253))), I253&lt;-9999999999.99, I253&gt;9999999999.99)</formula>
    </cfRule>
  </conditionalFormatting>
  <conditionalFormatting sqref="F261">
    <cfRule type="expression" dxfId="2064" priority="2367">
      <formula>F261&lt;0</formula>
    </cfRule>
    <cfRule type="expression" dxfId="2063" priority="2368">
      <formula>OR(AND(NOT(ISNUMBER(F261)),NOT(ISBLANK(F261))), F261&lt;-9999999999.99, F261&gt;9999999999.99)</formula>
    </cfRule>
  </conditionalFormatting>
  <conditionalFormatting sqref="F262">
    <cfRule type="expression" dxfId="2062" priority="2365">
      <formula>F262&lt;0</formula>
    </cfRule>
    <cfRule type="expression" dxfId="2061" priority="2366">
      <formula>OR(AND(NOT(ISNUMBER(F262)),NOT(ISBLANK(F262))), F262&lt;-9999999999.99, F262&gt;9999999999.99)</formula>
    </cfRule>
  </conditionalFormatting>
  <conditionalFormatting sqref="F264">
    <cfRule type="expression" dxfId="2060" priority="2363">
      <formula>F264&lt;0</formula>
    </cfRule>
    <cfRule type="expression" dxfId="2059" priority="2364">
      <formula>OR(AND(NOT(ISNUMBER(F264)),NOT(ISBLANK(F264))), F264&lt;-9999999999.99, F264&gt;9999999999.99)</formula>
    </cfRule>
  </conditionalFormatting>
  <conditionalFormatting sqref="F265">
    <cfRule type="expression" dxfId="2058" priority="2361">
      <formula>F265&lt;0</formula>
    </cfRule>
    <cfRule type="expression" dxfId="2057" priority="2362">
      <formula>OR(AND(NOT(ISNUMBER(F265)),NOT(ISBLANK(F265))), F265&lt;-9999999999.99, F265&gt;9999999999.99)</formula>
    </cfRule>
  </conditionalFormatting>
  <conditionalFormatting sqref="G261">
    <cfRule type="expression" dxfId="2056" priority="2359">
      <formula>G261&lt;0</formula>
    </cfRule>
    <cfRule type="expression" dxfId="2055" priority="2360">
      <formula>OR(AND(NOT(ISNUMBER(G261)),NOT(ISBLANK(G261))), G261&lt;-9999999999.99, G261&gt;9999999999.99)</formula>
    </cfRule>
  </conditionalFormatting>
  <conditionalFormatting sqref="G262">
    <cfRule type="expression" dxfId="2054" priority="2357">
      <formula>G262&lt;0</formula>
    </cfRule>
    <cfRule type="expression" dxfId="2053" priority="2358">
      <formula>OR(AND(NOT(ISNUMBER(G262)),NOT(ISBLANK(G262))), G262&lt;-9999999999.99, G262&gt;9999999999.99)</formula>
    </cfRule>
  </conditionalFormatting>
  <conditionalFormatting sqref="G264">
    <cfRule type="expression" dxfId="2052" priority="2355">
      <formula>G264&lt;0</formula>
    </cfRule>
    <cfRule type="expression" dxfId="2051" priority="2356">
      <formula>OR(AND(NOT(ISNUMBER(G264)),NOT(ISBLANK(G264))), G264&lt;-9999999999.99, G264&gt;9999999999.99)</formula>
    </cfRule>
  </conditionalFormatting>
  <conditionalFormatting sqref="G265">
    <cfRule type="expression" dxfId="2050" priority="2353">
      <formula>G265&lt;0</formula>
    </cfRule>
    <cfRule type="expression" dxfId="2049" priority="2354">
      <formula>OR(AND(NOT(ISNUMBER(G265)),NOT(ISBLANK(G265))), G265&lt;-9999999999.99, G265&gt;9999999999.99)</formula>
    </cfRule>
  </conditionalFormatting>
  <conditionalFormatting sqref="H261">
    <cfRule type="expression" dxfId="2048" priority="2351">
      <formula>H261&lt;0</formula>
    </cfRule>
    <cfRule type="expression" dxfId="2047" priority="2352">
      <formula>OR(AND(NOT(ISNUMBER(H261)),NOT(ISBLANK(H261))), H261&lt;-9999999999.99, H261&gt;9999999999.99)</formula>
    </cfRule>
  </conditionalFormatting>
  <conditionalFormatting sqref="H262">
    <cfRule type="expression" dxfId="2046" priority="2349">
      <formula>H262&lt;0</formula>
    </cfRule>
    <cfRule type="expression" dxfId="2045" priority="2350">
      <formula>OR(AND(NOT(ISNUMBER(H262)),NOT(ISBLANK(H262))), H262&lt;-9999999999.99, H262&gt;9999999999.99)</formula>
    </cfRule>
  </conditionalFormatting>
  <conditionalFormatting sqref="H264">
    <cfRule type="expression" dxfId="2044" priority="2347">
      <formula>H264&lt;0</formula>
    </cfRule>
    <cfRule type="expression" dxfId="2043" priority="2348">
      <formula>OR(AND(NOT(ISNUMBER(H264)),NOT(ISBLANK(H264))), H264&lt;-9999999999.99, H264&gt;9999999999.99)</formula>
    </cfRule>
  </conditionalFormatting>
  <conditionalFormatting sqref="H265">
    <cfRule type="expression" dxfId="2042" priority="2345">
      <formula>H265&lt;0</formula>
    </cfRule>
    <cfRule type="expression" dxfId="2041" priority="2346">
      <formula>OR(AND(NOT(ISNUMBER(H265)),NOT(ISBLANK(H265))), H265&lt;-9999999999.99, H265&gt;9999999999.99)</formula>
    </cfRule>
  </conditionalFormatting>
  <conditionalFormatting sqref="I261">
    <cfRule type="expression" dxfId="2040" priority="2343">
      <formula>I261&lt;0</formula>
    </cfRule>
    <cfRule type="expression" dxfId="2039" priority="2344">
      <formula>OR(AND(NOT(ISNUMBER(I261)),NOT(ISBLANK(I261))), I261&lt;-9999999999.99, I261&gt;9999999999.99)</formula>
    </cfRule>
  </conditionalFormatting>
  <conditionalFormatting sqref="I262">
    <cfRule type="expression" dxfId="2038" priority="2341">
      <formula>I262&lt;0</formula>
    </cfRule>
    <cfRule type="expression" dxfId="2037" priority="2342">
      <formula>OR(AND(NOT(ISNUMBER(I262)),NOT(ISBLANK(I262))), I262&lt;-9999999999.99, I262&gt;9999999999.99)</formula>
    </cfRule>
  </conditionalFormatting>
  <conditionalFormatting sqref="I264">
    <cfRule type="expression" dxfId="2036" priority="2339">
      <formula>I264&lt;0</formula>
    </cfRule>
    <cfRule type="expression" dxfId="2035" priority="2340">
      <formula>OR(AND(NOT(ISNUMBER(I264)),NOT(ISBLANK(I264))), I264&lt;-9999999999.99, I264&gt;9999999999.99)</formula>
    </cfRule>
  </conditionalFormatting>
  <conditionalFormatting sqref="I265">
    <cfRule type="expression" dxfId="2034" priority="2337">
      <formula>I265&lt;0</formula>
    </cfRule>
    <cfRule type="expression" dxfId="2033" priority="2338">
      <formula>OR(AND(NOT(ISNUMBER(I265)),NOT(ISBLANK(I265))), I265&lt;-9999999999.99, I265&gt;9999999999.99)</formula>
    </cfRule>
  </conditionalFormatting>
  <conditionalFormatting sqref="J261">
    <cfRule type="expression" dxfId="2032" priority="2335">
      <formula>J261&lt;0</formula>
    </cfRule>
    <cfRule type="expression" dxfId="2031" priority="2336">
      <formula>OR(AND(NOT(ISNUMBER(J261)),NOT(ISBLANK(J261))), J261&lt;-9999999999.99, J261&gt;9999999999.99)</formula>
    </cfRule>
  </conditionalFormatting>
  <conditionalFormatting sqref="J262">
    <cfRule type="expression" dxfId="2030" priority="2333">
      <formula>J262&lt;0</formula>
    </cfRule>
    <cfRule type="expression" dxfId="2029" priority="2334">
      <formula>OR(AND(NOT(ISNUMBER(J262)),NOT(ISBLANK(J262))), J262&lt;-9999999999.99, J262&gt;9999999999.99)</formula>
    </cfRule>
  </conditionalFormatting>
  <conditionalFormatting sqref="J264">
    <cfRule type="expression" dxfId="2028" priority="2331">
      <formula>J264&lt;0</formula>
    </cfRule>
    <cfRule type="expression" dxfId="2027" priority="2332">
      <formula>OR(AND(NOT(ISNUMBER(J264)),NOT(ISBLANK(J264))), J264&lt;-9999999999.99, J264&gt;9999999999.99)</formula>
    </cfRule>
  </conditionalFormatting>
  <conditionalFormatting sqref="J265">
    <cfRule type="expression" dxfId="2026" priority="2329">
      <formula>J265&lt;0</formula>
    </cfRule>
    <cfRule type="expression" dxfId="2025" priority="2330">
      <formula>OR(AND(NOT(ISNUMBER(J265)),NOT(ISBLANK(J265))), J265&lt;-9999999999.99, J265&gt;9999999999.99)</formula>
    </cfRule>
  </conditionalFormatting>
  <conditionalFormatting sqref="K261">
    <cfRule type="expression" dxfId="2024" priority="2327">
      <formula>K261&lt;0</formula>
    </cfRule>
    <cfRule type="expression" dxfId="2023" priority="2328">
      <formula>OR(AND(NOT(ISNUMBER(K261)),NOT(ISBLANK(K261))), K261&lt;-9999999999.99, K261&gt;9999999999.99)</formula>
    </cfRule>
  </conditionalFormatting>
  <conditionalFormatting sqref="K262">
    <cfRule type="expression" dxfId="2022" priority="2325">
      <formula>K262&lt;0</formula>
    </cfRule>
    <cfRule type="expression" dxfId="2021" priority="2326">
      <formula>OR(AND(NOT(ISNUMBER(K262)),NOT(ISBLANK(K262))), K262&lt;-9999999999.99, K262&gt;9999999999.99)</formula>
    </cfRule>
  </conditionalFormatting>
  <conditionalFormatting sqref="K264">
    <cfRule type="expression" dxfId="2020" priority="2323">
      <formula>K264&lt;0</formula>
    </cfRule>
    <cfRule type="expression" dxfId="2019" priority="2324">
      <formula>OR(AND(NOT(ISNUMBER(K264)),NOT(ISBLANK(K264))), K264&lt;-9999999999.99, K264&gt;9999999999.99)</formula>
    </cfRule>
  </conditionalFormatting>
  <conditionalFormatting sqref="K265">
    <cfRule type="expression" dxfId="2018" priority="2321">
      <formula>K265&lt;0</formula>
    </cfRule>
    <cfRule type="expression" dxfId="2017" priority="2322">
      <formula>OR(AND(NOT(ISNUMBER(K265)),NOT(ISBLANK(K265))), K265&lt;-9999999999.99, K265&gt;9999999999.99)</formula>
    </cfRule>
  </conditionalFormatting>
  <conditionalFormatting sqref="L261">
    <cfRule type="expression" dxfId="2016" priority="2319">
      <formula>L261&lt;0</formula>
    </cfRule>
    <cfRule type="expression" dxfId="2015" priority="2320">
      <formula>OR(AND(NOT(ISNUMBER(L261)),NOT(ISBLANK(L261))), L261&lt;-9999999999.99, L261&gt;9999999999.99)</formula>
    </cfRule>
  </conditionalFormatting>
  <conditionalFormatting sqref="L262">
    <cfRule type="expression" dxfId="2014" priority="2317">
      <formula>L262&lt;0</formula>
    </cfRule>
    <cfRule type="expression" dxfId="2013" priority="2318">
      <formula>OR(AND(NOT(ISNUMBER(L262)),NOT(ISBLANK(L262))), L262&lt;-9999999999.99, L262&gt;9999999999.99)</formula>
    </cfRule>
  </conditionalFormatting>
  <conditionalFormatting sqref="L264">
    <cfRule type="expression" dxfId="2012" priority="2315">
      <formula>L264&lt;0</formula>
    </cfRule>
    <cfRule type="expression" dxfId="2011" priority="2316">
      <formula>OR(AND(NOT(ISNUMBER(L264)),NOT(ISBLANK(L264))), L264&lt;-9999999999.99, L264&gt;9999999999.99)</formula>
    </cfRule>
  </conditionalFormatting>
  <conditionalFormatting sqref="L265">
    <cfRule type="expression" dxfId="2010" priority="2313">
      <formula>L265&lt;0</formula>
    </cfRule>
    <cfRule type="expression" dxfId="2009" priority="2314">
      <formula>OR(AND(NOT(ISNUMBER(L265)),NOT(ISBLANK(L265))), L265&lt;-9999999999.99, L265&gt;9999999999.99)</formula>
    </cfRule>
  </conditionalFormatting>
  <conditionalFormatting sqref="M261">
    <cfRule type="expression" dxfId="2008" priority="2311">
      <formula>M261&lt;0</formula>
    </cfRule>
    <cfRule type="expression" dxfId="2007" priority="2312">
      <formula>OR(AND(NOT(ISNUMBER(M261)),NOT(ISBLANK(M261))), M261&lt;-9999999999.99, M261&gt;9999999999.99)</formula>
    </cfRule>
  </conditionalFormatting>
  <conditionalFormatting sqref="M262">
    <cfRule type="expression" dxfId="2006" priority="2309">
      <formula>M262&lt;0</formula>
    </cfRule>
    <cfRule type="expression" dxfId="2005" priority="2310">
      <formula>OR(AND(NOT(ISNUMBER(M262)),NOT(ISBLANK(M262))), M262&lt;-9999999999.99, M262&gt;9999999999.99)</formula>
    </cfRule>
  </conditionalFormatting>
  <conditionalFormatting sqref="M264">
    <cfRule type="expression" dxfId="2004" priority="2307">
      <formula>M264&lt;0</formula>
    </cfRule>
    <cfRule type="expression" dxfId="2003" priority="2308">
      <formula>OR(AND(NOT(ISNUMBER(M264)),NOT(ISBLANK(M264))), M264&lt;-9999999999.99, M264&gt;9999999999.99)</formula>
    </cfRule>
  </conditionalFormatting>
  <conditionalFormatting sqref="M265">
    <cfRule type="expression" dxfId="2002" priority="2305">
      <formula>M265&lt;0</formula>
    </cfRule>
    <cfRule type="expression" dxfId="2001" priority="2306">
      <formula>OR(AND(NOT(ISNUMBER(M265)),NOT(ISBLANK(M265))), M265&lt;-9999999999.99, M265&gt;9999999999.99)</formula>
    </cfRule>
  </conditionalFormatting>
  <conditionalFormatting sqref="N261">
    <cfRule type="expression" dxfId="2000" priority="2303">
      <formula>N261&lt;0</formula>
    </cfRule>
    <cfRule type="expression" dxfId="1999" priority="2304">
      <formula>OR(AND(NOT(ISNUMBER(N261)),NOT(ISBLANK(N261))), N261&lt;-9999999999.99, N261&gt;9999999999.99)</formula>
    </cfRule>
  </conditionalFormatting>
  <conditionalFormatting sqref="N262">
    <cfRule type="expression" dxfId="1998" priority="2301">
      <formula>N262&lt;0</formula>
    </cfRule>
    <cfRule type="expression" dxfId="1997" priority="2302">
      <formula>OR(AND(NOT(ISNUMBER(N262)),NOT(ISBLANK(N262))), N262&lt;-9999999999.99, N262&gt;9999999999.99)</formula>
    </cfRule>
  </conditionalFormatting>
  <conditionalFormatting sqref="N264">
    <cfRule type="expression" dxfId="1996" priority="2299">
      <formula>N264&lt;0</formula>
    </cfRule>
    <cfRule type="expression" dxfId="1995" priority="2300">
      <formula>OR(AND(NOT(ISNUMBER(N264)),NOT(ISBLANK(N264))), N264&lt;-9999999999.99, N264&gt;9999999999.99)</formula>
    </cfRule>
  </conditionalFormatting>
  <conditionalFormatting sqref="N265">
    <cfRule type="expression" dxfId="1994" priority="2297">
      <formula>N265&lt;0</formula>
    </cfRule>
    <cfRule type="expression" dxfId="1993" priority="2298">
      <formula>OR(AND(NOT(ISNUMBER(N265)),NOT(ISBLANK(N265))), N265&lt;-9999999999.99, N265&gt;9999999999.99)</formula>
    </cfRule>
  </conditionalFormatting>
  <conditionalFormatting sqref="F267">
    <cfRule type="expression" dxfId="1992" priority="2295">
      <formula>F267&lt;0</formula>
    </cfRule>
    <cfRule type="expression" dxfId="1991" priority="2296">
      <formula>OR(AND(NOT(ISNUMBER(F267)),NOT(ISBLANK(F267))), F267&lt;-9999999999.99, F267&gt;9999999999.99)</formula>
    </cfRule>
  </conditionalFormatting>
  <conditionalFormatting sqref="F268">
    <cfRule type="expression" dxfId="1990" priority="2293">
      <formula>F268&lt;0</formula>
    </cfRule>
    <cfRule type="expression" dxfId="1989" priority="2294">
      <formula>OR(AND(NOT(ISNUMBER(F268)),NOT(ISBLANK(F268))), F268&lt;-9999999999.99, F268&gt;9999999999.99)</formula>
    </cfRule>
  </conditionalFormatting>
  <conditionalFormatting sqref="G267">
    <cfRule type="expression" dxfId="1988" priority="2291">
      <formula>G267&lt;0</formula>
    </cfRule>
    <cfRule type="expression" dxfId="1987" priority="2292">
      <formula>OR(AND(NOT(ISNUMBER(G267)),NOT(ISBLANK(G267))), G267&lt;-9999999999.99, G267&gt;9999999999.99)</formula>
    </cfRule>
  </conditionalFormatting>
  <conditionalFormatting sqref="G268">
    <cfRule type="expression" dxfId="1986" priority="2289">
      <formula>G268&lt;0</formula>
    </cfRule>
    <cfRule type="expression" dxfId="1985" priority="2290">
      <formula>OR(AND(NOT(ISNUMBER(G268)),NOT(ISBLANK(G268))), G268&lt;-9999999999.99, G268&gt;9999999999.99)</formula>
    </cfRule>
  </conditionalFormatting>
  <conditionalFormatting sqref="H267">
    <cfRule type="expression" dxfId="1984" priority="2287">
      <formula>H267&lt;0</formula>
    </cfRule>
    <cfRule type="expression" dxfId="1983" priority="2288">
      <formula>OR(AND(NOT(ISNUMBER(H267)),NOT(ISBLANK(H267))), H267&lt;-9999999999.99, H267&gt;9999999999.99)</formula>
    </cfRule>
  </conditionalFormatting>
  <conditionalFormatting sqref="H268">
    <cfRule type="expression" dxfId="1982" priority="2285">
      <formula>H268&lt;0</formula>
    </cfRule>
    <cfRule type="expression" dxfId="1981" priority="2286">
      <formula>OR(AND(NOT(ISNUMBER(H268)),NOT(ISBLANK(H268))), H268&lt;-9999999999.99, H268&gt;9999999999.99)</formula>
    </cfRule>
  </conditionalFormatting>
  <conditionalFormatting sqref="I267">
    <cfRule type="expression" dxfId="1980" priority="2283">
      <formula>I267&lt;0</formula>
    </cfRule>
    <cfRule type="expression" dxfId="1979" priority="2284">
      <formula>OR(AND(NOT(ISNUMBER(I267)),NOT(ISBLANK(I267))), I267&lt;-9999999999.99, I267&gt;9999999999.99)</formula>
    </cfRule>
  </conditionalFormatting>
  <conditionalFormatting sqref="I268">
    <cfRule type="expression" dxfId="1978" priority="2281">
      <formula>I268&lt;0</formula>
    </cfRule>
    <cfRule type="expression" dxfId="1977" priority="2282">
      <formula>OR(AND(NOT(ISNUMBER(I268)),NOT(ISBLANK(I268))), I268&lt;-9999999999.99, I268&gt;9999999999.99)</formula>
    </cfRule>
  </conditionalFormatting>
  <conditionalFormatting sqref="J267">
    <cfRule type="expression" dxfId="1976" priority="2279">
      <formula>J267&lt;0</formula>
    </cfRule>
    <cfRule type="expression" dxfId="1975" priority="2280">
      <formula>OR(AND(NOT(ISNUMBER(J267)),NOT(ISBLANK(J267))), J267&lt;-9999999999.99, J267&gt;9999999999.99)</formula>
    </cfRule>
  </conditionalFormatting>
  <conditionalFormatting sqref="J268">
    <cfRule type="expression" dxfId="1974" priority="2277">
      <formula>J268&lt;0</formula>
    </cfRule>
    <cfRule type="expression" dxfId="1973" priority="2278">
      <formula>OR(AND(NOT(ISNUMBER(J268)),NOT(ISBLANK(J268))), J268&lt;-9999999999.99, J268&gt;9999999999.99)</formula>
    </cfRule>
  </conditionalFormatting>
  <conditionalFormatting sqref="K267">
    <cfRule type="expression" dxfId="1972" priority="2275">
      <formula>K267&lt;0</formula>
    </cfRule>
    <cfRule type="expression" dxfId="1971" priority="2276">
      <formula>OR(AND(NOT(ISNUMBER(K267)),NOT(ISBLANK(K267))), K267&lt;-9999999999.99, K267&gt;9999999999.99)</formula>
    </cfRule>
  </conditionalFormatting>
  <conditionalFormatting sqref="K268">
    <cfRule type="expression" dxfId="1970" priority="2273">
      <formula>K268&lt;0</formula>
    </cfRule>
    <cfRule type="expression" dxfId="1969" priority="2274">
      <formula>OR(AND(NOT(ISNUMBER(K268)),NOT(ISBLANK(K268))), K268&lt;-9999999999.99, K268&gt;9999999999.99)</formula>
    </cfRule>
  </conditionalFormatting>
  <conditionalFormatting sqref="L267">
    <cfRule type="expression" dxfId="1968" priority="2271">
      <formula>L267&lt;0</formula>
    </cfRule>
    <cfRule type="expression" dxfId="1967" priority="2272">
      <formula>OR(AND(NOT(ISNUMBER(L267)),NOT(ISBLANK(L267))), L267&lt;-9999999999.99, L267&gt;9999999999.99)</formula>
    </cfRule>
  </conditionalFormatting>
  <conditionalFormatting sqref="L268">
    <cfRule type="expression" dxfId="1966" priority="2269">
      <formula>L268&lt;0</formula>
    </cfRule>
    <cfRule type="expression" dxfId="1965" priority="2270">
      <formula>OR(AND(NOT(ISNUMBER(L268)),NOT(ISBLANK(L268))), L268&lt;-9999999999.99, L268&gt;9999999999.99)</formula>
    </cfRule>
  </conditionalFormatting>
  <conditionalFormatting sqref="M267">
    <cfRule type="expression" dxfId="1964" priority="2267">
      <formula>M267&lt;0</formula>
    </cfRule>
    <cfRule type="expression" dxfId="1963" priority="2268">
      <formula>OR(AND(NOT(ISNUMBER(M267)),NOT(ISBLANK(M267))), M267&lt;-9999999999.99, M267&gt;9999999999.99)</formula>
    </cfRule>
  </conditionalFormatting>
  <conditionalFormatting sqref="M268">
    <cfRule type="expression" dxfId="1962" priority="2265">
      <formula>M268&lt;0</formula>
    </cfRule>
    <cfRule type="expression" dxfId="1961" priority="2266">
      <formula>OR(AND(NOT(ISNUMBER(M268)),NOT(ISBLANK(M268))), M268&lt;-9999999999.99, M268&gt;9999999999.99)</formula>
    </cfRule>
  </conditionalFormatting>
  <conditionalFormatting sqref="N267">
    <cfRule type="expression" dxfId="1960" priority="2263">
      <formula>N267&lt;0</formula>
    </cfRule>
    <cfRule type="expression" dxfId="1959" priority="2264">
      <formula>OR(AND(NOT(ISNUMBER(N267)),NOT(ISBLANK(N267))), N267&lt;-9999999999.99, N267&gt;9999999999.99)</formula>
    </cfRule>
  </conditionalFormatting>
  <conditionalFormatting sqref="N268">
    <cfRule type="expression" dxfId="1958" priority="2261">
      <formula>N268&lt;0</formula>
    </cfRule>
    <cfRule type="expression" dxfId="1957" priority="2262">
      <formula>OR(AND(NOT(ISNUMBER(N268)),NOT(ISBLANK(N268))), N268&lt;-9999999999.99, N268&gt;9999999999.99)</formula>
    </cfRule>
  </conditionalFormatting>
  <conditionalFormatting sqref="E270">
    <cfRule type="expression" dxfId="1956" priority="2259">
      <formula>E270&lt;0</formula>
    </cfRule>
    <cfRule type="expression" dxfId="1955" priority="2260">
      <formula>OR(AND(NOT(ISNUMBER(E270)),NOT(ISBLANK(E270))), E270&lt;-9999999999.99, E270&gt;9999999999.99)</formula>
    </cfRule>
  </conditionalFormatting>
  <conditionalFormatting sqref="F270">
    <cfRule type="expression" dxfId="1954" priority="2257">
      <formula>F270&lt;0</formula>
    </cfRule>
    <cfRule type="expression" dxfId="1953" priority="2258">
      <formula>OR(AND(NOT(ISNUMBER(F270)),NOT(ISBLANK(F270))), F270&lt;-9999999999.99, F270&gt;9999999999.99)</formula>
    </cfRule>
  </conditionalFormatting>
  <conditionalFormatting sqref="G270">
    <cfRule type="expression" dxfId="1952" priority="2255">
      <formula>G270&lt;0</formula>
    </cfRule>
    <cfRule type="expression" dxfId="1951" priority="2256">
      <formula>OR(AND(NOT(ISNUMBER(G270)),NOT(ISBLANK(G270))), G270&lt;-9999999999.99, G270&gt;9999999999.99)</formula>
    </cfRule>
  </conditionalFormatting>
  <conditionalFormatting sqref="H270">
    <cfRule type="expression" dxfId="1950" priority="2253">
      <formula>H270&lt;0</formula>
    </cfRule>
    <cfRule type="expression" dxfId="1949" priority="2254">
      <formula>OR(AND(NOT(ISNUMBER(H270)),NOT(ISBLANK(H270))), H270&lt;-9999999999.99, H270&gt;9999999999.99)</formula>
    </cfRule>
  </conditionalFormatting>
  <conditionalFormatting sqref="I270">
    <cfRule type="expression" dxfId="1948" priority="2251">
      <formula>I270&lt;0</formula>
    </cfRule>
    <cfRule type="expression" dxfId="1947" priority="2252">
      <formula>OR(AND(NOT(ISNUMBER(I270)),NOT(ISBLANK(I270))), I270&lt;-9999999999.99, I270&gt;9999999999.99)</formula>
    </cfRule>
  </conditionalFormatting>
  <conditionalFormatting sqref="J270">
    <cfRule type="expression" dxfId="1946" priority="2249">
      <formula>J270&lt;0</formula>
    </cfRule>
    <cfRule type="expression" dxfId="1945" priority="2250">
      <formula>OR(AND(NOT(ISNUMBER(J270)),NOT(ISBLANK(J270))), J270&lt;-9999999999.99, J270&gt;9999999999.99)</formula>
    </cfRule>
  </conditionalFormatting>
  <conditionalFormatting sqref="K270">
    <cfRule type="expression" dxfId="1944" priority="2247">
      <formula>K270&lt;0</formula>
    </cfRule>
    <cfRule type="expression" dxfId="1943" priority="2248">
      <formula>OR(AND(NOT(ISNUMBER(K270)),NOT(ISBLANK(K270))), K270&lt;-9999999999.99, K270&gt;9999999999.99)</formula>
    </cfRule>
  </conditionalFormatting>
  <conditionalFormatting sqref="L270">
    <cfRule type="expression" dxfId="1942" priority="2245">
      <formula>L270&lt;0</formula>
    </cfRule>
    <cfRule type="expression" dxfId="1941" priority="2246">
      <formula>OR(AND(NOT(ISNUMBER(L270)),NOT(ISBLANK(L270))), L270&lt;-9999999999.99, L270&gt;9999999999.99)</formula>
    </cfRule>
  </conditionalFormatting>
  <conditionalFormatting sqref="M270">
    <cfRule type="expression" dxfId="1940" priority="2243">
      <formula>M270&lt;0</formula>
    </cfRule>
    <cfRule type="expression" dxfId="1939" priority="2244">
      <formula>OR(AND(NOT(ISNUMBER(M270)),NOT(ISBLANK(M270))), M270&lt;-9999999999.99, M270&gt;9999999999.99)</formula>
    </cfRule>
  </conditionalFormatting>
  <conditionalFormatting sqref="N270">
    <cfRule type="expression" dxfId="1938" priority="2241">
      <formula>N270&lt;0</formula>
    </cfRule>
    <cfRule type="expression" dxfId="1937" priority="2242">
      <formula>OR(AND(NOT(ISNUMBER(N270)),NOT(ISBLANK(N270))), N270&lt;-9999999999.99, N270&gt;9999999999.99)</formula>
    </cfRule>
  </conditionalFormatting>
  <conditionalFormatting sqref="E271">
    <cfRule type="expression" dxfId="1936" priority="2239">
      <formula>E271&lt;0</formula>
    </cfRule>
    <cfRule type="expression" dxfId="1935" priority="2240">
      <formula>OR(AND(NOT(ISNUMBER(E271)),NOT(ISBLANK(E271))), E271&lt;-9999999999.99, E271&gt;9999999999.99)</formula>
    </cfRule>
  </conditionalFormatting>
  <conditionalFormatting sqref="F271">
    <cfRule type="expression" dxfId="1934" priority="2237">
      <formula>F271&lt;0</formula>
    </cfRule>
    <cfRule type="expression" dxfId="1933" priority="2238">
      <formula>OR(AND(NOT(ISNUMBER(F271)),NOT(ISBLANK(F271))), F271&lt;-9999999999.99, F271&gt;9999999999.99)</formula>
    </cfRule>
  </conditionalFormatting>
  <conditionalFormatting sqref="G271">
    <cfRule type="expression" dxfId="1932" priority="2235">
      <formula>G271&lt;0</formula>
    </cfRule>
    <cfRule type="expression" dxfId="1931" priority="2236">
      <formula>OR(AND(NOT(ISNUMBER(G271)),NOT(ISBLANK(G271))), G271&lt;-9999999999.99, G271&gt;9999999999.99)</formula>
    </cfRule>
  </conditionalFormatting>
  <conditionalFormatting sqref="H271">
    <cfRule type="expression" dxfId="1930" priority="2233">
      <formula>H271&lt;0</formula>
    </cfRule>
    <cfRule type="expression" dxfId="1929" priority="2234">
      <formula>OR(AND(NOT(ISNUMBER(H271)),NOT(ISBLANK(H271))), H271&lt;-9999999999.99, H271&gt;9999999999.99)</formula>
    </cfRule>
  </conditionalFormatting>
  <conditionalFormatting sqref="I271">
    <cfRule type="expression" dxfId="1928" priority="2231">
      <formula>I271&lt;0</formula>
    </cfRule>
    <cfRule type="expression" dxfId="1927" priority="2232">
      <formula>OR(AND(NOT(ISNUMBER(I271)),NOT(ISBLANK(I271))), I271&lt;-9999999999.99, I271&gt;9999999999.99)</formula>
    </cfRule>
  </conditionalFormatting>
  <conditionalFormatting sqref="J271">
    <cfRule type="expression" dxfId="1926" priority="2229">
      <formula>J271&lt;0</formula>
    </cfRule>
    <cfRule type="expression" dxfId="1925" priority="2230">
      <formula>OR(AND(NOT(ISNUMBER(J271)),NOT(ISBLANK(J271))), J271&lt;-9999999999.99, J271&gt;9999999999.99)</formula>
    </cfRule>
  </conditionalFormatting>
  <conditionalFormatting sqref="K271">
    <cfRule type="expression" dxfId="1924" priority="2227">
      <formula>K271&lt;0</formula>
    </cfRule>
    <cfRule type="expression" dxfId="1923" priority="2228">
      <formula>OR(AND(NOT(ISNUMBER(K271)),NOT(ISBLANK(K271))), K271&lt;-9999999999.99, K271&gt;9999999999.99)</formula>
    </cfRule>
  </conditionalFormatting>
  <conditionalFormatting sqref="L271">
    <cfRule type="expression" dxfId="1922" priority="2225">
      <formula>L271&lt;0</formula>
    </cfRule>
    <cfRule type="expression" dxfId="1921" priority="2226">
      <formula>OR(AND(NOT(ISNUMBER(L271)),NOT(ISBLANK(L271))), L271&lt;-9999999999.99, L271&gt;9999999999.99)</formula>
    </cfRule>
  </conditionalFormatting>
  <conditionalFormatting sqref="M271">
    <cfRule type="expression" dxfId="1920" priority="2223">
      <formula>M271&lt;0</formula>
    </cfRule>
    <cfRule type="expression" dxfId="1919" priority="2224">
      <formula>OR(AND(NOT(ISNUMBER(M271)),NOT(ISBLANK(M271))), M271&lt;-9999999999.99, M271&gt;9999999999.99)</formula>
    </cfRule>
  </conditionalFormatting>
  <conditionalFormatting sqref="N271">
    <cfRule type="expression" dxfId="1918" priority="2221">
      <formula>N271&lt;0</formula>
    </cfRule>
    <cfRule type="expression" dxfId="1917" priority="2222">
      <formula>OR(AND(NOT(ISNUMBER(N271)),NOT(ISBLANK(N271))), N271&lt;-9999999999.99, N271&gt;9999999999.99)</formula>
    </cfRule>
  </conditionalFormatting>
  <conditionalFormatting sqref="E272">
    <cfRule type="expression" dxfId="1916" priority="2219">
      <formula>E272&lt;0</formula>
    </cfRule>
    <cfRule type="expression" dxfId="1915" priority="2220">
      <formula>OR(AND(NOT(ISNUMBER(E272)),NOT(ISBLANK(E272))), E272&lt;-9999999999.99, E272&gt;9999999999.99)</formula>
    </cfRule>
  </conditionalFormatting>
  <conditionalFormatting sqref="E273">
    <cfRule type="expression" dxfId="1914" priority="2217">
      <formula>E273&lt;0</formula>
    </cfRule>
    <cfRule type="expression" dxfId="1913" priority="2218">
      <formula>OR(AND(NOT(ISNUMBER(E273)),NOT(ISBLANK(E273))), E273&lt;-9999999999.99, E273&gt;9999999999.99)</formula>
    </cfRule>
  </conditionalFormatting>
  <conditionalFormatting sqref="F272">
    <cfRule type="expression" dxfId="1912" priority="2215">
      <formula>F272&lt;0</formula>
    </cfRule>
    <cfRule type="expression" dxfId="1911" priority="2216">
      <formula>OR(AND(NOT(ISNUMBER(F272)),NOT(ISBLANK(F272))), F272&lt;-9999999999.99, F272&gt;9999999999.99)</formula>
    </cfRule>
  </conditionalFormatting>
  <conditionalFormatting sqref="F273">
    <cfRule type="expression" dxfId="1910" priority="2213">
      <formula>F273&lt;0</formula>
    </cfRule>
    <cfRule type="expression" dxfId="1909" priority="2214">
      <formula>OR(AND(NOT(ISNUMBER(F273)),NOT(ISBLANK(F273))), F273&lt;-9999999999.99, F273&gt;9999999999.99)</formula>
    </cfRule>
  </conditionalFormatting>
  <conditionalFormatting sqref="G272">
    <cfRule type="expression" dxfId="1908" priority="2211">
      <formula>G272&lt;0</formula>
    </cfRule>
    <cfRule type="expression" dxfId="1907" priority="2212">
      <formula>OR(AND(NOT(ISNUMBER(G272)),NOT(ISBLANK(G272))), G272&lt;-9999999999.99, G272&gt;9999999999.99)</formula>
    </cfRule>
  </conditionalFormatting>
  <conditionalFormatting sqref="G273">
    <cfRule type="expression" dxfId="1906" priority="2209">
      <formula>G273&lt;0</formula>
    </cfRule>
    <cfRule type="expression" dxfId="1905" priority="2210">
      <formula>OR(AND(NOT(ISNUMBER(G273)),NOT(ISBLANK(G273))), G273&lt;-9999999999.99, G273&gt;9999999999.99)</formula>
    </cfRule>
  </conditionalFormatting>
  <conditionalFormatting sqref="H272">
    <cfRule type="expression" dxfId="1904" priority="2207">
      <formula>H272&lt;0</formula>
    </cfRule>
    <cfRule type="expression" dxfId="1903" priority="2208">
      <formula>OR(AND(NOT(ISNUMBER(H272)),NOT(ISBLANK(H272))), H272&lt;-9999999999.99, H272&gt;9999999999.99)</formula>
    </cfRule>
  </conditionalFormatting>
  <conditionalFormatting sqref="H273">
    <cfRule type="expression" dxfId="1902" priority="2205">
      <formula>H273&lt;0</formula>
    </cfRule>
    <cfRule type="expression" dxfId="1901" priority="2206">
      <formula>OR(AND(NOT(ISNUMBER(H273)),NOT(ISBLANK(H273))), H273&lt;-9999999999.99, H273&gt;9999999999.99)</formula>
    </cfRule>
  </conditionalFormatting>
  <conditionalFormatting sqref="I272">
    <cfRule type="expression" dxfId="1900" priority="2203">
      <formula>I272&lt;0</formula>
    </cfRule>
    <cfRule type="expression" dxfId="1899" priority="2204">
      <formula>OR(AND(NOT(ISNUMBER(I272)),NOT(ISBLANK(I272))), I272&lt;-9999999999.99, I272&gt;9999999999.99)</formula>
    </cfRule>
  </conditionalFormatting>
  <conditionalFormatting sqref="I273">
    <cfRule type="expression" dxfId="1898" priority="2201">
      <formula>I273&lt;0</formula>
    </cfRule>
    <cfRule type="expression" dxfId="1897" priority="2202">
      <formula>OR(AND(NOT(ISNUMBER(I273)),NOT(ISBLANK(I273))), I273&lt;-9999999999.99, I273&gt;9999999999.99)</formula>
    </cfRule>
  </conditionalFormatting>
  <conditionalFormatting sqref="J272">
    <cfRule type="expression" dxfId="1896" priority="2199">
      <formula>J272&lt;0</formula>
    </cfRule>
    <cfRule type="expression" dxfId="1895" priority="2200">
      <formula>OR(AND(NOT(ISNUMBER(J272)),NOT(ISBLANK(J272))), J272&lt;-9999999999.99, J272&gt;9999999999.99)</formula>
    </cfRule>
  </conditionalFormatting>
  <conditionalFormatting sqref="J273">
    <cfRule type="expression" dxfId="1894" priority="2197">
      <formula>J273&lt;0</formula>
    </cfRule>
    <cfRule type="expression" dxfId="1893" priority="2198">
      <formula>OR(AND(NOT(ISNUMBER(J273)),NOT(ISBLANK(J273))), J273&lt;-9999999999.99, J273&gt;9999999999.99)</formula>
    </cfRule>
  </conditionalFormatting>
  <conditionalFormatting sqref="K272">
    <cfRule type="expression" dxfId="1892" priority="2195">
      <formula>K272&lt;0</formula>
    </cfRule>
    <cfRule type="expression" dxfId="1891" priority="2196">
      <formula>OR(AND(NOT(ISNUMBER(K272)),NOT(ISBLANK(K272))), K272&lt;-9999999999.99, K272&gt;9999999999.99)</formula>
    </cfRule>
  </conditionalFormatting>
  <conditionalFormatting sqref="K273">
    <cfRule type="expression" dxfId="1890" priority="2193">
      <formula>K273&lt;0</formula>
    </cfRule>
    <cfRule type="expression" dxfId="1889" priority="2194">
      <formula>OR(AND(NOT(ISNUMBER(K273)),NOT(ISBLANK(K273))), K273&lt;-9999999999.99, K273&gt;9999999999.99)</formula>
    </cfRule>
  </conditionalFormatting>
  <conditionalFormatting sqref="L272">
    <cfRule type="expression" dxfId="1888" priority="2191">
      <formula>L272&lt;0</formula>
    </cfRule>
    <cfRule type="expression" dxfId="1887" priority="2192">
      <formula>OR(AND(NOT(ISNUMBER(L272)),NOT(ISBLANK(L272))), L272&lt;-9999999999.99, L272&gt;9999999999.99)</formula>
    </cfRule>
  </conditionalFormatting>
  <conditionalFormatting sqref="L273">
    <cfRule type="expression" dxfId="1886" priority="2189">
      <formula>L273&lt;0</formula>
    </cfRule>
    <cfRule type="expression" dxfId="1885" priority="2190">
      <formula>OR(AND(NOT(ISNUMBER(L273)),NOT(ISBLANK(L273))), L273&lt;-9999999999.99, L273&gt;9999999999.99)</formula>
    </cfRule>
  </conditionalFormatting>
  <conditionalFormatting sqref="M272">
    <cfRule type="expression" dxfId="1884" priority="2187">
      <formula>M272&lt;0</formula>
    </cfRule>
    <cfRule type="expression" dxfId="1883" priority="2188">
      <formula>OR(AND(NOT(ISNUMBER(M272)),NOT(ISBLANK(M272))), M272&lt;-9999999999.99, M272&gt;9999999999.99)</formula>
    </cfRule>
  </conditionalFormatting>
  <conditionalFormatting sqref="M273">
    <cfRule type="expression" dxfId="1882" priority="2185">
      <formula>M273&lt;0</formula>
    </cfRule>
    <cfRule type="expression" dxfId="1881" priority="2186">
      <formula>OR(AND(NOT(ISNUMBER(M273)),NOT(ISBLANK(M273))), M273&lt;-9999999999.99, M273&gt;9999999999.99)</formula>
    </cfRule>
  </conditionalFormatting>
  <conditionalFormatting sqref="N272">
    <cfRule type="expression" dxfId="1880" priority="2183">
      <formula>N272&lt;0</formula>
    </cfRule>
    <cfRule type="expression" dxfId="1879" priority="2184">
      <formula>OR(AND(NOT(ISNUMBER(N272)),NOT(ISBLANK(N272))), N272&lt;-9999999999.99, N272&gt;9999999999.99)</formula>
    </cfRule>
  </conditionalFormatting>
  <conditionalFormatting sqref="N273">
    <cfRule type="expression" dxfId="1878" priority="2181">
      <formula>N273&lt;0</formula>
    </cfRule>
    <cfRule type="expression" dxfId="1877" priority="2182">
      <formula>OR(AND(NOT(ISNUMBER(N273)),NOT(ISBLANK(N273))), N273&lt;-9999999999.99, N273&gt;9999999999.99)</formula>
    </cfRule>
  </conditionalFormatting>
  <conditionalFormatting sqref="E275">
    <cfRule type="expression" dxfId="1876" priority="2179">
      <formula>E275&lt;0</formula>
    </cfRule>
    <cfRule type="expression" dxfId="1875" priority="2180">
      <formula>OR(AND(NOT(ISNUMBER(E275)),NOT(ISBLANK(E275))), E275&lt;-9999999999.99, E275&gt;9999999999.99)</formula>
    </cfRule>
  </conditionalFormatting>
  <conditionalFormatting sqref="E276">
    <cfRule type="expression" dxfId="1874" priority="2177">
      <formula>E276&lt;0</formula>
    </cfRule>
    <cfRule type="expression" dxfId="1873" priority="2178">
      <formula>OR(AND(NOT(ISNUMBER(E276)),NOT(ISBLANK(E276))), E276&lt;-9999999999.99, E276&gt;9999999999.99)</formula>
    </cfRule>
  </conditionalFormatting>
  <conditionalFormatting sqref="F275">
    <cfRule type="expression" dxfId="1872" priority="2175">
      <formula>F275&lt;0</formula>
    </cfRule>
    <cfRule type="expression" dxfId="1871" priority="2176">
      <formula>OR(AND(NOT(ISNUMBER(F275)),NOT(ISBLANK(F275))), F275&lt;-9999999999.99, F275&gt;9999999999.99)</formula>
    </cfRule>
  </conditionalFormatting>
  <conditionalFormatting sqref="F276">
    <cfRule type="expression" dxfId="1870" priority="2173">
      <formula>F276&lt;0</formula>
    </cfRule>
    <cfRule type="expression" dxfId="1869" priority="2174">
      <formula>OR(AND(NOT(ISNUMBER(F276)),NOT(ISBLANK(F276))), F276&lt;-9999999999.99, F276&gt;9999999999.99)</formula>
    </cfRule>
  </conditionalFormatting>
  <conditionalFormatting sqref="G275">
    <cfRule type="expression" dxfId="1868" priority="2171">
      <formula>G275&lt;0</formula>
    </cfRule>
    <cfRule type="expression" dxfId="1867" priority="2172">
      <formula>OR(AND(NOT(ISNUMBER(G275)),NOT(ISBLANK(G275))), G275&lt;-9999999999.99, G275&gt;9999999999.99)</formula>
    </cfRule>
  </conditionalFormatting>
  <conditionalFormatting sqref="G276">
    <cfRule type="expression" dxfId="1866" priority="2169">
      <formula>G276&lt;0</formula>
    </cfRule>
    <cfRule type="expression" dxfId="1865" priority="2170">
      <formula>OR(AND(NOT(ISNUMBER(G276)),NOT(ISBLANK(G276))), G276&lt;-9999999999.99, G276&gt;9999999999.99)</formula>
    </cfRule>
  </conditionalFormatting>
  <conditionalFormatting sqref="H275">
    <cfRule type="expression" dxfId="1864" priority="2167">
      <formula>H275&lt;0</formula>
    </cfRule>
    <cfRule type="expression" dxfId="1863" priority="2168">
      <formula>OR(AND(NOT(ISNUMBER(H275)),NOT(ISBLANK(H275))), H275&lt;-9999999999.99, H275&gt;9999999999.99)</formula>
    </cfRule>
  </conditionalFormatting>
  <conditionalFormatting sqref="H276">
    <cfRule type="expression" dxfId="1862" priority="2165">
      <formula>H276&lt;0</formula>
    </cfRule>
    <cfRule type="expression" dxfId="1861" priority="2166">
      <formula>OR(AND(NOT(ISNUMBER(H276)),NOT(ISBLANK(H276))), H276&lt;-9999999999.99, H276&gt;9999999999.99)</formula>
    </cfRule>
  </conditionalFormatting>
  <conditionalFormatting sqref="I275">
    <cfRule type="expression" dxfId="1860" priority="2163">
      <formula>I275&lt;0</formula>
    </cfRule>
    <cfRule type="expression" dxfId="1859" priority="2164">
      <formula>OR(AND(NOT(ISNUMBER(I275)),NOT(ISBLANK(I275))), I275&lt;-9999999999.99, I275&gt;9999999999.99)</formula>
    </cfRule>
  </conditionalFormatting>
  <conditionalFormatting sqref="I276">
    <cfRule type="expression" dxfId="1858" priority="2161">
      <formula>I276&lt;0</formula>
    </cfRule>
    <cfRule type="expression" dxfId="1857" priority="2162">
      <formula>OR(AND(NOT(ISNUMBER(I276)),NOT(ISBLANK(I276))), I276&lt;-9999999999.99, I276&gt;9999999999.99)</formula>
    </cfRule>
  </conditionalFormatting>
  <conditionalFormatting sqref="J275">
    <cfRule type="expression" dxfId="1856" priority="2159">
      <formula>J275&lt;0</formula>
    </cfRule>
    <cfRule type="expression" dxfId="1855" priority="2160">
      <formula>OR(AND(NOT(ISNUMBER(J275)),NOT(ISBLANK(J275))), J275&lt;-9999999999.99, J275&gt;9999999999.99)</formula>
    </cfRule>
  </conditionalFormatting>
  <conditionalFormatting sqref="J276">
    <cfRule type="expression" dxfId="1854" priority="2157">
      <formula>J276&lt;0</formula>
    </cfRule>
    <cfRule type="expression" dxfId="1853" priority="2158">
      <formula>OR(AND(NOT(ISNUMBER(J276)),NOT(ISBLANK(J276))), J276&lt;-9999999999.99, J276&gt;9999999999.99)</formula>
    </cfRule>
  </conditionalFormatting>
  <conditionalFormatting sqref="K275">
    <cfRule type="expression" dxfId="1852" priority="2155">
      <formula>K275&lt;0</formula>
    </cfRule>
    <cfRule type="expression" dxfId="1851" priority="2156">
      <formula>OR(AND(NOT(ISNUMBER(K275)),NOT(ISBLANK(K275))), K275&lt;-9999999999.99, K275&gt;9999999999.99)</formula>
    </cfRule>
  </conditionalFormatting>
  <conditionalFormatting sqref="K276">
    <cfRule type="expression" dxfId="1850" priority="2153">
      <formula>K276&lt;0</formula>
    </cfRule>
    <cfRule type="expression" dxfId="1849" priority="2154">
      <formula>OR(AND(NOT(ISNUMBER(K276)),NOT(ISBLANK(K276))), K276&lt;-9999999999.99, K276&gt;9999999999.99)</formula>
    </cfRule>
  </conditionalFormatting>
  <conditionalFormatting sqref="L275">
    <cfRule type="expression" dxfId="1848" priority="2151">
      <formula>L275&lt;0</formula>
    </cfRule>
    <cfRule type="expression" dxfId="1847" priority="2152">
      <formula>OR(AND(NOT(ISNUMBER(L275)),NOT(ISBLANK(L275))), L275&lt;-9999999999.99, L275&gt;9999999999.99)</formula>
    </cfRule>
  </conditionalFormatting>
  <conditionalFormatting sqref="L276">
    <cfRule type="expression" dxfId="1846" priority="2149">
      <formula>L276&lt;0</formula>
    </cfRule>
    <cfRule type="expression" dxfId="1845" priority="2150">
      <formula>OR(AND(NOT(ISNUMBER(L276)),NOT(ISBLANK(L276))), L276&lt;-9999999999.99, L276&gt;9999999999.99)</formula>
    </cfRule>
  </conditionalFormatting>
  <conditionalFormatting sqref="M275">
    <cfRule type="expression" dxfId="1844" priority="2147">
      <formula>M275&lt;0</formula>
    </cfRule>
    <cfRule type="expression" dxfId="1843" priority="2148">
      <formula>OR(AND(NOT(ISNUMBER(M275)),NOT(ISBLANK(M275))), M275&lt;-9999999999.99, M275&gt;9999999999.99)</formula>
    </cfRule>
  </conditionalFormatting>
  <conditionalFormatting sqref="M276">
    <cfRule type="expression" dxfId="1842" priority="2145">
      <formula>M276&lt;0</formula>
    </cfRule>
    <cfRule type="expression" dxfId="1841" priority="2146">
      <formula>OR(AND(NOT(ISNUMBER(M276)),NOT(ISBLANK(M276))), M276&lt;-9999999999.99, M276&gt;9999999999.99)</formula>
    </cfRule>
  </conditionalFormatting>
  <conditionalFormatting sqref="N275">
    <cfRule type="expression" dxfId="1840" priority="2143">
      <formula>N275&lt;0</formula>
    </cfRule>
    <cfRule type="expression" dxfId="1839" priority="2144">
      <formula>OR(AND(NOT(ISNUMBER(N275)),NOT(ISBLANK(N275))), N275&lt;-9999999999.99, N275&gt;9999999999.99)</formula>
    </cfRule>
  </conditionalFormatting>
  <conditionalFormatting sqref="N276">
    <cfRule type="expression" dxfId="1838" priority="2141">
      <formula>N276&lt;0</formula>
    </cfRule>
    <cfRule type="expression" dxfId="1837" priority="2142">
      <formula>OR(AND(NOT(ISNUMBER(N276)),NOT(ISBLANK(N276))), N276&lt;-9999999999.99, N276&gt;9999999999.99)</formula>
    </cfRule>
  </conditionalFormatting>
  <conditionalFormatting sqref="E278">
    <cfRule type="expression" dxfId="1836" priority="2139">
      <formula>E278&lt;0</formula>
    </cfRule>
    <cfRule type="expression" dxfId="1835" priority="2140">
      <formula>OR(AND(NOT(ISNUMBER(E278)),NOT(ISBLANK(E278))), E278&lt;-9999999999.99, E278&gt;9999999999.99)</formula>
    </cfRule>
  </conditionalFormatting>
  <conditionalFormatting sqref="E279">
    <cfRule type="expression" dxfId="1834" priority="2137">
      <formula>E279&lt;0</formula>
    </cfRule>
    <cfRule type="expression" dxfId="1833" priority="2138">
      <formula>OR(AND(NOT(ISNUMBER(E279)),NOT(ISBLANK(E279))), E279&lt;-9999999999.99, E279&gt;9999999999.99)</formula>
    </cfRule>
  </conditionalFormatting>
  <conditionalFormatting sqref="F278">
    <cfRule type="expression" dxfId="1832" priority="2135">
      <formula>F278&lt;0</formula>
    </cfRule>
    <cfRule type="expression" dxfId="1831" priority="2136">
      <formula>OR(AND(NOT(ISNUMBER(F278)),NOT(ISBLANK(F278))), F278&lt;-9999999999.99, F278&gt;9999999999.99)</formula>
    </cfRule>
  </conditionalFormatting>
  <conditionalFormatting sqref="F279">
    <cfRule type="expression" dxfId="1830" priority="2133">
      <formula>F279&lt;0</formula>
    </cfRule>
    <cfRule type="expression" dxfId="1829" priority="2134">
      <formula>OR(AND(NOT(ISNUMBER(F279)),NOT(ISBLANK(F279))), F279&lt;-9999999999.99, F279&gt;9999999999.99)</formula>
    </cfRule>
  </conditionalFormatting>
  <conditionalFormatting sqref="G278">
    <cfRule type="expression" dxfId="1828" priority="2131">
      <formula>G278&lt;0</formula>
    </cfRule>
    <cfRule type="expression" dxfId="1827" priority="2132">
      <formula>OR(AND(NOT(ISNUMBER(G278)),NOT(ISBLANK(G278))), G278&lt;-9999999999.99, G278&gt;9999999999.99)</formula>
    </cfRule>
  </conditionalFormatting>
  <conditionalFormatting sqref="G279">
    <cfRule type="expression" dxfId="1826" priority="2129">
      <formula>G279&lt;0</formula>
    </cfRule>
    <cfRule type="expression" dxfId="1825" priority="2130">
      <formula>OR(AND(NOT(ISNUMBER(G279)),NOT(ISBLANK(G279))), G279&lt;-9999999999.99, G279&gt;9999999999.99)</formula>
    </cfRule>
  </conditionalFormatting>
  <conditionalFormatting sqref="H278">
    <cfRule type="expression" dxfId="1824" priority="2127">
      <formula>H278&lt;0</formula>
    </cfRule>
    <cfRule type="expression" dxfId="1823" priority="2128">
      <formula>OR(AND(NOT(ISNUMBER(H278)),NOT(ISBLANK(H278))), H278&lt;-9999999999.99, H278&gt;9999999999.99)</formula>
    </cfRule>
  </conditionalFormatting>
  <conditionalFormatting sqref="H279">
    <cfRule type="expression" dxfId="1822" priority="2125">
      <formula>H279&lt;0</formula>
    </cfRule>
    <cfRule type="expression" dxfId="1821" priority="2126">
      <formula>OR(AND(NOT(ISNUMBER(H279)),NOT(ISBLANK(H279))), H279&lt;-9999999999.99, H279&gt;9999999999.99)</formula>
    </cfRule>
  </conditionalFormatting>
  <conditionalFormatting sqref="I278">
    <cfRule type="expression" dxfId="1820" priority="2123">
      <formula>I278&lt;0</formula>
    </cfRule>
    <cfRule type="expression" dxfId="1819" priority="2124">
      <formula>OR(AND(NOT(ISNUMBER(I278)),NOT(ISBLANK(I278))), I278&lt;-9999999999.99, I278&gt;9999999999.99)</formula>
    </cfRule>
  </conditionalFormatting>
  <conditionalFormatting sqref="I279">
    <cfRule type="expression" dxfId="1818" priority="2121">
      <formula>I279&lt;0</formula>
    </cfRule>
    <cfRule type="expression" dxfId="1817" priority="2122">
      <formula>OR(AND(NOT(ISNUMBER(I279)),NOT(ISBLANK(I279))), I279&lt;-9999999999.99, I279&gt;9999999999.99)</formula>
    </cfRule>
  </conditionalFormatting>
  <conditionalFormatting sqref="J278">
    <cfRule type="expression" dxfId="1816" priority="2119">
      <formula>J278&lt;0</formula>
    </cfRule>
    <cfRule type="expression" dxfId="1815" priority="2120">
      <formula>OR(AND(NOT(ISNUMBER(J278)),NOT(ISBLANK(J278))), J278&lt;-9999999999.99, J278&gt;9999999999.99)</formula>
    </cfRule>
  </conditionalFormatting>
  <conditionalFormatting sqref="J279">
    <cfRule type="expression" dxfId="1814" priority="2117">
      <formula>J279&lt;0</formula>
    </cfRule>
    <cfRule type="expression" dxfId="1813" priority="2118">
      <formula>OR(AND(NOT(ISNUMBER(J279)),NOT(ISBLANK(J279))), J279&lt;-9999999999.99, J279&gt;9999999999.99)</formula>
    </cfRule>
  </conditionalFormatting>
  <conditionalFormatting sqref="K278">
    <cfRule type="expression" dxfId="1812" priority="2115">
      <formula>K278&lt;0</formula>
    </cfRule>
    <cfRule type="expression" dxfId="1811" priority="2116">
      <formula>OR(AND(NOT(ISNUMBER(K278)),NOT(ISBLANK(K278))), K278&lt;-9999999999.99, K278&gt;9999999999.99)</formula>
    </cfRule>
  </conditionalFormatting>
  <conditionalFormatting sqref="K279">
    <cfRule type="expression" dxfId="1810" priority="2113">
      <formula>K279&lt;0</formula>
    </cfRule>
    <cfRule type="expression" dxfId="1809" priority="2114">
      <formula>OR(AND(NOT(ISNUMBER(K279)),NOT(ISBLANK(K279))), K279&lt;-9999999999.99, K279&gt;9999999999.99)</formula>
    </cfRule>
  </conditionalFormatting>
  <conditionalFormatting sqref="L278">
    <cfRule type="expression" dxfId="1808" priority="2111">
      <formula>L278&lt;0</formula>
    </cfRule>
    <cfRule type="expression" dxfId="1807" priority="2112">
      <formula>OR(AND(NOT(ISNUMBER(L278)),NOT(ISBLANK(L278))), L278&lt;-9999999999.99, L278&gt;9999999999.99)</formula>
    </cfRule>
  </conditionalFormatting>
  <conditionalFormatting sqref="L279">
    <cfRule type="expression" dxfId="1806" priority="2109">
      <formula>L279&lt;0</formula>
    </cfRule>
    <cfRule type="expression" dxfId="1805" priority="2110">
      <formula>OR(AND(NOT(ISNUMBER(L279)),NOT(ISBLANK(L279))), L279&lt;-9999999999.99, L279&gt;9999999999.99)</formula>
    </cfRule>
  </conditionalFormatting>
  <conditionalFormatting sqref="M278">
    <cfRule type="expression" dxfId="1804" priority="2107">
      <formula>M278&lt;0</formula>
    </cfRule>
    <cfRule type="expression" dxfId="1803" priority="2108">
      <formula>OR(AND(NOT(ISNUMBER(M278)),NOT(ISBLANK(M278))), M278&lt;-9999999999.99, M278&gt;9999999999.99)</formula>
    </cfRule>
  </conditionalFormatting>
  <conditionalFormatting sqref="M279">
    <cfRule type="expression" dxfId="1802" priority="2105">
      <formula>M279&lt;0</formula>
    </cfRule>
    <cfRule type="expression" dxfId="1801" priority="2106">
      <formula>OR(AND(NOT(ISNUMBER(M279)),NOT(ISBLANK(M279))), M279&lt;-9999999999.99, M279&gt;9999999999.99)</formula>
    </cfRule>
  </conditionalFormatting>
  <conditionalFormatting sqref="N278">
    <cfRule type="expression" dxfId="1800" priority="2103">
      <formula>N278&lt;0</formula>
    </cfRule>
    <cfRule type="expression" dxfId="1799" priority="2104">
      <formula>OR(AND(NOT(ISNUMBER(N278)),NOT(ISBLANK(N278))), N278&lt;-9999999999.99, N278&gt;9999999999.99)</formula>
    </cfRule>
  </conditionalFormatting>
  <conditionalFormatting sqref="N279">
    <cfRule type="expression" dxfId="1798" priority="2101">
      <formula>N279&lt;0</formula>
    </cfRule>
    <cfRule type="expression" dxfId="1797" priority="2102">
      <formula>OR(AND(NOT(ISNUMBER(N279)),NOT(ISBLANK(N279))), N279&lt;-9999999999.99, N279&gt;9999999999.99)</formula>
    </cfRule>
  </conditionalFormatting>
  <conditionalFormatting sqref="E274">
    <cfRule type="expression" dxfId="1796" priority="2099">
      <formula>E274&gt;0</formula>
    </cfRule>
    <cfRule type="expression" dxfId="1795" priority="2100">
      <formula>OR(AND(NOT(ISNUMBER(E274)),NOT(ISBLANK(E274))), E274&lt;-9999999999.99, E274&gt;9999999999.99)</formula>
    </cfRule>
  </conditionalFormatting>
  <conditionalFormatting sqref="F274">
    <cfRule type="expression" dxfId="1794" priority="2097">
      <formula>F274&gt;0</formula>
    </cfRule>
    <cfRule type="expression" dxfId="1793" priority="2098">
      <formula>OR(AND(NOT(ISNUMBER(F274)),NOT(ISBLANK(F274))), F274&lt;-9999999999.99, F274&gt;9999999999.99)</formula>
    </cfRule>
  </conditionalFormatting>
  <conditionalFormatting sqref="G274">
    <cfRule type="expression" dxfId="1792" priority="2095">
      <formula>G274&gt;0</formula>
    </cfRule>
    <cfRule type="expression" dxfId="1791" priority="2096">
      <formula>OR(AND(NOT(ISNUMBER(G274)),NOT(ISBLANK(G274))), G274&lt;-9999999999.99, G274&gt;9999999999.99)</formula>
    </cfRule>
  </conditionalFormatting>
  <conditionalFormatting sqref="H274">
    <cfRule type="expression" dxfId="1790" priority="2093">
      <formula>H274&gt;0</formula>
    </cfRule>
    <cfRule type="expression" dxfId="1789" priority="2094">
      <formula>OR(AND(NOT(ISNUMBER(H274)),NOT(ISBLANK(H274))), H274&lt;-9999999999.99, H274&gt;9999999999.99)</formula>
    </cfRule>
  </conditionalFormatting>
  <conditionalFormatting sqref="I274">
    <cfRule type="expression" dxfId="1788" priority="2091">
      <formula>I274&gt;0</formula>
    </cfRule>
    <cfRule type="expression" dxfId="1787" priority="2092">
      <formula>OR(AND(NOT(ISNUMBER(I274)),NOT(ISBLANK(I274))), I274&lt;-9999999999.99, I274&gt;9999999999.99)</formula>
    </cfRule>
  </conditionalFormatting>
  <conditionalFormatting sqref="J274">
    <cfRule type="expression" dxfId="1786" priority="2089">
      <formula>J274&gt;0</formula>
    </cfRule>
    <cfRule type="expression" dxfId="1785" priority="2090">
      <formula>OR(AND(NOT(ISNUMBER(J274)),NOT(ISBLANK(J274))), J274&lt;-9999999999.99, J274&gt;9999999999.99)</formula>
    </cfRule>
  </conditionalFormatting>
  <conditionalFormatting sqref="K274">
    <cfRule type="expression" dxfId="1784" priority="2087">
      <formula>K274&gt;0</formula>
    </cfRule>
    <cfRule type="expression" dxfId="1783" priority="2088">
      <formula>OR(AND(NOT(ISNUMBER(K274)),NOT(ISBLANK(K274))), K274&lt;-9999999999.99, K274&gt;9999999999.99)</formula>
    </cfRule>
  </conditionalFormatting>
  <conditionalFormatting sqref="L274">
    <cfRule type="expression" dxfId="1782" priority="2085">
      <formula>L274&gt;0</formula>
    </cfRule>
    <cfRule type="expression" dxfId="1781" priority="2086">
      <formula>OR(AND(NOT(ISNUMBER(L274)),NOT(ISBLANK(L274))), L274&lt;-9999999999.99, L274&gt;9999999999.99)</formula>
    </cfRule>
  </conditionalFormatting>
  <conditionalFormatting sqref="M274">
    <cfRule type="expression" dxfId="1780" priority="2083">
      <formula>M274&gt;0</formula>
    </cfRule>
    <cfRule type="expression" dxfId="1779" priority="2084">
      <formula>OR(AND(NOT(ISNUMBER(M274)),NOT(ISBLANK(M274))), M274&lt;-9999999999.99, M274&gt;9999999999.99)</formula>
    </cfRule>
  </conditionalFormatting>
  <conditionalFormatting sqref="N274">
    <cfRule type="expression" dxfId="1778" priority="2081">
      <formula>N274&gt;0</formula>
    </cfRule>
    <cfRule type="expression" dxfId="1777" priority="2082">
      <formula>OR(AND(NOT(ISNUMBER(N274)),NOT(ISBLANK(N274))), N274&lt;-9999999999.99, N274&gt;9999999999.99)</formula>
    </cfRule>
  </conditionalFormatting>
  <conditionalFormatting sqref="E277">
    <cfRule type="expression" dxfId="1776" priority="2079">
      <formula>E277&gt;0</formula>
    </cfRule>
    <cfRule type="expression" dxfId="1775" priority="2080">
      <formula>OR(AND(NOT(ISNUMBER(E277)),NOT(ISBLANK(E277))), E277&lt;-9999999999.99, E277&gt;9999999999.99)</formula>
    </cfRule>
  </conditionalFormatting>
  <conditionalFormatting sqref="F277">
    <cfRule type="expression" dxfId="1774" priority="2077">
      <formula>F277&gt;0</formula>
    </cfRule>
    <cfRule type="expression" dxfId="1773" priority="2078">
      <formula>OR(AND(NOT(ISNUMBER(F277)),NOT(ISBLANK(F277))), F277&lt;-9999999999.99, F277&gt;9999999999.99)</formula>
    </cfRule>
  </conditionalFormatting>
  <conditionalFormatting sqref="G277">
    <cfRule type="expression" dxfId="1772" priority="2075">
      <formula>G277&gt;0</formula>
    </cfRule>
    <cfRule type="expression" dxfId="1771" priority="2076">
      <formula>OR(AND(NOT(ISNUMBER(G277)),NOT(ISBLANK(G277))), G277&lt;-9999999999.99, G277&gt;9999999999.99)</formula>
    </cfRule>
  </conditionalFormatting>
  <conditionalFormatting sqref="H277">
    <cfRule type="expression" dxfId="1770" priority="2073">
      <formula>H277&gt;0</formula>
    </cfRule>
    <cfRule type="expression" dxfId="1769" priority="2074">
      <formula>OR(AND(NOT(ISNUMBER(H277)),NOT(ISBLANK(H277))), H277&lt;-9999999999.99, H277&gt;9999999999.99)</formula>
    </cfRule>
  </conditionalFormatting>
  <conditionalFormatting sqref="I277">
    <cfRule type="expression" dxfId="1768" priority="2071">
      <formula>I277&gt;0</formula>
    </cfRule>
    <cfRule type="expression" dxfId="1767" priority="2072">
      <formula>OR(AND(NOT(ISNUMBER(I277)),NOT(ISBLANK(I277))), I277&lt;-9999999999.99, I277&gt;9999999999.99)</formula>
    </cfRule>
  </conditionalFormatting>
  <conditionalFormatting sqref="J277">
    <cfRule type="expression" dxfId="1766" priority="2069">
      <formula>J277&gt;0</formula>
    </cfRule>
    <cfRule type="expression" dxfId="1765" priority="2070">
      <formula>OR(AND(NOT(ISNUMBER(J277)),NOT(ISBLANK(J277))), J277&lt;-9999999999.99, J277&gt;9999999999.99)</formula>
    </cfRule>
  </conditionalFormatting>
  <conditionalFormatting sqref="K277">
    <cfRule type="expression" dxfId="1764" priority="2067">
      <formula>K277&gt;0</formula>
    </cfRule>
    <cfRule type="expression" dxfId="1763" priority="2068">
      <formula>OR(AND(NOT(ISNUMBER(K277)),NOT(ISBLANK(K277))), K277&lt;-9999999999.99, K277&gt;9999999999.99)</formula>
    </cfRule>
  </conditionalFormatting>
  <conditionalFormatting sqref="L277">
    <cfRule type="expression" dxfId="1762" priority="2065">
      <formula>L277&gt;0</formula>
    </cfRule>
    <cfRule type="expression" dxfId="1761" priority="2066">
      <formula>OR(AND(NOT(ISNUMBER(L277)),NOT(ISBLANK(L277))), L277&lt;-9999999999.99, L277&gt;9999999999.99)</formula>
    </cfRule>
  </conditionalFormatting>
  <conditionalFormatting sqref="M277">
    <cfRule type="expression" dxfId="1760" priority="2063">
      <formula>M277&gt;0</formula>
    </cfRule>
    <cfRule type="expression" dxfId="1759" priority="2064">
      <formula>OR(AND(NOT(ISNUMBER(M277)),NOT(ISBLANK(M277))), M277&lt;-9999999999.99, M277&gt;9999999999.99)</formula>
    </cfRule>
  </conditionalFormatting>
  <conditionalFormatting sqref="N277">
    <cfRule type="expression" dxfId="1758" priority="2061">
      <formula>N277&gt;0</formula>
    </cfRule>
    <cfRule type="expression" dxfId="1757" priority="2062">
      <formula>OR(AND(NOT(ISNUMBER(N277)),NOT(ISBLANK(N277))), N277&lt;-9999999999.99, N277&gt;9999999999.99)</formula>
    </cfRule>
  </conditionalFormatting>
  <conditionalFormatting sqref="E280:E281">
    <cfRule type="expression" dxfId="1756" priority="2059">
      <formula>E280&gt;0</formula>
    </cfRule>
    <cfRule type="expression" dxfId="1755" priority="2060">
      <formula>OR(AND(NOT(ISNUMBER(E280)),NOT(ISBLANK(E280))), E280&lt;-9999999999.99, E280&gt;9999999999.99)</formula>
    </cfRule>
  </conditionalFormatting>
  <conditionalFormatting sqref="F280:F281">
    <cfRule type="expression" dxfId="1754" priority="2057">
      <formula>F280&gt;0</formula>
    </cfRule>
    <cfRule type="expression" dxfId="1753" priority="2058">
      <formula>OR(AND(NOT(ISNUMBER(F280)),NOT(ISBLANK(F280))), F280&lt;-9999999999.99, F280&gt;9999999999.99)</formula>
    </cfRule>
  </conditionalFormatting>
  <conditionalFormatting sqref="G280:G281">
    <cfRule type="expression" dxfId="1752" priority="2055">
      <formula>G280&gt;0</formula>
    </cfRule>
    <cfRule type="expression" dxfId="1751" priority="2056">
      <formula>OR(AND(NOT(ISNUMBER(G280)),NOT(ISBLANK(G280))), G280&lt;-9999999999.99, G280&gt;9999999999.99)</formula>
    </cfRule>
  </conditionalFormatting>
  <conditionalFormatting sqref="H280:H281">
    <cfRule type="expression" dxfId="1750" priority="2053">
      <formula>H280&gt;0</formula>
    </cfRule>
    <cfRule type="expression" dxfId="1749" priority="2054">
      <formula>OR(AND(NOT(ISNUMBER(H280)),NOT(ISBLANK(H280))), H280&lt;-9999999999.99, H280&gt;9999999999.99)</formula>
    </cfRule>
  </conditionalFormatting>
  <conditionalFormatting sqref="I280:I281">
    <cfRule type="expression" dxfId="1748" priority="2051">
      <formula>I280&gt;0</formula>
    </cfRule>
    <cfRule type="expression" dxfId="1747" priority="2052">
      <formula>OR(AND(NOT(ISNUMBER(I280)),NOT(ISBLANK(I280))), I280&lt;-9999999999.99, I280&gt;9999999999.99)</formula>
    </cfRule>
  </conditionalFormatting>
  <conditionalFormatting sqref="J280:J281">
    <cfRule type="expression" dxfId="1746" priority="2049">
      <formula>J280&gt;0</formula>
    </cfRule>
    <cfRule type="expression" dxfId="1745" priority="2050">
      <formula>OR(AND(NOT(ISNUMBER(J280)),NOT(ISBLANK(J280))), J280&lt;-9999999999.99, J280&gt;9999999999.99)</formula>
    </cfRule>
  </conditionalFormatting>
  <conditionalFormatting sqref="K280:K281">
    <cfRule type="expression" dxfId="1744" priority="2047">
      <formula>K280&gt;0</formula>
    </cfRule>
    <cfRule type="expression" dxfId="1743" priority="2048">
      <formula>OR(AND(NOT(ISNUMBER(K280)),NOT(ISBLANK(K280))), K280&lt;-9999999999.99, K280&gt;9999999999.99)</formula>
    </cfRule>
  </conditionalFormatting>
  <conditionalFormatting sqref="L280:L281">
    <cfRule type="expression" dxfId="1742" priority="2045">
      <formula>L280&gt;0</formula>
    </cfRule>
    <cfRule type="expression" dxfId="1741" priority="2046">
      <formula>OR(AND(NOT(ISNUMBER(L280)),NOT(ISBLANK(L280))), L280&lt;-9999999999.99, L280&gt;9999999999.99)</formula>
    </cfRule>
  </conditionalFormatting>
  <conditionalFormatting sqref="M280:M281">
    <cfRule type="expression" dxfId="1740" priority="2043">
      <formula>M280&gt;0</formula>
    </cfRule>
    <cfRule type="expression" dxfId="1739" priority="2044">
      <formula>OR(AND(NOT(ISNUMBER(M280)),NOT(ISBLANK(M280))), M280&lt;-9999999999.99, M280&gt;9999999999.99)</formula>
    </cfRule>
  </conditionalFormatting>
  <conditionalFormatting sqref="N280:N281">
    <cfRule type="expression" dxfId="1738" priority="2041">
      <formula>N280&gt;0</formula>
    </cfRule>
    <cfRule type="expression" dxfId="1737" priority="2042">
      <formula>OR(AND(NOT(ISNUMBER(N280)),NOT(ISBLANK(N280))), N280&lt;-9999999999.99, N280&gt;9999999999.99)</formula>
    </cfRule>
  </conditionalFormatting>
  <conditionalFormatting sqref="E282">
    <cfRule type="expression" dxfId="1736" priority="2039">
      <formula>E282&lt;0</formula>
    </cfRule>
    <cfRule type="expression" dxfId="1735" priority="2040">
      <formula>OR(AND(NOT(ISNUMBER(E282)),NOT(ISBLANK(E282))), E282&lt;-9999999999.99, E282&gt;9999999999.99)</formula>
    </cfRule>
  </conditionalFormatting>
  <conditionalFormatting sqref="F282">
    <cfRule type="expression" dxfId="1734" priority="2037">
      <formula>F282&lt;0</formula>
    </cfRule>
    <cfRule type="expression" dxfId="1733" priority="2038">
      <formula>OR(AND(NOT(ISNUMBER(F282)),NOT(ISBLANK(F282))), F282&lt;-9999999999.99, F282&gt;9999999999.99)</formula>
    </cfRule>
  </conditionalFormatting>
  <conditionalFormatting sqref="G282">
    <cfRule type="expression" dxfId="1732" priority="2035">
      <formula>G282&lt;0</formula>
    </cfRule>
    <cfRule type="expression" dxfId="1731" priority="2036">
      <formula>OR(AND(NOT(ISNUMBER(G282)),NOT(ISBLANK(G282))), G282&lt;-9999999999.99, G282&gt;9999999999.99)</formula>
    </cfRule>
  </conditionalFormatting>
  <conditionalFormatting sqref="H282">
    <cfRule type="expression" dxfId="1730" priority="2033">
      <formula>H282&lt;0</formula>
    </cfRule>
    <cfRule type="expression" dxfId="1729" priority="2034">
      <formula>OR(AND(NOT(ISNUMBER(H282)),NOT(ISBLANK(H282))), H282&lt;-9999999999.99, H282&gt;9999999999.99)</formula>
    </cfRule>
  </conditionalFormatting>
  <conditionalFormatting sqref="I282">
    <cfRule type="expression" dxfId="1728" priority="2031">
      <formula>I282&lt;0</formula>
    </cfRule>
    <cfRule type="expression" dxfId="1727" priority="2032">
      <formula>OR(AND(NOT(ISNUMBER(I282)),NOT(ISBLANK(I282))), I282&lt;-9999999999.99, I282&gt;9999999999.99)</formula>
    </cfRule>
  </conditionalFormatting>
  <conditionalFormatting sqref="J282">
    <cfRule type="expression" dxfId="1726" priority="2029">
      <formula>J282&lt;0</formula>
    </cfRule>
    <cfRule type="expression" dxfId="1725" priority="2030">
      <formula>OR(AND(NOT(ISNUMBER(J282)),NOT(ISBLANK(J282))), J282&lt;-9999999999.99, J282&gt;9999999999.99)</formula>
    </cfRule>
  </conditionalFormatting>
  <conditionalFormatting sqref="K282">
    <cfRule type="expression" dxfId="1724" priority="2027">
      <formula>K282&lt;0</formula>
    </cfRule>
    <cfRule type="expression" dxfId="1723" priority="2028">
      <formula>OR(AND(NOT(ISNUMBER(K282)),NOT(ISBLANK(K282))), K282&lt;-9999999999.99, K282&gt;9999999999.99)</formula>
    </cfRule>
  </conditionalFormatting>
  <conditionalFormatting sqref="L282">
    <cfRule type="expression" dxfId="1722" priority="2025">
      <formula>L282&lt;0</formula>
    </cfRule>
    <cfRule type="expression" dxfId="1721" priority="2026">
      <formula>OR(AND(NOT(ISNUMBER(L282)),NOT(ISBLANK(L282))), L282&lt;-9999999999.99, L282&gt;9999999999.99)</formula>
    </cfRule>
  </conditionalFormatting>
  <conditionalFormatting sqref="M282">
    <cfRule type="expression" dxfId="1720" priority="2023">
      <formula>M282&lt;0</formula>
    </cfRule>
    <cfRule type="expression" dxfId="1719" priority="2024">
      <formula>OR(AND(NOT(ISNUMBER(M282)),NOT(ISBLANK(M282))), M282&lt;-9999999999.99, M282&gt;9999999999.99)</formula>
    </cfRule>
  </conditionalFormatting>
  <conditionalFormatting sqref="N282">
    <cfRule type="expression" dxfId="1718" priority="2021">
      <formula>N282&lt;0</formula>
    </cfRule>
    <cfRule type="expression" dxfId="1717" priority="2022">
      <formula>OR(AND(NOT(ISNUMBER(N282)),NOT(ISBLANK(N282))), N282&lt;-9999999999.99, N282&gt;9999999999.99)</formula>
    </cfRule>
  </conditionalFormatting>
  <conditionalFormatting sqref="E283">
    <cfRule type="expression" dxfId="1716" priority="2019">
      <formula>E283&lt;0</formula>
    </cfRule>
    <cfRule type="expression" dxfId="1715" priority="2020">
      <formula>OR(AND(NOT(ISNUMBER(E283)),NOT(ISBLANK(E283))), E283&lt;-9999999999.99, E283&gt;9999999999.99)</formula>
    </cfRule>
  </conditionalFormatting>
  <conditionalFormatting sqref="E284">
    <cfRule type="expression" dxfId="1714" priority="2017">
      <formula>E284&lt;0</formula>
    </cfRule>
    <cfRule type="expression" dxfId="1713" priority="2018">
      <formula>OR(AND(NOT(ISNUMBER(E284)),NOT(ISBLANK(E284))), E284&lt;-9999999999.99, E284&gt;9999999999.99)</formula>
    </cfRule>
  </conditionalFormatting>
  <conditionalFormatting sqref="F283">
    <cfRule type="expression" dxfId="1712" priority="2015">
      <formula>F283&lt;0</formula>
    </cfRule>
    <cfRule type="expression" dxfId="1711" priority="2016">
      <formula>OR(AND(NOT(ISNUMBER(F283)),NOT(ISBLANK(F283))), F283&lt;-9999999999.99, F283&gt;9999999999.99)</formula>
    </cfRule>
  </conditionalFormatting>
  <conditionalFormatting sqref="F284">
    <cfRule type="expression" dxfId="1710" priority="2013">
      <formula>F284&lt;0</formula>
    </cfRule>
    <cfRule type="expression" dxfId="1709" priority="2014">
      <formula>OR(AND(NOT(ISNUMBER(F284)),NOT(ISBLANK(F284))), F284&lt;-9999999999.99, F284&gt;9999999999.99)</formula>
    </cfRule>
  </conditionalFormatting>
  <conditionalFormatting sqref="G283">
    <cfRule type="expression" dxfId="1708" priority="2011">
      <formula>G283&lt;0</formula>
    </cfRule>
    <cfRule type="expression" dxfId="1707" priority="2012">
      <formula>OR(AND(NOT(ISNUMBER(G283)),NOT(ISBLANK(G283))), G283&lt;-9999999999.99, G283&gt;9999999999.99)</formula>
    </cfRule>
  </conditionalFormatting>
  <conditionalFormatting sqref="G284">
    <cfRule type="expression" dxfId="1706" priority="2009">
      <formula>G284&lt;0</formula>
    </cfRule>
    <cfRule type="expression" dxfId="1705" priority="2010">
      <formula>OR(AND(NOT(ISNUMBER(G284)),NOT(ISBLANK(G284))), G284&lt;-9999999999.99, G284&gt;9999999999.99)</formula>
    </cfRule>
  </conditionalFormatting>
  <conditionalFormatting sqref="H283">
    <cfRule type="expression" dxfId="1704" priority="2007">
      <formula>H283&lt;0</formula>
    </cfRule>
    <cfRule type="expression" dxfId="1703" priority="2008">
      <formula>OR(AND(NOT(ISNUMBER(H283)),NOT(ISBLANK(H283))), H283&lt;-9999999999.99, H283&gt;9999999999.99)</formula>
    </cfRule>
  </conditionalFormatting>
  <conditionalFormatting sqref="H284">
    <cfRule type="expression" dxfId="1702" priority="2005">
      <formula>H284&lt;0</formula>
    </cfRule>
    <cfRule type="expression" dxfId="1701" priority="2006">
      <formula>OR(AND(NOT(ISNUMBER(H284)),NOT(ISBLANK(H284))), H284&lt;-9999999999.99, H284&gt;9999999999.99)</formula>
    </cfRule>
  </conditionalFormatting>
  <conditionalFormatting sqref="I283">
    <cfRule type="expression" dxfId="1700" priority="2003">
      <formula>I283&lt;0</formula>
    </cfRule>
    <cfRule type="expression" dxfId="1699" priority="2004">
      <formula>OR(AND(NOT(ISNUMBER(I283)),NOT(ISBLANK(I283))), I283&lt;-9999999999.99, I283&gt;9999999999.99)</formula>
    </cfRule>
  </conditionalFormatting>
  <conditionalFormatting sqref="I284">
    <cfRule type="expression" dxfId="1698" priority="2001">
      <formula>I284&lt;0</formula>
    </cfRule>
    <cfRule type="expression" dxfId="1697" priority="2002">
      <formula>OR(AND(NOT(ISNUMBER(I284)),NOT(ISBLANK(I284))), I284&lt;-9999999999.99, I284&gt;9999999999.99)</formula>
    </cfRule>
  </conditionalFormatting>
  <conditionalFormatting sqref="J283">
    <cfRule type="expression" dxfId="1696" priority="1999">
      <formula>J283&lt;0</formula>
    </cfRule>
    <cfRule type="expression" dxfId="1695" priority="2000">
      <formula>OR(AND(NOT(ISNUMBER(J283)),NOT(ISBLANK(J283))), J283&lt;-9999999999.99, J283&gt;9999999999.99)</formula>
    </cfRule>
  </conditionalFormatting>
  <conditionalFormatting sqref="J284">
    <cfRule type="expression" dxfId="1694" priority="1997">
      <formula>J284&lt;0</formula>
    </cfRule>
    <cfRule type="expression" dxfId="1693" priority="1998">
      <formula>OR(AND(NOT(ISNUMBER(J284)),NOT(ISBLANK(J284))), J284&lt;-9999999999.99, J284&gt;9999999999.99)</formula>
    </cfRule>
  </conditionalFormatting>
  <conditionalFormatting sqref="K283">
    <cfRule type="expression" dxfId="1692" priority="1995">
      <formula>K283&lt;0</formula>
    </cfRule>
    <cfRule type="expression" dxfId="1691" priority="1996">
      <formula>OR(AND(NOT(ISNUMBER(K283)),NOT(ISBLANK(K283))), K283&lt;-9999999999.99, K283&gt;9999999999.99)</formula>
    </cfRule>
  </conditionalFormatting>
  <conditionalFormatting sqref="K284">
    <cfRule type="expression" dxfId="1690" priority="1993">
      <formula>K284&lt;0</formula>
    </cfRule>
    <cfRule type="expression" dxfId="1689" priority="1994">
      <formula>OR(AND(NOT(ISNUMBER(K284)),NOT(ISBLANK(K284))), K284&lt;-9999999999.99, K284&gt;9999999999.99)</formula>
    </cfRule>
  </conditionalFormatting>
  <conditionalFormatting sqref="L283">
    <cfRule type="expression" dxfId="1688" priority="1991">
      <formula>L283&lt;0</formula>
    </cfRule>
    <cfRule type="expression" dxfId="1687" priority="1992">
      <formula>OR(AND(NOT(ISNUMBER(L283)),NOT(ISBLANK(L283))), L283&lt;-9999999999.99, L283&gt;9999999999.99)</formula>
    </cfRule>
  </conditionalFormatting>
  <conditionalFormatting sqref="L284">
    <cfRule type="expression" dxfId="1686" priority="1989">
      <formula>L284&lt;0</formula>
    </cfRule>
    <cfRule type="expression" dxfId="1685" priority="1990">
      <formula>OR(AND(NOT(ISNUMBER(L284)),NOT(ISBLANK(L284))), L284&lt;-9999999999.99, L284&gt;9999999999.99)</formula>
    </cfRule>
  </conditionalFormatting>
  <conditionalFormatting sqref="M283">
    <cfRule type="expression" dxfId="1684" priority="1987">
      <formula>M283&lt;0</formula>
    </cfRule>
    <cfRule type="expression" dxfId="1683" priority="1988">
      <formula>OR(AND(NOT(ISNUMBER(M283)),NOT(ISBLANK(M283))), M283&lt;-9999999999.99, M283&gt;9999999999.99)</formula>
    </cfRule>
  </conditionalFormatting>
  <conditionalFormatting sqref="M284">
    <cfRule type="expression" dxfId="1682" priority="1985">
      <formula>M284&lt;0</formula>
    </cfRule>
    <cfRule type="expression" dxfId="1681" priority="1986">
      <formula>OR(AND(NOT(ISNUMBER(M284)),NOT(ISBLANK(M284))), M284&lt;-9999999999.99, M284&gt;9999999999.99)</formula>
    </cfRule>
  </conditionalFormatting>
  <conditionalFormatting sqref="N283">
    <cfRule type="expression" dxfId="1680" priority="1983">
      <formula>N283&lt;0</formula>
    </cfRule>
    <cfRule type="expression" dxfId="1679" priority="1984">
      <formula>OR(AND(NOT(ISNUMBER(N283)),NOT(ISBLANK(N283))), N283&lt;-9999999999.99, N283&gt;9999999999.99)</formula>
    </cfRule>
  </conditionalFormatting>
  <conditionalFormatting sqref="N284">
    <cfRule type="expression" dxfId="1678" priority="1981">
      <formula>N284&lt;0</formula>
    </cfRule>
    <cfRule type="expression" dxfId="1677" priority="1982">
      <formula>OR(AND(NOT(ISNUMBER(N284)),NOT(ISBLANK(N284))), N284&lt;-9999999999.99, N284&gt;9999999999.99)</formula>
    </cfRule>
  </conditionalFormatting>
  <conditionalFormatting sqref="E286">
    <cfRule type="expression" dxfId="1676" priority="1979">
      <formula>E286&lt;0</formula>
    </cfRule>
    <cfRule type="expression" dxfId="1675" priority="1980">
      <formula>OR(AND(NOT(ISNUMBER(E286)),NOT(ISBLANK(E286))), E286&lt;-9999999999.99, E286&gt;9999999999.99)</formula>
    </cfRule>
  </conditionalFormatting>
  <conditionalFormatting sqref="E287">
    <cfRule type="expression" dxfId="1674" priority="1977">
      <formula>E287&lt;0</formula>
    </cfRule>
    <cfRule type="expression" dxfId="1673" priority="1978">
      <formula>OR(AND(NOT(ISNUMBER(E287)),NOT(ISBLANK(E287))), E287&lt;-9999999999.99, E287&gt;9999999999.99)</formula>
    </cfRule>
  </conditionalFormatting>
  <conditionalFormatting sqref="F286">
    <cfRule type="expression" dxfId="1672" priority="1975">
      <formula>F286&lt;0</formula>
    </cfRule>
    <cfRule type="expression" dxfId="1671" priority="1976">
      <formula>OR(AND(NOT(ISNUMBER(F286)),NOT(ISBLANK(F286))), F286&lt;-9999999999.99, F286&gt;9999999999.99)</formula>
    </cfRule>
  </conditionalFormatting>
  <conditionalFormatting sqref="F287">
    <cfRule type="expression" dxfId="1670" priority="1973">
      <formula>F287&lt;0</formula>
    </cfRule>
    <cfRule type="expression" dxfId="1669" priority="1974">
      <formula>OR(AND(NOT(ISNUMBER(F287)),NOT(ISBLANK(F287))), F287&lt;-9999999999.99, F287&gt;9999999999.99)</formula>
    </cfRule>
  </conditionalFormatting>
  <conditionalFormatting sqref="G286">
    <cfRule type="expression" dxfId="1668" priority="1971">
      <formula>G286&lt;0</formula>
    </cfRule>
    <cfRule type="expression" dxfId="1667" priority="1972">
      <formula>OR(AND(NOT(ISNUMBER(G286)),NOT(ISBLANK(G286))), G286&lt;-9999999999.99, G286&gt;9999999999.99)</formula>
    </cfRule>
  </conditionalFormatting>
  <conditionalFormatting sqref="G287">
    <cfRule type="expression" dxfId="1666" priority="1969">
      <formula>G287&lt;0</formula>
    </cfRule>
    <cfRule type="expression" dxfId="1665" priority="1970">
      <formula>OR(AND(NOT(ISNUMBER(G287)),NOT(ISBLANK(G287))), G287&lt;-9999999999.99, G287&gt;9999999999.99)</formula>
    </cfRule>
  </conditionalFormatting>
  <conditionalFormatting sqref="H286">
    <cfRule type="expression" dxfId="1664" priority="1967">
      <formula>H286&lt;0</formula>
    </cfRule>
    <cfRule type="expression" dxfId="1663" priority="1968">
      <formula>OR(AND(NOT(ISNUMBER(H286)),NOT(ISBLANK(H286))), H286&lt;-9999999999.99, H286&gt;9999999999.99)</formula>
    </cfRule>
  </conditionalFormatting>
  <conditionalFormatting sqref="H287">
    <cfRule type="expression" dxfId="1662" priority="1965">
      <formula>H287&lt;0</formula>
    </cfRule>
    <cfRule type="expression" dxfId="1661" priority="1966">
      <formula>OR(AND(NOT(ISNUMBER(H287)),NOT(ISBLANK(H287))), H287&lt;-9999999999.99, H287&gt;9999999999.99)</formula>
    </cfRule>
  </conditionalFormatting>
  <conditionalFormatting sqref="I286">
    <cfRule type="expression" dxfId="1660" priority="1963">
      <formula>I286&lt;0</formula>
    </cfRule>
    <cfRule type="expression" dxfId="1659" priority="1964">
      <formula>OR(AND(NOT(ISNUMBER(I286)),NOT(ISBLANK(I286))), I286&lt;-9999999999.99, I286&gt;9999999999.99)</formula>
    </cfRule>
  </conditionalFormatting>
  <conditionalFormatting sqref="I287">
    <cfRule type="expression" dxfId="1658" priority="1961">
      <formula>I287&lt;0</formula>
    </cfRule>
    <cfRule type="expression" dxfId="1657" priority="1962">
      <formula>OR(AND(NOT(ISNUMBER(I287)),NOT(ISBLANK(I287))), I287&lt;-9999999999.99, I287&gt;9999999999.99)</formula>
    </cfRule>
  </conditionalFormatting>
  <conditionalFormatting sqref="J286">
    <cfRule type="expression" dxfId="1656" priority="1959">
      <formula>J286&lt;0</formula>
    </cfRule>
    <cfRule type="expression" dxfId="1655" priority="1960">
      <formula>OR(AND(NOT(ISNUMBER(J286)),NOT(ISBLANK(J286))), J286&lt;-9999999999.99, J286&gt;9999999999.99)</formula>
    </cfRule>
  </conditionalFormatting>
  <conditionalFormatting sqref="J287">
    <cfRule type="expression" dxfId="1654" priority="1957">
      <formula>J287&lt;0</formula>
    </cfRule>
    <cfRule type="expression" dxfId="1653" priority="1958">
      <formula>OR(AND(NOT(ISNUMBER(J287)),NOT(ISBLANK(J287))), J287&lt;-9999999999.99, J287&gt;9999999999.99)</formula>
    </cfRule>
  </conditionalFormatting>
  <conditionalFormatting sqref="K286">
    <cfRule type="expression" dxfId="1652" priority="1955">
      <formula>K286&lt;0</formula>
    </cfRule>
    <cfRule type="expression" dxfId="1651" priority="1956">
      <formula>OR(AND(NOT(ISNUMBER(K286)),NOT(ISBLANK(K286))), K286&lt;-9999999999.99, K286&gt;9999999999.99)</formula>
    </cfRule>
  </conditionalFormatting>
  <conditionalFormatting sqref="K287">
    <cfRule type="expression" dxfId="1650" priority="1953">
      <formula>K287&lt;0</formula>
    </cfRule>
    <cfRule type="expression" dxfId="1649" priority="1954">
      <formula>OR(AND(NOT(ISNUMBER(K287)),NOT(ISBLANK(K287))), K287&lt;-9999999999.99, K287&gt;9999999999.99)</formula>
    </cfRule>
  </conditionalFormatting>
  <conditionalFormatting sqref="L286">
    <cfRule type="expression" dxfId="1648" priority="1951">
      <formula>L286&lt;0</formula>
    </cfRule>
    <cfRule type="expression" dxfId="1647" priority="1952">
      <formula>OR(AND(NOT(ISNUMBER(L286)),NOT(ISBLANK(L286))), L286&lt;-9999999999.99, L286&gt;9999999999.99)</formula>
    </cfRule>
  </conditionalFormatting>
  <conditionalFormatting sqref="L287">
    <cfRule type="expression" dxfId="1646" priority="1949">
      <formula>L287&lt;0</formula>
    </cfRule>
    <cfRule type="expression" dxfId="1645" priority="1950">
      <formula>OR(AND(NOT(ISNUMBER(L287)),NOT(ISBLANK(L287))), L287&lt;-9999999999.99, L287&gt;9999999999.99)</formula>
    </cfRule>
  </conditionalFormatting>
  <conditionalFormatting sqref="M286">
    <cfRule type="expression" dxfId="1644" priority="1947">
      <formula>M286&lt;0</formula>
    </cfRule>
    <cfRule type="expression" dxfId="1643" priority="1948">
      <formula>OR(AND(NOT(ISNUMBER(M286)),NOT(ISBLANK(M286))), M286&lt;-9999999999.99, M286&gt;9999999999.99)</formula>
    </cfRule>
  </conditionalFormatting>
  <conditionalFormatting sqref="M287">
    <cfRule type="expression" dxfId="1642" priority="1945">
      <formula>M287&lt;0</formula>
    </cfRule>
    <cfRule type="expression" dxfId="1641" priority="1946">
      <formula>OR(AND(NOT(ISNUMBER(M287)),NOT(ISBLANK(M287))), M287&lt;-9999999999.99, M287&gt;9999999999.99)</formula>
    </cfRule>
  </conditionalFormatting>
  <conditionalFormatting sqref="N286">
    <cfRule type="expression" dxfId="1640" priority="1943">
      <formula>N286&lt;0</formula>
    </cfRule>
    <cfRule type="expression" dxfId="1639" priority="1944">
      <formula>OR(AND(NOT(ISNUMBER(N286)),NOT(ISBLANK(N286))), N286&lt;-9999999999.99, N286&gt;9999999999.99)</formula>
    </cfRule>
  </conditionalFormatting>
  <conditionalFormatting sqref="N287">
    <cfRule type="expression" dxfId="1638" priority="1941">
      <formula>N287&lt;0</formula>
    </cfRule>
    <cfRule type="expression" dxfId="1637" priority="1942">
      <formula>OR(AND(NOT(ISNUMBER(N287)),NOT(ISBLANK(N287))), N287&lt;-9999999999.99, N287&gt;9999999999.99)</formula>
    </cfRule>
  </conditionalFormatting>
  <conditionalFormatting sqref="E289">
    <cfRule type="expression" dxfId="1636" priority="1939">
      <formula>E289&lt;0</formula>
    </cfRule>
    <cfRule type="expression" dxfId="1635" priority="1940">
      <formula>OR(AND(NOT(ISNUMBER(E289)),NOT(ISBLANK(E289))), E289&lt;-9999999999.99, E289&gt;9999999999.99)</formula>
    </cfRule>
  </conditionalFormatting>
  <conditionalFormatting sqref="E290">
    <cfRule type="expression" dxfId="1634" priority="1937">
      <formula>E290&lt;0</formula>
    </cfRule>
    <cfRule type="expression" dxfId="1633" priority="1938">
      <formula>OR(AND(NOT(ISNUMBER(E290)),NOT(ISBLANK(E290))), E290&lt;-9999999999.99, E290&gt;9999999999.99)</formula>
    </cfRule>
  </conditionalFormatting>
  <conditionalFormatting sqref="F289">
    <cfRule type="expression" dxfId="1632" priority="1935">
      <formula>F289&lt;0</formula>
    </cfRule>
    <cfRule type="expression" dxfId="1631" priority="1936">
      <formula>OR(AND(NOT(ISNUMBER(F289)),NOT(ISBLANK(F289))), F289&lt;-9999999999.99, F289&gt;9999999999.99)</formula>
    </cfRule>
  </conditionalFormatting>
  <conditionalFormatting sqref="F290">
    <cfRule type="expression" dxfId="1630" priority="1933">
      <formula>F290&lt;0</formula>
    </cfRule>
    <cfRule type="expression" dxfId="1629" priority="1934">
      <formula>OR(AND(NOT(ISNUMBER(F290)),NOT(ISBLANK(F290))), F290&lt;-9999999999.99, F290&gt;9999999999.99)</formula>
    </cfRule>
  </conditionalFormatting>
  <conditionalFormatting sqref="G289">
    <cfRule type="expression" dxfId="1628" priority="1931">
      <formula>G289&lt;0</formula>
    </cfRule>
    <cfRule type="expression" dxfId="1627" priority="1932">
      <formula>OR(AND(NOT(ISNUMBER(G289)),NOT(ISBLANK(G289))), G289&lt;-9999999999.99, G289&gt;9999999999.99)</formula>
    </cfRule>
  </conditionalFormatting>
  <conditionalFormatting sqref="G290">
    <cfRule type="expression" dxfId="1626" priority="1929">
      <formula>G290&lt;0</formula>
    </cfRule>
    <cfRule type="expression" dxfId="1625" priority="1930">
      <formula>OR(AND(NOT(ISNUMBER(G290)),NOT(ISBLANK(G290))), G290&lt;-9999999999.99, G290&gt;9999999999.99)</formula>
    </cfRule>
  </conditionalFormatting>
  <conditionalFormatting sqref="H289">
    <cfRule type="expression" dxfId="1624" priority="1927">
      <formula>H289&lt;0</formula>
    </cfRule>
    <cfRule type="expression" dxfId="1623" priority="1928">
      <formula>OR(AND(NOT(ISNUMBER(H289)),NOT(ISBLANK(H289))), H289&lt;-9999999999.99, H289&gt;9999999999.99)</formula>
    </cfRule>
  </conditionalFormatting>
  <conditionalFormatting sqref="H290">
    <cfRule type="expression" dxfId="1622" priority="1925">
      <formula>H290&lt;0</formula>
    </cfRule>
    <cfRule type="expression" dxfId="1621" priority="1926">
      <formula>OR(AND(NOT(ISNUMBER(H290)),NOT(ISBLANK(H290))), H290&lt;-9999999999.99, H290&gt;9999999999.99)</formula>
    </cfRule>
  </conditionalFormatting>
  <conditionalFormatting sqref="I289">
    <cfRule type="expression" dxfId="1620" priority="1923">
      <formula>I289&lt;0</formula>
    </cfRule>
    <cfRule type="expression" dxfId="1619" priority="1924">
      <formula>OR(AND(NOT(ISNUMBER(I289)),NOT(ISBLANK(I289))), I289&lt;-9999999999.99, I289&gt;9999999999.99)</formula>
    </cfRule>
  </conditionalFormatting>
  <conditionalFormatting sqref="I290">
    <cfRule type="expression" dxfId="1618" priority="1921">
      <formula>I290&lt;0</formula>
    </cfRule>
    <cfRule type="expression" dxfId="1617" priority="1922">
      <formula>OR(AND(NOT(ISNUMBER(I290)),NOT(ISBLANK(I290))), I290&lt;-9999999999.99, I290&gt;9999999999.99)</formula>
    </cfRule>
  </conditionalFormatting>
  <conditionalFormatting sqref="J289">
    <cfRule type="expression" dxfId="1616" priority="1919">
      <formula>J289&lt;0</formula>
    </cfRule>
    <cfRule type="expression" dxfId="1615" priority="1920">
      <formula>OR(AND(NOT(ISNUMBER(J289)),NOT(ISBLANK(J289))), J289&lt;-9999999999.99, J289&gt;9999999999.99)</formula>
    </cfRule>
  </conditionalFormatting>
  <conditionalFormatting sqref="J290">
    <cfRule type="expression" dxfId="1614" priority="1917">
      <formula>J290&lt;0</formula>
    </cfRule>
    <cfRule type="expression" dxfId="1613" priority="1918">
      <formula>OR(AND(NOT(ISNUMBER(J290)),NOT(ISBLANK(J290))), J290&lt;-9999999999.99, J290&gt;9999999999.99)</formula>
    </cfRule>
  </conditionalFormatting>
  <conditionalFormatting sqref="K289">
    <cfRule type="expression" dxfId="1612" priority="1915">
      <formula>K289&lt;0</formula>
    </cfRule>
    <cfRule type="expression" dxfId="1611" priority="1916">
      <formula>OR(AND(NOT(ISNUMBER(K289)),NOT(ISBLANK(K289))), K289&lt;-9999999999.99, K289&gt;9999999999.99)</formula>
    </cfRule>
  </conditionalFormatting>
  <conditionalFormatting sqref="K290">
    <cfRule type="expression" dxfId="1610" priority="1913">
      <formula>K290&lt;0</formula>
    </cfRule>
    <cfRule type="expression" dxfId="1609" priority="1914">
      <formula>OR(AND(NOT(ISNUMBER(K290)),NOT(ISBLANK(K290))), K290&lt;-9999999999.99, K290&gt;9999999999.99)</formula>
    </cfRule>
  </conditionalFormatting>
  <conditionalFormatting sqref="L289">
    <cfRule type="expression" dxfId="1608" priority="1911">
      <formula>L289&lt;0</formula>
    </cfRule>
    <cfRule type="expression" dxfId="1607" priority="1912">
      <formula>OR(AND(NOT(ISNUMBER(L289)),NOT(ISBLANK(L289))), L289&lt;-9999999999.99, L289&gt;9999999999.99)</formula>
    </cfRule>
  </conditionalFormatting>
  <conditionalFormatting sqref="L290">
    <cfRule type="expression" dxfId="1606" priority="1909">
      <formula>L290&lt;0</formula>
    </cfRule>
    <cfRule type="expression" dxfId="1605" priority="1910">
      <formula>OR(AND(NOT(ISNUMBER(L290)),NOT(ISBLANK(L290))), L290&lt;-9999999999.99, L290&gt;9999999999.99)</formula>
    </cfRule>
  </conditionalFormatting>
  <conditionalFormatting sqref="M289">
    <cfRule type="expression" dxfId="1604" priority="1907">
      <formula>M289&lt;0</formula>
    </cfRule>
    <cfRule type="expression" dxfId="1603" priority="1908">
      <formula>OR(AND(NOT(ISNUMBER(M289)),NOT(ISBLANK(M289))), M289&lt;-9999999999.99, M289&gt;9999999999.99)</formula>
    </cfRule>
  </conditionalFormatting>
  <conditionalFormatting sqref="M290">
    <cfRule type="expression" dxfId="1602" priority="1905">
      <formula>M290&lt;0</formula>
    </cfRule>
    <cfRule type="expression" dxfId="1601" priority="1906">
      <formula>OR(AND(NOT(ISNUMBER(M290)),NOT(ISBLANK(M290))), M290&lt;-9999999999.99, M290&gt;9999999999.99)</formula>
    </cfRule>
  </conditionalFormatting>
  <conditionalFormatting sqref="N289">
    <cfRule type="expression" dxfId="1600" priority="1903">
      <formula>N289&lt;0</formula>
    </cfRule>
    <cfRule type="expression" dxfId="1599" priority="1904">
      <formula>OR(AND(NOT(ISNUMBER(N289)),NOT(ISBLANK(N289))), N289&lt;-9999999999.99, N289&gt;9999999999.99)</formula>
    </cfRule>
  </conditionalFormatting>
  <conditionalFormatting sqref="N290">
    <cfRule type="expression" dxfId="1598" priority="1901">
      <formula>N290&lt;0</formula>
    </cfRule>
    <cfRule type="expression" dxfId="1597" priority="1902">
      <formula>OR(AND(NOT(ISNUMBER(N290)),NOT(ISBLANK(N290))), N290&lt;-9999999999.99, N290&gt;9999999999.99)</formula>
    </cfRule>
  </conditionalFormatting>
  <conditionalFormatting sqref="E285">
    <cfRule type="expression" dxfId="1596" priority="1899">
      <formula>E285&gt;0</formula>
    </cfRule>
    <cfRule type="expression" dxfId="1595" priority="1900">
      <formula>OR(AND(NOT(ISNUMBER(E285)),NOT(ISBLANK(E285))), E285&lt;-9999999999.99, E285&gt;9999999999.99)</formula>
    </cfRule>
  </conditionalFormatting>
  <conditionalFormatting sqref="F285">
    <cfRule type="expression" dxfId="1594" priority="1897">
      <formula>F285&gt;0</formula>
    </cfRule>
    <cfRule type="expression" dxfId="1593" priority="1898">
      <formula>OR(AND(NOT(ISNUMBER(F285)),NOT(ISBLANK(F285))), F285&lt;-9999999999.99, F285&gt;9999999999.99)</formula>
    </cfRule>
  </conditionalFormatting>
  <conditionalFormatting sqref="G285">
    <cfRule type="expression" dxfId="1592" priority="1895">
      <formula>G285&gt;0</formula>
    </cfRule>
    <cfRule type="expression" dxfId="1591" priority="1896">
      <formula>OR(AND(NOT(ISNUMBER(G285)),NOT(ISBLANK(G285))), G285&lt;-9999999999.99, G285&gt;9999999999.99)</formula>
    </cfRule>
  </conditionalFormatting>
  <conditionalFormatting sqref="H285">
    <cfRule type="expression" dxfId="1590" priority="1893">
      <formula>H285&gt;0</formula>
    </cfRule>
    <cfRule type="expression" dxfId="1589" priority="1894">
      <formula>OR(AND(NOT(ISNUMBER(H285)),NOT(ISBLANK(H285))), H285&lt;-9999999999.99, H285&gt;9999999999.99)</formula>
    </cfRule>
  </conditionalFormatting>
  <conditionalFormatting sqref="I285">
    <cfRule type="expression" dxfId="1588" priority="1891">
      <formula>I285&gt;0</formula>
    </cfRule>
    <cfRule type="expression" dxfId="1587" priority="1892">
      <formula>OR(AND(NOT(ISNUMBER(I285)),NOT(ISBLANK(I285))), I285&lt;-9999999999.99, I285&gt;9999999999.99)</formula>
    </cfRule>
  </conditionalFormatting>
  <conditionalFormatting sqref="J285">
    <cfRule type="expression" dxfId="1586" priority="1889">
      <formula>J285&gt;0</formula>
    </cfRule>
    <cfRule type="expression" dxfId="1585" priority="1890">
      <formula>OR(AND(NOT(ISNUMBER(J285)),NOT(ISBLANK(J285))), J285&lt;-9999999999.99, J285&gt;9999999999.99)</formula>
    </cfRule>
  </conditionalFormatting>
  <conditionalFormatting sqref="K285">
    <cfRule type="expression" dxfId="1584" priority="1887">
      <formula>K285&gt;0</formula>
    </cfRule>
    <cfRule type="expression" dxfId="1583" priority="1888">
      <formula>OR(AND(NOT(ISNUMBER(K285)),NOT(ISBLANK(K285))), K285&lt;-9999999999.99, K285&gt;9999999999.99)</formula>
    </cfRule>
  </conditionalFormatting>
  <conditionalFormatting sqref="L285">
    <cfRule type="expression" dxfId="1582" priority="1885">
      <formula>L285&gt;0</formula>
    </cfRule>
    <cfRule type="expression" dxfId="1581" priority="1886">
      <formula>OR(AND(NOT(ISNUMBER(L285)),NOT(ISBLANK(L285))), L285&lt;-9999999999.99, L285&gt;9999999999.99)</formula>
    </cfRule>
  </conditionalFormatting>
  <conditionalFormatting sqref="M285">
    <cfRule type="expression" dxfId="1580" priority="1883">
      <formula>M285&gt;0</formula>
    </cfRule>
    <cfRule type="expression" dxfId="1579" priority="1884">
      <formula>OR(AND(NOT(ISNUMBER(M285)),NOT(ISBLANK(M285))), M285&lt;-9999999999.99, M285&gt;9999999999.99)</formula>
    </cfRule>
  </conditionalFormatting>
  <conditionalFormatting sqref="N285">
    <cfRule type="expression" dxfId="1578" priority="1881">
      <formula>N285&gt;0</formula>
    </cfRule>
    <cfRule type="expression" dxfId="1577" priority="1882">
      <formula>OR(AND(NOT(ISNUMBER(N285)),NOT(ISBLANK(N285))), N285&lt;-9999999999.99, N285&gt;9999999999.99)</formula>
    </cfRule>
  </conditionalFormatting>
  <conditionalFormatting sqref="E288">
    <cfRule type="expression" dxfId="1576" priority="1879">
      <formula>E288&gt;0</formula>
    </cfRule>
    <cfRule type="expression" dxfId="1575" priority="1880">
      <formula>OR(AND(NOT(ISNUMBER(E288)),NOT(ISBLANK(E288))), E288&lt;-9999999999.99, E288&gt;9999999999.99)</formula>
    </cfRule>
  </conditionalFormatting>
  <conditionalFormatting sqref="F288">
    <cfRule type="expression" dxfId="1574" priority="1877">
      <formula>F288&gt;0</formula>
    </cfRule>
    <cfRule type="expression" dxfId="1573" priority="1878">
      <formula>OR(AND(NOT(ISNUMBER(F288)),NOT(ISBLANK(F288))), F288&lt;-9999999999.99, F288&gt;9999999999.99)</formula>
    </cfRule>
  </conditionalFormatting>
  <conditionalFormatting sqref="G288">
    <cfRule type="expression" dxfId="1572" priority="1875">
      <formula>G288&gt;0</formula>
    </cfRule>
    <cfRule type="expression" dxfId="1571" priority="1876">
      <formula>OR(AND(NOT(ISNUMBER(G288)),NOT(ISBLANK(G288))), G288&lt;-9999999999.99, G288&gt;9999999999.99)</formula>
    </cfRule>
  </conditionalFormatting>
  <conditionalFormatting sqref="H288">
    <cfRule type="expression" dxfId="1570" priority="1873">
      <formula>H288&gt;0</formula>
    </cfRule>
    <cfRule type="expression" dxfId="1569" priority="1874">
      <formula>OR(AND(NOT(ISNUMBER(H288)),NOT(ISBLANK(H288))), H288&lt;-9999999999.99, H288&gt;9999999999.99)</formula>
    </cfRule>
  </conditionalFormatting>
  <conditionalFormatting sqref="I288">
    <cfRule type="expression" dxfId="1568" priority="1871">
      <formula>I288&gt;0</formula>
    </cfRule>
    <cfRule type="expression" dxfId="1567" priority="1872">
      <formula>OR(AND(NOT(ISNUMBER(I288)),NOT(ISBLANK(I288))), I288&lt;-9999999999.99, I288&gt;9999999999.99)</formula>
    </cfRule>
  </conditionalFormatting>
  <conditionalFormatting sqref="J288">
    <cfRule type="expression" dxfId="1566" priority="1869">
      <formula>J288&gt;0</formula>
    </cfRule>
    <cfRule type="expression" dxfId="1565" priority="1870">
      <formula>OR(AND(NOT(ISNUMBER(J288)),NOT(ISBLANK(J288))), J288&lt;-9999999999.99, J288&gt;9999999999.99)</formula>
    </cfRule>
  </conditionalFormatting>
  <conditionalFormatting sqref="K288">
    <cfRule type="expression" dxfId="1564" priority="1867">
      <formula>K288&gt;0</formula>
    </cfRule>
    <cfRule type="expression" dxfId="1563" priority="1868">
      <formula>OR(AND(NOT(ISNUMBER(K288)),NOT(ISBLANK(K288))), K288&lt;-9999999999.99, K288&gt;9999999999.99)</formula>
    </cfRule>
  </conditionalFormatting>
  <conditionalFormatting sqref="L288">
    <cfRule type="expression" dxfId="1562" priority="1865">
      <formula>L288&gt;0</formula>
    </cfRule>
    <cfRule type="expression" dxfId="1561" priority="1866">
      <formula>OR(AND(NOT(ISNUMBER(L288)),NOT(ISBLANK(L288))), L288&lt;-9999999999.99, L288&gt;9999999999.99)</formula>
    </cfRule>
  </conditionalFormatting>
  <conditionalFormatting sqref="M288">
    <cfRule type="expression" dxfId="1560" priority="1863">
      <formula>M288&gt;0</formula>
    </cfRule>
    <cfRule type="expression" dxfId="1559" priority="1864">
      <formula>OR(AND(NOT(ISNUMBER(M288)),NOT(ISBLANK(M288))), M288&lt;-9999999999.99, M288&gt;9999999999.99)</formula>
    </cfRule>
  </conditionalFormatting>
  <conditionalFormatting sqref="N288">
    <cfRule type="expression" dxfId="1558" priority="1861">
      <formula>N288&gt;0</formula>
    </cfRule>
    <cfRule type="expression" dxfId="1557" priority="1862">
      <formula>OR(AND(NOT(ISNUMBER(N288)),NOT(ISBLANK(N288))), N288&lt;-9999999999.99, N288&gt;9999999999.99)</formula>
    </cfRule>
  </conditionalFormatting>
  <conditionalFormatting sqref="E291">
    <cfRule type="expression" dxfId="1556" priority="1859">
      <formula>E291&gt;0</formula>
    </cfRule>
    <cfRule type="expression" dxfId="1555" priority="1860">
      <formula>OR(AND(NOT(ISNUMBER(E291)),NOT(ISBLANK(E291))), E291&lt;-9999999999.99, E291&gt;9999999999.99)</formula>
    </cfRule>
  </conditionalFormatting>
  <conditionalFormatting sqref="F291">
    <cfRule type="expression" dxfId="1554" priority="1857">
      <formula>F291&gt;0</formula>
    </cfRule>
    <cfRule type="expression" dxfId="1553" priority="1858">
      <formula>OR(AND(NOT(ISNUMBER(F291)),NOT(ISBLANK(F291))), F291&lt;-9999999999.99, F291&gt;9999999999.99)</formula>
    </cfRule>
  </conditionalFormatting>
  <conditionalFormatting sqref="G291">
    <cfRule type="expression" dxfId="1552" priority="1855">
      <formula>G291&gt;0</formula>
    </cfRule>
    <cfRule type="expression" dxfId="1551" priority="1856">
      <formula>OR(AND(NOT(ISNUMBER(G291)),NOT(ISBLANK(G291))), G291&lt;-9999999999.99, G291&gt;9999999999.99)</formula>
    </cfRule>
  </conditionalFormatting>
  <conditionalFormatting sqref="H291">
    <cfRule type="expression" dxfId="1550" priority="1853">
      <formula>H291&gt;0</formula>
    </cfRule>
    <cfRule type="expression" dxfId="1549" priority="1854">
      <formula>OR(AND(NOT(ISNUMBER(H291)),NOT(ISBLANK(H291))), H291&lt;-9999999999.99, H291&gt;9999999999.99)</formula>
    </cfRule>
  </conditionalFormatting>
  <conditionalFormatting sqref="I291">
    <cfRule type="expression" dxfId="1548" priority="1851">
      <formula>I291&gt;0</formula>
    </cfRule>
    <cfRule type="expression" dxfId="1547" priority="1852">
      <formula>OR(AND(NOT(ISNUMBER(I291)),NOT(ISBLANK(I291))), I291&lt;-9999999999.99, I291&gt;9999999999.99)</formula>
    </cfRule>
  </conditionalFormatting>
  <conditionalFormatting sqref="J291">
    <cfRule type="expression" dxfId="1546" priority="1849">
      <formula>J291&gt;0</formula>
    </cfRule>
    <cfRule type="expression" dxfId="1545" priority="1850">
      <formula>OR(AND(NOT(ISNUMBER(J291)),NOT(ISBLANK(J291))), J291&lt;-9999999999.99, J291&gt;9999999999.99)</formula>
    </cfRule>
  </conditionalFormatting>
  <conditionalFormatting sqref="K291">
    <cfRule type="expression" dxfId="1544" priority="1847">
      <formula>K291&gt;0</formula>
    </cfRule>
    <cfRule type="expression" dxfId="1543" priority="1848">
      <formula>OR(AND(NOT(ISNUMBER(K291)),NOT(ISBLANK(K291))), K291&lt;-9999999999.99, K291&gt;9999999999.99)</formula>
    </cfRule>
  </conditionalFormatting>
  <conditionalFormatting sqref="L291">
    <cfRule type="expression" dxfId="1542" priority="1845">
      <formula>L291&gt;0</formula>
    </cfRule>
    <cfRule type="expression" dxfId="1541" priority="1846">
      <formula>OR(AND(NOT(ISNUMBER(L291)),NOT(ISBLANK(L291))), L291&lt;-9999999999.99, L291&gt;9999999999.99)</formula>
    </cfRule>
  </conditionalFormatting>
  <conditionalFormatting sqref="M291">
    <cfRule type="expression" dxfId="1540" priority="1843">
      <formula>M291&gt;0</formula>
    </cfRule>
    <cfRule type="expression" dxfId="1539" priority="1844">
      <formula>OR(AND(NOT(ISNUMBER(M291)),NOT(ISBLANK(M291))), M291&lt;-9999999999.99, M291&gt;9999999999.99)</formula>
    </cfRule>
  </conditionalFormatting>
  <conditionalFormatting sqref="N291">
    <cfRule type="expression" dxfId="1538" priority="1841">
      <formula>N291&gt;0</formula>
    </cfRule>
    <cfRule type="expression" dxfId="1537" priority="1842">
      <formula>OR(AND(NOT(ISNUMBER(N291)),NOT(ISBLANK(N291))), N291&lt;-9999999999.99, N291&gt;9999999999.99)</formula>
    </cfRule>
  </conditionalFormatting>
  <conditionalFormatting sqref="E292">
    <cfRule type="expression" dxfId="1536" priority="1839">
      <formula>E292&lt;0</formula>
    </cfRule>
    <cfRule type="expression" dxfId="1535" priority="1840">
      <formula>OR(AND(NOT(ISNUMBER(E292)),NOT(ISBLANK(E292))), E292&lt;-9999999999.99, E292&gt;9999999999.99)</formula>
    </cfRule>
  </conditionalFormatting>
  <conditionalFormatting sqref="F292">
    <cfRule type="expression" dxfId="1534" priority="1837">
      <formula>F292&lt;0</formula>
    </cfRule>
    <cfRule type="expression" dxfId="1533" priority="1838">
      <formula>OR(AND(NOT(ISNUMBER(F292)),NOT(ISBLANK(F292))), F292&lt;-9999999999.99, F292&gt;9999999999.99)</formula>
    </cfRule>
  </conditionalFormatting>
  <conditionalFormatting sqref="G292">
    <cfRule type="expression" dxfId="1532" priority="1835">
      <formula>G292&lt;0</formula>
    </cfRule>
    <cfRule type="expression" dxfId="1531" priority="1836">
      <formula>OR(AND(NOT(ISNUMBER(G292)),NOT(ISBLANK(G292))), G292&lt;-9999999999.99, G292&gt;9999999999.99)</formula>
    </cfRule>
  </conditionalFormatting>
  <conditionalFormatting sqref="H292">
    <cfRule type="expression" dxfId="1530" priority="1833">
      <formula>H292&lt;0</formula>
    </cfRule>
    <cfRule type="expression" dxfId="1529" priority="1834">
      <formula>OR(AND(NOT(ISNUMBER(H292)),NOT(ISBLANK(H292))), H292&lt;-9999999999.99, H292&gt;9999999999.99)</formula>
    </cfRule>
  </conditionalFormatting>
  <conditionalFormatting sqref="I292">
    <cfRule type="expression" dxfId="1528" priority="1831">
      <formula>I292&lt;0</formula>
    </cfRule>
    <cfRule type="expression" dxfId="1527" priority="1832">
      <formula>OR(AND(NOT(ISNUMBER(I292)),NOT(ISBLANK(I292))), I292&lt;-9999999999.99, I292&gt;9999999999.99)</formula>
    </cfRule>
  </conditionalFormatting>
  <conditionalFormatting sqref="J292">
    <cfRule type="expression" dxfId="1526" priority="1829">
      <formula>J292&lt;0</formula>
    </cfRule>
    <cfRule type="expression" dxfId="1525" priority="1830">
      <formula>OR(AND(NOT(ISNUMBER(J292)),NOT(ISBLANK(J292))), J292&lt;-9999999999.99, J292&gt;9999999999.99)</formula>
    </cfRule>
  </conditionalFormatting>
  <conditionalFormatting sqref="K292">
    <cfRule type="expression" dxfId="1524" priority="1827">
      <formula>K292&lt;0</formula>
    </cfRule>
    <cfRule type="expression" dxfId="1523" priority="1828">
      <formula>OR(AND(NOT(ISNUMBER(K292)),NOT(ISBLANK(K292))), K292&lt;-9999999999.99, K292&gt;9999999999.99)</formula>
    </cfRule>
  </conditionalFormatting>
  <conditionalFormatting sqref="L292">
    <cfRule type="expression" dxfId="1522" priority="1825">
      <formula>L292&lt;0</formula>
    </cfRule>
    <cfRule type="expression" dxfId="1521" priority="1826">
      <formula>OR(AND(NOT(ISNUMBER(L292)),NOT(ISBLANK(L292))), L292&lt;-9999999999.99, L292&gt;9999999999.99)</formula>
    </cfRule>
  </conditionalFormatting>
  <conditionalFormatting sqref="M292">
    <cfRule type="expression" dxfId="1520" priority="1823">
      <formula>M292&lt;0</formula>
    </cfRule>
    <cfRule type="expression" dxfId="1519" priority="1824">
      <formula>OR(AND(NOT(ISNUMBER(M292)),NOT(ISBLANK(M292))), M292&lt;-9999999999.99, M292&gt;9999999999.99)</formula>
    </cfRule>
  </conditionalFormatting>
  <conditionalFormatting sqref="N292">
    <cfRule type="expression" dxfId="1518" priority="1821">
      <formula>N292&lt;0</formula>
    </cfRule>
    <cfRule type="expression" dxfId="1517" priority="1822">
      <formula>OR(AND(NOT(ISNUMBER(N292)),NOT(ISBLANK(N292))), N292&lt;-9999999999.99, N292&gt;9999999999.99)</formula>
    </cfRule>
  </conditionalFormatting>
  <conditionalFormatting sqref="E293">
    <cfRule type="expression" dxfId="1516" priority="1819">
      <formula>E293&lt;0</formula>
    </cfRule>
    <cfRule type="expression" dxfId="1515" priority="1820">
      <formula>OR(AND(NOT(ISNUMBER(E293)),NOT(ISBLANK(E293))), E293&lt;-9999999999.99, E293&gt;9999999999.99)</formula>
    </cfRule>
  </conditionalFormatting>
  <conditionalFormatting sqref="E294">
    <cfRule type="expression" dxfId="1514" priority="1817">
      <formula>E294&lt;0</formula>
    </cfRule>
    <cfRule type="expression" dxfId="1513" priority="1818">
      <formula>OR(AND(NOT(ISNUMBER(E294)),NOT(ISBLANK(E294))), E294&lt;-9999999999.99, E294&gt;9999999999.99)</formula>
    </cfRule>
  </conditionalFormatting>
  <conditionalFormatting sqref="F293">
    <cfRule type="expression" dxfId="1512" priority="1815">
      <formula>F293&lt;0</formula>
    </cfRule>
    <cfRule type="expression" dxfId="1511" priority="1816">
      <formula>OR(AND(NOT(ISNUMBER(F293)),NOT(ISBLANK(F293))), F293&lt;-9999999999.99, F293&gt;9999999999.99)</formula>
    </cfRule>
  </conditionalFormatting>
  <conditionalFormatting sqref="F294">
    <cfRule type="expression" dxfId="1510" priority="1813">
      <formula>F294&lt;0</formula>
    </cfRule>
    <cfRule type="expression" dxfId="1509" priority="1814">
      <formula>OR(AND(NOT(ISNUMBER(F294)),NOT(ISBLANK(F294))), F294&lt;-9999999999.99, F294&gt;9999999999.99)</formula>
    </cfRule>
  </conditionalFormatting>
  <conditionalFormatting sqref="G293">
    <cfRule type="expression" dxfId="1508" priority="1811">
      <formula>G293&lt;0</formula>
    </cfRule>
    <cfRule type="expression" dxfId="1507" priority="1812">
      <formula>OR(AND(NOT(ISNUMBER(G293)),NOT(ISBLANK(G293))), G293&lt;-9999999999.99, G293&gt;9999999999.99)</formula>
    </cfRule>
  </conditionalFormatting>
  <conditionalFormatting sqref="G294">
    <cfRule type="expression" dxfId="1506" priority="1809">
      <formula>G294&lt;0</formula>
    </cfRule>
    <cfRule type="expression" dxfId="1505" priority="1810">
      <formula>OR(AND(NOT(ISNUMBER(G294)),NOT(ISBLANK(G294))), G294&lt;-9999999999.99, G294&gt;9999999999.99)</formula>
    </cfRule>
  </conditionalFormatting>
  <conditionalFormatting sqref="H293">
    <cfRule type="expression" dxfId="1504" priority="1807">
      <formula>H293&lt;0</formula>
    </cfRule>
    <cfRule type="expression" dxfId="1503" priority="1808">
      <formula>OR(AND(NOT(ISNUMBER(H293)),NOT(ISBLANK(H293))), H293&lt;-9999999999.99, H293&gt;9999999999.99)</formula>
    </cfRule>
  </conditionalFormatting>
  <conditionalFormatting sqref="H294">
    <cfRule type="expression" dxfId="1502" priority="1805">
      <formula>H294&lt;0</formula>
    </cfRule>
    <cfRule type="expression" dxfId="1501" priority="1806">
      <formula>OR(AND(NOT(ISNUMBER(H294)),NOT(ISBLANK(H294))), H294&lt;-9999999999.99, H294&gt;9999999999.99)</formula>
    </cfRule>
  </conditionalFormatting>
  <conditionalFormatting sqref="I293">
    <cfRule type="expression" dxfId="1500" priority="1803">
      <formula>I293&lt;0</formula>
    </cfRule>
    <cfRule type="expression" dxfId="1499" priority="1804">
      <formula>OR(AND(NOT(ISNUMBER(I293)),NOT(ISBLANK(I293))), I293&lt;-9999999999.99, I293&gt;9999999999.99)</formula>
    </cfRule>
  </conditionalFormatting>
  <conditionalFormatting sqref="I294">
    <cfRule type="expression" dxfId="1498" priority="1801">
      <formula>I294&lt;0</formula>
    </cfRule>
    <cfRule type="expression" dxfId="1497" priority="1802">
      <formula>OR(AND(NOT(ISNUMBER(I294)),NOT(ISBLANK(I294))), I294&lt;-9999999999.99, I294&gt;9999999999.99)</formula>
    </cfRule>
  </conditionalFormatting>
  <conditionalFormatting sqref="J293">
    <cfRule type="expression" dxfId="1496" priority="1799">
      <formula>J293&lt;0</formula>
    </cfRule>
    <cfRule type="expression" dxfId="1495" priority="1800">
      <formula>OR(AND(NOT(ISNUMBER(J293)),NOT(ISBLANK(J293))), J293&lt;-9999999999.99, J293&gt;9999999999.99)</formula>
    </cfRule>
  </conditionalFormatting>
  <conditionalFormatting sqref="J294">
    <cfRule type="expression" dxfId="1494" priority="1797">
      <formula>J294&lt;0</formula>
    </cfRule>
    <cfRule type="expression" dxfId="1493" priority="1798">
      <formula>OR(AND(NOT(ISNUMBER(J294)),NOT(ISBLANK(J294))), J294&lt;-9999999999.99, J294&gt;9999999999.99)</formula>
    </cfRule>
  </conditionalFormatting>
  <conditionalFormatting sqref="K293">
    <cfRule type="expression" dxfId="1492" priority="1795">
      <formula>K293&lt;0</formula>
    </cfRule>
    <cfRule type="expression" dxfId="1491" priority="1796">
      <formula>OR(AND(NOT(ISNUMBER(K293)),NOT(ISBLANK(K293))), K293&lt;-9999999999.99, K293&gt;9999999999.99)</formula>
    </cfRule>
  </conditionalFormatting>
  <conditionalFormatting sqref="K294">
    <cfRule type="expression" dxfId="1490" priority="1793">
      <formula>K294&lt;0</formula>
    </cfRule>
    <cfRule type="expression" dxfId="1489" priority="1794">
      <formula>OR(AND(NOT(ISNUMBER(K294)),NOT(ISBLANK(K294))), K294&lt;-9999999999.99, K294&gt;9999999999.99)</formula>
    </cfRule>
  </conditionalFormatting>
  <conditionalFormatting sqref="L293">
    <cfRule type="expression" dxfId="1488" priority="1791">
      <formula>L293&lt;0</formula>
    </cfRule>
    <cfRule type="expression" dxfId="1487" priority="1792">
      <formula>OR(AND(NOT(ISNUMBER(L293)),NOT(ISBLANK(L293))), L293&lt;-9999999999.99, L293&gt;9999999999.99)</formula>
    </cfRule>
  </conditionalFormatting>
  <conditionalFormatting sqref="L294">
    <cfRule type="expression" dxfId="1486" priority="1789">
      <formula>L294&lt;0</formula>
    </cfRule>
    <cfRule type="expression" dxfId="1485" priority="1790">
      <formula>OR(AND(NOT(ISNUMBER(L294)),NOT(ISBLANK(L294))), L294&lt;-9999999999.99, L294&gt;9999999999.99)</formula>
    </cfRule>
  </conditionalFormatting>
  <conditionalFormatting sqref="M293">
    <cfRule type="expression" dxfId="1484" priority="1787">
      <formula>M293&lt;0</formula>
    </cfRule>
    <cfRule type="expression" dxfId="1483" priority="1788">
      <formula>OR(AND(NOT(ISNUMBER(M293)),NOT(ISBLANK(M293))), M293&lt;-9999999999.99, M293&gt;9999999999.99)</formula>
    </cfRule>
  </conditionalFormatting>
  <conditionalFormatting sqref="M294">
    <cfRule type="expression" dxfId="1482" priority="1785">
      <formula>M294&lt;0</formula>
    </cfRule>
    <cfRule type="expression" dxfId="1481" priority="1786">
      <formula>OR(AND(NOT(ISNUMBER(M294)),NOT(ISBLANK(M294))), M294&lt;-9999999999.99, M294&gt;9999999999.99)</formula>
    </cfRule>
  </conditionalFormatting>
  <conditionalFormatting sqref="N293">
    <cfRule type="expression" dxfId="1480" priority="1783">
      <formula>N293&lt;0</formula>
    </cfRule>
    <cfRule type="expression" dxfId="1479" priority="1784">
      <formula>OR(AND(NOT(ISNUMBER(N293)),NOT(ISBLANK(N293))), N293&lt;-9999999999.99, N293&gt;9999999999.99)</formula>
    </cfRule>
  </conditionalFormatting>
  <conditionalFormatting sqref="N294">
    <cfRule type="expression" dxfId="1478" priority="1781">
      <formula>N294&lt;0</formula>
    </cfRule>
    <cfRule type="expression" dxfId="1477" priority="1782">
      <formula>OR(AND(NOT(ISNUMBER(N294)),NOT(ISBLANK(N294))), N294&lt;-9999999999.99, N294&gt;9999999999.99)</formula>
    </cfRule>
  </conditionalFormatting>
  <conditionalFormatting sqref="E296">
    <cfRule type="expression" dxfId="1476" priority="1779">
      <formula>E296&lt;0</formula>
    </cfRule>
    <cfRule type="expression" dxfId="1475" priority="1780">
      <formula>OR(AND(NOT(ISNUMBER(E296)),NOT(ISBLANK(E296))), E296&lt;-9999999999.99, E296&gt;9999999999.99)</formula>
    </cfRule>
  </conditionalFormatting>
  <conditionalFormatting sqref="E297">
    <cfRule type="expression" dxfId="1474" priority="1777">
      <formula>E297&lt;0</formula>
    </cfRule>
    <cfRule type="expression" dxfId="1473" priority="1778">
      <formula>OR(AND(NOT(ISNUMBER(E297)),NOT(ISBLANK(E297))), E297&lt;-9999999999.99, E297&gt;9999999999.99)</formula>
    </cfRule>
  </conditionalFormatting>
  <conditionalFormatting sqref="F296">
    <cfRule type="expression" dxfId="1472" priority="1775">
      <formula>F296&lt;0</formula>
    </cfRule>
    <cfRule type="expression" dxfId="1471" priority="1776">
      <formula>OR(AND(NOT(ISNUMBER(F296)),NOT(ISBLANK(F296))), F296&lt;-9999999999.99, F296&gt;9999999999.99)</formula>
    </cfRule>
  </conditionalFormatting>
  <conditionalFormatting sqref="F297">
    <cfRule type="expression" dxfId="1470" priority="1773">
      <formula>F297&lt;0</formula>
    </cfRule>
    <cfRule type="expression" dxfId="1469" priority="1774">
      <formula>OR(AND(NOT(ISNUMBER(F297)),NOT(ISBLANK(F297))), F297&lt;-9999999999.99, F297&gt;9999999999.99)</formula>
    </cfRule>
  </conditionalFormatting>
  <conditionalFormatting sqref="G296">
    <cfRule type="expression" dxfId="1468" priority="1771">
      <formula>G296&lt;0</formula>
    </cfRule>
    <cfRule type="expression" dxfId="1467" priority="1772">
      <formula>OR(AND(NOT(ISNUMBER(G296)),NOT(ISBLANK(G296))), G296&lt;-9999999999.99, G296&gt;9999999999.99)</formula>
    </cfRule>
  </conditionalFormatting>
  <conditionalFormatting sqref="G297">
    <cfRule type="expression" dxfId="1466" priority="1769">
      <formula>G297&lt;0</formula>
    </cfRule>
    <cfRule type="expression" dxfId="1465" priority="1770">
      <formula>OR(AND(NOT(ISNUMBER(G297)),NOT(ISBLANK(G297))), G297&lt;-9999999999.99, G297&gt;9999999999.99)</formula>
    </cfRule>
  </conditionalFormatting>
  <conditionalFormatting sqref="H296">
    <cfRule type="expression" dxfId="1464" priority="1767">
      <formula>H296&lt;0</formula>
    </cfRule>
    <cfRule type="expression" dxfId="1463" priority="1768">
      <formula>OR(AND(NOT(ISNUMBER(H296)),NOT(ISBLANK(H296))), H296&lt;-9999999999.99, H296&gt;9999999999.99)</formula>
    </cfRule>
  </conditionalFormatting>
  <conditionalFormatting sqref="H297">
    <cfRule type="expression" dxfId="1462" priority="1765">
      <formula>H297&lt;0</formula>
    </cfRule>
    <cfRule type="expression" dxfId="1461" priority="1766">
      <formula>OR(AND(NOT(ISNUMBER(H297)),NOT(ISBLANK(H297))), H297&lt;-9999999999.99, H297&gt;9999999999.99)</formula>
    </cfRule>
  </conditionalFormatting>
  <conditionalFormatting sqref="I296">
    <cfRule type="expression" dxfId="1460" priority="1763">
      <formula>I296&lt;0</formula>
    </cfRule>
    <cfRule type="expression" dxfId="1459" priority="1764">
      <formula>OR(AND(NOT(ISNUMBER(I296)),NOT(ISBLANK(I296))), I296&lt;-9999999999.99, I296&gt;9999999999.99)</formula>
    </cfRule>
  </conditionalFormatting>
  <conditionalFormatting sqref="I297">
    <cfRule type="expression" dxfId="1458" priority="1761">
      <formula>I297&lt;0</formula>
    </cfRule>
    <cfRule type="expression" dxfId="1457" priority="1762">
      <formula>OR(AND(NOT(ISNUMBER(I297)),NOT(ISBLANK(I297))), I297&lt;-9999999999.99, I297&gt;9999999999.99)</formula>
    </cfRule>
  </conditionalFormatting>
  <conditionalFormatting sqref="J296">
    <cfRule type="expression" dxfId="1456" priority="1759">
      <formula>J296&lt;0</formula>
    </cfRule>
    <cfRule type="expression" dxfId="1455" priority="1760">
      <formula>OR(AND(NOT(ISNUMBER(J296)),NOT(ISBLANK(J296))), J296&lt;-9999999999.99, J296&gt;9999999999.99)</formula>
    </cfRule>
  </conditionalFormatting>
  <conditionalFormatting sqref="J297">
    <cfRule type="expression" dxfId="1454" priority="1757">
      <formula>J297&lt;0</formula>
    </cfRule>
    <cfRule type="expression" dxfId="1453" priority="1758">
      <formula>OR(AND(NOT(ISNUMBER(J297)),NOT(ISBLANK(J297))), J297&lt;-9999999999.99, J297&gt;9999999999.99)</formula>
    </cfRule>
  </conditionalFormatting>
  <conditionalFormatting sqref="K296">
    <cfRule type="expression" dxfId="1452" priority="1755">
      <formula>K296&lt;0</formula>
    </cfRule>
    <cfRule type="expression" dxfId="1451" priority="1756">
      <formula>OR(AND(NOT(ISNUMBER(K296)),NOT(ISBLANK(K296))), K296&lt;-9999999999.99, K296&gt;9999999999.99)</formula>
    </cfRule>
  </conditionalFormatting>
  <conditionalFormatting sqref="K297">
    <cfRule type="expression" dxfId="1450" priority="1753">
      <formula>K297&lt;0</formula>
    </cfRule>
    <cfRule type="expression" dxfId="1449" priority="1754">
      <formula>OR(AND(NOT(ISNUMBER(K297)),NOT(ISBLANK(K297))), K297&lt;-9999999999.99, K297&gt;9999999999.99)</formula>
    </cfRule>
  </conditionalFormatting>
  <conditionalFormatting sqref="L296">
    <cfRule type="expression" dxfId="1448" priority="1751">
      <formula>L296&lt;0</formula>
    </cfRule>
    <cfRule type="expression" dxfId="1447" priority="1752">
      <formula>OR(AND(NOT(ISNUMBER(L296)),NOT(ISBLANK(L296))), L296&lt;-9999999999.99, L296&gt;9999999999.99)</formula>
    </cfRule>
  </conditionalFormatting>
  <conditionalFormatting sqref="L297">
    <cfRule type="expression" dxfId="1446" priority="1749">
      <formula>L297&lt;0</formula>
    </cfRule>
    <cfRule type="expression" dxfId="1445" priority="1750">
      <formula>OR(AND(NOT(ISNUMBER(L297)),NOT(ISBLANK(L297))), L297&lt;-9999999999.99, L297&gt;9999999999.99)</formula>
    </cfRule>
  </conditionalFormatting>
  <conditionalFormatting sqref="M296">
    <cfRule type="expression" dxfId="1444" priority="1747">
      <formula>M296&lt;0</formula>
    </cfRule>
    <cfRule type="expression" dxfId="1443" priority="1748">
      <formula>OR(AND(NOT(ISNUMBER(M296)),NOT(ISBLANK(M296))), M296&lt;-9999999999.99, M296&gt;9999999999.99)</formula>
    </cfRule>
  </conditionalFormatting>
  <conditionalFormatting sqref="M297">
    <cfRule type="expression" dxfId="1442" priority="1745">
      <formula>M297&lt;0</formula>
    </cfRule>
    <cfRule type="expression" dxfId="1441" priority="1746">
      <formula>OR(AND(NOT(ISNUMBER(M297)),NOT(ISBLANK(M297))), M297&lt;-9999999999.99, M297&gt;9999999999.99)</formula>
    </cfRule>
  </conditionalFormatting>
  <conditionalFormatting sqref="N296">
    <cfRule type="expression" dxfId="1440" priority="1743">
      <formula>N296&lt;0</formula>
    </cfRule>
    <cfRule type="expression" dxfId="1439" priority="1744">
      <formula>OR(AND(NOT(ISNUMBER(N296)),NOT(ISBLANK(N296))), N296&lt;-9999999999.99, N296&gt;9999999999.99)</formula>
    </cfRule>
  </conditionalFormatting>
  <conditionalFormatting sqref="N297">
    <cfRule type="expression" dxfId="1438" priority="1741">
      <formula>N297&lt;0</formula>
    </cfRule>
    <cfRule type="expression" dxfId="1437" priority="1742">
      <formula>OR(AND(NOT(ISNUMBER(N297)),NOT(ISBLANK(N297))), N297&lt;-9999999999.99, N297&gt;9999999999.99)</formula>
    </cfRule>
  </conditionalFormatting>
  <conditionalFormatting sqref="E299">
    <cfRule type="expression" dxfId="1436" priority="1739">
      <formula>E299&lt;0</formula>
    </cfRule>
    <cfRule type="expression" dxfId="1435" priority="1740">
      <formula>OR(AND(NOT(ISNUMBER(E299)),NOT(ISBLANK(E299))), E299&lt;-9999999999.99, E299&gt;9999999999.99)</formula>
    </cfRule>
  </conditionalFormatting>
  <conditionalFormatting sqref="E300">
    <cfRule type="expression" dxfId="1434" priority="1737">
      <formula>E300&lt;0</formula>
    </cfRule>
    <cfRule type="expression" dxfId="1433" priority="1738">
      <formula>OR(AND(NOT(ISNUMBER(E300)),NOT(ISBLANK(E300))), E300&lt;-9999999999.99, E300&gt;9999999999.99)</formula>
    </cfRule>
  </conditionalFormatting>
  <conditionalFormatting sqref="F299">
    <cfRule type="expression" dxfId="1432" priority="1735">
      <formula>F299&lt;0</formula>
    </cfRule>
    <cfRule type="expression" dxfId="1431" priority="1736">
      <formula>OR(AND(NOT(ISNUMBER(F299)),NOT(ISBLANK(F299))), F299&lt;-9999999999.99, F299&gt;9999999999.99)</formula>
    </cfRule>
  </conditionalFormatting>
  <conditionalFormatting sqref="F300">
    <cfRule type="expression" dxfId="1430" priority="1733">
      <formula>F300&lt;0</formula>
    </cfRule>
    <cfRule type="expression" dxfId="1429" priority="1734">
      <formula>OR(AND(NOT(ISNUMBER(F300)),NOT(ISBLANK(F300))), F300&lt;-9999999999.99, F300&gt;9999999999.99)</formula>
    </cfRule>
  </conditionalFormatting>
  <conditionalFormatting sqref="G299">
    <cfRule type="expression" dxfId="1428" priority="1731">
      <formula>G299&lt;0</formula>
    </cfRule>
    <cfRule type="expression" dxfId="1427" priority="1732">
      <formula>OR(AND(NOT(ISNUMBER(G299)),NOT(ISBLANK(G299))), G299&lt;-9999999999.99, G299&gt;9999999999.99)</formula>
    </cfRule>
  </conditionalFormatting>
  <conditionalFormatting sqref="G300">
    <cfRule type="expression" dxfId="1426" priority="1729">
      <formula>G300&lt;0</formula>
    </cfRule>
    <cfRule type="expression" dxfId="1425" priority="1730">
      <formula>OR(AND(NOT(ISNUMBER(G300)),NOT(ISBLANK(G300))), G300&lt;-9999999999.99, G300&gt;9999999999.99)</formula>
    </cfRule>
  </conditionalFormatting>
  <conditionalFormatting sqref="H299">
    <cfRule type="expression" dxfId="1424" priority="1727">
      <formula>H299&lt;0</formula>
    </cfRule>
    <cfRule type="expression" dxfId="1423" priority="1728">
      <formula>OR(AND(NOT(ISNUMBER(H299)),NOT(ISBLANK(H299))), H299&lt;-9999999999.99, H299&gt;9999999999.99)</formula>
    </cfRule>
  </conditionalFormatting>
  <conditionalFormatting sqref="H300">
    <cfRule type="expression" dxfId="1422" priority="1725">
      <formula>H300&lt;0</formula>
    </cfRule>
    <cfRule type="expression" dxfId="1421" priority="1726">
      <formula>OR(AND(NOT(ISNUMBER(H300)),NOT(ISBLANK(H300))), H300&lt;-9999999999.99, H300&gt;9999999999.99)</formula>
    </cfRule>
  </conditionalFormatting>
  <conditionalFormatting sqref="I299">
    <cfRule type="expression" dxfId="1420" priority="1723">
      <formula>I299&lt;0</formula>
    </cfRule>
    <cfRule type="expression" dxfId="1419" priority="1724">
      <formula>OR(AND(NOT(ISNUMBER(I299)),NOT(ISBLANK(I299))), I299&lt;-9999999999.99, I299&gt;9999999999.99)</formula>
    </cfRule>
  </conditionalFormatting>
  <conditionalFormatting sqref="I300">
    <cfRule type="expression" dxfId="1418" priority="1721">
      <formula>I300&lt;0</formula>
    </cfRule>
    <cfRule type="expression" dxfId="1417" priority="1722">
      <formula>OR(AND(NOT(ISNUMBER(I300)),NOT(ISBLANK(I300))), I300&lt;-9999999999.99, I300&gt;9999999999.99)</formula>
    </cfRule>
  </conditionalFormatting>
  <conditionalFormatting sqref="J299">
    <cfRule type="expression" dxfId="1416" priority="1719">
      <formula>J299&lt;0</formula>
    </cfRule>
    <cfRule type="expression" dxfId="1415" priority="1720">
      <formula>OR(AND(NOT(ISNUMBER(J299)),NOT(ISBLANK(J299))), J299&lt;-9999999999.99, J299&gt;9999999999.99)</formula>
    </cfRule>
  </conditionalFormatting>
  <conditionalFormatting sqref="J300">
    <cfRule type="expression" dxfId="1414" priority="1717">
      <formula>J300&lt;0</formula>
    </cfRule>
    <cfRule type="expression" dxfId="1413" priority="1718">
      <formula>OR(AND(NOT(ISNUMBER(J300)),NOT(ISBLANK(J300))), J300&lt;-9999999999.99, J300&gt;9999999999.99)</formula>
    </cfRule>
  </conditionalFormatting>
  <conditionalFormatting sqref="K299">
    <cfRule type="expression" dxfId="1412" priority="1715">
      <formula>K299&lt;0</formula>
    </cfRule>
    <cfRule type="expression" dxfId="1411" priority="1716">
      <formula>OR(AND(NOT(ISNUMBER(K299)),NOT(ISBLANK(K299))), K299&lt;-9999999999.99, K299&gt;9999999999.99)</formula>
    </cfRule>
  </conditionalFormatting>
  <conditionalFormatting sqref="K300">
    <cfRule type="expression" dxfId="1410" priority="1713">
      <formula>K300&lt;0</formula>
    </cfRule>
    <cfRule type="expression" dxfId="1409" priority="1714">
      <formula>OR(AND(NOT(ISNUMBER(K300)),NOT(ISBLANK(K300))), K300&lt;-9999999999.99, K300&gt;9999999999.99)</formula>
    </cfRule>
  </conditionalFormatting>
  <conditionalFormatting sqref="L299">
    <cfRule type="expression" dxfId="1408" priority="1711">
      <formula>L299&lt;0</formula>
    </cfRule>
    <cfRule type="expression" dxfId="1407" priority="1712">
      <formula>OR(AND(NOT(ISNUMBER(L299)),NOT(ISBLANK(L299))), L299&lt;-9999999999.99, L299&gt;9999999999.99)</formula>
    </cfRule>
  </conditionalFormatting>
  <conditionalFormatting sqref="L300">
    <cfRule type="expression" dxfId="1406" priority="1709">
      <formula>L300&lt;0</formula>
    </cfRule>
    <cfRule type="expression" dxfId="1405" priority="1710">
      <formula>OR(AND(NOT(ISNUMBER(L300)),NOT(ISBLANK(L300))), L300&lt;-9999999999.99, L300&gt;9999999999.99)</formula>
    </cfRule>
  </conditionalFormatting>
  <conditionalFormatting sqref="M299">
    <cfRule type="expression" dxfId="1404" priority="1707">
      <formula>M299&lt;0</formula>
    </cfRule>
    <cfRule type="expression" dxfId="1403" priority="1708">
      <formula>OR(AND(NOT(ISNUMBER(M299)),NOT(ISBLANK(M299))), M299&lt;-9999999999.99, M299&gt;9999999999.99)</formula>
    </cfRule>
  </conditionalFormatting>
  <conditionalFormatting sqref="M300">
    <cfRule type="expression" dxfId="1402" priority="1705">
      <formula>M300&lt;0</formula>
    </cfRule>
    <cfRule type="expression" dxfId="1401" priority="1706">
      <formula>OR(AND(NOT(ISNUMBER(M300)),NOT(ISBLANK(M300))), M300&lt;-9999999999.99, M300&gt;9999999999.99)</formula>
    </cfRule>
  </conditionalFormatting>
  <conditionalFormatting sqref="N299">
    <cfRule type="expression" dxfId="1400" priority="1703">
      <formula>N299&lt;0</formula>
    </cfRule>
    <cfRule type="expression" dxfId="1399" priority="1704">
      <formula>OR(AND(NOT(ISNUMBER(N299)),NOT(ISBLANK(N299))), N299&lt;-9999999999.99, N299&gt;9999999999.99)</formula>
    </cfRule>
  </conditionalFormatting>
  <conditionalFormatting sqref="N300">
    <cfRule type="expression" dxfId="1398" priority="1701">
      <formula>N300&lt;0</formula>
    </cfRule>
    <cfRule type="expression" dxfId="1397" priority="1702">
      <formula>OR(AND(NOT(ISNUMBER(N300)),NOT(ISBLANK(N300))), N300&lt;-9999999999.99, N300&gt;9999999999.99)</formula>
    </cfRule>
  </conditionalFormatting>
  <conditionalFormatting sqref="E295">
    <cfRule type="expression" dxfId="1396" priority="1699">
      <formula>E295&gt;0</formula>
    </cfRule>
    <cfRule type="expression" dxfId="1395" priority="1700">
      <formula>OR(AND(NOT(ISNUMBER(E295)),NOT(ISBLANK(E295))), E295&lt;-9999999999.99, E295&gt;9999999999.99)</formula>
    </cfRule>
  </conditionalFormatting>
  <conditionalFormatting sqref="F295">
    <cfRule type="expression" dxfId="1394" priority="1697">
      <formula>F295&gt;0</formula>
    </cfRule>
    <cfRule type="expression" dxfId="1393" priority="1698">
      <formula>OR(AND(NOT(ISNUMBER(F295)),NOT(ISBLANK(F295))), F295&lt;-9999999999.99, F295&gt;9999999999.99)</formula>
    </cfRule>
  </conditionalFormatting>
  <conditionalFormatting sqref="G295">
    <cfRule type="expression" dxfId="1392" priority="1695">
      <formula>G295&gt;0</formula>
    </cfRule>
    <cfRule type="expression" dxfId="1391" priority="1696">
      <formula>OR(AND(NOT(ISNUMBER(G295)),NOT(ISBLANK(G295))), G295&lt;-9999999999.99, G295&gt;9999999999.99)</formula>
    </cfRule>
  </conditionalFormatting>
  <conditionalFormatting sqref="H295">
    <cfRule type="expression" dxfId="1390" priority="1693">
      <formula>H295&gt;0</formula>
    </cfRule>
    <cfRule type="expression" dxfId="1389" priority="1694">
      <formula>OR(AND(NOT(ISNUMBER(H295)),NOT(ISBLANK(H295))), H295&lt;-9999999999.99, H295&gt;9999999999.99)</formula>
    </cfRule>
  </conditionalFormatting>
  <conditionalFormatting sqref="I295">
    <cfRule type="expression" dxfId="1388" priority="1691">
      <formula>I295&gt;0</formula>
    </cfRule>
    <cfRule type="expression" dxfId="1387" priority="1692">
      <formula>OR(AND(NOT(ISNUMBER(I295)),NOT(ISBLANK(I295))), I295&lt;-9999999999.99, I295&gt;9999999999.99)</formula>
    </cfRule>
  </conditionalFormatting>
  <conditionalFormatting sqref="J295">
    <cfRule type="expression" dxfId="1386" priority="1689">
      <formula>J295&gt;0</formula>
    </cfRule>
    <cfRule type="expression" dxfId="1385" priority="1690">
      <formula>OR(AND(NOT(ISNUMBER(J295)),NOT(ISBLANK(J295))), J295&lt;-9999999999.99, J295&gt;9999999999.99)</formula>
    </cfRule>
  </conditionalFormatting>
  <conditionalFormatting sqref="K295">
    <cfRule type="expression" dxfId="1384" priority="1687">
      <formula>K295&gt;0</formula>
    </cfRule>
    <cfRule type="expression" dxfId="1383" priority="1688">
      <formula>OR(AND(NOT(ISNUMBER(K295)),NOT(ISBLANK(K295))), K295&lt;-9999999999.99, K295&gt;9999999999.99)</formula>
    </cfRule>
  </conditionalFormatting>
  <conditionalFormatting sqref="L295">
    <cfRule type="expression" dxfId="1382" priority="1685">
      <formula>L295&gt;0</formula>
    </cfRule>
    <cfRule type="expression" dxfId="1381" priority="1686">
      <formula>OR(AND(NOT(ISNUMBER(L295)),NOT(ISBLANK(L295))), L295&lt;-9999999999.99, L295&gt;9999999999.99)</formula>
    </cfRule>
  </conditionalFormatting>
  <conditionalFormatting sqref="M295">
    <cfRule type="expression" dxfId="1380" priority="1683">
      <formula>M295&gt;0</formula>
    </cfRule>
    <cfRule type="expression" dxfId="1379" priority="1684">
      <formula>OR(AND(NOT(ISNUMBER(M295)),NOT(ISBLANK(M295))), M295&lt;-9999999999.99, M295&gt;9999999999.99)</formula>
    </cfRule>
  </conditionalFormatting>
  <conditionalFormatting sqref="N295">
    <cfRule type="expression" dxfId="1378" priority="1681">
      <formula>N295&gt;0</formula>
    </cfRule>
    <cfRule type="expression" dxfId="1377" priority="1682">
      <formula>OR(AND(NOT(ISNUMBER(N295)),NOT(ISBLANK(N295))), N295&lt;-9999999999.99, N295&gt;9999999999.99)</formula>
    </cfRule>
  </conditionalFormatting>
  <conditionalFormatting sqref="E298">
    <cfRule type="expression" dxfId="1376" priority="1679">
      <formula>E298&gt;0</formula>
    </cfRule>
    <cfRule type="expression" dxfId="1375" priority="1680">
      <formula>OR(AND(NOT(ISNUMBER(E298)),NOT(ISBLANK(E298))), E298&lt;-9999999999.99, E298&gt;9999999999.99)</formula>
    </cfRule>
  </conditionalFormatting>
  <conditionalFormatting sqref="F298">
    <cfRule type="expression" dxfId="1374" priority="1677">
      <formula>F298&gt;0</formula>
    </cfRule>
    <cfRule type="expression" dxfId="1373" priority="1678">
      <formula>OR(AND(NOT(ISNUMBER(F298)),NOT(ISBLANK(F298))), F298&lt;-9999999999.99, F298&gt;9999999999.99)</formula>
    </cfRule>
  </conditionalFormatting>
  <conditionalFormatting sqref="G298">
    <cfRule type="expression" dxfId="1372" priority="1675">
      <formula>G298&gt;0</formula>
    </cfRule>
    <cfRule type="expression" dxfId="1371" priority="1676">
      <formula>OR(AND(NOT(ISNUMBER(G298)),NOT(ISBLANK(G298))), G298&lt;-9999999999.99, G298&gt;9999999999.99)</formula>
    </cfRule>
  </conditionalFormatting>
  <conditionalFormatting sqref="H298">
    <cfRule type="expression" dxfId="1370" priority="1673">
      <formula>H298&gt;0</formula>
    </cfRule>
    <cfRule type="expression" dxfId="1369" priority="1674">
      <formula>OR(AND(NOT(ISNUMBER(H298)),NOT(ISBLANK(H298))), H298&lt;-9999999999.99, H298&gt;9999999999.99)</formula>
    </cfRule>
  </conditionalFormatting>
  <conditionalFormatting sqref="I298">
    <cfRule type="expression" dxfId="1368" priority="1671">
      <formula>I298&gt;0</formula>
    </cfRule>
    <cfRule type="expression" dxfId="1367" priority="1672">
      <formula>OR(AND(NOT(ISNUMBER(I298)),NOT(ISBLANK(I298))), I298&lt;-9999999999.99, I298&gt;9999999999.99)</formula>
    </cfRule>
  </conditionalFormatting>
  <conditionalFormatting sqref="J298">
    <cfRule type="expression" dxfId="1366" priority="1669">
      <formula>J298&gt;0</formula>
    </cfRule>
    <cfRule type="expression" dxfId="1365" priority="1670">
      <formula>OR(AND(NOT(ISNUMBER(J298)),NOT(ISBLANK(J298))), J298&lt;-9999999999.99, J298&gt;9999999999.99)</formula>
    </cfRule>
  </conditionalFormatting>
  <conditionalFormatting sqref="K298">
    <cfRule type="expression" dxfId="1364" priority="1667">
      <formula>K298&gt;0</formula>
    </cfRule>
    <cfRule type="expression" dxfId="1363" priority="1668">
      <formula>OR(AND(NOT(ISNUMBER(K298)),NOT(ISBLANK(K298))), K298&lt;-9999999999.99, K298&gt;9999999999.99)</formula>
    </cfRule>
  </conditionalFormatting>
  <conditionalFormatting sqref="L298">
    <cfRule type="expression" dxfId="1362" priority="1665">
      <formula>L298&gt;0</formula>
    </cfRule>
    <cfRule type="expression" dxfId="1361" priority="1666">
      <formula>OR(AND(NOT(ISNUMBER(L298)),NOT(ISBLANK(L298))), L298&lt;-9999999999.99, L298&gt;9999999999.99)</formula>
    </cfRule>
  </conditionalFormatting>
  <conditionalFormatting sqref="M298">
    <cfRule type="expression" dxfId="1360" priority="1663">
      <formula>M298&gt;0</formula>
    </cfRule>
    <cfRule type="expression" dxfId="1359" priority="1664">
      <formula>OR(AND(NOT(ISNUMBER(M298)),NOT(ISBLANK(M298))), M298&lt;-9999999999.99, M298&gt;9999999999.99)</formula>
    </cfRule>
  </conditionalFormatting>
  <conditionalFormatting sqref="N298">
    <cfRule type="expression" dxfId="1358" priority="1661">
      <formula>N298&gt;0</formula>
    </cfRule>
    <cfRule type="expression" dxfId="1357" priority="1662">
      <formula>OR(AND(NOT(ISNUMBER(N298)),NOT(ISBLANK(N298))), N298&lt;-9999999999.99, N298&gt;9999999999.99)</formula>
    </cfRule>
  </conditionalFormatting>
  <conditionalFormatting sqref="E301">
    <cfRule type="expression" dxfId="1356" priority="1659">
      <formula>E301&gt;0</formula>
    </cfRule>
    <cfRule type="expression" dxfId="1355" priority="1660">
      <formula>OR(AND(NOT(ISNUMBER(E301)),NOT(ISBLANK(E301))), E301&lt;-9999999999.99, E301&gt;9999999999.99)</formula>
    </cfRule>
  </conditionalFormatting>
  <conditionalFormatting sqref="F301">
    <cfRule type="expression" dxfId="1354" priority="1657">
      <formula>F301&gt;0</formula>
    </cfRule>
    <cfRule type="expression" dxfId="1353" priority="1658">
      <formula>OR(AND(NOT(ISNUMBER(F301)),NOT(ISBLANK(F301))), F301&lt;-9999999999.99, F301&gt;9999999999.99)</formula>
    </cfRule>
  </conditionalFormatting>
  <conditionalFormatting sqref="G301">
    <cfRule type="expression" dxfId="1352" priority="1655">
      <formula>G301&gt;0</formula>
    </cfRule>
    <cfRule type="expression" dxfId="1351" priority="1656">
      <formula>OR(AND(NOT(ISNUMBER(G301)),NOT(ISBLANK(G301))), G301&lt;-9999999999.99, G301&gt;9999999999.99)</formula>
    </cfRule>
  </conditionalFormatting>
  <conditionalFormatting sqref="H301">
    <cfRule type="expression" dxfId="1350" priority="1653">
      <formula>H301&gt;0</formula>
    </cfRule>
    <cfRule type="expression" dxfId="1349" priority="1654">
      <formula>OR(AND(NOT(ISNUMBER(H301)),NOT(ISBLANK(H301))), H301&lt;-9999999999.99, H301&gt;9999999999.99)</formula>
    </cfRule>
  </conditionalFormatting>
  <conditionalFormatting sqref="I301">
    <cfRule type="expression" dxfId="1348" priority="1651">
      <formula>I301&gt;0</formula>
    </cfRule>
    <cfRule type="expression" dxfId="1347" priority="1652">
      <formula>OR(AND(NOT(ISNUMBER(I301)),NOT(ISBLANK(I301))), I301&lt;-9999999999.99, I301&gt;9999999999.99)</formula>
    </cfRule>
  </conditionalFormatting>
  <conditionalFormatting sqref="J301">
    <cfRule type="expression" dxfId="1346" priority="1649">
      <formula>J301&gt;0</formula>
    </cfRule>
    <cfRule type="expression" dxfId="1345" priority="1650">
      <formula>OR(AND(NOT(ISNUMBER(J301)),NOT(ISBLANK(J301))), J301&lt;-9999999999.99, J301&gt;9999999999.99)</formula>
    </cfRule>
  </conditionalFormatting>
  <conditionalFormatting sqref="K301">
    <cfRule type="expression" dxfId="1344" priority="1647">
      <formula>K301&gt;0</formula>
    </cfRule>
    <cfRule type="expression" dxfId="1343" priority="1648">
      <formula>OR(AND(NOT(ISNUMBER(K301)),NOT(ISBLANK(K301))), K301&lt;-9999999999.99, K301&gt;9999999999.99)</formula>
    </cfRule>
  </conditionalFormatting>
  <conditionalFormatting sqref="L301">
    <cfRule type="expression" dxfId="1342" priority="1645">
      <formula>L301&gt;0</formula>
    </cfRule>
    <cfRule type="expression" dxfId="1341" priority="1646">
      <formula>OR(AND(NOT(ISNUMBER(L301)),NOT(ISBLANK(L301))), L301&lt;-9999999999.99, L301&gt;9999999999.99)</formula>
    </cfRule>
  </conditionalFormatting>
  <conditionalFormatting sqref="M301">
    <cfRule type="expression" dxfId="1340" priority="1643">
      <formula>M301&gt;0</formula>
    </cfRule>
    <cfRule type="expression" dxfId="1339" priority="1644">
      <formula>OR(AND(NOT(ISNUMBER(M301)),NOT(ISBLANK(M301))), M301&lt;-9999999999.99, M301&gt;9999999999.99)</formula>
    </cfRule>
  </conditionalFormatting>
  <conditionalFormatting sqref="N301">
    <cfRule type="expression" dxfId="1338" priority="1641">
      <formula>N301&gt;0</formula>
    </cfRule>
    <cfRule type="expression" dxfId="1337" priority="1642">
      <formula>OR(AND(NOT(ISNUMBER(N301)),NOT(ISBLANK(N301))), N301&lt;-9999999999.99, N301&gt;9999999999.99)</formula>
    </cfRule>
  </conditionalFormatting>
  <conditionalFormatting sqref="E302">
    <cfRule type="expression" dxfId="1336" priority="1639">
      <formula>E302&lt;0</formula>
    </cfRule>
    <cfRule type="expression" dxfId="1335" priority="1640">
      <formula>OR(AND(NOT(ISNUMBER(E302)),NOT(ISBLANK(E302))), E302&lt;-9999999999.99, E302&gt;9999999999.99)</formula>
    </cfRule>
  </conditionalFormatting>
  <conditionalFormatting sqref="F302">
    <cfRule type="expression" dxfId="1334" priority="1637">
      <formula>F302&lt;0</formula>
    </cfRule>
    <cfRule type="expression" dxfId="1333" priority="1638">
      <formula>OR(AND(NOT(ISNUMBER(F302)),NOT(ISBLANK(F302))), F302&lt;-9999999999.99, F302&gt;9999999999.99)</formula>
    </cfRule>
  </conditionalFormatting>
  <conditionalFormatting sqref="G302">
    <cfRule type="expression" dxfId="1332" priority="1635">
      <formula>G302&lt;0</formula>
    </cfRule>
    <cfRule type="expression" dxfId="1331" priority="1636">
      <formula>OR(AND(NOT(ISNUMBER(G302)),NOT(ISBLANK(G302))), G302&lt;-9999999999.99, G302&gt;9999999999.99)</formula>
    </cfRule>
  </conditionalFormatting>
  <conditionalFormatting sqref="H302">
    <cfRule type="expression" dxfId="1330" priority="1633">
      <formula>H302&lt;0</formula>
    </cfRule>
    <cfRule type="expression" dxfId="1329" priority="1634">
      <formula>OR(AND(NOT(ISNUMBER(H302)),NOT(ISBLANK(H302))), H302&lt;-9999999999.99, H302&gt;9999999999.99)</formula>
    </cfRule>
  </conditionalFormatting>
  <conditionalFormatting sqref="I302">
    <cfRule type="expression" dxfId="1328" priority="1631">
      <formula>I302&lt;0</formula>
    </cfRule>
    <cfRule type="expression" dxfId="1327" priority="1632">
      <formula>OR(AND(NOT(ISNUMBER(I302)),NOT(ISBLANK(I302))), I302&lt;-9999999999.99, I302&gt;9999999999.99)</formula>
    </cfRule>
  </conditionalFormatting>
  <conditionalFormatting sqref="J302">
    <cfRule type="expression" dxfId="1326" priority="1629">
      <formula>J302&lt;0</formula>
    </cfRule>
    <cfRule type="expression" dxfId="1325" priority="1630">
      <formula>OR(AND(NOT(ISNUMBER(J302)),NOT(ISBLANK(J302))), J302&lt;-9999999999.99, J302&gt;9999999999.99)</formula>
    </cfRule>
  </conditionalFormatting>
  <conditionalFormatting sqref="K302">
    <cfRule type="expression" dxfId="1324" priority="1627">
      <formula>K302&lt;0</formula>
    </cfRule>
    <cfRule type="expression" dxfId="1323" priority="1628">
      <formula>OR(AND(NOT(ISNUMBER(K302)),NOT(ISBLANK(K302))), K302&lt;-9999999999.99, K302&gt;9999999999.99)</formula>
    </cfRule>
  </conditionalFormatting>
  <conditionalFormatting sqref="L302">
    <cfRule type="expression" dxfId="1322" priority="1625">
      <formula>L302&lt;0</formula>
    </cfRule>
    <cfRule type="expression" dxfId="1321" priority="1626">
      <formula>OR(AND(NOT(ISNUMBER(L302)),NOT(ISBLANK(L302))), L302&lt;-9999999999.99, L302&gt;9999999999.99)</formula>
    </cfRule>
  </conditionalFormatting>
  <conditionalFormatting sqref="M302">
    <cfRule type="expression" dxfId="1320" priority="1623">
      <formula>M302&lt;0</formula>
    </cfRule>
    <cfRule type="expression" dxfId="1319" priority="1624">
      <formula>OR(AND(NOT(ISNUMBER(M302)),NOT(ISBLANK(M302))), M302&lt;-9999999999.99, M302&gt;9999999999.99)</formula>
    </cfRule>
  </conditionalFormatting>
  <conditionalFormatting sqref="N302">
    <cfRule type="expression" dxfId="1318" priority="1621">
      <formula>N302&lt;0</formula>
    </cfRule>
    <cfRule type="expression" dxfId="1317" priority="1622">
      <formula>OR(AND(NOT(ISNUMBER(N302)),NOT(ISBLANK(N302))), N302&lt;-9999999999.99, N302&gt;9999999999.99)</formula>
    </cfRule>
  </conditionalFormatting>
  <conditionalFormatting sqref="E306">
    <cfRule type="expression" dxfId="1316" priority="1619">
      <formula>E306&lt;0</formula>
    </cfRule>
    <cfRule type="expression" dxfId="1315" priority="1620">
      <formula>OR(AND(NOT(ISNUMBER(E306)),NOT(ISBLANK(E306))), E306&lt;-9999999999.99, E306&gt;9999999999.99)</formula>
    </cfRule>
  </conditionalFormatting>
  <conditionalFormatting sqref="F306">
    <cfRule type="expression" dxfId="1314" priority="1617">
      <formula>F306&lt;0</formula>
    </cfRule>
    <cfRule type="expression" dxfId="1313" priority="1618">
      <formula>OR(AND(NOT(ISNUMBER(F306)),NOT(ISBLANK(F306))), F306&lt;-9999999999.99, F306&gt;9999999999.99)</formula>
    </cfRule>
  </conditionalFormatting>
  <conditionalFormatting sqref="G306">
    <cfRule type="expression" dxfId="1312" priority="1615">
      <formula>G306&lt;0</formula>
    </cfRule>
    <cfRule type="expression" dxfId="1311" priority="1616">
      <formula>OR(AND(NOT(ISNUMBER(G306)),NOT(ISBLANK(G306))), G306&lt;-9999999999.99, G306&gt;9999999999.99)</formula>
    </cfRule>
  </conditionalFormatting>
  <conditionalFormatting sqref="H306">
    <cfRule type="expression" dxfId="1310" priority="1613">
      <formula>H306&lt;0</formula>
    </cfRule>
    <cfRule type="expression" dxfId="1309" priority="1614">
      <formula>OR(AND(NOT(ISNUMBER(H306)),NOT(ISBLANK(H306))), H306&lt;-9999999999.99, H306&gt;9999999999.99)</formula>
    </cfRule>
  </conditionalFormatting>
  <conditionalFormatting sqref="I306">
    <cfRule type="expression" dxfId="1308" priority="1611">
      <formula>I306&lt;0</formula>
    </cfRule>
    <cfRule type="expression" dxfId="1307" priority="1612">
      <formula>OR(AND(NOT(ISNUMBER(I306)),NOT(ISBLANK(I306))), I306&lt;-9999999999.99, I306&gt;9999999999.99)</formula>
    </cfRule>
  </conditionalFormatting>
  <conditionalFormatting sqref="J306">
    <cfRule type="expression" dxfId="1306" priority="1609">
      <formula>J306&lt;0</formula>
    </cfRule>
    <cfRule type="expression" dxfId="1305" priority="1610">
      <formula>OR(AND(NOT(ISNUMBER(J306)),NOT(ISBLANK(J306))), J306&lt;-9999999999.99, J306&gt;9999999999.99)</formula>
    </cfRule>
  </conditionalFormatting>
  <conditionalFormatting sqref="K306">
    <cfRule type="expression" dxfId="1304" priority="1607">
      <formula>K306&lt;0</formula>
    </cfRule>
    <cfRule type="expression" dxfId="1303" priority="1608">
      <formula>OR(AND(NOT(ISNUMBER(K306)),NOT(ISBLANK(K306))), K306&lt;-9999999999.99, K306&gt;9999999999.99)</formula>
    </cfRule>
  </conditionalFormatting>
  <conditionalFormatting sqref="L306">
    <cfRule type="expression" dxfId="1302" priority="1605">
      <formula>L306&lt;0</formula>
    </cfRule>
    <cfRule type="expression" dxfId="1301" priority="1606">
      <formula>OR(AND(NOT(ISNUMBER(L306)),NOT(ISBLANK(L306))), L306&lt;-9999999999.99, L306&gt;9999999999.99)</formula>
    </cfRule>
  </conditionalFormatting>
  <conditionalFormatting sqref="M306">
    <cfRule type="expression" dxfId="1300" priority="1603">
      <formula>M306&lt;0</formula>
    </cfRule>
    <cfRule type="expression" dxfId="1299" priority="1604">
      <formula>OR(AND(NOT(ISNUMBER(M306)),NOT(ISBLANK(M306))), M306&lt;-9999999999.99, M306&gt;9999999999.99)</formula>
    </cfRule>
  </conditionalFormatting>
  <conditionalFormatting sqref="N306">
    <cfRule type="expression" dxfId="1298" priority="1601">
      <formula>N306&lt;0</formula>
    </cfRule>
    <cfRule type="expression" dxfId="1297" priority="1602">
      <formula>OR(AND(NOT(ISNUMBER(N306)),NOT(ISBLANK(N306))), N306&lt;-9999999999.99, N306&gt;9999999999.99)</formula>
    </cfRule>
  </conditionalFormatting>
  <conditionalFormatting sqref="E303">
    <cfRule type="expression" dxfId="1296" priority="1599">
      <formula>E303&lt;0</formula>
    </cfRule>
    <cfRule type="expression" dxfId="1295" priority="1600">
      <formula>OR(AND(NOT(ISNUMBER(E303)),NOT(ISBLANK(E303))), E303&lt;-9999999999.99, E303&gt;9999999999.99)</formula>
    </cfRule>
  </conditionalFormatting>
  <conditionalFormatting sqref="E304">
    <cfRule type="expression" dxfId="1294" priority="1597">
      <formula>E304&lt;0</formula>
    </cfRule>
    <cfRule type="expression" dxfId="1293" priority="1598">
      <formula>OR(AND(NOT(ISNUMBER(E304)),NOT(ISBLANK(E304))), E304&lt;-9999999999.99, E304&gt;9999999999.99)</formula>
    </cfRule>
  </conditionalFormatting>
  <conditionalFormatting sqref="E305">
    <cfRule type="expression" dxfId="1292" priority="1595">
      <formula>E305&lt;0</formula>
    </cfRule>
    <cfRule type="expression" dxfId="1291" priority="1596">
      <formula>OR(AND(NOT(ISNUMBER(E305)),NOT(ISBLANK(E305))), E305&lt;-9999999999.99, E305&gt;9999999999.99)</formula>
    </cfRule>
  </conditionalFormatting>
  <conditionalFormatting sqref="F303">
    <cfRule type="expression" dxfId="1290" priority="1593">
      <formula>F303&lt;0</formula>
    </cfRule>
    <cfRule type="expression" dxfId="1289" priority="1594">
      <formula>OR(AND(NOT(ISNUMBER(F303)),NOT(ISBLANK(F303))), F303&lt;-9999999999.99, F303&gt;9999999999.99)</formula>
    </cfRule>
  </conditionalFormatting>
  <conditionalFormatting sqref="F304">
    <cfRule type="expression" dxfId="1288" priority="1591">
      <formula>F304&lt;0</formula>
    </cfRule>
    <cfRule type="expression" dxfId="1287" priority="1592">
      <formula>OR(AND(NOT(ISNUMBER(F304)),NOT(ISBLANK(F304))), F304&lt;-9999999999.99, F304&gt;9999999999.99)</formula>
    </cfRule>
  </conditionalFormatting>
  <conditionalFormatting sqref="F305">
    <cfRule type="expression" dxfId="1286" priority="1589">
      <formula>F305&lt;0</formula>
    </cfRule>
    <cfRule type="expression" dxfId="1285" priority="1590">
      <formula>OR(AND(NOT(ISNUMBER(F305)),NOT(ISBLANK(F305))), F305&lt;-9999999999.99, F305&gt;9999999999.99)</formula>
    </cfRule>
  </conditionalFormatting>
  <conditionalFormatting sqref="G303">
    <cfRule type="expression" dxfId="1284" priority="1587">
      <formula>G303&lt;0</formula>
    </cfRule>
    <cfRule type="expression" dxfId="1283" priority="1588">
      <formula>OR(AND(NOT(ISNUMBER(G303)),NOT(ISBLANK(G303))), G303&lt;-9999999999.99, G303&gt;9999999999.99)</formula>
    </cfRule>
  </conditionalFormatting>
  <conditionalFormatting sqref="G304">
    <cfRule type="expression" dxfId="1282" priority="1585">
      <formula>G304&lt;0</formula>
    </cfRule>
    <cfRule type="expression" dxfId="1281" priority="1586">
      <formula>OR(AND(NOT(ISNUMBER(G304)),NOT(ISBLANK(G304))), G304&lt;-9999999999.99, G304&gt;9999999999.99)</formula>
    </cfRule>
  </conditionalFormatting>
  <conditionalFormatting sqref="G305">
    <cfRule type="expression" dxfId="1280" priority="1583">
      <formula>G305&lt;0</formula>
    </cfRule>
    <cfRule type="expression" dxfId="1279" priority="1584">
      <formula>OR(AND(NOT(ISNUMBER(G305)),NOT(ISBLANK(G305))), G305&lt;-9999999999.99, G305&gt;9999999999.99)</formula>
    </cfRule>
  </conditionalFormatting>
  <conditionalFormatting sqref="H303">
    <cfRule type="expression" dxfId="1278" priority="1581">
      <formula>H303&lt;0</formula>
    </cfRule>
    <cfRule type="expression" dxfId="1277" priority="1582">
      <formula>OR(AND(NOT(ISNUMBER(H303)),NOT(ISBLANK(H303))), H303&lt;-9999999999.99, H303&gt;9999999999.99)</formula>
    </cfRule>
  </conditionalFormatting>
  <conditionalFormatting sqref="H304">
    <cfRule type="expression" dxfId="1276" priority="1579">
      <formula>H304&lt;0</formula>
    </cfRule>
    <cfRule type="expression" dxfId="1275" priority="1580">
      <formula>OR(AND(NOT(ISNUMBER(H304)),NOT(ISBLANK(H304))), H304&lt;-9999999999.99, H304&gt;9999999999.99)</formula>
    </cfRule>
  </conditionalFormatting>
  <conditionalFormatting sqref="H305">
    <cfRule type="expression" dxfId="1274" priority="1577">
      <formula>H305&lt;0</formula>
    </cfRule>
    <cfRule type="expression" dxfId="1273" priority="1578">
      <formula>OR(AND(NOT(ISNUMBER(H305)),NOT(ISBLANK(H305))), H305&lt;-9999999999.99, H305&gt;9999999999.99)</formula>
    </cfRule>
  </conditionalFormatting>
  <conditionalFormatting sqref="I303">
    <cfRule type="expression" dxfId="1272" priority="1575">
      <formula>I303&lt;0</formula>
    </cfRule>
    <cfRule type="expression" dxfId="1271" priority="1576">
      <formula>OR(AND(NOT(ISNUMBER(I303)),NOT(ISBLANK(I303))), I303&lt;-9999999999.99, I303&gt;9999999999.99)</formula>
    </cfRule>
  </conditionalFormatting>
  <conditionalFormatting sqref="I304">
    <cfRule type="expression" dxfId="1270" priority="1573">
      <formula>I304&lt;0</formula>
    </cfRule>
    <cfRule type="expression" dxfId="1269" priority="1574">
      <formula>OR(AND(NOT(ISNUMBER(I304)),NOT(ISBLANK(I304))), I304&lt;-9999999999.99, I304&gt;9999999999.99)</formula>
    </cfRule>
  </conditionalFormatting>
  <conditionalFormatting sqref="I305">
    <cfRule type="expression" dxfId="1268" priority="1571">
      <formula>I305&lt;0</formula>
    </cfRule>
    <cfRule type="expression" dxfId="1267" priority="1572">
      <formula>OR(AND(NOT(ISNUMBER(I305)),NOT(ISBLANK(I305))), I305&lt;-9999999999.99, I305&gt;9999999999.99)</formula>
    </cfRule>
  </conditionalFormatting>
  <conditionalFormatting sqref="J303">
    <cfRule type="expression" dxfId="1266" priority="1569">
      <formula>J303&lt;0</formula>
    </cfRule>
    <cfRule type="expression" dxfId="1265" priority="1570">
      <formula>OR(AND(NOT(ISNUMBER(J303)),NOT(ISBLANK(J303))), J303&lt;-9999999999.99, J303&gt;9999999999.99)</formula>
    </cfRule>
  </conditionalFormatting>
  <conditionalFormatting sqref="J304">
    <cfRule type="expression" dxfId="1264" priority="1567">
      <formula>J304&lt;0</formula>
    </cfRule>
    <cfRule type="expression" dxfId="1263" priority="1568">
      <formula>OR(AND(NOT(ISNUMBER(J304)),NOT(ISBLANK(J304))), J304&lt;-9999999999.99, J304&gt;9999999999.99)</formula>
    </cfRule>
  </conditionalFormatting>
  <conditionalFormatting sqref="J305">
    <cfRule type="expression" dxfId="1262" priority="1565">
      <formula>J305&lt;0</formula>
    </cfRule>
    <cfRule type="expression" dxfId="1261" priority="1566">
      <formula>OR(AND(NOT(ISNUMBER(J305)),NOT(ISBLANK(J305))), J305&lt;-9999999999.99, J305&gt;9999999999.99)</formula>
    </cfRule>
  </conditionalFormatting>
  <conditionalFormatting sqref="K303">
    <cfRule type="expression" dxfId="1260" priority="1563">
      <formula>K303&lt;0</formula>
    </cfRule>
    <cfRule type="expression" dxfId="1259" priority="1564">
      <formula>OR(AND(NOT(ISNUMBER(K303)),NOT(ISBLANK(K303))), K303&lt;-9999999999.99, K303&gt;9999999999.99)</formula>
    </cfRule>
  </conditionalFormatting>
  <conditionalFormatting sqref="K304">
    <cfRule type="expression" dxfId="1258" priority="1561">
      <formula>K304&lt;0</formula>
    </cfRule>
    <cfRule type="expression" dxfId="1257" priority="1562">
      <formula>OR(AND(NOT(ISNUMBER(K304)),NOT(ISBLANK(K304))), K304&lt;-9999999999.99, K304&gt;9999999999.99)</formula>
    </cfRule>
  </conditionalFormatting>
  <conditionalFormatting sqref="K305">
    <cfRule type="expression" dxfId="1256" priority="1559">
      <formula>K305&lt;0</formula>
    </cfRule>
    <cfRule type="expression" dxfId="1255" priority="1560">
      <formula>OR(AND(NOT(ISNUMBER(K305)),NOT(ISBLANK(K305))), K305&lt;-9999999999.99, K305&gt;9999999999.99)</formula>
    </cfRule>
  </conditionalFormatting>
  <conditionalFormatting sqref="L303">
    <cfRule type="expression" dxfId="1254" priority="1557">
      <formula>L303&lt;0</formula>
    </cfRule>
    <cfRule type="expression" dxfId="1253" priority="1558">
      <formula>OR(AND(NOT(ISNUMBER(L303)),NOT(ISBLANK(L303))), L303&lt;-9999999999.99, L303&gt;9999999999.99)</formula>
    </cfRule>
  </conditionalFormatting>
  <conditionalFormatting sqref="L304">
    <cfRule type="expression" dxfId="1252" priority="1555">
      <formula>L304&lt;0</formula>
    </cfRule>
    <cfRule type="expression" dxfId="1251" priority="1556">
      <formula>OR(AND(NOT(ISNUMBER(L304)),NOT(ISBLANK(L304))), L304&lt;-9999999999.99, L304&gt;9999999999.99)</formula>
    </cfRule>
  </conditionalFormatting>
  <conditionalFormatting sqref="L305">
    <cfRule type="expression" dxfId="1250" priority="1553">
      <formula>L305&lt;0</formula>
    </cfRule>
    <cfRule type="expression" dxfId="1249" priority="1554">
      <formula>OR(AND(NOT(ISNUMBER(L305)),NOT(ISBLANK(L305))), L305&lt;-9999999999.99, L305&gt;9999999999.99)</formula>
    </cfRule>
  </conditionalFormatting>
  <conditionalFormatting sqref="M303">
    <cfRule type="expression" dxfId="1248" priority="1551">
      <formula>M303&lt;0</formula>
    </cfRule>
    <cfRule type="expression" dxfId="1247" priority="1552">
      <formula>OR(AND(NOT(ISNUMBER(M303)),NOT(ISBLANK(M303))), M303&lt;-9999999999.99, M303&gt;9999999999.99)</formula>
    </cfRule>
  </conditionalFormatting>
  <conditionalFormatting sqref="M304">
    <cfRule type="expression" dxfId="1246" priority="1549">
      <formula>M304&lt;0</formula>
    </cfRule>
    <cfRule type="expression" dxfId="1245" priority="1550">
      <formula>OR(AND(NOT(ISNUMBER(M304)),NOT(ISBLANK(M304))), M304&lt;-9999999999.99, M304&gt;9999999999.99)</formula>
    </cfRule>
  </conditionalFormatting>
  <conditionalFormatting sqref="M305">
    <cfRule type="expression" dxfId="1244" priority="1547">
      <formula>M305&lt;0</formula>
    </cfRule>
    <cfRule type="expression" dxfId="1243" priority="1548">
      <formula>OR(AND(NOT(ISNUMBER(M305)),NOT(ISBLANK(M305))), M305&lt;-9999999999.99, M305&gt;9999999999.99)</formula>
    </cfRule>
  </conditionalFormatting>
  <conditionalFormatting sqref="N303">
    <cfRule type="expression" dxfId="1242" priority="1545">
      <formula>N303&lt;0</formula>
    </cfRule>
    <cfRule type="expression" dxfId="1241" priority="1546">
      <formula>OR(AND(NOT(ISNUMBER(N303)),NOT(ISBLANK(N303))), N303&lt;-9999999999.99, N303&gt;9999999999.99)</formula>
    </cfRule>
  </conditionalFormatting>
  <conditionalFormatting sqref="N304">
    <cfRule type="expression" dxfId="1240" priority="1543">
      <formula>N304&lt;0</formula>
    </cfRule>
    <cfRule type="expression" dxfId="1239" priority="1544">
      <formula>OR(AND(NOT(ISNUMBER(N304)),NOT(ISBLANK(N304))), N304&lt;-9999999999.99, N304&gt;9999999999.99)</formula>
    </cfRule>
  </conditionalFormatting>
  <conditionalFormatting sqref="N305">
    <cfRule type="expression" dxfId="1238" priority="1541">
      <formula>N305&lt;0</formula>
    </cfRule>
    <cfRule type="expression" dxfId="1237" priority="1542">
      <formula>OR(AND(NOT(ISNUMBER(N305)),NOT(ISBLANK(N305))), N305&lt;-9999999999.99, N305&gt;9999999999.99)</formula>
    </cfRule>
  </conditionalFormatting>
  <conditionalFormatting sqref="E307">
    <cfRule type="expression" dxfId="1236" priority="1539">
      <formula>E307&lt;0</formula>
    </cfRule>
    <cfRule type="expression" dxfId="1235" priority="1540">
      <formula>OR(AND(NOT(ISNUMBER(E307)),NOT(ISBLANK(E307))), E307&lt;-9999999999.99, E307&gt;9999999999.99)</formula>
    </cfRule>
  </conditionalFormatting>
  <conditionalFormatting sqref="E308">
    <cfRule type="expression" dxfId="1234" priority="1537">
      <formula>E308&lt;0</formula>
    </cfRule>
    <cfRule type="expression" dxfId="1233" priority="1538">
      <formula>OR(AND(NOT(ISNUMBER(E308)),NOT(ISBLANK(E308))), E308&lt;-9999999999.99, E308&gt;9999999999.99)</formula>
    </cfRule>
  </conditionalFormatting>
  <conditionalFormatting sqref="E309">
    <cfRule type="expression" dxfId="1232" priority="1535">
      <formula>E309&lt;0</formula>
    </cfRule>
    <cfRule type="expression" dxfId="1231" priority="1536">
      <formula>OR(AND(NOT(ISNUMBER(E309)),NOT(ISBLANK(E309))), E309&lt;-9999999999.99, E309&gt;9999999999.99)</formula>
    </cfRule>
  </conditionalFormatting>
  <conditionalFormatting sqref="E310">
    <cfRule type="expression" dxfId="1230" priority="1533">
      <formula>E310&lt;0</formula>
    </cfRule>
    <cfRule type="expression" dxfId="1229" priority="1534">
      <formula>OR(AND(NOT(ISNUMBER(E310)),NOT(ISBLANK(E310))), E310&lt;-9999999999.99, E310&gt;9999999999.99)</formula>
    </cfRule>
  </conditionalFormatting>
  <conditionalFormatting sqref="E311">
    <cfRule type="expression" dxfId="1228" priority="1531">
      <formula>E311&lt;0</formula>
    </cfRule>
    <cfRule type="expression" dxfId="1227" priority="1532">
      <formula>OR(AND(NOT(ISNUMBER(E311)),NOT(ISBLANK(E311))), E311&lt;-9999999999.99, E311&gt;9999999999.99)</formula>
    </cfRule>
  </conditionalFormatting>
  <conditionalFormatting sqref="E312">
    <cfRule type="expression" dxfId="1226" priority="1529">
      <formula>E312&lt;0</formula>
    </cfRule>
    <cfRule type="expression" dxfId="1225" priority="1530">
      <formula>OR(AND(NOT(ISNUMBER(E312)),NOT(ISBLANK(E312))), E312&lt;-9999999999.99, E312&gt;9999999999.99)</formula>
    </cfRule>
  </conditionalFormatting>
  <conditionalFormatting sqref="F307">
    <cfRule type="expression" dxfId="1224" priority="1527">
      <formula>F307&lt;0</formula>
    </cfRule>
    <cfRule type="expression" dxfId="1223" priority="1528">
      <formula>OR(AND(NOT(ISNUMBER(F307)),NOT(ISBLANK(F307))), F307&lt;-9999999999.99, F307&gt;9999999999.99)</formula>
    </cfRule>
  </conditionalFormatting>
  <conditionalFormatting sqref="F308">
    <cfRule type="expression" dxfId="1222" priority="1525">
      <formula>F308&lt;0</formula>
    </cfRule>
    <cfRule type="expression" dxfId="1221" priority="1526">
      <formula>OR(AND(NOT(ISNUMBER(F308)),NOT(ISBLANK(F308))), F308&lt;-9999999999.99, F308&gt;9999999999.99)</formula>
    </cfRule>
  </conditionalFormatting>
  <conditionalFormatting sqref="F309">
    <cfRule type="expression" dxfId="1220" priority="1523">
      <formula>F309&lt;0</formula>
    </cfRule>
    <cfRule type="expression" dxfId="1219" priority="1524">
      <formula>OR(AND(NOT(ISNUMBER(F309)),NOT(ISBLANK(F309))), F309&lt;-9999999999.99, F309&gt;9999999999.99)</formula>
    </cfRule>
  </conditionalFormatting>
  <conditionalFormatting sqref="F310">
    <cfRule type="expression" dxfId="1218" priority="1521">
      <formula>F310&lt;0</formula>
    </cfRule>
    <cfRule type="expression" dxfId="1217" priority="1522">
      <formula>OR(AND(NOT(ISNUMBER(F310)),NOT(ISBLANK(F310))), F310&lt;-9999999999.99, F310&gt;9999999999.99)</formula>
    </cfRule>
  </conditionalFormatting>
  <conditionalFormatting sqref="F311">
    <cfRule type="expression" dxfId="1216" priority="1519">
      <formula>F311&lt;0</formula>
    </cfRule>
    <cfRule type="expression" dxfId="1215" priority="1520">
      <formula>OR(AND(NOT(ISNUMBER(F311)),NOT(ISBLANK(F311))), F311&lt;-9999999999.99, F311&gt;9999999999.99)</formula>
    </cfRule>
  </conditionalFormatting>
  <conditionalFormatting sqref="F312">
    <cfRule type="expression" dxfId="1214" priority="1517">
      <formula>F312&lt;0</formula>
    </cfRule>
    <cfRule type="expression" dxfId="1213" priority="1518">
      <formula>OR(AND(NOT(ISNUMBER(F312)),NOT(ISBLANK(F312))), F312&lt;-9999999999.99, F312&gt;9999999999.99)</formula>
    </cfRule>
  </conditionalFormatting>
  <conditionalFormatting sqref="G307">
    <cfRule type="expression" dxfId="1212" priority="1515">
      <formula>G307&lt;0</formula>
    </cfRule>
    <cfRule type="expression" dxfId="1211" priority="1516">
      <formula>OR(AND(NOT(ISNUMBER(G307)),NOT(ISBLANK(G307))), G307&lt;-9999999999.99, G307&gt;9999999999.99)</formula>
    </cfRule>
  </conditionalFormatting>
  <conditionalFormatting sqref="G308">
    <cfRule type="expression" dxfId="1210" priority="1513">
      <formula>G308&lt;0</formula>
    </cfRule>
    <cfRule type="expression" dxfId="1209" priority="1514">
      <formula>OR(AND(NOT(ISNUMBER(G308)),NOT(ISBLANK(G308))), G308&lt;-9999999999.99, G308&gt;9999999999.99)</formula>
    </cfRule>
  </conditionalFormatting>
  <conditionalFormatting sqref="G309">
    <cfRule type="expression" dxfId="1208" priority="1511">
      <formula>G309&lt;0</formula>
    </cfRule>
    <cfRule type="expression" dxfId="1207" priority="1512">
      <formula>OR(AND(NOT(ISNUMBER(G309)),NOT(ISBLANK(G309))), G309&lt;-9999999999.99, G309&gt;9999999999.99)</formula>
    </cfRule>
  </conditionalFormatting>
  <conditionalFormatting sqref="G310">
    <cfRule type="expression" dxfId="1206" priority="1509">
      <formula>G310&lt;0</formula>
    </cfRule>
    <cfRule type="expression" dxfId="1205" priority="1510">
      <formula>OR(AND(NOT(ISNUMBER(G310)),NOT(ISBLANK(G310))), G310&lt;-9999999999.99, G310&gt;9999999999.99)</formula>
    </cfRule>
  </conditionalFormatting>
  <conditionalFormatting sqref="G311">
    <cfRule type="expression" dxfId="1204" priority="1507">
      <formula>G311&lt;0</formula>
    </cfRule>
    <cfRule type="expression" dxfId="1203" priority="1508">
      <formula>OR(AND(NOT(ISNUMBER(G311)),NOT(ISBLANK(G311))), G311&lt;-9999999999.99, G311&gt;9999999999.99)</formula>
    </cfRule>
  </conditionalFormatting>
  <conditionalFormatting sqref="G312">
    <cfRule type="expression" dxfId="1202" priority="1505">
      <formula>G312&lt;0</formula>
    </cfRule>
    <cfRule type="expression" dxfId="1201" priority="1506">
      <formula>OR(AND(NOT(ISNUMBER(G312)),NOT(ISBLANK(G312))), G312&lt;-9999999999.99, G312&gt;9999999999.99)</formula>
    </cfRule>
  </conditionalFormatting>
  <conditionalFormatting sqref="H307">
    <cfRule type="expression" dxfId="1200" priority="1503">
      <formula>H307&lt;0</formula>
    </cfRule>
    <cfRule type="expression" dxfId="1199" priority="1504">
      <formula>OR(AND(NOT(ISNUMBER(H307)),NOT(ISBLANK(H307))), H307&lt;-9999999999.99, H307&gt;9999999999.99)</formula>
    </cfRule>
  </conditionalFormatting>
  <conditionalFormatting sqref="H308">
    <cfRule type="expression" dxfId="1198" priority="1501">
      <formula>H308&lt;0</formula>
    </cfRule>
    <cfRule type="expression" dxfId="1197" priority="1502">
      <formula>OR(AND(NOT(ISNUMBER(H308)),NOT(ISBLANK(H308))), H308&lt;-9999999999.99, H308&gt;9999999999.99)</formula>
    </cfRule>
  </conditionalFormatting>
  <conditionalFormatting sqref="H309">
    <cfRule type="expression" dxfId="1196" priority="1499">
      <formula>H309&lt;0</formula>
    </cfRule>
    <cfRule type="expression" dxfId="1195" priority="1500">
      <formula>OR(AND(NOT(ISNUMBER(H309)),NOT(ISBLANK(H309))), H309&lt;-9999999999.99, H309&gt;9999999999.99)</formula>
    </cfRule>
  </conditionalFormatting>
  <conditionalFormatting sqref="H310">
    <cfRule type="expression" dxfId="1194" priority="1497">
      <formula>H310&lt;0</formula>
    </cfRule>
    <cfRule type="expression" dxfId="1193" priority="1498">
      <formula>OR(AND(NOT(ISNUMBER(H310)),NOT(ISBLANK(H310))), H310&lt;-9999999999.99, H310&gt;9999999999.99)</formula>
    </cfRule>
  </conditionalFormatting>
  <conditionalFormatting sqref="H311">
    <cfRule type="expression" dxfId="1192" priority="1495">
      <formula>H311&lt;0</formula>
    </cfRule>
    <cfRule type="expression" dxfId="1191" priority="1496">
      <formula>OR(AND(NOT(ISNUMBER(H311)),NOT(ISBLANK(H311))), H311&lt;-9999999999.99, H311&gt;9999999999.99)</formula>
    </cfRule>
  </conditionalFormatting>
  <conditionalFormatting sqref="H312">
    <cfRule type="expression" dxfId="1190" priority="1493">
      <formula>H312&lt;0</formula>
    </cfRule>
    <cfRule type="expression" dxfId="1189" priority="1494">
      <formula>OR(AND(NOT(ISNUMBER(H312)),NOT(ISBLANK(H312))), H312&lt;-9999999999.99, H312&gt;9999999999.99)</formula>
    </cfRule>
  </conditionalFormatting>
  <conditionalFormatting sqref="I307">
    <cfRule type="expression" dxfId="1188" priority="1491">
      <formula>I307&lt;0</formula>
    </cfRule>
    <cfRule type="expression" dxfId="1187" priority="1492">
      <formula>OR(AND(NOT(ISNUMBER(I307)),NOT(ISBLANK(I307))), I307&lt;-9999999999.99, I307&gt;9999999999.99)</formula>
    </cfRule>
  </conditionalFormatting>
  <conditionalFormatting sqref="I308">
    <cfRule type="expression" dxfId="1186" priority="1489">
      <formula>I308&lt;0</formula>
    </cfRule>
    <cfRule type="expression" dxfId="1185" priority="1490">
      <formula>OR(AND(NOT(ISNUMBER(I308)),NOT(ISBLANK(I308))), I308&lt;-9999999999.99, I308&gt;9999999999.99)</formula>
    </cfRule>
  </conditionalFormatting>
  <conditionalFormatting sqref="I309">
    <cfRule type="expression" dxfId="1184" priority="1487">
      <formula>I309&lt;0</formula>
    </cfRule>
    <cfRule type="expression" dxfId="1183" priority="1488">
      <formula>OR(AND(NOT(ISNUMBER(I309)),NOT(ISBLANK(I309))), I309&lt;-9999999999.99, I309&gt;9999999999.99)</formula>
    </cfRule>
  </conditionalFormatting>
  <conditionalFormatting sqref="I310">
    <cfRule type="expression" dxfId="1182" priority="1485">
      <formula>I310&lt;0</formula>
    </cfRule>
    <cfRule type="expression" dxfId="1181" priority="1486">
      <formula>OR(AND(NOT(ISNUMBER(I310)),NOT(ISBLANK(I310))), I310&lt;-9999999999.99, I310&gt;9999999999.99)</formula>
    </cfRule>
  </conditionalFormatting>
  <conditionalFormatting sqref="I311">
    <cfRule type="expression" dxfId="1180" priority="1483">
      <formula>I311&lt;0</formula>
    </cfRule>
    <cfRule type="expression" dxfId="1179" priority="1484">
      <formula>OR(AND(NOT(ISNUMBER(I311)),NOT(ISBLANK(I311))), I311&lt;-9999999999.99, I311&gt;9999999999.99)</formula>
    </cfRule>
  </conditionalFormatting>
  <conditionalFormatting sqref="I312">
    <cfRule type="expression" dxfId="1178" priority="1481">
      <formula>I312&lt;0</formula>
    </cfRule>
    <cfRule type="expression" dxfId="1177" priority="1482">
      <formula>OR(AND(NOT(ISNUMBER(I312)),NOT(ISBLANK(I312))), I312&lt;-9999999999.99, I312&gt;9999999999.99)</formula>
    </cfRule>
  </conditionalFormatting>
  <conditionalFormatting sqref="J307">
    <cfRule type="expression" dxfId="1176" priority="1479">
      <formula>J307&lt;0</formula>
    </cfRule>
    <cfRule type="expression" dxfId="1175" priority="1480">
      <formula>OR(AND(NOT(ISNUMBER(J307)),NOT(ISBLANK(J307))), J307&lt;-9999999999.99, J307&gt;9999999999.99)</formula>
    </cfRule>
  </conditionalFormatting>
  <conditionalFormatting sqref="J308">
    <cfRule type="expression" dxfId="1174" priority="1477">
      <formula>J308&lt;0</formula>
    </cfRule>
    <cfRule type="expression" dxfId="1173" priority="1478">
      <formula>OR(AND(NOT(ISNUMBER(J308)),NOT(ISBLANK(J308))), J308&lt;-9999999999.99, J308&gt;9999999999.99)</formula>
    </cfRule>
  </conditionalFormatting>
  <conditionalFormatting sqref="J309">
    <cfRule type="expression" dxfId="1172" priority="1475">
      <formula>J309&lt;0</formula>
    </cfRule>
    <cfRule type="expression" dxfId="1171" priority="1476">
      <formula>OR(AND(NOT(ISNUMBER(J309)),NOT(ISBLANK(J309))), J309&lt;-9999999999.99, J309&gt;9999999999.99)</formula>
    </cfRule>
  </conditionalFormatting>
  <conditionalFormatting sqref="J310">
    <cfRule type="expression" dxfId="1170" priority="1473">
      <formula>J310&lt;0</formula>
    </cfRule>
    <cfRule type="expression" dxfId="1169" priority="1474">
      <formula>OR(AND(NOT(ISNUMBER(J310)),NOT(ISBLANK(J310))), J310&lt;-9999999999.99, J310&gt;9999999999.99)</formula>
    </cfRule>
  </conditionalFormatting>
  <conditionalFormatting sqref="J311">
    <cfRule type="expression" dxfId="1168" priority="1471">
      <formula>J311&lt;0</formula>
    </cfRule>
    <cfRule type="expression" dxfId="1167" priority="1472">
      <formula>OR(AND(NOT(ISNUMBER(J311)),NOT(ISBLANK(J311))), J311&lt;-9999999999.99, J311&gt;9999999999.99)</formula>
    </cfRule>
  </conditionalFormatting>
  <conditionalFormatting sqref="J312">
    <cfRule type="expression" dxfId="1166" priority="1469">
      <formula>J312&lt;0</formula>
    </cfRule>
    <cfRule type="expression" dxfId="1165" priority="1470">
      <formula>OR(AND(NOT(ISNUMBER(J312)),NOT(ISBLANK(J312))), J312&lt;-9999999999.99, J312&gt;9999999999.99)</formula>
    </cfRule>
  </conditionalFormatting>
  <conditionalFormatting sqref="K307">
    <cfRule type="expression" dxfId="1164" priority="1467">
      <formula>K307&lt;0</formula>
    </cfRule>
    <cfRule type="expression" dxfId="1163" priority="1468">
      <formula>OR(AND(NOT(ISNUMBER(K307)),NOT(ISBLANK(K307))), K307&lt;-9999999999.99, K307&gt;9999999999.99)</formula>
    </cfRule>
  </conditionalFormatting>
  <conditionalFormatting sqref="K308">
    <cfRule type="expression" dxfId="1162" priority="1465">
      <formula>K308&lt;0</formula>
    </cfRule>
    <cfRule type="expression" dxfId="1161" priority="1466">
      <formula>OR(AND(NOT(ISNUMBER(K308)),NOT(ISBLANK(K308))), K308&lt;-9999999999.99, K308&gt;9999999999.99)</formula>
    </cfRule>
  </conditionalFormatting>
  <conditionalFormatting sqref="K309">
    <cfRule type="expression" dxfId="1160" priority="1463">
      <formula>K309&lt;0</formula>
    </cfRule>
    <cfRule type="expression" dxfId="1159" priority="1464">
      <formula>OR(AND(NOT(ISNUMBER(K309)),NOT(ISBLANK(K309))), K309&lt;-9999999999.99, K309&gt;9999999999.99)</formula>
    </cfRule>
  </conditionalFormatting>
  <conditionalFormatting sqref="K310">
    <cfRule type="expression" dxfId="1158" priority="1461">
      <formula>K310&lt;0</formula>
    </cfRule>
    <cfRule type="expression" dxfId="1157" priority="1462">
      <formula>OR(AND(NOT(ISNUMBER(K310)),NOT(ISBLANK(K310))), K310&lt;-9999999999.99, K310&gt;9999999999.99)</formula>
    </cfRule>
  </conditionalFormatting>
  <conditionalFormatting sqref="K311">
    <cfRule type="expression" dxfId="1156" priority="1459">
      <formula>K311&lt;0</formula>
    </cfRule>
    <cfRule type="expression" dxfId="1155" priority="1460">
      <formula>OR(AND(NOT(ISNUMBER(K311)),NOT(ISBLANK(K311))), K311&lt;-9999999999.99, K311&gt;9999999999.99)</formula>
    </cfRule>
  </conditionalFormatting>
  <conditionalFormatting sqref="K312">
    <cfRule type="expression" dxfId="1154" priority="1457">
      <formula>K312&lt;0</formula>
    </cfRule>
    <cfRule type="expression" dxfId="1153" priority="1458">
      <formula>OR(AND(NOT(ISNUMBER(K312)),NOT(ISBLANK(K312))), K312&lt;-9999999999.99, K312&gt;9999999999.99)</formula>
    </cfRule>
  </conditionalFormatting>
  <conditionalFormatting sqref="L307">
    <cfRule type="expression" dxfId="1152" priority="1455">
      <formula>L307&lt;0</formula>
    </cfRule>
    <cfRule type="expression" dxfId="1151" priority="1456">
      <formula>OR(AND(NOT(ISNUMBER(L307)),NOT(ISBLANK(L307))), L307&lt;-9999999999.99, L307&gt;9999999999.99)</formula>
    </cfRule>
  </conditionalFormatting>
  <conditionalFormatting sqref="L308">
    <cfRule type="expression" dxfId="1150" priority="1453">
      <formula>L308&lt;0</formula>
    </cfRule>
    <cfRule type="expression" dxfId="1149" priority="1454">
      <formula>OR(AND(NOT(ISNUMBER(L308)),NOT(ISBLANK(L308))), L308&lt;-9999999999.99, L308&gt;9999999999.99)</formula>
    </cfRule>
  </conditionalFormatting>
  <conditionalFormatting sqref="L309">
    <cfRule type="expression" dxfId="1148" priority="1451">
      <formula>L309&lt;0</formula>
    </cfRule>
    <cfRule type="expression" dxfId="1147" priority="1452">
      <formula>OR(AND(NOT(ISNUMBER(L309)),NOT(ISBLANK(L309))), L309&lt;-9999999999.99, L309&gt;9999999999.99)</formula>
    </cfRule>
  </conditionalFormatting>
  <conditionalFormatting sqref="L310">
    <cfRule type="expression" dxfId="1146" priority="1449">
      <formula>L310&lt;0</formula>
    </cfRule>
    <cfRule type="expression" dxfId="1145" priority="1450">
      <formula>OR(AND(NOT(ISNUMBER(L310)),NOT(ISBLANK(L310))), L310&lt;-9999999999.99, L310&gt;9999999999.99)</formula>
    </cfRule>
  </conditionalFormatting>
  <conditionalFormatting sqref="L311">
    <cfRule type="expression" dxfId="1144" priority="1447">
      <formula>L311&lt;0</formula>
    </cfRule>
    <cfRule type="expression" dxfId="1143" priority="1448">
      <formula>OR(AND(NOT(ISNUMBER(L311)),NOT(ISBLANK(L311))), L311&lt;-9999999999.99, L311&gt;9999999999.99)</formula>
    </cfRule>
  </conditionalFormatting>
  <conditionalFormatting sqref="L312">
    <cfRule type="expression" dxfId="1142" priority="1445">
      <formula>L312&lt;0</formula>
    </cfRule>
    <cfRule type="expression" dxfId="1141" priority="1446">
      <formula>OR(AND(NOT(ISNUMBER(L312)),NOT(ISBLANK(L312))), L312&lt;-9999999999.99, L312&gt;9999999999.99)</formula>
    </cfRule>
  </conditionalFormatting>
  <conditionalFormatting sqref="M307">
    <cfRule type="expression" dxfId="1140" priority="1443">
      <formula>M307&lt;0</formula>
    </cfRule>
    <cfRule type="expression" dxfId="1139" priority="1444">
      <formula>OR(AND(NOT(ISNUMBER(M307)),NOT(ISBLANK(M307))), M307&lt;-9999999999.99, M307&gt;9999999999.99)</formula>
    </cfRule>
  </conditionalFormatting>
  <conditionalFormatting sqref="M308">
    <cfRule type="expression" dxfId="1138" priority="1441">
      <formula>M308&lt;0</formula>
    </cfRule>
    <cfRule type="expression" dxfId="1137" priority="1442">
      <formula>OR(AND(NOT(ISNUMBER(M308)),NOT(ISBLANK(M308))), M308&lt;-9999999999.99, M308&gt;9999999999.99)</formula>
    </cfRule>
  </conditionalFormatting>
  <conditionalFormatting sqref="M309">
    <cfRule type="expression" dxfId="1136" priority="1439">
      <formula>M309&lt;0</formula>
    </cfRule>
    <cfRule type="expression" dxfId="1135" priority="1440">
      <formula>OR(AND(NOT(ISNUMBER(M309)),NOT(ISBLANK(M309))), M309&lt;-9999999999.99, M309&gt;9999999999.99)</formula>
    </cfRule>
  </conditionalFormatting>
  <conditionalFormatting sqref="M310">
    <cfRule type="expression" dxfId="1134" priority="1437">
      <formula>M310&lt;0</formula>
    </cfRule>
    <cfRule type="expression" dxfId="1133" priority="1438">
      <formula>OR(AND(NOT(ISNUMBER(M310)),NOT(ISBLANK(M310))), M310&lt;-9999999999.99, M310&gt;9999999999.99)</formula>
    </cfRule>
  </conditionalFormatting>
  <conditionalFormatting sqref="M311">
    <cfRule type="expression" dxfId="1132" priority="1435">
      <formula>M311&lt;0</formula>
    </cfRule>
    <cfRule type="expression" dxfId="1131" priority="1436">
      <formula>OR(AND(NOT(ISNUMBER(M311)),NOT(ISBLANK(M311))), M311&lt;-9999999999.99, M311&gt;9999999999.99)</formula>
    </cfRule>
  </conditionalFormatting>
  <conditionalFormatting sqref="M312">
    <cfRule type="expression" dxfId="1130" priority="1433">
      <formula>M312&lt;0</formula>
    </cfRule>
    <cfRule type="expression" dxfId="1129" priority="1434">
      <formula>OR(AND(NOT(ISNUMBER(M312)),NOT(ISBLANK(M312))), M312&lt;-9999999999.99, M312&gt;9999999999.99)</formula>
    </cfRule>
  </conditionalFormatting>
  <conditionalFormatting sqref="N307">
    <cfRule type="expression" dxfId="1128" priority="1431">
      <formula>N307&lt;0</formula>
    </cfRule>
    <cfRule type="expression" dxfId="1127" priority="1432">
      <formula>OR(AND(NOT(ISNUMBER(N307)),NOT(ISBLANK(N307))), N307&lt;-9999999999.99, N307&gt;9999999999.99)</formula>
    </cfRule>
  </conditionalFormatting>
  <conditionalFormatting sqref="N308">
    <cfRule type="expression" dxfId="1126" priority="1429">
      <formula>N308&lt;0</formula>
    </cfRule>
    <cfRule type="expression" dxfId="1125" priority="1430">
      <formula>OR(AND(NOT(ISNUMBER(N308)),NOT(ISBLANK(N308))), N308&lt;-9999999999.99, N308&gt;9999999999.99)</formula>
    </cfRule>
  </conditionalFormatting>
  <conditionalFormatting sqref="N309">
    <cfRule type="expression" dxfId="1124" priority="1427">
      <formula>N309&lt;0</formula>
    </cfRule>
    <cfRule type="expression" dxfId="1123" priority="1428">
      <formula>OR(AND(NOT(ISNUMBER(N309)),NOT(ISBLANK(N309))), N309&lt;-9999999999.99, N309&gt;9999999999.99)</formula>
    </cfRule>
  </conditionalFormatting>
  <conditionalFormatting sqref="N310">
    <cfRule type="expression" dxfId="1122" priority="1425">
      <formula>N310&lt;0</formula>
    </cfRule>
    <cfRule type="expression" dxfId="1121" priority="1426">
      <formula>OR(AND(NOT(ISNUMBER(N310)),NOT(ISBLANK(N310))), N310&lt;-9999999999.99, N310&gt;9999999999.99)</formula>
    </cfRule>
  </conditionalFormatting>
  <conditionalFormatting sqref="N311">
    <cfRule type="expression" dxfId="1120" priority="1423">
      <formula>N311&lt;0</formula>
    </cfRule>
    <cfRule type="expression" dxfId="1119" priority="1424">
      <formula>OR(AND(NOT(ISNUMBER(N311)),NOT(ISBLANK(N311))), N311&lt;-9999999999.99, N311&gt;9999999999.99)</formula>
    </cfRule>
  </conditionalFormatting>
  <conditionalFormatting sqref="N312">
    <cfRule type="expression" dxfId="1118" priority="1421">
      <formula>N312&lt;0</formula>
    </cfRule>
    <cfRule type="expression" dxfId="1117" priority="1422">
      <formula>OR(AND(NOT(ISNUMBER(N312)),NOT(ISBLANK(N312))), N312&lt;-9999999999.99, N312&gt;9999999999.99)</formula>
    </cfRule>
  </conditionalFormatting>
  <conditionalFormatting sqref="E313">
    <cfRule type="expression" dxfId="1116" priority="1419">
      <formula>E313&lt;0</formula>
    </cfRule>
    <cfRule type="expression" dxfId="1115" priority="1420">
      <formula>OR(AND(NOT(ISNUMBER(E313)),NOT(ISBLANK(E313))), E313&lt;-9999999999.99, E313&gt;9999999999.99)</formula>
    </cfRule>
  </conditionalFormatting>
  <conditionalFormatting sqref="F313">
    <cfRule type="expression" dxfId="1114" priority="1417">
      <formula>F313&lt;0</formula>
    </cfRule>
    <cfRule type="expression" dxfId="1113" priority="1418">
      <formula>OR(AND(NOT(ISNUMBER(F313)),NOT(ISBLANK(F313))), F313&lt;-9999999999.99, F313&gt;9999999999.99)</formula>
    </cfRule>
  </conditionalFormatting>
  <conditionalFormatting sqref="G313">
    <cfRule type="expression" dxfId="1112" priority="1415">
      <formula>G313&lt;0</formula>
    </cfRule>
    <cfRule type="expression" dxfId="1111" priority="1416">
      <formula>OR(AND(NOT(ISNUMBER(G313)),NOT(ISBLANK(G313))), G313&lt;-9999999999.99, G313&gt;9999999999.99)</formula>
    </cfRule>
  </conditionalFormatting>
  <conditionalFormatting sqref="H313">
    <cfRule type="expression" dxfId="1110" priority="1413">
      <formula>H313&lt;0</formula>
    </cfRule>
    <cfRule type="expression" dxfId="1109" priority="1414">
      <formula>OR(AND(NOT(ISNUMBER(H313)),NOT(ISBLANK(H313))), H313&lt;-9999999999.99, H313&gt;9999999999.99)</formula>
    </cfRule>
  </conditionalFormatting>
  <conditionalFormatting sqref="I313">
    <cfRule type="expression" dxfId="1108" priority="1411">
      <formula>I313&lt;0</formula>
    </cfRule>
    <cfRule type="expression" dxfId="1107" priority="1412">
      <formula>OR(AND(NOT(ISNUMBER(I313)),NOT(ISBLANK(I313))), I313&lt;-9999999999.99, I313&gt;9999999999.99)</formula>
    </cfRule>
  </conditionalFormatting>
  <conditionalFormatting sqref="J313">
    <cfRule type="expression" dxfId="1106" priority="1409">
      <formula>J313&lt;0</formula>
    </cfRule>
    <cfRule type="expression" dxfId="1105" priority="1410">
      <formula>OR(AND(NOT(ISNUMBER(J313)),NOT(ISBLANK(J313))), J313&lt;-9999999999.99, J313&gt;9999999999.99)</formula>
    </cfRule>
  </conditionalFormatting>
  <conditionalFormatting sqref="K313">
    <cfRule type="expression" dxfId="1104" priority="1407">
      <formula>K313&lt;0</formula>
    </cfRule>
    <cfRule type="expression" dxfId="1103" priority="1408">
      <formula>OR(AND(NOT(ISNUMBER(K313)),NOT(ISBLANK(K313))), K313&lt;-9999999999.99, K313&gt;9999999999.99)</formula>
    </cfRule>
  </conditionalFormatting>
  <conditionalFormatting sqref="L313">
    <cfRule type="expression" dxfId="1102" priority="1405">
      <formula>L313&lt;0</formula>
    </cfRule>
    <cfRule type="expression" dxfId="1101" priority="1406">
      <formula>OR(AND(NOT(ISNUMBER(L313)),NOT(ISBLANK(L313))), L313&lt;-9999999999.99, L313&gt;9999999999.99)</formula>
    </cfRule>
  </conditionalFormatting>
  <conditionalFormatting sqref="M313">
    <cfRule type="expression" dxfId="1100" priority="1403">
      <formula>M313&lt;0</formula>
    </cfRule>
    <cfRule type="expression" dxfId="1099" priority="1404">
      <formula>OR(AND(NOT(ISNUMBER(M313)),NOT(ISBLANK(M313))), M313&lt;-9999999999.99, M313&gt;9999999999.99)</formula>
    </cfRule>
  </conditionalFormatting>
  <conditionalFormatting sqref="N313">
    <cfRule type="expression" dxfId="1098" priority="1401">
      <formula>N313&lt;0</formula>
    </cfRule>
    <cfRule type="expression" dxfId="1097" priority="1402">
      <formula>OR(AND(NOT(ISNUMBER(N313)),NOT(ISBLANK(N313))), N313&lt;-9999999999.99, N313&gt;9999999999.99)</formula>
    </cfRule>
  </conditionalFormatting>
  <conditionalFormatting sqref="E314">
    <cfRule type="expression" dxfId="1096" priority="1399">
      <formula>E314&lt;0</formula>
    </cfRule>
    <cfRule type="expression" dxfId="1095" priority="1400">
      <formula>OR(AND(NOT(ISNUMBER(E314)),NOT(ISBLANK(E314))), E314&lt;-9999999999.99, E314&gt;9999999999.99)</formula>
    </cfRule>
  </conditionalFormatting>
  <conditionalFormatting sqref="E315">
    <cfRule type="expression" dxfId="1094" priority="1397">
      <formula>E315&lt;0</formula>
    </cfRule>
    <cfRule type="expression" dxfId="1093" priority="1398">
      <formula>OR(AND(NOT(ISNUMBER(E315)),NOT(ISBLANK(E315))), E315&lt;-9999999999.99, E315&gt;9999999999.99)</formula>
    </cfRule>
  </conditionalFormatting>
  <conditionalFormatting sqref="E316">
    <cfRule type="expression" dxfId="1092" priority="1395">
      <formula>E316&lt;0</formula>
    </cfRule>
    <cfRule type="expression" dxfId="1091" priority="1396">
      <formula>OR(AND(NOT(ISNUMBER(E316)),NOT(ISBLANK(E316))), E316&lt;-9999999999.99, E316&gt;9999999999.99)</formula>
    </cfRule>
  </conditionalFormatting>
  <conditionalFormatting sqref="E317">
    <cfRule type="expression" dxfId="1090" priority="1393">
      <formula>E317&lt;0</formula>
    </cfRule>
    <cfRule type="expression" dxfId="1089" priority="1394">
      <formula>OR(AND(NOT(ISNUMBER(E317)),NOT(ISBLANK(E317))), E317&lt;-9999999999.99, E317&gt;9999999999.99)</formula>
    </cfRule>
  </conditionalFormatting>
  <conditionalFormatting sqref="E318">
    <cfRule type="expression" dxfId="1088" priority="1391">
      <formula>E318&lt;0</formula>
    </cfRule>
    <cfRule type="expression" dxfId="1087" priority="1392">
      <formula>OR(AND(NOT(ISNUMBER(E318)),NOT(ISBLANK(E318))), E318&lt;-9999999999.99, E318&gt;9999999999.99)</formula>
    </cfRule>
  </conditionalFormatting>
  <conditionalFormatting sqref="E319">
    <cfRule type="expression" dxfId="1086" priority="1387">
      <formula>E319&lt;0</formula>
    </cfRule>
    <cfRule type="expression" dxfId="1085" priority="1388">
      <formula>OR(AND(NOT(ISNUMBER(E319)),NOT(ISBLANK(E319))), E319&lt;-9999999999.99, E319&gt;9999999999.99)</formula>
    </cfRule>
  </conditionalFormatting>
  <conditionalFormatting sqref="E320">
    <cfRule type="expression" dxfId="1084" priority="1385">
      <formula>E320&lt;0</formula>
    </cfRule>
    <cfRule type="expression" dxfId="1083" priority="1386">
      <formula>OR(AND(NOT(ISNUMBER(E320)),NOT(ISBLANK(E320))), E320&lt;-9999999999.99, E320&gt;9999999999.99)</formula>
    </cfRule>
  </conditionalFormatting>
  <conditionalFormatting sqref="F320">
    <cfRule type="expression" dxfId="1082" priority="1383">
      <formula>F320&lt;0</formula>
    </cfRule>
    <cfRule type="expression" dxfId="1081" priority="1384">
      <formula>OR(AND(NOT(ISNUMBER(F320)),NOT(ISBLANK(F320))), F320&lt;-9999999999.99, F320&gt;9999999999.99)</formula>
    </cfRule>
  </conditionalFormatting>
  <conditionalFormatting sqref="F319">
    <cfRule type="expression" dxfId="1080" priority="1381">
      <formula>F319&lt;0</formula>
    </cfRule>
    <cfRule type="expression" dxfId="1079" priority="1382">
      <formula>OR(AND(NOT(ISNUMBER(F319)),NOT(ISBLANK(F319))), F319&lt;-9999999999.99, F319&gt;9999999999.99)</formula>
    </cfRule>
  </conditionalFormatting>
  <conditionalFormatting sqref="F318">
    <cfRule type="expression" dxfId="1078" priority="1377">
      <formula>F318&lt;0</formula>
    </cfRule>
    <cfRule type="expression" dxfId="1077" priority="1378">
      <formula>OR(AND(NOT(ISNUMBER(F318)),NOT(ISBLANK(F318))), F318&lt;-9999999999.99, F318&gt;9999999999.99)</formula>
    </cfRule>
  </conditionalFormatting>
  <conditionalFormatting sqref="F317">
    <cfRule type="expression" dxfId="1076" priority="1375">
      <formula>F317&lt;0</formula>
    </cfRule>
    <cfRule type="expression" dxfId="1075" priority="1376">
      <formula>OR(AND(NOT(ISNUMBER(F317)),NOT(ISBLANK(F317))), F317&lt;-9999999999.99, F317&gt;9999999999.99)</formula>
    </cfRule>
  </conditionalFormatting>
  <conditionalFormatting sqref="F316">
    <cfRule type="expression" dxfId="1074" priority="1373">
      <formula>F316&lt;0</formula>
    </cfRule>
    <cfRule type="expression" dxfId="1073" priority="1374">
      <formula>OR(AND(NOT(ISNUMBER(F316)),NOT(ISBLANK(F316))), F316&lt;-9999999999.99, F316&gt;9999999999.99)</formula>
    </cfRule>
  </conditionalFormatting>
  <conditionalFormatting sqref="F315">
    <cfRule type="expression" dxfId="1072" priority="1371">
      <formula>F315&lt;0</formula>
    </cfRule>
    <cfRule type="expression" dxfId="1071" priority="1372">
      <formula>OR(AND(NOT(ISNUMBER(F315)),NOT(ISBLANK(F315))), F315&lt;-9999999999.99, F315&gt;9999999999.99)</formula>
    </cfRule>
  </conditionalFormatting>
  <conditionalFormatting sqref="F314">
    <cfRule type="expression" dxfId="1070" priority="1369">
      <formula>F314&lt;0</formula>
    </cfRule>
    <cfRule type="expression" dxfId="1069" priority="1370">
      <formula>OR(AND(NOT(ISNUMBER(F314)),NOT(ISBLANK(F314))), F314&lt;-9999999999.99, F314&gt;9999999999.99)</formula>
    </cfRule>
  </conditionalFormatting>
  <conditionalFormatting sqref="G314">
    <cfRule type="expression" dxfId="1068" priority="1367">
      <formula>G314&lt;0</formula>
    </cfRule>
    <cfRule type="expression" dxfId="1067" priority="1368">
      <formula>OR(AND(NOT(ISNUMBER(G314)),NOT(ISBLANK(G314))), G314&lt;-9999999999.99, G314&gt;9999999999.99)</formula>
    </cfRule>
  </conditionalFormatting>
  <conditionalFormatting sqref="G315">
    <cfRule type="expression" dxfId="1066" priority="1365">
      <formula>G315&lt;0</formula>
    </cfRule>
    <cfRule type="expression" dxfId="1065" priority="1366">
      <formula>OR(AND(NOT(ISNUMBER(G315)),NOT(ISBLANK(G315))), G315&lt;-9999999999.99, G315&gt;9999999999.99)</formula>
    </cfRule>
  </conditionalFormatting>
  <conditionalFormatting sqref="G316">
    <cfRule type="expression" dxfId="1064" priority="1363">
      <formula>G316&lt;0</formula>
    </cfRule>
    <cfRule type="expression" dxfId="1063" priority="1364">
      <formula>OR(AND(NOT(ISNUMBER(G316)),NOT(ISBLANK(G316))), G316&lt;-9999999999.99, G316&gt;9999999999.99)</formula>
    </cfRule>
  </conditionalFormatting>
  <conditionalFormatting sqref="G317">
    <cfRule type="expression" dxfId="1062" priority="1361">
      <formula>G317&lt;0</formula>
    </cfRule>
    <cfRule type="expression" dxfId="1061" priority="1362">
      <formula>OR(AND(NOT(ISNUMBER(G317)),NOT(ISBLANK(G317))), G317&lt;-9999999999.99, G317&gt;9999999999.99)</formula>
    </cfRule>
  </conditionalFormatting>
  <conditionalFormatting sqref="G318">
    <cfRule type="expression" dxfId="1060" priority="1359">
      <formula>G318&lt;0</formula>
    </cfRule>
    <cfRule type="expression" dxfId="1059" priority="1360">
      <formula>OR(AND(NOT(ISNUMBER(G318)),NOT(ISBLANK(G318))), G318&lt;-9999999999.99, G318&gt;9999999999.99)</formula>
    </cfRule>
  </conditionalFormatting>
  <conditionalFormatting sqref="G319">
    <cfRule type="expression" dxfId="1058" priority="1355">
      <formula>G319&lt;0</formula>
    </cfRule>
    <cfRule type="expression" dxfId="1057" priority="1356">
      <formula>OR(AND(NOT(ISNUMBER(G319)),NOT(ISBLANK(G319))), G319&lt;-9999999999.99, G319&gt;9999999999.99)</formula>
    </cfRule>
  </conditionalFormatting>
  <conditionalFormatting sqref="G320">
    <cfRule type="expression" dxfId="1056" priority="1353">
      <formula>G320&lt;0</formula>
    </cfRule>
    <cfRule type="expression" dxfId="1055" priority="1354">
      <formula>OR(AND(NOT(ISNUMBER(G320)),NOT(ISBLANK(G320))), G320&lt;-9999999999.99, G320&gt;9999999999.99)</formula>
    </cfRule>
  </conditionalFormatting>
  <conditionalFormatting sqref="H320">
    <cfRule type="expression" dxfId="1054" priority="1351">
      <formula>H320&lt;0</formula>
    </cfRule>
    <cfRule type="expression" dxfId="1053" priority="1352">
      <formula>OR(AND(NOT(ISNUMBER(H320)),NOT(ISBLANK(H320))), H320&lt;-9999999999.99, H320&gt;9999999999.99)</formula>
    </cfRule>
  </conditionalFormatting>
  <conditionalFormatting sqref="H319">
    <cfRule type="expression" dxfId="1052" priority="1349">
      <formula>H319&lt;0</formula>
    </cfRule>
    <cfRule type="expression" dxfId="1051" priority="1350">
      <formula>OR(AND(NOT(ISNUMBER(H319)),NOT(ISBLANK(H319))), H319&lt;-9999999999.99, H319&gt;9999999999.99)</formula>
    </cfRule>
  </conditionalFormatting>
  <conditionalFormatting sqref="H318">
    <cfRule type="expression" dxfId="1050" priority="1345">
      <formula>H318&lt;0</formula>
    </cfRule>
    <cfRule type="expression" dxfId="1049" priority="1346">
      <formula>OR(AND(NOT(ISNUMBER(H318)),NOT(ISBLANK(H318))), H318&lt;-9999999999.99, H318&gt;9999999999.99)</formula>
    </cfRule>
  </conditionalFormatting>
  <conditionalFormatting sqref="H317">
    <cfRule type="expression" dxfId="1048" priority="1343">
      <formula>H317&lt;0</formula>
    </cfRule>
    <cfRule type="expression" dxfId="1047" priority="1344">
      <formula>OR(AND(NOT(ISNUMBER(H317)),NOT(ISBLANK(H317))), H317&lt;-9999999999.99, H317&gt;9999999999.99)</formula>
    </cfRule>
  </conditionalFormatting>
  <conditionalFormatting sqref="H316">
    <cfRule type="expression" dxfId="1046" priority="1341">
      <formula>H316&lt;0</formula>
    </cfRule>
    <cfRule type="expression" dxfId="1045" priority="1342">
      <formula>OR(AND(NOT(ISNUMBER(H316)),NOT(ISBLANK(H316))), H316&lt;-9999999999.99, H316&gt;9999999999.99)</formula>
    </cfRule>
  </conditionalFormatting>
  <conditionalFormatting sqref="H315">
    <cfRule type="expression" dxfId="1044" priority="1339">
      <formula>H315&lt;0</formula>
    </cfRule>
    <cfRule type="expression" dxfId="1043" priority="1340">
      <formula>OR(AND(NOT(ISNUMBER(H315)),NOT(ISBLANK(H315))), H315&lt;-9999999999.99, H315&gt;9999999999.99)</formula>
    </cfRule>
  </conditionalFormatting>
  <conditionalFormatting sqref="H314">
    <cfRule type="expression" dxfId="1042" priority="1337">
      <formula>H314&lt;0</formula>
    </cfRule>
    <cfRule type="expression" dxfId="1041" priority="1338">
      <formula>OR(AND(NOT(ISNUMBER(H314)),NOT(ISBLANK(H314))), H314&lt;-9999999999.99, H314&gt;9999999999.99)</formula>
    </cfRule>
  </conditionalFormatting>
  <conditionalFormatting sqref="I314">
    <cfRule type="expression" dxfId="1040" priority="1335">
      <formula>I314&lt;0</formula>
    </cfRule>
    <cfRule type="expression" dxfId="1039" priority="1336">
      <formula>OR(AND(NOT(ISNUMBER(I314)),NOT(ISBLANK(I314))), I314&lt;-9999999999.99, I314&gt;9999999999.99)</formula>
    </cfRule>
  </conditionalFormatting>
  <conditionalFormatting sqref="I315">
    <cfRule type="expression" dxfId="1038" priority="1333">
      <formula>I315&lt;0</formula>
    </cfRule>
    <cfRule type="expression" dxfId="1037" priority="1334">
      <formula>OR(AND(NOT(ISNUMBER(I315)),NOT(ISBLANK(I315))), I315&lt;-9999999999.99, I315&gt;9999999999.99)</formula>
    </cfRule>
  </conditionalFormatting>
  <conditionalFormatting sqref="I316">
    <cfRule type="expression" dxfId="1036" priority="1331">
      <formula>I316&lt;0</formula>
    </cfRule>
    <cfRule type="expression" dxfId="1035" priority="1332">
      <formula>OR(AND(NOT(ISNUMBER(I316)),NOT(ISBLANK(I316))), I316&lt;-9999999999.99, I316&gt;9999999999.99)</formula>
    </cfRule>
  </conditionalFormatting>
  <conditionalFormatting sqref="I317">
    <cfRule type="expression" dxfId="1034" priority="1329">
      <formula>I317&lt;0</formula>
    </cfRule>
    <cfRule type="expression" dxfId="1033" priority="1330">
      <formula>OR(AND(NOT(ISNUMBER(I317)),NOT(ISBLANK(I317))), I317&lt;-9999999999.99, I317&gt;9999999999.99)</formula>
    </cfRule>
  </conditionalFormatting>
  <conditionalFormatting sqref="I318">
    <cfRule type="expression" dxfId="1032" priority="1327">
      <formula>I318&lt;0</formula>
    </cfRule>
    <cfRule type="expression" dxfId="1031" priority="1328">
      <formula>OR(AND(NOT(ISNUMBER(I318)),NOT(ISBLANK(I318))), I318&lt;-9999999999.99, I318&gt;9999999999.99)</formula>
    </cfRule>
  </conditionalFormatting>
  <conditionalFormatting sqref="I319">
    <cfRule type="expression" dxfId="1030" priority="1323">
      <formula>I319&lt;0</formula>
    </cfRule>
    <cfRule type="expression" dxfId="1029" priority="1324">
      <formula>OR(AND(NOT(ISNUMBER(I319)),NOT(ISBLANK(I319))), I319&lt;-9999999999.99, I319&gt;9999999999.99)</formula>
    </cfRule>
  </conditionalFormatting>
  <conditionalFormatting sqref="I320">
    <cfRule type="expression" dxfId="1028" priority="1321">
      <formula>I320&lt;0</formula>
    </cfRule>
    <cfRule type="expression" dxfId="1027" priority="1322">
      <formula>OR(AND(NOT(ISNUMBER(I320)),NOT(ISBLANK(I320))), I320&lt;-9999999999.99, I320&gt;9999999999.99)</formula>
    </cfRule>
  </conditionalFormatting>
  <conditionalFormatting sqref="J320">
    <cfRule type="expression" dxfId="1026" priority="1319">
      <formula>J320&lt;0</formula>
    </cfRule>
    <cfRule type="expression" dxfId="1025" priority="1320">
      <formula>OR(AND(NOT(ISNUMBER(J320)),NOT(ISBLANK(J320))), J320&lt;-9999999999.99, J320&gt;9999999999.99)</formula>
    </cfRule>
  </conditionalFormatting>
  <conditionalFormatting sqref="J319">
    <cfRule type="expression" dxfId="1024" priority="1317">
      <formula>J319&lt;0</formula>
    </cfRule>
    <cfRule type="expression" dxfId="1023" priority="1318">
      <formula>OR(AND(NOT(ISNUMBER(J319)),NOT(ISBLANK(J319))), J319&lt;-9999999999.99, J319&gt;9999999999.99)</formula>
    </cfRule>
  </conditionalFormatting>
  <conditionalFormatting sqref="J318">
    <cfRule type="expression" dxfId="1022" priority="1313">
      <formula>J318&lt;0</formula>
    </cfRule>
    <cfRule type="expression" dxfId="1021" priority="1314">
      <formula>OR(AND(NOT(ISNUMBER(J318)),NOT(ISBLANK(J318))), J318&lt;-9999999999.99, J318&gt;9999999999.99)</formula>
    </cfRule>
  </conditionalFormatting>
  <conditionalFormatting sqref="J317">
    <cfRule type="expression" dxfId="1020" priority="1311">
      <formula>J317&lt;0</formula>
    </cfRule>
    <cfRule type="expression" dxfId="1019" priority="1312">
      <formula>OR(AND(NOT(ISNUMBER(J317)),NOT(ISBLANK(J317))), J317&lt;-9999999999.99, J317&gt;9999999999.99)</formula>
    </cfRule>
  </conditionalFormatting>
  <conditionalFormatting sqref="J316">
    <cfRule type="expression" dxfId="1018" priority="1309">
      <formula>J316&lt;0</formula>
    </cfRule>
    <cfRule type="expression" dxfId="1017" priority="1310">
      <formula>OR(AND(NOT(ISNUMBER(J316)),NOT(ISBLANK(J316))), J316&lt;-9999999999.99, J316&gt;9999999999.99)</formula>
    </cfRule>
  </conditionalFormatting>
  <conditionalFormatting sqref="J315">
    <cfRule type="expression" dxfId="1016" priority="1307">
      <formula>J315&lt;0</formula>
    </cfRule>
    <cfRule type="expression" dxfId="1015" priority="1308">
      <formula>OR(AND(NOT(ISNUMBER(J315)),NOT(ISBLANK(J315))), J315&lt;-9999999999.99, J315&gt;9999999999.99)</formula>
    </cfRule>
  </conditionalFormatting>
  <conditionalFormatting sqref="J314">
    <cfRule type="expression" dxfId="1014" priority="1305">
      <formula>J314&lt;0</formula>
    </cfRule>
    <cfRule type="expression" dxfId="1013" priority="1306">
      <formula>OR(AND(NOT(ISNUMBER(J314)),NOT(ISBLANK(J314))), J314&lt;-9999999999.99, J314&gt;9999999999.99)</formula>
    </cfRule>
  </conditionalFormatting>
  <conditionalFormatting sqref="K314">
    <cfRule type="expression" dxfId="1012" priority="1303">
      <formula>K314&lt;0</formula>
    </cfRule>
    <cfRule type="expression" dxfId="1011" priority="1304">
      <formula>OR(AND(NOT(ISNUMBER(K314)),NOT(ISBLANK(K314))), K314&lt;-9999999999.99, K314&gt;9999999999.99)</formula>
    </cfRule>
  </conditionalFormatting>
  <conditionalFormatting sqref="K315">
    <cfRule type="expression" dxfId="1010" priority="1301">
      <formula>K315&lt;0</formula>
    </cfRule>
    <cfRule type="expression" dxfId="1009" priority="1302">
      <formula>OR(AND(NOT(ISNUMBER(K315)),NOT(ISBLANK(K315))), K315&lt;-9999999999.99, K315&gt;9999999999.99)</formula>
    </cfRule>
  </conditionalFormatting>
  <conditionalFormatting sqref="K316">
    <cfRule type="expression" dxfId="1008" priority="1299">
      <formula>K316&lt;0</formula>
    </cfRule>
    <cfRule type="expression" dxfId="1007" priority="1300">
      <formula>OR(AND(NOT(ISNUMBER(K316)),NOT(ISBLANK(K316))), K316&lt;-9999999999.99, K316&gt;9999999999.99)</formula>
    </cfRule>
  </conditionalFormatting>
  <conditionalFormatting sqref="K317">
    <cfRule type="expression" dxfId="1006" priority="1297">
      <formula>K317&lt;0</formula>
    </cfRule>
    <cfRule type="expression" dxfId="1005" priority="1298">
      <formula>OR(AND(NOT(ISNUMBER(K317)),NOT(ISBLANK(K317))), K317&lt;-9999999999.99, K317&gt;9999999999.99)</formula>
    </cfRule>
  </conditionalFormatting>
  <conditionalFormatting sqref="K318">
    <cfRule type="expression" dxfId="1004" priority="1295">
      <formula>K318&lt;0</formula>
    </cfRule>
    <cfRule type="expression" dxfId="1003" priority="1296">
      <formula>OR(AND(NOT(ISNUMBER(K318)),NOT(ISBLANK(K318))), K318&lt;-9999999999.99, K318&gt;9999999999.99)</formula>
    </cfRule>
  </conditionalFormatting>
  <conditionalFormatting sqref="K319">
    <cfRule type="expression" dxfId="1002" priority="1291">
      <formula>K319&lt;0</formula>
    </cfRule>
    <cfRule type="expression" dxfId="1001" priority="1292">
      <formula>OR(AND(NOT(ISNUMBER(K319)),NOT(ISBLANK(K319))), K319&lt;-9999999999.99, K319&gt;9999999999.99)</formula>
    </cfRule>
  </conditionalFormatting>
  <conditionalFormatting sqref="K320">
    <cfRule type="expression" dxfId="1000" priority="1289">
      <formula>K320&lt;0</formula>
    </cfRule>
    <cfRule type="expression" dxfId="999" priority="1290">
      <formula>OR(AND(NOT(ISNUMBER(K320)),NOT(ISBLANK(K320))), K320&lt;-9999999999.99, K320&gt;9999999999.99)</formula>
    </cfRule>
  </conditionalFormatting>
  <conditionalFormatting sqref="L320">
    <cfRule type="expression" dxfId="998" priority="1287">
      <formula>L320&lt;0</formula>
    </cfRule>
    <cfRule type="expression" dxfId="997" priority="1288">
      <formula>OR(AND(NOT(ISNUMBER(L320)),NOT(ISBLANK(L320))), L320&lt;-9999999999.99, L320&gt;9999999999.99)</formula>
    </cfRule>
  </conditionalFormatting>
  <conditionalFormatting sqref="L319">
    <cfRule type="expression" dxfId="996" priority="1285">
      <formula>L319&lt;0</formula>
    </cfRule>
    <cfRule type="expression" dxfId="995" priority="1286">
      <formula>OR(AND(NOT(ISNUMBER(L319)),NOT(ISBLANK(L319))), L319&lt;-9999999999.99, L319&gt;9999999999.99)</formula>
    </cfRule>
  </conditionalFormatting>
  <conditionalFormatting sqref="L318">
    <cfRule type="expression" dxfId="994" priority="1281">
      <formula>L318&lt;0</formula>
    </cfRule>
    <cfRule type="expression" dxfId="993" priority="1282">
      <formula>OR(AND(NOT(ISNUMBER(L318)),NOT(ISBLANK(L318))), L318&lt;-9999999999.99, L318&gt;9999999999.99)</formula>
    </cfRule>
  </conditionalFormatting>
  <conditionalFormatting sqref="L317">
    <cfRule type="expression" dxfId="992" priority="1279">
      <formula>L317&lt;0</formula>
    </cfRule>
    <cfRule type="expression" dxfId="991" priority="1280">
      <formula>OR(AND(NOT(ISNUMBER(L317)),NOT(ISBLANK(L317))), L317&lt;-9999999999.99, L317&gt;9999999999.99)</formula>
    </cfRule>
  </conditionalFormatting>
  <conditionalFormatting sqref="L316">
    <cfRule type="expression" dxfId="990" priority="1277">
      <formula>L316&lt;0</formula>
    </cfRule>
    <cfRule type="expression" dxfId="989" priority="1278">
      <formula>OR(AND(NOT(ISNUMBER(L316)),NOT(ISBLANK(L316))), L316&lt;-9999999999.99, L316&gt;9999999999.99)</formula>
    </cfRule>
  </conditionalFormatting>
  <conditionalFormatting sqref="L315">
    <cfRule type="expression" dxfId="988" priority="1275">
      <formula>L315&lt;0</formula>
    </cfRule>
    <cfRule type="expression" dxfId="987" priority="1276">
      <formula>OR(AND(NOT(ISNUMBER(L315)),NOT(ISBLANK(L315))), L315&lt;-9999999999.99, L315&gt;9999999999.99)</formula>
    </cfRule>
  </conditionalFormatting>
  <conditionalFormatting sqref="L314">
    <cfRule type="expression" dxfId="986" priority="1273">
      <formula>L314&lt;0</formula>
    </cfRule>
    <cfRule type="expression" dxfId="985" priority="1274">
      <formula>OR(AND(NOT(ISNUMBER(L314)),NOT(ISBLANK(L314))), L314&lt;-9999999999.99, L314&gt;9999999999.99)</formula>
    </cfRule>
  </conditionalFormatting>
  <conditionalFormatting sqref="M314">
    <cfRule type="expression" dxfId="984" priority="1271">
      <formula>M314&lt;0</formula>
    </cfRule>
    <cfRule type="expression" dxfId="983" priority="1272">
      <formula>OR(AND(NOT(ISNUMBER(M314)),NOT(ISBLANK(M314))), M314&lt;-9999999999.99, M314&gt;9999999999.99)</formula>
    </cfRule>
  </conditionalFormatting>
  <conditionalFormatting sqref="M315">
    <cfRule type="expression" dxfId="982" priority="1269">
      <formula>M315&lt;0</formula>
    </cfRule>
    <cfRule type="expression" dxfId="981" priority="1270">
      <formula>OR(AND(NOT(ISNUMBER(M315)),NOT(ISBLANK(M315))), M315&lt;-9999999999.99, M315&gt;9999999999.99)</formula>
    </cfRule>
  </conditionalFormatting>
  <conditionalFormatting sqref="M316">
    <cfRule type="expression" dxfId="980" priority="1267">
      <formula>M316&lt;0</formula>
    </cfRule>
    <cfRule type="expression" dxfId="979" priority="1268">
      <formula>OR(AND(NOT(ISNUMBER(M316)),NOT(ISBLANK(M316))), M316&lt;-9999999999.99, M316&gt;9999999999.99)</formula>
    </cfRule>
  </conditionalFormatting>
  <conditionalFormatting sqref="M317">
    <cfRule type="expression" dxfId="978" priority="1265">
      <formula>M317&lt;0</formula>
    </cfRule>
    <cfRule type="expression" dxfId="977" priority="1266">
      <formula>OR(AND(NOT(ISNUMBER(M317)),NOT(ISBLANK(M317))), M317&lt;-9999999999.99, M317&gt;9999999999.99)</formula>
    </cfRule>
  </conditionalFormatting>
  <conditionalFormatting sqref="M318">
    <cfRule type="expression" dxfId="976" priority="1263">
      <formula>M318&lt;0</formula>
    </cfRule>
    <cfRule type="expression" dxfId="975" priority="1264">
      <formula>OR(AND(NOT(ISNUMBER(M318)),NOT(ISBLANK(M318))), M318&lt;-9999999999.99, M318&gt;9999999999.99)</formula>
    </cfRule>
  </conditionalFormatting>
  <conditionalFormatting sqref="M319">
    <cfRule type="expression" dxfId="974" priority="1259">
      <formula>M319&lt;0</formula>
    </cfRule>
    <cfRule type="expression" dxfId="973" priority="1260">
      <formula>OR(AND(NOT(ISNUMBER(M319)),NOT(ISBLANK(M319))), M319&lt;-9999999999.99, M319&gt;9999999999.99)</formula>
    </cfRule>
  </conditionalFormatting>
  <conditionalFormatting sqref="M320">
    <cfRule type="expression" dxfId="972" priority="1257">
      <formula>M320&lt;0</formula>
    </cfRule>
    <cfRule type="expression" dxfId="971" priority="1258">
      <formula>OR(AND(NOT(ISNUMBER(M320)),NOT(ISBLANK(M320))), M320&lt;-9999999999.99, M320&gt;9999999999.99)</formula>
    </cfRule>
  </conditionalFormatting>
  <conditionalFormatting sqref="N320">
    <cfRule type="expression" dxfId="970" priority="1255">
      <formula>N320&lt;0</formula>
    </cfRule>
    <cfRule type="expression" dxfId="969" priority="1256">
      <formula>OR(AND(NOT(ISNUMBER(N320)),NOT(ISBLANK(N320))), N320&lt;-9999999999.99, N320&gt;9999999999.99)</formula>
    </cfRule>
  </conditionalFormatting>
  <conditionalFormatting sqref="N319">
    <cfRule type="expression" dxfId="968" priority="1253">
      <formula>N319&lt;0</formula>
    </cfRule>
    <cfRule type="expression" dxfId="967" priority="1254">
      <formula>OR(AND(NOT(ISNUMBER(N319)),NOT(ISBLANK(N319))), N319&lt;-9999999999.99, N319&gt;9999999999.99)</formula>
    </cfRule>
  </conditionalFormatting>
  <conditionalFormatting sqref="N318">
    <cfRule type="expression" dxfId="966" priority="1249">
      <formula>N318&lt;0</formula>
    </cfRule>
    <cfRule type="expression" dxfId="965" priority="1250">
      <formula>OR(AND(NOT(ISNUMBER(N318)),NOT(ISBLANK(N318))), N318&lt;-9999999999.99, N318&gt;9999999999.99)</formula>
    </cfRule>
  </conditionalFormatting>
  <conditionalFormatting sqref="N317">
    <cfRule type="expression" dxfId="964" priority="1247">
      <formula>N317&lt;0</formula>
    </cfRule>
    <cfRule type="expression" dxfId="963" priority="1248">
      <formula>OR(AND(NOT(ISNUMBER(N317)),NOT(ISBLANK(N317))), N317&lt;-9999999999.99, N317&gt;9999999999.99)</formula>
    </cfRule>
  </conditionalFormatting>
  <conditionalFormatting sqref="N316">
    <cfRule type="expression" dxfId="962" priority="1245">
      <formula>N316&lt;0</formula>
    </cfRule>
    <cfRule type="expression" dxfId="961" priority="1246">
      <formula>OR(AND(NOT(ISNUMBER(N316)),NOT(ISBLANK(N316))), N316&lt;-9999999999.99, N316&gt;9999999999.99)</formula>
    </cfRule>
  </conditionalFormatting>
  <conditionalFormatting sqref="N315">
    <cfRule type="expression" dxfId="960" priority="1243">
      <formula>N315&lt;0</formula>
    </cfRule>
    <cfRule type="expression" dxfId="959" priority="1244">
      <formula>OR(AND(NOT(ISNUMBER(N315)),NOT(ISBLANK(N315))), N315&lt;-9999999999.99, N315&gt;9999999999.99)</formula>
    </cfRule>
  </conditionalFormatting>
  <conditionalFormatting sqref="N314">
    <cfRule type="expression" dxfId="958" priority="1241">
      <formula>N314&lt;0</formula>
    </cfRule>
    <cfRule type="expression" dxfId="957" priority="1242">
      <formula>OR(AND(NOT(ISNUMBER(N314)),NOT(ISBLANK(N314))), N314&lt;-9999999999.99, N314&gt;9999999999.99)</formula>
    </cfRule>
  </conditionalFormatting>
  <conditionalFormatting sqref="E321">
    <cfRule type="expression" dxfId="956" priority="1239">
      <formula>E321&lt;0</formula>
    </cfRule>
    <cfRule type="expression" dxfId="955" priority="1240">
      <formula>OR(AND(NOT(ISNUMBER(E321)),NOT(ISBLANK(E321))), E321&lt;-9999999999.99, E321&gt;9999999999.99)</formula>
    </cfRule>
  </conditionalFormatting>
  <conditionalFormatting sqref="F321">
    <cfRule type="expression" dxfId="954" priority="1237">
      <formula>F321&lt;0</formula>
    </cfRule>
    <cfRule type="expression" dxfId="953" priority="1238">
      <formula>OR(AND(NOT(ISNUMBER(F321)),NOT(ISBLANK(F321))), F321&lt;-9999999999.99, F321&gt;9999999999.99)</formula>
    </cfRule>
  </conditionalFormatting>
  <conditionalFormatting sqref="G321">
    <cfRule type="expression" dxfId="952" priority="1235">
      <formula>G321&lt;0</formula>
    </cfRule>
    <cfRule type="expression" dxfId="951" priority="1236">
      <formula>OR(AND(NOT(ISNUMBER(G321)),NOT(ISBLANK(G321))), G321&lt;-9999999999.99, G321&gt;9999999999.99)</formula>
    </cfRule>
  </conditionalFormatting>
  <conditionalFormatting sqref="H321">
    <cfRule type="expression" dxfId="950" priority="1233">
      <formula>H321&lt;0</formula>
    </cfRule>
    <cfRule type="expression" dxfId="949" priority="1234">
      <formula>OR(AND(NOT(ISNUMBER(H321)),NOT(ISBLANK(H321))), H321&lt;-9999999999.99, H321&gt;9999999999.99)</formula>
    </cfRule>
  </conditionalFormatting>
  <conditionalFormatting sqref="I321">
    <cfRule type="expression" dxfId="948" priority="1231">
      <formula>I321&lt;0</formula>
    </cfRule>
    <cfRule type="expression" dxfId="947" priority="1232">
      <formula>OR(AND(NOT(ISNUMBER(I321)),NOT(ISBLANK(I321))), I321&lt;-9999999999.99, I321&gt;9999999999.99)</formula>
    </cfRule>
  </conditionalFormatting>
  <conditionalFormatting sqref="J321">
    <cfRule type="expression" dxfId="946" priority="1227">
      <formula>J321&lt;0</formula>
    </cfRule>
    <cfRule type="expression" dxfId="945" priority="1228">
      <formula>OR(AND(NOT(ISNUMBER(J321)),NOT(ISBLANK(J321))), J321&lt;-9999999999.99, J321&gt;9999999999.99)</formula>
    </cfRule>
  </conditionalFormatting>
  <conditionalFormatting sqref="K321">
    <cfRule type="expression" dxfId="944" priority="1225">
      <formula>K321&lt;0</formula>
    </cfRule>
    <cfRule type="expression" dxfId="943" priority="1226">
      <formula>OR(AND(NOT(ISNUMBER(K321)),NOT(ISBLANK(K321))), K321&lt;-9999999999.99, K321&gt;9999999999.99)</formula>
    </cfRule>
  </conditionalFormatting>
  <conditionalFormatting sqref="L321">
    <cfRule type="expression" dxfId="942" priority="1223">
      <formula>L321&lt;0</formula>
    </cfRule>
    <cfRule type="expression" dxfId="941" priority="1224">
      <formula>OR(AND(NOT(ISNUMBER(L321)),NOT(ISBLANK(L321))), L321&lt;-9999999999.99, L321&gt;9999999999.99)</formula>
    </cfRule>
  </conditionalFormatting>
  <conditionalFormatting sqref="M321">
    <cfRule type="expression" dxfId="940" priority="1221">
      <formula>M321&lt;0</formula>
    </cfRule>
    <cfRule type="expression" dxfId="939" priority="1222">
      <formula>OR(AND(NOT(ISNUMBER(M321)),NOT(ISBLANK(M321))), M321&lt;-9999999999.99, M321&gt;9999999999.99)</formula>
    </cfRule>
  </conditionalFormatting>
  <conditionalFormatting sqref="N321">
    <cfRule type="expression" dxfId="938" priority="1219">
      <formula>N321&lt;0</formula>
    </cfRule>
    <cfRule type="expression" dxfId="937" priority="1220">
      <formula>OR(AND(NOT(ISNUMBER(N321)),NOT(ISBLANK(N321))), N321&lt;-9999999999.99, N321&gt;9999999999.99)</formula>
    </cfRule>
  </conditionalFormatting>
  <conditionalFormatting sqref="E322">
    <cfRule type="expression" dxfId="936" priority="1216">
      <formula>E322&lt;0</formula>
    </cfRule>
    <cfRule type="expression" dxfId="935" priority="1217">
      <formula>OR(AND(NOT(ISNUMBER(E322)),NOT(ISBLANK(E322))), E322&lt;-9999999999.99, E322&gt;9999999999.99)</formula>
    </cfRule>
  </conditionalFormatting>
  <conditionalFormatting sqref="F322">
    <cfRule type="expression" dxfId="934" priority="1214">
      <formula>F322&lt;0</formula>
    </cfRule>
    <cfRule type="expression" dxfId="933" priority="1215">
      <formula>OR(AND(NOT(ISNUMBER(F322)),NOT(ISBLANK(F322))), F322&lt;-9999999999.99, F322&gt;9999999999.99)</formula>
    </cfRule>
  </conditionalFormatting>
  <conditionalFormatting sqref="G322">
    <cfRule type="expression" dxfId="932" priority="1212">
      <formula>G322&lt;0</formula>
    </cfRule>
    <cfRule type="expression" dxfId="931" priority="1213">
      <formula>OR(AND(NOT(ISNUMBER(G322)),NOT(ISBLANK(G322))), G322&lt;-9999999999.99, G322&gt;9999999999.99)</formula>
    </cfRule>
  </conditionalFormatting>
  <conditionalFormatting sqref="H322">
    <cfRule type="expression" dxfId="930" priority="1210">
      <formula>H322&lt;0</formula>
    </cfRule>
    <cfRule type="expression" dxfId="929" priority="1211">
      <formula>OR(AND(NOT(ISNUMBER(H322)),NOT(ISBLANK(H322))), H322&lt;-9999999999.99, H322&gt;9999999999.99)</formula>
    </cfRule>
  </conditionalFormatting>
  <conditionalFormatting sqref="I322">
    <cfRule type="expression" dxfId="928" priority="1208">
      <formula>I322&lt;0</formula>
    </cfRule>
    <cfRule type="expression" dxfId="927" priority="1209">
      <formula>OR(AND(NOT(ISNUMBER(I322)),NOT(ISBLANK(I322))), I322&lt;-9999999999.99, I322&gt;9999999999.99)</formula>
    </cfRule>
  </conditionalFormatting>
  <conditionalFormatting sqref="J322">
    <cfRule type="expression" dxfId="926" priority="1206">
      <formula>J322&lt;0</formula>
    </cfRule>
    <cfRule type="expression" dxfId="925" priority="1207">
      <formula>OR(AND(NOT(ISNUMBER(J322)),NOT(ISBLANK(J322))), J322&lt;-9999999999.99, J322&gt;9999999999.99)</formula>
    </cfRule>
  </conditionalFormatting>
  <conditionalFormatting sqref="K322">
    <cfRule type="expression" dxfId="924" priority="1204">
      <formula>K322&lt;0</formula>
    </cfRule>
    <cfRule type="expression" dxfId="923" priority="1205">
      <formula>OR(AND(NOT(ISNUMBER(K322)),NOT(ISBLANK(K322))), K322&lt;-9999999999.99, K322&gt;9999999999.99)</formula>
    </cfRule>
  </conditionalFormatting>
  <conditionalFormatting sqref="L322">
    <cfRule type="expression" dxfId="922" priority="1202">
      <formula>L322&lt;0</formula>
    </cfRule>
    <cfRule type="expression" dxfId="921" priority="1203">
      <formula>OR(AND(NOT(ISNUMBER(L322)),NOT(ISBLANK(L322))), L322&lt;-9999999999.99, L322&gt;9999999999.99)</formula>
    </cfRule>
  </conditionalFormatting>
  <conditionalFormatting sqref="M322">
    <cfRule type="expression" dxfId="920" priority="1200">
      <formula>M322&lt;0</formula>
    </cfRule>
    <cfRule type="expression" dxfId="919" priority="1201">
      <formula>OR(AND(NOT(ISNUMBER(M322)),NOT(ISBLANK(M322))), M322&lt;-9999999999.99, M322&gt;9999999999.99)</formula>
    </cfRule>
  </conditionalFormatting>
  <conditionalFormatting sqref="N322">
    <cfRule type="expression" dxfId="918" priority="1198">
      <formula>N322&lt;0</formula>
    </cfRule>
    <cfRule type="expression" dxfId="917" priority="1199">
      <formula>OR(AND(NOT(ISNUMBER(N322)),NOT(ISBLANK(N322))), N322&lt;-9999999999.99, N322&gt;9999999999.99)</formula>
    </cfRule>
  </conditionalFormatting>
  <conditionalFormatting sqref="E323">
    <cfRule type="expression" dxfId="916" priority="1116">
      <formula>E323&lt;0</formula>
    </cfRule>
    <cfRule type="expression" dxfId="915" priority="1117">
      <formula>OR(AND(NOT(ISNUMBER(E323)),NOT(ISBLANK(E323))), E323&lt;-9999999999.99, E323&gt;9999999999.99)</formula>
    </cfRule>
  </conditionalFormatting>
  <conditionalFormatting sqref="E324">
    <cfRule type="expression" dxfId="914" priority="1114">
      <formula>E324&lt;0</formula>
    </cfRule>
    <cfRule type="expression" dxfId="913" priority="1115">
      <formula>OR(AND(NOT(ISNUMBER(E324)),NOT(ISBLANK(E324))), E324&lt;-9999999999.99, E324&gt;9999999999.99)</formula>
    </cfRule>
  </conditionalFormatting>
  <conditionalFormatting sqref="E325">
    <cfRule type="expression" dxfId="912" priority="1112">
      <formula>E325&lt;0</formula>
    </cfRule>
    <cfRule type="expression" dxfId="911" priority="1113">
      <formula>OR(AND(NOT(ISNUMBER(E325)),NOT(ISBLANK(E325))), E325&lt;-9999999999.99, E325&gt;9999999999.99)</formula>
    </cfRule>
  </conditionalFormatting>
  <conditionalFormatting sqref="E326">
    <cfRule type="expression" dxfId="910" priority="1110">
      <formula>E326&lt;0</formula>
    </cfRule>
    <cfRule type="expression" dxfId="909" priority="1111">
      <formula>OR(AND(NOT(ISNUMBER(E326)),NOT(ISBLANK(E326))), E326&lt;-9999999999.99, E326&gt;9999999999.99)</formula>
    </cfRule>
  </conditionalFormatting>
  <conditionalFormatting sqref="E327">
    <cfRule type="expression" dxfId="908" priority="1108">
      <formula>E327&lt;0</formula>
    </cfRule>
    <cfRule type="expression" dxfId="907" priority="1109">
      <formula>OR(AND(NOT(ISNUMBER(E327)),NOT(ISBLANK(E327))), E327&lt;-9999999999.99, E327&gt;9999999999.99)</formula>
    </cfRule>
  </conditionalFormatting>
  <conditionalFormatting sqref="E328">
    <cfRule type="expression" dxfId="906" priority="1106">
      <formula>E328&lt;0</formula>
    </cfRule>
    <cfRule type="expression" dxfId="905" priority="1107">
      <formula>OR(AND(NOT(ISNUMBER(E328)),NOT(ISBLANK(E328))), E328&lt;-9999999999.99, E328&gt;9999999999.99)</formula>
    </cfRule>
  </conditionalFormatting>
  <conditionalFormatting sqref="E329">
    <cfRule type="expression" dxfId="904" priority="1104">
      <formula>E329&lt;0</formula>
    </cfRule>
    <cfRule type="expression" dxfId="903" priority="1105">
      <formula>OR(AND(NOT(ISNUMBER(E329)),NOT(ISBLANK(E329))), E329&lt;-9999999999.99, E329&gt;9999999999.99)</formula>
    </cfRule>
  </conditionalFormatting>
  <conditionalFormatting sqref="F323">
    <cfRule type="expression" dxfId="902" priority="1102">
      <formula>F323&lt;0</formula>
    </cfRule>
    <cfRule type="expression" dxfId="901" priority="1103">
      <formula>OR(AND(NOT(ISNUMBER(F323)),NOT(ISBLANK(F323))), F323&lt;-9999999999.99, F323&gt;9999999999.99)</formula>
    </cfRule>
  </conditionalFormatting>
  <conditionalFormatting sqref="F324">
    <cfRule type="expression" dxfId="900" priority="1100">
      <formula>F324&lt;0</formula>
    </cfRule>
    <cfRule type="expression" dxfId="899" priority="1101">
      <formula>OR(AND(NOT(ISNUMBER(F324)),NOT(ISBLANK(F324))), F324&lt;-9999999999.99, F324&gt;9999999999.99)</formula>
    </cfRule>
  </conditionalFormatting>
  <conditionalFormatting sqref="F325">
    <cfRule type="expression" dxfId="898" priority="1098">
      <formula>F325&lt;0</formula>
    </cfRule>
    <cfRule type="expression" dxfId="897" priority="1099">
      <formula>OR(AND(NOT(ISNUMBER(F325)),NOT(ISBLANK(F325))), F325&lt;-9999999999.99, F325&gt;9999999999.99)</formula>
    </cfRule>
  </conditionalFormatting>
  <conditionalFormatting sqref="F326">
    <cfRule type="expression" dxfId="896" priority="1096">
      <formula>F326&lt;0</formula>
    </cfRule>
    <cfRule type="expression" dxfId="895" priority="1097">
      <formula>OR(AND(NOT(ISNUMBER(F326)),NOT(ISBLANK(F326))), F326&lt;-9999999999.99, F326&gt;9999999999.99)</formula>
    </cfRule>
  </conditionalFormatting>
  <conditionalFormatting sqref="F327">
    <cfRule type="expression" dxfId="894" priority="1094">
      <formula>F327&lt;0</formula>
    </cfRule>
    <cfRule type="expression" dxfId="893" priority="1095">
      <formula>OR(AND(NOT(ISNUMBER(F327)),NOT(ISBLANK(F327))), F327&lt;-9999999999.99, F327&gt;9999999999.99)</formula>
    </cfRule>
  </conditionalFormatting>
  <conditionalFormatting sqref="F328">
    <cfRule type="expression" dxfId="892" priority="1092">
      <formula>F328&lt;0</formula>
    </cfRule>
    <cfRule type="expression" dxfId="891" priority="1093">
      <formula>OR(AND(NOT(ISNUMBER(F328)),NOT(ISBLANK(F328))), F328&lt;-9999999999.99, F328&gt;9999999999.99)</formula>
    </cfRule>
  </conditionalFormatting>
  <conditionalFormatting sqref="F329">
    <cfRule type="expression" dxfId="890" priority="1090">
      <formula>F329&lt;0</formula>
    </cfRule>
    <cfRule type="expression" dxfId="889" priority="1091">
      <formula>OR(AND(NOT(ISNUMBER(F329)),NOT(ISBLANK(F329))), F329&lt;-9999999999.99, F329&gt;9999999999.99)</formula>
    </cfRule>
  </conditionalFormatting>
  <conditionalFormatting sqref="G323">
    <cfRule type="expression" dxfId="888" priority="1088">
      <formula>G323&lt;0</formula>
    </cfRule>
    <cfRule type="expression" dxfId="887" priority="1089">
      <formula>OR(AND(NOT(ISNUMBER(G323)),NOT(ISBLANK(G323))), G323&lt;-9999999999.99, G323&gt;9999999999.99)</formula>
    </cfRule>
  </conditionalFormatting>
  <conditionalFormatting sqref="G324">
    <cfRule type="expression" dxfId="886" priority="1086">
      <formula>G324&lt;0</formula>
    </cfRule>
    <cfRule type="expression" dxfId="885" priority="1087">
      <formula>OR(AND(NOT(ISNUMBER(G324)),NOT(ISBLANK(G324))), G324&lt;-9999999999.99, G324&gt;9999999999.99)</formula>
    </cfRule>
  </conditionalFormatting>
  <conditionalFormatting sqref="G325">
    <cfRule type="expression" dxfId="884" priority="1084">
      <formula>G325&lt;0</formula>
    </cfRule>
    <cfRule type="expression" dxfId="883" priority="1085">
      <formula>OR(AND(NOT(ISNUMBER(G325)),NOT(ISBLANK(G325))), G325&lt;-9999999999.99, G325&gt;9999999999.99)</formula>
    </cfRule>
  </conditionalFormatting>
  <conditionalFormatting sqref="G326">
    <cfRule type="expression" dxfId="882" priority="1082">
      <formula>G326&lt;0</formula>
    </cfRule>
    <cfRule type="expression" dxfId="881" priority="1083">
      <formula>OR(AND(NOT(ISNUMBER(G326)),NOT(ISBLANK(G326))), G326&lt;-9999999999.99, G326&gt;9999999999.99)</formula>
    </cfRule>
  </conditionalFormatting>
  <conditionalFormatting sqref="G327">
    <cfRule type="expression" dxfId="880" priority="1080">
      <formula>G327&lt;0</formula>
    </cfRule>
    <cfRule type="expression" dxfId="879" priority="1081">
      <formula>OR(AND(NOT(ISNUMBER(G327)),NOT(ISBLANK(G327))), G327&lt;-9999999999.99, G327&gt;9999999999.99)</formula>
    </cfRule>
  </conditionalFormatting>
  <conditionalFormatting sqref="G328">
    <cfRule type="expression" dxfId="878" priority="1078">
      <formula>G328&lt;0</formula>
    </cfRule>
    <cfRule type="expression" dxfId="877" priority="1079">
      <formula>OR(AND(NOT(ISNUMBER(G328)),NOT(ISBLANK(G328))), G328&lt;-9999999999.99, G328&gt;9999999999.99)</formula>
    </cfRule>
  </conditionalFormatting>
  <conditionalFormatting sqref="G329">
    <cfRule type="expression" dxfId="876" priority="1076">
      <formula>G329&lt;0</formula>
    </cfRule>
    <cfRule type="expression" dxfId="875" priority="1077">
      <formula>OR(AND(NOT(ISNUMBER(G329)),NOT(ISBLANK(G329))), G329&lt;-9999999999.99, G329&gt;9999999999.99)</formula>
    </cfRule>
  </conditionalFormatting>
  <conditionalFormatting sqref="H323">
    <cfRule type="expression" dxfId="874" priority="1074">
      <formula>H323&lt;0</formula>
    </cfRule>
    <cfRule type="expression" dxfId="873" priority="1075">
      <formula>OR(AND(NOT(ISNUMBER(H323)),NOT(ISBLANK(H323))), H323&lt;-9999999999.99, H323&gt;9999999999.99)</formula>
    </cfRule>
  </conditionalFormatting>
  <conditionalFormatting sqref="H324">
    <cfRule type="expression" dxfId="872" priority="1072">
      <formula>H324&lt;0</formula>
    </cfRule>
    <cfRule type="expression" dxfId="871" priority="1073">
      <formula>OR(AND(NOT(ISNUMBER(H324)),NOT(ISBLANK(H324))), H324&lt;-9999999999.99, H324&gt;9999999999.99)</formula>
    </cfRule>
  </conditionalFormatting>
  <conditionalFormatting sqref="H325">
    <cfRule type="expression" dxfId="870" priority="1070">
      <formula>H325&lt;0</formula>
    </cfRule>
    <cfRule type="expression" dxfId="869" priority="1071">
      <formula>OR(AND(NOT(ISNUMBER(H325)),NOT(ISBLANK(H325))), H325&lt;-9999999999.99, H325&gt;9999999999.99)</formula>
    </cfRule>
  </conditionalFormatting>
  <conditionalFormatting sqref="H326">
    <cfRule type="expression" dxfId="868" priority="1068">
      <formula>H326&lt;0</formula>
    </cfRule>
    <cfRule type="expression" dxfId="867" priority="1069">
      <formula>OR(AND(NOT(ISNUMBER(H326)),NOT(ISBLANK(H326))), H326&lt;-9999999999.99, H326&gt;9999999999.99)</formula>
    </cfRule>
  </conditionalFormatting>
  <conditionalFormatting sqref="H327">
    <cfRule type="expression" dxfId="866" priority="1066">
      <formula>H327&lt;0</formula>
    </cfRule>
    <cfRule type="expression" dxfId="865" priority="1067">
      <formula>OR(AND(NOT(ISNUMBER(H327)),NOT(ISBLANK(H327))), H327&lt;-9999999999.99, H327&gt;9999999999.99)</formula>
    </cfRule>
  </conditionalFormatting>
  <conditionalFormatting sqref="H328">
    <cfRule type="expression" dxfId="864" priority="1064">
      <formula>H328&lt;0</formula>
    </cfRule>
    <cfRule type="expression" dxfId="863" priority="1065">
      <formula>OR(AND(NOT(ISNUMBER(H328)),NOT(ISBLANK(H328))), H328&lt;-9999999999.99, H328&gt;9999999999.99)</formula>
    </cfRule>
  </conditionalFormatting>
  <conditionalFormatting sqref="H329">
    <cfRule type="expression" dxfId="862" priority="1062">
      <formula>H329&lt;0</formula>
    </cfRule>
    <cfRule type="expression" dxfId="861" priority="1063">
      <formula>OR(AND(NOT(ISNUMBER(H329)),NOT(ISBLANK(H329))), H329&lt;-9999999999.99, H329&gt;9999999999.99)</formula>
    </cfRule>
  </conditionalFormatting>
  <conditionalFormatting sqref="I323">
    <cfRule type="expression" dxfId="860" priority="1060">
      <formula>I323&lt;0</formula>
    </cfRule>
    <cfRule type="expression" dxfId="859" priority="1061">
      <formula>OR(AND(NOT(ISNUMBER(I323)),NOT(ISBLANK(I323))), I323&lt;-9999999999.99, I323&gt;9999999999.99)</formula>
    </cfRule>
  </conditionalFormatting>
  <conditionalFormatting sqref="I324">
    <cfRule type="expression" dxfId="858" priority="1058">
      <formula>I324&lt;0</formula>
    </cfRule>
    <cfRule type="expression" dxfId="857" priority="1059">
      <formula>OR(AND(NOT(ISNUMBER(I324)),NOT(ISBLANK(I324))), I324&lt;-9999999999.99, I324&gt;9999999999.99)</formula>
    </cfRule>
  </conditionalFormatting>
  <conditionalFormatting sqref="I325">
    <cfRule type="expression" dxfId="856" priority="1056">
      <formula>I325&lt;0</formula>
    </cfRule>
    <cfRule type="expression" dxfId="855" priority="1057">
      <formula>OR(AND(NOT(ISNUMBER(I325)),NOT(ISBLANK(I325))), I325&lt;-9999999999.99, I325&gt;9999999999.99)</formula>
    </cfRule>
  </conditionalFormatting>
  <conditionalFormatting sqref="I326">
    <cfRule type="expression" dxfId="854" priority="1054">
      <formula>I326&lt;0</formula>
    </cfRule>
    <cfRule type="expression" dxfId="853" priority="1055">
      <formula>OR(AND(NOT(ISNUMBER(I326)),NOT(ISBLANK(I326))), I326&lt;-9999999999.99, I326&gt;9999999999.99)</formula>
    </cfRule>
  </conditionalFormatting>
  <conditionalFormatting sqref="I327">
    <cfRule type="expression" dxfId="852" priority="1052">
      <formula>I327&lt;0</formula>
    </cfRule>
    <cfRule type="expression" dxfId="851" priority="1053">
      <formula>OR(AND(NOT(ISNUMBER(I327)),NOT(ISBLANK(I327))), I327&lt;-9999999999.99, I327&gt;9999999999.99)</formula>
    </cfRule>
  </conditionalFormatting>
  <conditionalFormatting sqref="I328">
    <cfRule type="expression" dxfId="850" priority="1050">
      <formula>I328&lt;0</formula>
    </cfRule>
    <cfRule type="expression" dxfId="849" priority="1051">
      <formula>OR(AND(NOT(ISNUMBER(I328)),NOT(ISBLANK(I328))), I328&lt;-9999999999.99, I328&gt;9999999999.99)</formula>
    </cfRule>
  </conditionalFormatting>
  <conditionalFormatting sqref="I329">
    <cfRule type="expression" dxfId="848" priority="1048">
      <formula>I329&lt;0</formula>
    </cfRule>
    <cfRule type="expression" dxfId="847" priority="1049">
      <formula>OR(AND(NOT(ISNUMBER(I329)),NOT(ISBLANK(I329))), I329&lt;-9999999999.99, I329&gt;9999999999.99)</formula>
    </cfRule>
  </conditionalFormatting>
  <conditionalFormatting sqref="J323">
    <cfRule type="expression" dxfId="846" priority="1046">
      <formula>J323&lt;0</formula>
    </cfRule>
    <cfRule type="expression" dxfId="845" priority="1047">
      <formula>OR(AND(NOT(ISNUMBER(J323)),NOT(ISBLANK(J323))), J323&lt;-9999999999.99, J323&gt;9999999999.99)</formula>
    </cfRule>
  </conditionalFormatting>
  <conditionalFormatting sqref="J324">
    <cfRule type="expression" dxfId="844" priority="1044">
      <formula>J324&lt;0</formula>
    </cfRule>
    <cfRule type="expression" dxfId="843" priority="1045">
      <formula>OR(AND(NOT(ISNUMBER(J324)),NOT(ISBLANK(J324))), J324&lt;-9999999999.99, J324&gt;9999999999.99)</formula>
    </cfRule>
  </conditionalFormatting>
  <conditionalFormatting sqref="J325">
    <cfRule type="expression" dxfId="842" priority="1042">
      <formula>J325&lt;0</formula>
    </cfRule>
    <cfRule type="expression" dxfId="841" priority="1043">
      <formula>OR(AND(NOT(ISNUMBER(J325)),NOT(ISBLANK(J325))), J325&lt;-9999999999.99, J325&gt;9999999999.99)</formula>
    </cfRule>
  </conditionalFormatting>
  <conditionalFormatting sqref="J326">
    <cfRule type="expression" dxfId="840" priority="1040">
      <formula>J326&lt;0</formula>
    </cfRule>
    <cfRule type="expression" dxfId="839" priority="1041">
      <formula>OR(AND(NOT(ISNUMBER(J326)),NOT(ISBLANK(J326))), J326&lt;-9999999999.99, J326&gt;9999999999.99)</formula>
    </cfRule>
  </conditionalFormatting>
  <conditionalFormatting sqref="J327">
    <cfRule type="expression" dxfId="838" priority="1038">
      <formula>J327&lt;0</formula>
    </cfRule>
    <cfRule type="expression" dxfId="837" priority="1039">
      <formula>OR(AND(NOT(ISNUMBER(J327)),NOT(ISBLANK(J327))), J327&lt;-9999999999.99, J327&gt;9999999999.99)</formula>
    </cfRule>
  </conditionalFormatting>
  <conditionalFormatting sqref="J328">
    <cfRule type="expression" dxfId="836" priority="1036">
      <formula>J328&lt;0</formula>
    </cfRule>
    <cfRule type="expression" dxfId="835" priority="1037">
      <formula>OR(AND(NOT(ISNUMBER(J328)),NOT(ISBLANK(J328))), J328&lt;-9999999999.99, J328&gt;9999999999.99)</formula>
    </cfRule>
  </conditionalFormatting>
  <conditionalFormatting sqref="J329">
    <cfRule type="expression" dxfId="834" priority="1034">
      <formula>J329&lt;0</formula>
    </cfRule>
    <cfRule type="expression" dxfId="833" priority="1035">
      <formula>OR(AND(NOT(ISNUMBER(J329)),NOT(ISBLANK(J329))), J329&lt;-9999999999.99, J329&gt;9999999999.99)</formula>
    </cfRule>
  </conditionalFormatting>
  <conditionalFormatting sqref="K323">
    <cfRule type="expression" dxfId="832" priority="1032">
      <formula>K323&lt;0</formula>
    </cfRule>
    <cfRule type="expression" dxfId="831" priority="1033">
      <formula>OR(AND(NOT(ISNUMBER(K323)),NOT(ISBLANK(K323))), K323&lt;-9999999999.99, K323&gt;9999999999.99)</formula>
    </cfRule>
  </conditionalFormatting>
  <conditionalFormatting sqref="K324">
    <cfRule type="expression" dxfId="830" priority="1030">
      <formula>K324&lt;0</formula>
    </cfRule>
    <cfRule type="expression" dxfId="829" priority="1031">
      <formula>OR(AND(NOT(ISNUMBER(K324)),NOT(ISBLANK(K324))), K324&lt;-9999999999.99, K324&gt;9999999999.99)</formula>
    </cfRule>
  </conditionalFormatting>
  <conditionalFormatting sqref="K325">
    <cfRule type="expression" dxfId="828" priority="1028">
      <formula>K325&lt;0</formula>
    </cfRule>
    <cfRule type="expression" dxfId="827" priority="1029">
      <formula>OR(AND(NOT(ISNUMBER(K325)),NOT(ISBLANK(K325))), K325&lt;-9999999999.99, K325&gt;9999999999.99)</formula>
    </cfRule>
  </conditionalFormatting>
  <conditionalFormatting sqref="K326">
    <cfRule type="expression" dxfId="826" priority="1026">
      <formula>K326&lt;0</formula>
    </cfRule>
    <cfRule type="expression" dxfId="825" priority="1027">
      <formula>OR(AND(NOT(ISNUMBER(K326)),NOT(ISBLANK(K326))), K326&lt;-9999999999.99, K326&gt;9999999999.99)</formula>
    </cfRule>
  </conditionalFormatting>
  <conditionalFormatting sqref="K327">
    <cfRule type="expression" dxfId="824" priority="1024">
      <formula>K327&lt;0</formula>
    </cfRule>
    <cfRule type="expression" dxfId="823" priority="1025">
      <formula>OR(AND(NOT(ISNUMBER(K327)),NOT(ISBLANK(K327))), K327&lt;-9999999999.99, K327&gt;9999999999.99)</formula>
    </cfRule>
  </conditionalFormatting>
  <conditionalFormatting sqref="K328">
    <cfRule type="expression" dxfId="822" priority="1022">
      <formula>K328&lt;0</formula>
    </cfRule>
    <cfRule type="expression" dxfId="821" priority="1023">
      <formula>OR(AND(NOT(ISNUMBER(K328)),NOT(ISBLANK(K328))), K328&lt;-9999999999.99, K328&gt;9999999999.99)</formula>
    </cfRule>
  </conditionalFormatting>
  <conditionalFormatting sqref="K329">
    <cfRule type="expression" dxfId="820" priority="1020">
      <formula>K329&lt;0</formula>
    </cfRule>
    <cfRule type="expression" dxfId="819" priority="1021">
      <formula>OR(AND(NOT(ISNUMBER(K329)),NOT(ISBLANK(K329))), K329&lt;-9999999999.99, K329&gt;9999999999.99)</formula>
    </cfRule>
  </conditionalFormatting>
  <conditionalFormatting sqref="L323">
    <cfRule type="expression" dxfId="818" priority="1018">
      <formula>L323&lt;0</formula>
    </cfRule>
    <cfRule type="expression" dxfId="817" priority="1019">
      <formula>OR(AND(NOT(ISNUMBER(L323)),NOT(ISBLANK(L323))), L323&lt;-9999999999.99, L323&gt;9999999999.99)</formula>
    </cfRule>
  </conditionalFormatting>
  <conditionalFormatting sqref="L324">
    <cfRule type="expression" dxfId="816" priority="1016">
      <formula>L324&lt;0</formula>
    </cfRule>
    <cfRule type="expression" dxfId="815" priority="1017">
      <formula>OR(AND(NOT(ISNUMBER(L324)),NOT(ISBLANK(L324))), L324&lt;-9999999999.99, L324&gt;9999999999.99)</formula>
    </cfRule>
  </conditionalFormatting>
  <conditionalFormatting sqref="L325">
    <cfRule type="expression" dxfId="814" priority="1014">
      <formula>L325&lt;0</formula>
    </cfRule>
    <cfRule type="expression" dxfId="813" priority="1015">
      <formula>OR(AND(NOT(ISNUMBER(L325)),NOT(ISBLANK(L325))), L325&lt;-9999999999.99, L325&gt;9999999999.99)</formula>
    </cfRule>
  </conditionalFormatting>
  <conditionalFormatting sqref="L326">
    <cfRule type="expression" dxfId="812" priority="1012">
      <formula>L326&lt;0</formula>
    </cfRule>
    <cfRule type="expression" dxfId="811" priority="1013">
      <formula>OR(AND(NOT(ISNUMBER(L326)),NOT(ISBLANK(L326))), L326&lt;-9999999999.99, L326&gt;9999999999.99)</formula>
    </cfRule>
  </conditionalFormatting>
  <conditionalFormatting sqref="L327">
    <cfRule type="expression" dxfId="810" priority="1010">
      <formula>L327&lt;0</formula>
    </cfRule>
    <cfRule type="expression" dxfId="809" priority="1011">
      <formula>OR(AND(NOT(ISNUMBER(L327)),NOT(ISBLANK(L327))), L327&lt;-9999999999.99, L327&gt;9999999999.99)</formula>
    </cfRule>
  </conditionalFormatting>
  <conditionalFormatting sqref="L328">
    <cfRule type="expression" dxfId="808" priority="1008">
      <formula>L328&lt;0</formula>
    </cfRule>
    <cfRule type="expression" dxfId="807" priority="1009">
      <formula>OR(AND(NOT(ISNUMBER(L328)),NOT(ISBLANK(L328))), L328&lt;-9999999999.99, L328&gt;9999999999.99)</formula>
    </cfRule>
  </conditionalFormatting>
  <conditionalFormatting sqref="L329">
    <cfRule type="expression" dxfId="806" priority="1006">
      <formula>L329&lt;0</formula>
    </cfRule>
    <cfRule type="expression" dxfId="805" priority="1007">
      <formula>OR(AND(NOT(ISNUMBER(L329)),NOT(ISBLANK(L329))), L329&lt;-9999999999.99, L329&gt;9999999999.99)</formula>
    </cfRule>
  </conditionalFormatting>
  <conditionalFormatting sqref="M323">
    <cfRule type="expression" dxfId="804" priority="1004">
      <formula>M323&lt;0</formula>
    </cfRule>
    <cfRule type="expression" dxfId="803" priority="1005">
      <formula>OR(AND(NOT(ISNUMBER(M323)),NOT(ISBLANK(M323))), M323&lt;-9999999999.99, M323&gt;9999999999.99)</formula>
    </cfRule>
  </conditionalFormatting>
  <conditionalFormatting sqref="M324">
    <cfRule type="expression" dxfId="802" priority="1002">
      <formula>M324&lt;0</formula>
    </cfRule>
    <cfRule type="expression" dxfId="801" priority="1003">
      <formula>OR(AND(NOT(ISNUMBER(M324)),NOT(ISBLANK(M324))), M324&lt;-9999999999.99, M324&gt;9999999999.99)</formula>
    </cfRule>
  </conditionalFormatting>
  <conditionalFormatting sqref="M325">
    <cfRule type="expression" dxfId="800" priority="1000">
      <formula>M325&lt;0</formula>
    </cfRule>
    <cfRule type="expression" dxfId="799" priority="1001">
      <formula>OR(AND(NOT(ISNUMBER(M325)),NOT(ISBLANK(M325))), M325&lt;-9999999999.99, M325&gt;9999999999.99)</formula>
    </cfRule>
  </conditionalFormatting>
  <conditionalFormatting sqref="M326">
    <cfRule type="expression" dxfId="798" priority="998">
      <formula>M326&lt;0</formula>
    </cfRule>
    <cfRule type="expression" dxfId="797" priority="999">
      <formula>OR(AND(NOT(ISNUMBER(M326)),NOT(ISBLANK(M326))), M326&lt;-9999999999.99, M326&gt;9999999999.99)</formula>
    </cfRule>
  </conditionalFormatting>
  <conditionalFormatting sqref="M327">
    <cfRule type="expression" dxfId="796" priority="996">
      <formula>M327&lt;0</formula>
    </cfRule>
    <cfRule type="expression" dxfId="795" priority="997">
      <formula>OR(AND(NOT(ISNUMBER(M327)),NOT(ISBLANK(M327))), M327&lt;-9999999999.99, M327&gt;9999999999.99)</formula>
    </cfRule>
  </conditionalFormatting>
  <conditionalFormatting sqref="M328">
    <cfRule type="expression" dxfId="794" priority="994">
      <formula>M328&lt;0</formula>
    </cfRule>
    <cfRule type="expression" dxfId="793" priority="995">
      <formula>OR(AND(NOT(ISNUMBER(M328)),NOT(ISBLANK(M328))), M328&lt;-9999999999.99, M328&gt;9999999999.99)</formula>
    </cfRule>
  </conditionalFormatting>
  <conditionalFormatting sqref="M329">
    <cfRule type="expression" dxfId="792" priority="992">
      <formula>M329&lt;0</formula>
    </cfRule>
    <cfRule type="expression" dxfId="791" priority="993">
      <formula>OR(AND(NOT(ISNUMBER(M329)),NOT(ISBLANK(M329))), M329&lt;-9999999999.99, M329&gt;9999999999.99)</formula>
    </cfRule>
  </conditionalFormatting>
  <conditionalFormatting sqref="N323">
    <cfRule type="expression" dxfId="790" priority="990">
      <formula>N323&lt;0</formula>
    </cfRule>
    <cfRule type="expression" dxfId="789" priority="991">
      <formula>OR(AND(NOT(ISNUMBER(N323)),NOT(ISBLANK(N323))), N323&lt;-9999999999.99, N323&gt;9999999999.99)</formula>
    </cfRule>
  </conditionalFormatting>
  <conditionalFormatting sqref="N324">
    <cfRule type="expression" dxfId="788" priority="988">
      <formula>N324&lt;0</formula>
    </cfRule>
    <cfRule type="expression" dxfId="787" priority="989">
      <formula>OR(AND(NOT(ISNUMBER(N324)),NOT(ISBLANK(N324))), N324&lt;-9999999999.99, N324&gt;9999999999.99)</formula>
    </cfRule>
  </conditionalFormatting>
  <conditionalFormatting sqref="N325">
    <cfRule type="expression" dxfId="786" priority="986">
      <formula>N325&lt;0</formula>
    </cfRule>
    <cfRule type="expression" dxfId="785" priority="987">
      <formula>OR(AND(NOT(ISNUMBER(N325)),NOT(ISBLANK(N325))), N325&lt;-9999999999.99, N325&gt;9999999999.99)</formula>
    </cfRule>
  </conditionalFormatting>
  <conditionalFormatting sqref="N326">
    <cfRule type="expression" dxfId="784" priority="984">
      <formula>N326&lt;0</formula>
    </cfRule>
    <cfRule type="expression" dxfId="783" priority="985">
      <formula>OR(AND(NOT(ISNUMBER(N326)),NOT(ISBLANK(N326))), N326&lt;-9999999999.99, N326&gt;9999999999.99)</formula>
    </cfRule>
  </conditionalFormatting>
  <conditionalFormatting sqref="N327">
    <cfRule type="expression" dxfId="782" priority="982">
      <formula>N327&lt;0</formula>
    </cfRule>
    <cfRule type="expression" dxfId="781" priority="983">
      <formula>OR(AND(NOT(ISNUMBER(N327)),NOT(ISBLANK(N327))), N327&lt;-9999999999.99, N327&gt;9999999999.99)</formula>
    </cfRule>
  </conditionalFormatting>
  <conditionalFormatting sqref="N328">
    <cfRule type="expression" dxfId="780" priority="980">
      <formula>N328&lt;0</formula>
    </cfRule>
    <cfRule type="expression" dxfId="779" priority="981">
      <formula>OR(AND(NOT(ISNUMBER(N328)),NOT(ISBLANK(N328))), N328&lt;-9999999999.99, N328&gt;9999999999.99)</formula>
    </cfRule>
  </conditionalFormatting>
  <conditionalFormatting sqref="N329">
    <cfRule type="expression" dxfId="778" priority="978">
      <formula>N329&lt;0</formula>
    </cfRule>
    <cfRule type="expression" dxfId="777" priority="979">
      <formula>OR(AND(NOT(ISNUMBER(N329)),NOT(ISBLANK(N329))), N329&lt;-9999999999.99, N329&gt;9999999999.99)</formula>
    </cfRule>
  </conditionalFormatting>
  <conditionalFormatting sqref="E330">
    <cfRule type="expression" dxfId="776" priority="977">
      <formula>OR(AND(NOT(ISNUMBER(E330)),NOT(ISBLANK(E330))), E330&lt;-9999999999.99, E330&gt;9999999999.99)</formula>
    </cfRule>
  </conditionalFormatting>
  <conditionalFormatting sqref="E331">
    <cfRule type="expression" dxfId="775" priority="975">
      <formula>OR(AND(NOT(ISNUMBER(E331)),NOT(ISBLANK(E331))), E331&lt;-9999999999.99, E331&gt;9999999999.99)</formula>
    </cfRule>
  </conditionalFormatting>
  <conditionalFormatting sqref="E332:E333">
    <cfRule type="expression" dxfId="774" priority="972">
      <formula>E332&lt;0</formula>
    </cfRule>
    <cfRule type="expression" dxfId="773" priority="973">
      <formula>OR(AND(NOT(ISNUMBER(E332)),NOT(ISBLANK(E332))), E332&lt;-9999999999.99, E332&gt;9999999999.99)</formula>
    </cfRule>
  </conditionalFormatting>
  <conditionalFormatting sqref="E334">
    <cfRule type="expression" dxfId="772" priority="970">
      <formula>E334&lt;0</formula>
    </cfRule>
    <cfRule type="expression" dxfId="771" priority="971">
      <formula>OR(AND(NOT(ISNUMBER(E334)),NOT(ISBLANK(E334))), E334&lt;-9999999999.99, E334&gt;9999999999.99)</formula>
    </cfRule>
  </conditionalFormatting>
  <conditionalFormatting sqref="F334">
    <cfRule type="expression" dxfId="770" priority="968">
      <formula>F334&lt;0</formula>
    </cfRule>
    <cfRule type="expression" dxfId="769" priority="969">
      <formula>OR(AND(NOT(ISNUMBER(F334)),NOT(ISBLANK(F334))), F334&lt;-9999999999.99, F334&gt;9999999999.99)</formula>
    </cfRule>
  </conditionalFormatting>
  <conditionalFormatting sqref="F332:F333">
    <cfRule type="expression" dxfId="768" priority="966">
      <formula>F332&lt;0</formula>
    </cfRule>
    <cfRule type="expression" dxfId="767" priority="967">
      <formula>OR(AND(NOT(ISNUMBER(F332)),NOT(ISBLANK(F332))), F332&lt;-9999999999.99, F332&gt;9999999999.99)</formula>
    </cfRule>
  </conditionalFormatting>
  <conditionalFormatting sqref="F331">
    <cfRule type="expression" dxfId="766" priority="965">
      <formula>OR(AND(NOT(ISNUMBER(F331)),NOT(ISBLANK(F331))), F331&lt;-9999999999.99, F331&gt;9999999999.99)</formula>
    </cfRule>
  </conditionalFormatting>
  <conditionalFormatting sqref="F330">
    <cfRule type="expression" dxfId="765" priority="963">
      <formula>OR(AND(NOT(ISNUMBER(F330)),NOT(ISBLANK(F330))), F330&lt;-9999999999.99, F330&gt;9999999999.99)</formula>
    </cfRule>
  </conditionalFormatting>
  <conditionalFormatting sqref="G330">
    <cfRule type="expression" dxfId="764" priority="961">
      <formula>OR(AND(NOT(ISNUMBER(G330)),NOT(ISBLANK(G330))), G330&lt;-9999999999.99, G330&gt;9999999999.99)</formula>
    </cfRule>
  </conditionalFormatting>
  <conditionalFormatting sqref="G331">
    <cfRule type="expression" dxfId="763" priority="959">
      <formula>OR(AND(NOT(ISNUMBER(G331)),NOT(ISBLANK(G331))), G331&lt;-9999999999.99, G331&gt;9999999999.99)</formula>
    </cfRule>
  </conditionalFormatting>
  <conditionalFormatting sqref="G332:G333">
    <cfRule type="expression" dxfId="762" priority="956">
      <formula>G332&lt;0</formula>
    </cfRule>
    <cfRule type="expression" dxfId="761" priority="957">
      <formula>OR(AND(NOT(ISNUMBER(G332)),NOT(ISBLANK(G332))), G332&lt;-9999999999.99, G332&gt;9999999999.99)</formula>
    </cfRule>
  </conditionalFormatting>
  <conditionalFormatting sqref="G334">
    <cfRule type="expression" dxfId="760" priority="954">
      <formula>G334&lt;0</formula>
    </cfRule>
    <cfRule type="expression" dxfId="759" priority="955">
      <formula>OR(AND(NOT(ISNUMBER(G334)),NOT(ISBLANK(G334))), G334&lt;-9999999999.99, G334&gt;9999999999.99)</formula>
    </cfRule>
  </conditionalFormatting>
  <conditionalFormatting sqref="H334">
    <cfRule type="expression" dxfId="758" priority="952">
      <formula>H334&lt;0</formula>
    </cfRule>
    <cfRule type="expression" dxfId="757" priority="953">
      <formula>OR(AND(NOT(ISNUMBER(H334)),NOT(ISBLANK(H334))), H334&lt;-9999999999.99, H334&gt;9999999999.99)</formula>
    </cfRule>
  </conditionalFormatting>
  <conditionalFormatting sqref="H332:H333">
    <cfRule type="expression" dxfId="756" priority="950">
      <formula>H332&lt;0</formula>
    </cfRule>
    <cfRule type="expression" dxfId="755" priority="951">
      <formula>OR(AND(NOT(ISNUMBER(H332)),NOT(ISBLANK(H332))), H332&lt;-9999999999.99, H332&gt;9999999999.99)</formula>
    </cfRule>
  </conditionalFormatting>
  <conditionalFormatting sqref="H331">
    <cfRule type="expression" dxfId="754" priority="949">
      <formula>OR(AND(NOT(ISNUMBER(H331)),NOT(ISBLANK(H331))), H331&lt;-9999999999.99, H331&gt;9999999999.99)</formula>
    </cfRule>
  </conditionalFormatting>
  <conditionalFormatting sqref="H330">
    <cfRule type="expression" dxfId="753" priority="947">
      <formula>OR(AND(NOT(ISNUMBER(H330)),NOT(ISBLANK(H330))), H330&lt;-9999999999.99, H330&gt;9999999999.99)</formula>
    </cfRule>
  </conditionalFormatting>
  <conditionalFormatting sqref="I330">
    <cfRule type="expression" dxfId="752" priority="945">
      <formula>OR(AND(NOT(ISNUMBER(I330)),NOT(ISBLANK(I330))), I330&lt;-9999999999.99, I330&gt;9999999999.99)</formula>
    </cfRule>
  </conditionalFormatting>
  <conditionalFormatting sqref="I331">
    <cfRule type="expression" dxfId="751" priority="943">
      <formula>OR(AND(NOT(ISNUMBER(I331)),NOT(ISBLANK(I331))), I331&lt;-9999999999.99, I331&gt;9999999999.99)</formula>
    </cfRule>
  </conditionalFormatting>
  <conditionalFormatting sqref="I332:I333">
    <cfRule type="expression" dxfId="750" priority="940">
      <formula>I332&lt;0</formula>
    </cfRule>
    <cfRule type="expression" dxfId="749" priority="941">
      <formula>OR(AND(NOT(ISNUMBER(I332)),NOT(ISBLANK(I332))), I332&lt;-9999999999.99, I332&gt;9999999999.99)</formula>
    </cfRule>
  </conditionalFormatting>
  <conditionalFormatting sqref="I334">
    <cfRule type="expression" dxfId="748" priority="938">
      <formula>I334&lt;0</formula>
    </cfRule>
    <cfRule type="expression" dxfId="747" priority="939">
      <formula>OR(AND(NOT(ISNUMBER(I334)),NOT(ISBLANK(I334))), I334&lt;-9999999999.99, I334&gt;9999999999.99)</formula>
    </cfRule>
  </conditionalFormatting>
  <conditionalFormatting sqref="J334">
    <cfRule type="expression" dxfId="746" priority="936">
      <formula>J334&lt;0</formula>
    </cfRule>
    <cfRule type="expression" dxfId="745" priority="937">
      <formula>OR(AND(NOT(ISNUMBER(J334)),NOT(ISBLANK(J334))), J334&lt;-9999999999.99, J334&gt;9999999999.99)</formula>
    </cfRule>
  </conditionalFormatting>
  <conditionalFormatting sqref="J332:J333">
    <cfRule type="expression" dxfId="744" priority="934">
      <formula>J332&lt;0</formula>
    </cfRule>
    <cfRule type="expression" dxfId="743" priority="935">
      <formula>OR(AND(NOT(ISNUMBER(J332)),NOT(ISBLANK(J332))), J332&lt;-9999999999.99, J332&gt;9999999999.99)</formula>
    </cfRule>
  </conditionalFormatting>
  <conditionalFormatting sqref="J331">
    <cfRule type="expression" dxfId="742" priority="933">
      <formula>OR(AND(NOT(ISNUMBER(J331)),NOT(ISBLANK(J331))), J331&lt;-9999999999.99, J331&gt;9999999999.99)</formula>
    </cfRule>
  </conditionalFormatting>
  <conditionalFormatting sqref="J330">
    <cfRule type="expression" dxfId="741" priority="931">
      <formula>OR(AND(NOT(ISNUMBER(J330)),NOT(ISBLANK(J330))), J330&lt;-9999999999.99, J330&gt;9999999999.99)</formula>
    </cfRule>
  </conditionalFormatting>
  <conditionalFormatting sqref="K330">
    <cfRule type="expression" dxfId="740" priority="929">
      <formula>OR(AND(NOT(ISNUMBER(K330)),NOT(ISBLANK(K330))), K330&lt;-9999999999.99, K330&gt;9999999999.99)</formula>
    </cfRule>
  </conditionalFormatting>
  <conditionalFormatting sqref="K331">
    <cfRule type="expression" dxfId="739" priority="927">
      <formula>OR(AND(NOT(ISNUMBER(K331)),NOT(ISBLANK(K331))), K331&lt;-9999999999.99, K331&gt;9999999999.99)</formula>
    </cfRule>
  </conditionalFormatting>
  <conditionalFormatting sqref="K332:K333">
    <cfRule type="expression" dxfId="738" priority="924">
      <formula>K332&lt;0</formula>
    </cfRule>
    <cfRule type="expression" dxfId="737" priority="925">
      <formula>OR(AND(NOT(ISNUMBER(K332)),NOT(ISBLANK(K332))), K332&lt;-9999999999.99, K332&gt;9999999999.99)</formula>
    </cfRule>
  </conditionalFormatting>
  <conditionalFormatting sqref="K334">
    <cfRule type="expression" dxfId="736" priority="922">
      <formula>K334&lt;0</formula>
    </cfRule>
    <cfRule type="expression" dxfId="735" priority="923">
      <formula>OR(AND(NOT(ISNUMBER(K334)),NOT(ISBLANK(K334))), K334&lt;-9999999999.99, K334&gt;9999999999.99)</formula>
    </cfRule>
  </conditionalFormatting>
  <conditionalFormatting sqref="L334">
    <cfRule type="expression" dxfId="734" priority="920">
      <formula>L334&lt;0</formula>
    </cfRule>
    <cfRule type="expression" dxfId="733" priority="921">
      <formula>OR(AND(NOT(ISNUMBER(L334)),NOT(ISBLANK(L334))), L334&lt;-9999999999.99, L334&gt;9999999999.99)</formula>
    </cfRule>
  </conditionalFormatting>
  <conditionalFormatting sqref="L332:L333">
    <cfRule type="expression" dxfId="732" priority="918">
      <formula>L332&lt;0</formula>
    </cfRule>
    <cfRule type="expression" dxfId="731" priority="919">
      <formula>OR(AND(NOT(ISNUMBER(L332)),NOT(ISBLANK(L332))), L332&lt;-9999999999.99, L332&gt;9999999999.99)</formula>
    </cfRule>
  </conditionalFormatting>
  <conditionalFormatting sqref="L331">
    <cfRule type="expression" dxfId="730" priority="917">
      <formula>OR(AND(NOT(ISNUMBER(L331)),NOT(ISBLANK(L331))), L331&lt;-9999999999.99, L331&gt;9999999999.99)</formula>
    </cfRule>
  </conditionalFormatting>
  <conditionalFormatting sqref="L330">
    <cfRule type="expression" dxfId="729" priority="915">
      <formula>OR(AND(NOT(ISNUMBER(L330)),NOT(ISBLANK(L330))), L330&lt;-9999999999.99, L330&gt;9999999999.99)</formula>
    </cfRule>
  </conditionalFormatting>
  <conditionalFormatting sqref="M330">
    <cfRule type="expression" dxfId="728" priority="913">
      <formula>OR(AND(NOT(ISNUMBER(M330)),NOT(ISBLANK(M330))), M330&lt;-9999999999.99, M330&gt;9999999999.99)</formula>
    </cfRule>
  </conditionalFormatting>
  <conditionalFormatting sqref="M331">
    <cfRule type="expression" dxfId="727" priority="911">
      <formula>OR(AND(NOT(ISNUMBER(M331)),NOT(ISBLANK(M331))), M331&lt;-9999999999.99, M331&gt;9999999999.99)</formula>
    </cfRule>
  </conditionalFormatting>
  <conditionalFormatting sqref="M332:M333">
    <cfRule type="expression" dxfId="726" priority="908">
      <formula>M332&lt;0</formula>
    </cfRule>
    <cfRule type="expression" dxfId="725" priority="909">
      <formula>OR(AND(NOT(ISNUMBER(M332)),NOT(ISBLANK(M332))), M332&lt;-9999999999.99, M332&gt;9999999999.99)</formula>
    </cfRule>
  </conditionalFormatting>
  <conditionalFormatting sqref="M334">
    <cfRule type="expression" dxfId="724" priority="906">
      <formula>M334&lt;0</formula>
    </cfRule>
    <cfRule type="expression" dxfId="723" priority="907">
      <formula>OR(AND(NOT(ISNUMBER(M334)),NOT(ISBLANK(M334))), M334&lt;-9999999999.99, M334&gt;9999999999.99)</formula>
    </cfRule>
  </conditionalFormatting>
  <conditionalFormatting sqref="N334">
    <cfRule type="expression" dxfId="722" priority="904">
      <formula>N334&lt;0</formula>
    </cfRule>
    <cfRule type="expression" dxfId="721" priority="905">
      <formula>OR(AND(NOT(ISNUMBER(N334)),NOT(ISBLANK(N334))), N334&lt;-9999999999.99, N334&gt;9999999999.99)</formula>
    </cfRule>
  </conditionalFormatting>
  <conditionalFormatting sqref="N332:N333">
    <cfRule type="expression" dxfId="720" priority="902">
      <formula>N332&lt;0</formula>
    </cfRule>
    <cfRule type="expression" dxfId="719" priority="903">
      <formula>OR(AND(NOT(ISNUMBER(N332)),NOT(ISBLANK(N332))), N332&lt;-9999999999.99, N332&gt;9999999999.99)</formula>
    </cfRule>
  </conditionalFormatting>
  <conditionalFormatting sqref="N331">
    <cfRule type="expression" dxfId="718" priority="901">
      <formula>OR(AND(NOT(ISNUMBER(N331)),NOT(ISBLANK(N331))), N331&lt;-9999999999.99, N331&gt;9999999999.99)</formula>
    </cfRule>
  </conditionalFormatting>
  <conditionalFormatting sqref="N330">
    <cfRule type="expression" dxfId="717" priority="899">
      <formula>OR(AND(NOT(ISNUMBER(N330)),NOT(ISBLANK(N330))), N330&lt;-9999999999.99, N330&gt;9999999999.99)</formula>
    </cfRule>
  </conditionalFormatting>
  <conditionalFormatting sqref="E340">
    <cfRule type="expression" dxfId="716" priority="897">
      <formula>OR(AND(NOT(ISNUMBER(E340)),NOT(ISBLANK(E340))), E340&lt;-9999999999.99, E340&gt;9999999999.99)</formula>
    </cfRule>
  </conditionalFormatting>
  <conditionalFormatting sqref="F340">
    <cfRule type="expression" dxfId="715" priority="887">
      <formula>OR(AND(NOT(ISNUMBER(F340)),NOT(ISBLANK(F340))), F340&lt;-9999999999.99, F340&gt;9999999999.99)</formula>
    </cfRule>
  </conditionalFormatting>
  <conditionalFormatting sqref="G340">
    <cfRule type="expression" dxfId="714" priority="885">
      <formula>OR(AND(NOT(ISNUMBER(G340)),NOT(ISBLANK(G340))), G340&lt;-9999999999.99, G340&gt;9999999999.99)</formula>
    </cfRule>
  </conditionalFormatting>
  <conditionalFormatting sqref="H340">
    <cfRule type="expression" dxfId="713" priority="875">
      <formula>OR(AND(NOT(ISNUMBER(H340)),NOT(ISBLANK(H340))), H340&lt;-9999999999.99, H340&gt;9999999999.99)</formula>
    </cfRule>
  </conditionalFormatting>
  <conditionalFormatting sqref="I340">
    <cfRule type="expression" dxfId="712" priority="873">
      <formula>OR(AND(NOT(ISNUMBER(I340)),NOT(ISBLANK(I340))), I340&lt;-9999999999.99, I340&gt;9999999999.99)</formula>
    </cfRule>
  </conditionalFormatting>
  <conditionalFormatting sqref="J340">
    <cfRule type="expression" dxfId="711" priority="863">
      <formula>OR(AND(NOT(ISNUMBER(J340)),NOT(ISBLANK(J340))), J340&lt;-9999999999.99, J340&gt;9999999999.99)</formula>
    </cfRule>
  </conditionalFormatting>
  <conditionalFormatting sqref="K340">
    <cfRule type="expression" dxfId="710" priority="861">
      <formula>OR(AND(NOT(ISNUMBER(K340)),NOT(ISBLANK(K340))), K340&lt;-9999999999.99, K340&gt;9999999999.99)</formula>
    </cfRule>
  </conditionalFormatting>
  <conditionalFormatting sqref="L340">
    <cfRule type="expression" dxfId="709" priority="851">
      <formula>OR(AND(NOT(ISNUMBER(L340)),NOT(ISBLANK(L340))), L340&lt;-9999999999.99, L340&gt;9999999999.99)</formula>
    </cfRule>
  </conditionalFormatting>
  <conditionalFormatting sqref="M340">
    <cfRule type="expression" dxfId="708" priority="849">
      <formula>OR(AND(NOT(ISNUMBER(M340)),NOT(ISBLANK(M340))), M340&lt;-9999999999.99, M340&gt;9999999999.99)</formula>
    </cfRule>
  </conditionalFormatting>
  <conditionalFormatting sqref="N340">
    <cfRule type="expression" dxfId="707" priority="839">
      <formula>OR(AND(NOT(ISNUMBER(N340)),NOT(ISBLANK(N340))), N340&lt;-9999999999.99, N340&gt;9999999999.99)</formula>
    </cfRule>
  </conditionalFormatting>
  <conditionalFormatting sqref="E347">
    <cfRule type="expression" dxfId="706" priority="836">
      <formula>E347&lt;0</formula>
    </cfRule>
    <cfRule type="expression" dxfId="705" priority="837">
      <formula>OR(AND(NOT(ISNUMBER(E347)),NOT(ISBLANK(E347))), E347&lt;-9999999999.99, E347&gt;9999999999.99)</formula>
    </cfRule>
  </conditionalFormatting>
  <conditionalFormatting sqref="E348">
    <cfRule type="expression" dxfId="704" priority="834">
      <formula>E348&lt;0</formula>
    </cfRule>
    <cfRule type="expression" dxfId="703" priority="835">
      <formula>OR(AND(NOT(ISNUMBER(E348)),NOT(ISBLANK(E348))), E348&lt;-9999999999.99, E348&gt;9999999999.99)</formula>
    </cfRule>
  </conditionalFormatting>
  <conditionalFormatting sqref="E349">
    <cfRule type="expression" dxfId="702" priority="832">
      <formula>E349&lt;0</formula>
    </cfRule>
    <cfRule type="expression" dxfId="701" priority="833">
      <formula>OR(AND(NOT(ISNUMBER(E349)),NOT(ISBLANK(E349))), E349&lt;-9999999999.99, E349&gt;9999999999.99)</formula>
    </cfRule>
  </conditionalFormatting>
  <conditionalFormatting sqref="E350">
    <cfRule type="expression" dxfId="700" priority="830">
      <formula>E350&lt;0</formula>
    </cfRule>
    <cfRule type="expression" dxfId="699" priority="831">
      <formula>OR(AND(NOT(ISNUMBER(E350)),NOT(ISBLANK(E350))), E350&lt;-9999999999.99, E350&gt;9999999999.99)</formula>
    </cfRule>
  </conditionalFormatting>
  <conditionalFormatting sqref="E351">
    <cfRule type="expression" dxfId="698" priority="828">
      <formula>E351&lt;0</formula>
    </cfRule>
    <cfRule type="expression" dxfId="697" priority="829">
      <formula>OR(AND(NOT(ISNUMBER(E351)),NOT(ISBLANK(E351))), E351&lt;-9999999999.99, E351&gt;9999999999.99)</formula>
    </cfRule>
  </conditionalFormatting>
  <conditionalFormatting sqref="E352">
    <cfRule type="expression" dxfId="696" priority="826">
      <formula>E352&lt;0</formula>
    </cfRule>
    <cfRule type="expression" dxfId="695" priority="827">
      <formula>OR(AND(NOT(ISNUMBER(E352)),NOT(ISBLANK(E352))), E352&lt;-9999999999.99, E352&gt;9999999999.99)</formula>
    </cfRule>
  </conditionalFormatting>
  <conditionalFormatting sqref="E353">
    <cfRule type="expression" dxfId="694" priority="824">
      <formula>E353&lt;0</formula>
    </cfRule>
    <cfRule type="expression" dxfId="693" priority="825">
      <formula>OR(AND(NOT(ISNUMBER(E353)),NOT(ISBLANK(E353))), E353&lt;-9999999999.99, E353&gt;9999999999.99)</formula>
    </cfRule>
  </conditionalFormatting>
  <conditionalFormatting sqref="F347">
    <cfRule type="expression" dxfId="692" priority="822">
      <formula>F347&lt;0</formula>
    </cfRule>
    <cfRule type="expression" dxfId="691" priority="823">
      <formula>OR(AND(NOT(ISNUMBER(F347)),NOT(ISBLANK(F347))), F347&lt;-9999999999.99, F347&gt;9999999999.99)</formula>
    </cfRule>
  </conditionalFormatting>
  <conditionalFormatting sqref="F348">
    <cfRule type="expression" dxfId="690" priority="820">
      <formula>F348&lt;0</formula>
    </cfRule>
    <cfRule type="expression" dxfId="689" priority="821">
      <formula>OR(AND(NOT(ISNUMBER(F348)),NOT(ISBLANK(F348))), F348&lt;-9999999999.99, F348&gt;9999999999.99)</formula>
    </cfRule>
  </conditionalFormatting>
  <conditionalFormatting sqref="G347">
    <cfRule type="expression" dxfId="688" priority="818">
      <formula>G347&lt;0</formula>
    </cfRule>
    <cfRule type="expression" dxfId="687" priority="819">
      <formula>OR(AND(NOT(ISNUMBER(G347)),NOT(ISBLANK(G347))), G347&lt;-9999999999.99, G347&gt;9999999999.99)</formula>
    </cfRule>
  </conditionalFormatting>
  <conditionalFormatting sqref="G348">
    <cfRule type="expression" dxfId="686" priority="816">
      <formula>G348&lt;0</formula>
    </cfRule>
    <cfRule type="expression" dxfId="685" priority="817">
      <formula>OR(AND(NOT(ISNUMBER(G348)),NOT(ISBLANK(G348))), G348&lt;-9999999999.99, G348&gt;9999999999.99)</formula>
    </cfRule>
  </conditionalFormatting>
  <conditionalFormatting sqref="H347">
    <cfRule type="expression" dxfId="684" priority="814">
      <formula>H347&lt;0</formula>
    </cfRule>
    <cfRule type="expression" dxfId="683" priority="815">
      <formula>OR(AND(NOT(ISNUMBER(H347)),NOT(ISBLANK(H347))), H347&lt;-9999999999.99, H347&gt;9999999999.99)</formula>
    </cfRule>
  </conditionalFormatting>
  <conditionalFormatting sqref="H348">
    <cfRule type="expression" dxfId="682" priority="812">
      <formula>H348&lt;0</formula>
    </cfRule>
    <cfRule type="expression" dxfId="681" priority="813">
      <formula>OR(AND(NOT(ISNUMBER(H348)),NOT(ISBLANK(H348))), H348&lt;-9999999999.99, H348&gt;9999999999.99)</formula>
    </cfRule>
  </conditionalFormatting>
  <conditionalFormatting sqref="I347">
    <cfRule type="expression" dxfId="680" priority="810">
      <formula>I347&lt;0</formula>
    </cfRule>
    <cfRule type="expression" dxfId="679" priority="811">
      <formula>OR(AND(NOT(ISNUMBER(I347)),NOT(ISBLANK(I347))), I347&lt;-9999999999.99, I347&gt;9999999999.99)</formula>
    </cfRule>
  </conditionalFormatting>
  <conditionalFormatting sqref="I348">
    <cfRule type="expression" dxfId="678" priority="808">
      <formula>I348&lt;0</formula>
    </cfRule>
    <cfRule type="expression" dxfId="677" priority="809">
      <formula>OR(AND(NOT(ISNUMBER(I348)),NOT(ISBLANK(I348))), I348&lt;-9999999999.99, I348&gt;9999999999.99)</formula>
    </cfRule>
  </conditionalFormatting>
  <conditionalFormatting sqref="J347">
    <cfRule type="expression" dxfId="676" priority="806">
      <formula>J347&lt;0</formula>
    </cfRule>
    <cfRule type="expression" dxfId="675" priority="807">
      <formula>OR(AND(NOT(ISNUMBER(J347)),NOT(ISBLANK(J347))), J347&lt;-9999999999.99, J347&gt;9999999999.99)</formula>
    </cfRule>
  </conditionalFormatting>
  <conditionalFormatting sqref="J348">
    <cfRule type="expression" dxfId="674" priority="804">
      <formula>J348&lt;0</formula>
    </cfRule>
    <cfRule type="expression" dxfId="673" priority="805">
      <formula>OR(AND(NOT(ISNUMBER(J348)),NOT(ISBLANK(J348))), J348&lt;-9999999999.99, J348&gt;9999999999.99)</formula>
    </cfRule>
  </conditionalFormatting>
  <conditionalFormatting sqref="K347">
    <cfRule type="expression" dxfId="672" priority="802">
      <formula>K347&lt;0</formula>
    </cfRule>
    <cfRule type="expression" dxfId="671" priority="803">
      <formula>OR(AND(NOT(ISNUMBER(K347)),NOT(ISBLANK(K347))), K347&lt;-9999999999.99, K347&gt;9999999999.99)</formula>
    </cfRule>
  </conditionalFormatting>
  <conditionalFormatting sqref="K348">
    <cfRule type="expression" dxfId="670" priority="800">
      <formula>K348&lt;0</formula>
    </cfRule>
    <cfRule type="expression" dxfId="669" priority="801">
      <formula>OR(AND(NOT(ISNUMBER(K348)),NOT(ISBLANK(K348))), K348&lt;-9999999999.99, K348&gt;9999999999.99)</formula>
    </cfRule>
  </conditionalFormatting>
  <conditionalFormatting sqref="L347">
    <cfRule type="expression" dxfId="668" priority="798">
      <formula>L347&lt;0</formula>
    </cfRule>
    <cfRule type="expression" dxfId="667" priority="799">
      <formula>OR(AND(NOT(ISNUMBER(L347)),NOT(ISBLANK(L347))), L347&lt;-9999999999.99, L347&gt;9999999999.99)</formula>
    </cfRule>
  </conditionalFormatting>
  <conditionalFormatting sqref="L348">
    <cfRule type="expression" dxfId="666" priority="796">
      <formula>L348&lt;0</formula>
    </cfRule>
    <cfRule type="expression" dxfId="665" priority="797">
      <formula>OR(AND(NOT(ISNUMBER(L348)),NOT(ISBLANK(L348))), L348&lt;-9999999999.99, L348&gt;9999999999.99)</formula>
    </cfRule>
  </conditionalFormatting>
  <conditionalFormatting sqref="M347">
    <cfRule type="expression" dxfId="664" priority="794">
      <formula>M347&lt;0</formula>
    </cfRule>
    <cfRule type="expression" dxfId="663" priority="795">
      <formula>OR(AND(NOT(ISNUMBER(M347)),NOT(ISBLANK(M347))), M347&lt;-9999999999.99, M347&gt;9999999999.99)</formula>
    </cfRule>
  </conditionalFormatting>
  <conditionalFormatting sqref="M348">
    <cfRule type="expression" dxfId="662" priority="792">
      <formula>M348&lt;0</formula>
    </cfRule>
    <cfRule type="expression" dxfId="661" priority="793">
      <formula>OR(AND(NOT(ISNUMBER(M348)),NOT(ISBLANK(M348))), M348&lt;-9999999999.99, M348&gt;9999999999.99)</formula>
    </cfRule>
  </conditionalFormatting>
  <conditionalFormatting sqref="N347">
    <cfRule type="expression" dxfId="660" priority="790">
      <formula>N347&lt;0</formula>
    </cfRule>
    <cfRule type="expression" dxfId="659" priority="791">
      <formula>OR(AND(NOT(ISNUMBER(N347)),NOT(ISBLANK(N347))), N347&lt;-9999999999.99, N347&gt;9999999999.99)</formula>
    </cfRule>
  </conditionalFormatting>
  <conditionalFormatting sqref="N348">
    <cfRule type="expression" dxfId="658" priority="788">
      <formula>N348&lt;0</formula>
    </cfRule>
    <cfRule type="expression" dxfId="657" priority="789">
      <formula>OR(AND(NOT(ISNUMBER(N348)),NOT(ISBLANK(N348))), N348&lt;-9999999999.99, N348&gt;9999999999.99)</formula>
    </cfRule>
  </conditionalFormatting>
  <conditionalFormatting sqref="F352">
    <cfRule type="expression" dxfId="656" priority="786">
      <formula>F352&lt;0</formula>
    </cfRule>
    <cfRule type="expression" dxfId="655" priority="787">
      <formula>OR(AND(NOT(ISNUMBER(F352)),NOT(ISBLANK(F352))), F352&lt;-9999999999.99, F352&gt;9999999999.99)</formula>
    </cfRule>
  </conditionalFormatting>
  <conditionalFormatting sqref="G352">
    <cfRule type="expression" dxfId="654" priority="784">
      <formula>G352&lt;0</formula>
    </cfRule>
    <cfRule type="expression" dxfId="653" priority="785">
      <formula>OR(AND(NOT(ISNUMBER(G352)),NOT(ISBLANK(G352))), G352&lt;-9999999999.99, G352&gt;9999999999.99)</formula>
    </cfRule>
  </conditionalFormatting>
  <conditionalFormatting sqref="H352">
    <cfRule type="expression" dxfId="652" priority="782">
      <formula>H352&lt;0</formula>
    </cfRule>
    <cfRule type="expression" dxfId="651" priority="783">
      <formula>OR(AND(NOT(ISNUMBER(H352)),NOT(ISBLANK(H352))), H352&lt;-9999999999.99, H352&gt;9999999999.99)</formula>
    </cfRule>
  </conditionalFormatting>
  <conditionalFormatting sqref="I352">
    <cfRule type="expression" dxfId="650" priority="780">
      <formula>I352&lt;0</formula>
    </cfRule>
    <cfRule type="expression" dxfId="649" priority="781">
      <formula>OR(AND(NOT(ISNUMBER(I352)),NOT(ISBLANK(I352))), I352&lt;-9999999999.99, I352&gt;9999999999.99)</formula>
    </cfRule>
  </conditionalFormatting>
  <conditionalFormatting sqref="J352">
    <cfRule type="expression" dxfId="648" priority="778">
      <formula>J352&lt;0</formula>
    </cfRule>
    <cfRule type="expression" dxfId="647" priority="779">
      <formula>OR(AND(NOT(ISNUMBER(J352)),NOT(ISBLANK(J352))), J352&lt;-9999999999.99, J352&gt;9999999999.99)</formula>
    </cfRule>
  </conditionalFormatting>
  <conditionalFormatting sqref="K352">
    <cfRule type="expression" dxfId="646" priority="776">
      <formula>K352&lt;0</formula>
    </cfRule>
    <cfRule type="expression" dxfId="645" priority="777">
      <formula>OR(AND(NOT(ISNUMBER(K352)),NOT(ISBLANK(K352))), K352&lt;-9999999999.99, K352&gt;9999999999.99)</formula>
    </cfRule>
  </conditionalFormatting>
  <conditionalFormatting sqref="L352">
    <cfRule type="expression" dxfId="644" priority="774">
      <formula>L352&lt;0</formula>
    </cfRule>
    <cfRule type="expression" dxfId="643" priority="775">
      <formula>OR(AND(NOT(ISNUMBER(L352)),NOT(ISBLANK(L352))), L352&lt;-9999999999.99, L352&gt;9999999999.99)</formula>
    </cfRule>
  </conditionalFormatting>
  <conditionalFormatting sqref="M352">
    <cfRule type="expression" dxfId="642" priority="772">
      <formula>M352&lt;0</formula>
    </cfRule>
    <cfRule type="expression" dxfId="641" priority="773">
      <formula>OR(AND(NOT(ISNUMBER(M352)),NOT(ISBLANK(M352))), M352&lt;-9999999999.99, M352&gt;9999999999.99)</formula>
    </cfRule>
  </conditionalFormatting>
  <conditionalFormatting sqref="N352">
    <cfRule type="expression" dxfId="640" priority="770">
      <formula>N352&lt;0</formula>
    </cfRule>
    <cfRule type="expression" dxfId="639" priority="771">
      <formula>OR(AND(NOT(ISNUMBER(N352)),NOT(ISBLANK(N352))), N352&lt;-9999999999.99, N352&gt;9999999999.99)</formula>
    </cfRule>
  </conditionalFormatting>
  <conditionalFormatting sqref="E346">
    <cfRule type="expression" dxfId="638" priority="768">
      <formula>E346&lt;0</formula>
    </cfRule>
    <cfRule type="expression" dxfId="637" priority="769">
      <formula>OR(AND(NOT(ISNUMBER(E346)),NOT(ISBLANK(E346))), E346&lt;-9999999999.99, E346&gt;9999999999.99)</formula>
    </cfRule>
  </conditionalFormatting>
  <conditionalFormatting sqref="F346">
    <cfRule type="expression" dxfId="636" priority="766">
      <formula>F346&lt;0</formula>
    </cfRule>
    <cfRule type="expression" dxfId="635" priority="767">
      <formula>OR(AND(NOT(ISNUMBER(F346)),NOT(ISBLANK(F346))), F346&lt;-9999999999.99, F346&gt;9999999999.99)</formula>
    </cfRule>
  </conditionalFormatting>
  <conditionalFormatting sqref="G346">
    <cfRule type="expression" dxfId="634" priority="764">
      <formula>G346&lt;0</formula>
    </cfRule>
    <cfRule type="expression" dxfId="633" priority="765">
      <formula>OR(AND(NOT(ISNUMBER(G346)),NOT(ISBLANK(G346))), G346&lt;-9999999999.99, G346&gt;9999999999.99)</formula>
    </cfRule>
  </conditionalFormatting>
  <conditionalFormatting sqref="H346">
    <cfRule type="expression" dxfId="632" priority="762">
      <formula>H346&lt;0</formula>
    </cfRule>
    <cfRule type="expression" dxfId="631" priority="763">
      <formula>OR(AND(NOT(ISNUMBER(H346)),NOT(ISBLANK(H346))), H346&lt;-9999999999.99, H346&gt;9999999999.99)</formula>
    </cfRule>
  </conditionalFormatting>
  <conditionalFormatting sqref="I346">
    <cfRule type="expression" dxfId="630" priority="760">
      <formula>I346&lt;0</formula>
    </cfRule>
    <cfRule type="expression" dxfId="629" priority="761">
      <formula>OR(AND(NOT(ISNUMBER(I346)),NOT(ISBLANK(I346))), I346&lt;-9999999999.99, I346&gt;9999999999.99)</formula>
    </cfRule>
  </conditionalFormatting>
  <conditionalFormatting sqref="J346">
    <cfRule type="expression" dxfId="628" priority="758">
      <formula>J346&lt;0</formula>
    </cfRule>
    <cfRule type="expression" dxfId="627" priority="759">
      <formula>OR(AND(NOT(ISNUMBER(J346)),NOT(ISBLANK(J346))), J346&lt;-9999999999.99, J346&gt;9999999999.99)</formula>
    </cfRule>
  </conditionalFormatting>
  <conditionalFormatting sqref="K346">
    <cfRule type="expression" dxfId="626" priority="756">
      <formula>K346&lt;0</formula>
    </cfRule>
    <cfRule type="expression" dxfId="625" priority="757">
      <formula>OR(AND(NOT(ISNUMBER(K346)),NOT(ISBLANK(K346))), K346&lt;-9999999999.99, K346&gt;9999999999.99)</formula>
    </cfRule>
  </conditionalFormatting>
  <conditionalFormatting sqref="L346">
    <cfRule type="expression" dxfId="624" priority="754">
      <formula>L346&lt;0</formula>
    </cfRule>
    <cfRule type="expression" dxfId="623" priority="755">
      <formula>OR(AND(NOT(ISNUMBER(L346)),NOT(ISBLANK(L346))), L346&lt;-9999999999.99, L346&gt;9999999999.99)</formula>
    </cfRule>
  </conditionalFormatting>
  <conditionalFormatting sqref="M346">
    <cfRule type="expression" dxfId="622" priority="752">
      <formula>M346&lt;0</formula>
    </cfRule>
    <cfRule type="expression" dxfId="621" priority="753">
      <formula>OR(AND(NOT(ISNUMBER(M346)),NOT(ISBLANK(M346))), M346&lt;-9999999999.99, M346&gt;9999999999.99)</formula>
    </cfRule>
  </conditionalFormatting>
  <conditionalFormatting sqref="N346">
    <cfRule type="expression" dxfId="620" priority="750">
      <formula>N346&lt;0</formula>
    </cfRule>
    <cfRule type="expression" dxfId="619" priority="751">
      <formula>OR(AND(NOT(ISNUMBER(N346)),NOT(ISBLANK(N346))), N346&lt;-9999999999.99, N346&gt;9999999999.99)</formula>
    </cfRule>
  </conditionalFormatting>
  <conditionalFormatting sqref="F349">
    <cfRule type="expression" dxfId="618" priority="748">
      <formula>F349&lt;0</formula>
    </cfRule>
    <cfRule type="expression" dxfId="617" priority="749">
      <formula>OR(AND(NOT(ISNUMBER(F349)),NOT(ISBLANK(F349))), F349&lt;-9999999999.99, F349&gt;9999999999.99)</formula>
    </cfRule>
  </conditionalFormatting>
  <conditionalFormatting sqref="F350">
    <cfRule type="expression" dxfId="616" priority="746">
      <formula>F350&lt;0</formula>
    </cfRule>
    <cfRule type="expression" dxfId="615" priority="747">
      <formula>OR(AND(NOT(ISNUMBER(F350)),NOT(ISBLANK(F350))), F350&lt;-9999999999.99, F350&gt;9999999999.99)</formula>
    </cfRule>
  </conditionalFormatting>
  <conditionalFormatting sqref="F351">
    <cfRule type="expression" dxfId="614" priority="744">
      <formula>F351&lt;0</formula>
    </cfRule>
    <cfRule type="expression" dxfId="613" priority="745">
      <formula>OR(AND(NOT(ISNUMBER(F351)),NOT(ISBLANK(F351))), F351&lt;-9999999999.99, F351&gt;9999999999.99)</formula>
    </cfRule>
  </conditionalFormatting>
  <conditionalFormatting sqref="G351">
    <cfRule type="expression" dxfId="612" priority="742">
      <formula>G351&lt;0</formula>
    </cfRule>
    <cfRule type="expression" dxfId="611" priority="743">
      <formula>OR(AND(NOT(ISNUMBER(G351)),NOT(ISBLANK(G351))), G351&lt;-9999999999.99, G351&gt;9999999999.99)</formula>
    </cfRule>
  </conditionalFormatting>
  <conditionalFormatting sqref="G350">
    <cfRule type="expression" dxfId="610" priority="740">
      <formula>G350&lt;0</formula>
    </cfRule>
    <cfRule type="expression" dxfId="609" priority="741">
      <formula>OR(AND(NOT(ISNUMBER(G350)),NOT(ISBLANK(G350))), G350&lt;-9999999999.99, G350&gt;9999999999.99)</formula>
    </cfRule>
  </conditionalFormatting>
  <conditionalFormatting sqref="G349">
    <cfRule type="expression" dxfId="608" priority="738">
      <formula>G349&lt;0</formula>
    </cfRule>
    <cfRule type="expression" dxfId="607" priority="739">
      <formula>OR(AND(NOT(ISNUMBER(G349)),NOT(ISBLANK(G349))), G349&lt;-9999999999.99, G349&gt;9999999999.99)</formula>
    </cfRule>
  </conditionalFormatting>
  <conditionalFormatting sqref="H349">
    <cfRule type="expression" dxfId="606" priority="736">
      <formula>H349&lt;0</formula>
    </cfRule>
    <cfRule type="expression" dxfId="605" priority="737">
      <formula>OR(AND(NOT(ISNUMBER(H349)),NOT(ISBLANK(H349))), H349&lt;-9999999999.99, H349&gt;9999999999.99)</formula>
    </cfRule>
  </conditionalFormatting>
  <conditionalFormatting sqref="H350">
    <cfRule type="expression" dxfId="604" priority="734">
      <formula>H350&lt;0</formula>
    </cfRule>
    <cfRule type="expression" dxfId="603" priority="735">
      <formula>OR(AND(NOT(ISNUMBER(H350)),NOT(ISBLANK(H350))), H350&lt;-9999999999.99, H350&gt;9999999999.99)</formula>
    </cfRule>
  </conditionalFormatting>
  <conditionalFormatting sqref="H351">
    <cfRule type="expression" dxfId="602" priority="732">
      <formula>H351&lt;0</formula>
    </cfRule>
    <cfRule type="expression" dxfId="601" priority="733">
      <formula>OR(AND(NOT(ISNUMBER(H351)),NOT(ISBLANK(H351))), H351&lt;-9999999999.99, H351&gt;9999999999.99)</formula>
    </cfRule>
  </conditionalFormatting>
  <conditionalFormatting sqref="I351">
    <cfRule type="expression" dxfId="600" priority="730">
      <formula>I351&lt;0</formula>
    </cfRule>
    <cfRule type="expression" dxfId="599" priority="731">
      <formula>OR(AND(NOT(ISNUMBER(I351)),NOT(ISBLANK(I351))), I351&lt;-9999999999.99, I351&gt;9999999999.99)</formula>
    </cfRule>
  </conditionalFormatting>
  <conditionalFormatting sqref="I350">
    <cfRule type="expression" dxfId="598" priority="728">
      <formula>I350&lt;0</formula>
    </cfRule>
    <cfRule type="expression" dxfId="597" priority="729">
      <formula>OR(AND(NOT(ISNUMBER(I350)),NOT(ISBLANK(I350))), I350&lt;-9999999999.99, I350&gt;9999999999.99)</formula>
    </cfRule>
  </conditionalFormatting>
  <conditionalFormatting sqref="I349">
    <cfRule type="expression" dxfId="596" priority="726">
      <formula>I349&lt;0</formula>
    </cfRule>
    <cfRule type="expression" dxfId="595" priority="727">
      <formula>OR(AND(NOT(ISNUMBER(I349)),NOT(ISBLANK(I349))), I349&lt;-9999999999.99, I349&gt;9999999999.99)</formula>
    </cfRule>
  </conditionalFormatting>
  <conditionalFormatting sqref="J349">
    <cfRule type="expression" dxfId="594" priority="724">
      <formula>J349&lt;0</formula>
    </cfRule>
    <cfRule type="expression" dxfId="593" priority="725">
      <formula>OR(AND(NOT(ISNUMBER(J349)),NOT(ISBLANK(J349))), J349&lt;-9999999999.99, J349&gt;9999999999.99)</formula>
    </cfRule>
  </conditionalFormatting>
  <conditionalFormatting sqref="J350">
    <cfRule type="expression" dxfId="592" priority="722">
      <formula>J350&lt;0</formula>
    </cfRule>
    <cfRule type="expression" dxfId="591" priority="723">
      <formula>OR(AND(NOT(ISNUMBER(J350)),NOT(ISBLANK(J350))), J350&lt;-9999999999.99, J350&gt;9999999999.99)</formula>
    </cfRule>
  </conditionalFormatting>
  <conditionalFormatting sqref="J351">
    <cfRule type="expression" dxfId="590" priority="720">
      <formula>J351&lt;0</formula>
    </cfRule>
    <cfRule type="expression" dxfId="589" priority="721">
      <formula>OR(AND(NOT(ISNUMBER(J351)),NOT(ISBLANK(J351))), J351&lt;-9999999999.99, J351&gt;9999999999.99)</formula>
    </cfRule>
  </conditionalFormatting>
  <conditionalFormatting sqref="K351">
    <cfRule type="expression" dxfId="588" priority="718">
      <formula>K351&lt;0</formula>
    </cfRule>
    <cfRule type="expression" dxfId="587" priority="719">
      <formula>OR(AND(NOT(ISNUMBER(K351)),NOT(ISBLANK(K351))), K351&lt;-9999999999.99, K351&gt;9999999999.99)</formula>
    </cfRule>
  </conditionalFormatting>
  <conditionalFormatting sqref="K350">
    <cfRule type="expression" dxfId="586" priority="716">
      <formula>K350&lt;0</formula>
    </cfRule>
    <cfRule type="expression" dxfId="585" priority="717">
      <formula>OR(AND(NOT(ISNUMBER(K350)),NOT(ISBLANK(K350))), K350&lt;-9999999999.99, K350&gt;9999999999.99)</formula>
    </cfRule>
  </conditionalFormatting>
  <conditionalFormatting sqref="K349">
    <cfRule type="expression" dxfId="584" priority="714">
      <formula>K349&lt;0</formula>
    </cfRule>
    <cfRule type="expression" dxfId="583" priority="715">
      <formula>OR(AND(NOT(ISNUMBER(K349)),NOT(ISBLANK(K349))), K349&lt;-9999999999.99, K349&gt;9999999999.99)</formula>
    </cfRule>
  </conditionalFormatting>
  <conditionalFormatting sqref="L349">
    <cfRule type="expression" dxfId="582" priority="712">
      <formula>L349&lt;0</formula>
    </cfRule>
    <cfRule type="expression" dxfId="581" priority="713">
      <formula>OR(AND(NOT(ISNUMBER(L349)),NOT(ISBLANK(L349))), L349&lt;-9999999999.99, L349&gt;9999999999.99)</formula>
    </cfRule>
  </conditionalFormatting>
  <conditionalFormatting sqref="L350">
    <cfRule type="expression" dxfId="580" priority="710">
      <formula>L350&lt;0</formula>
    </cfRule>
    <cfRule type="expression" dxfId="579" priority="711">
      <formula>OR(AND(NOT(ISNUMBER(L350)),NOT(ISBLANK(L350))), L350&lt;-9999999999.99, L350&gt;9999999999.99)</formula>
    </cfRule>
  </conditionalFormatting>
  <conditionalFormatting sqref="L351">
    <cfRule type="expression" dxfId="578" priority="708">
      <formula>L351&lt;0</formula>
    </cfRule>
    <cfRule type="expression" dxfId="577" priority="709">
      <formula>OR(AND(NOT(ISNUMBER(L351)),NOT(ISBLANK(L351))), L351&lt;-9999999999.99, L351&gt;9999999999.99)</formula>
    </cfRule>
  </conditionalFormatting>
  <conditionalFormatting sqref="M351">
    <cfRule type="expression" dxfId="576" priority="706">
      <formula>M351&lt;0</formula>
    </cfRule>
    <cfRule type="expression" dxfId="575" priority="707">
      <formula>OR(AND(NOT(ISNUMBER(M351)),NOT(ISBLANK(M351))), M351&lt;-9999999999.99, M351&gt;9999999999.99)</formula>
    </cfRule>
  </conditionalFormatting>
  <conditionalFormatting sqref="M350">
    <cfRule type="expression" dxfId="574" priority="704">
      <formula>M350&lt;0</formula>
    </cfRule>
    <cfRule type="expression" dxfId="573" priority="705">
      <formula>OR(AND(NOT(ISNUMBER(M350)),NOT(ISBLANK(M350))), M350&lt;-9999999999.99, M350&gt;9999999999.99)</formula>
    </cfRule>
  </conditionalFormatting>
  <conditionalFormatting sqref="M349">
    <cfRule type="expression" dxfId="572" priority="702">
      <formula>M349&lt;0</formula>
    </cfRule>
    <cfRule type="expression" dxfId="571" priority="703">
      <formula>OR(AND(NOT(ISNUMBER(M349)),NOT(ISBLANK(M349))), M349&lt;-9999999999.99, M349&gt;9999999999.99)</formula>
    </cfRule>
  </conditionalFormatting>
  <conditionalFormatting sqref="N349">
    <cfRule type="expression" dxfId="570" priority="700">
      <formula>N349&lt;0</formula>
    </cfRule>
    <cfRule type="expression" dxfId="569" priority="701">
      <formula>OR(AND(NOT(ISNUMBER(N349)),NOT(ISBLANK(N349))), N349&lt;-9999999999.99, N349&gt;9999999999.99)</formula>
    </cfRule>
  </conditionalFormatting>
  <conditionalFormatting sqref="N350">
    <cfRule type="expression" dxfId="568" priority="698">
      <formula>N350&lt;0</formula>
    </cfRule>
    <cfRule type="expression" dxfId="567" priority="699">
      <formula>OR(AND(NOT(ISNUMBER(N350)),NOT(ISBLANK(N350))), N350&lt;-9999999999.99, N350&gt;9999999999.99)</formula>
    </cfRule>
  </conditionalFormatting>
  <conditionalFormatting sqref="N351">
    <cfRule type="expression" dxfId="566" priority="696">
      <formula>N351&lt;0</formula>
    </cfRule>
    <cfRule type="expression" dxfId="565" priority="697">
      <formula>OR(AND(NOT(ISNUMBER(N351)),NOT(ISBLANK(N351))), N351&lt;-9999999999.99, N351&gt;9999999999.99)</formula>
    </cfRule>
  </conditionalFormatting>
  <conditionalFormatting sqref="F353">
    <cfRule type="expression" dxfId="564" priority="694">
      <formula>F353&lt;0</formula>
    </cfRule>
    <cfRule type="expression" dxfId="563" priority="695">
      <formula>OR(AND(NOT(ISNUMBER(F353)),NOT(ISBLANK(F353))), F353&lt;-9999999999.99, F353&gt;9999999999.99)</formula>
    </cfRule>
  </conditionalFormatting>
  <conditionalFormatting sqref="G353">
    <cfRule type="expression" dxfId="562" priority="692">
      <formula>G353&lt;0</formula>
    </cfRule>
    <cfRule type="expression" dxfId="561" priority="693">
      <formula>OR(AND(NOT(ISNUMBER(G353)),NOT(ISBLANK(G353))), G353&lt;-9999999999.99, G353&gt;9999999999.99)</formula>
    </cfRule>
  </conditionalFormatting>
  <conditionalFormatting sqref="H353">
    <cfRule type="expression" dxfId="560" priority="690">
      <formula>H353&lt;0</formula>
    </cfRule>
    <cfRule type="expression" dxfId="559" priority="691">
      <formula>OR(AND(NOT(ISNUMBER(H353)),NOT(ISBLANK(H353))), H353&lt;-9999999999.99, H353&gt;9999999999.99)</formula>
    </cfRule>
  </conditionalFormatting>
  <conditionalFormatting sqref="I353">
    <cfRule type="expression" dxfId="558" priority="688">
      <formula>I353&lt;0</formula>
    </cfRule>
    <cfRule type="expression" dxfId="557" priority="689">
      <formula>OR(AND(NOT(ISNUMBER(I353)),NOT(ISBLANK(I353))), I353&lt;-9999999999.99, I353&gt;9999999999.99)</formula>
    </cfRule>
  </conditionalFormatting>
  <conditionalFormatting sqref="J353">
    <cfRule type="expression" dxfId="556" priority="686">
      <formula>J353&lt;0</formula>
    </cfRule>
    <cfRule type="expression" dxfId="555" priority="687">
      <formula>OR(AND(NOT(ISNUMBER(J353)),NOT(ISBLANK(J353))), J353&lt;-9999999999.99, J353&gt;9999999999.99)</formula>
    </cfRule>
  </conditionalFormatting>
  <conditionalFormatting sqref="K353">
    <cfRule type="expression" dxfId="554" priority="684">
      <formula>K353&lt;0</formula>
    </cfRule>
    <cfRule type="expression" dxfId="553" priority="685">
      <formula>OR(AND(NOT(ISNUMBER(K353)),NOT(ISBLANK(K353))), K353&lt;-9999999999.99, K353&gt;9999999999.99)</formula>
    </cfRule>
  </conditionalFormatting>
  <conditionalFormatting sqref="L353">
    <cfRule type="expression" dxfId="552" priority="682">
      <formula>L353&lt;0</formula>
    </cfRule>
    <cfRule type="expression" dxfId="551" priority="683">
      <formula>OR(AND(NOT(ISNUMBER(L353)),NOT(ISBLANK(L353))), L353&lt;-9999999999.99, L353&gt;9999999999.99)</formula>
    </cfRule>
  </conditionalFormatting>
  <conditionalFormatting sqref="M353">
    <cfRule type="expression" dxfId="550" priority="680">
      <formula>M353&lt;0</formula>
    </cfRule>
    <cfRule type="expression" dxfId="549" priority="681">
      <formula>OR(AND(NOT(ISNUMBER(M353)),NOT(ISBLANK(M353))), M353&lt;-9999999999.99, M353&gt;9999999999.99)</formula>
    </cfRule>
  </conditionalFormatting>
  <conditionalFormatting sqref="N353">
    <cfRule type="expression" dxfId="548" priority="678">
      <formula>N353&lt;0</formula>
    </cfRule>
    <cfRule type="expression" dxfId="547" priority="679">
      <formula>OR(AND(NOT(ISNUMBER(N353)),NOT(ISBLANK(N353))), N353&lt;-9999999999.99, N353&gt;9999999999.99)</formula>
    </cfRule>
  </conditionalFormatting>
  <conditionalFormatting sqref="E354">
    <cfRule type="expression" dxfId="546" priority="676">
      <formula>E354&lt;0</formula>
    </cfRule>
    <cfRule type="expression" dxfId="545" priority="677">
      <formula>OR(AND(NOT(ISNUMBER(E354)),NOT(ISBLANK(E354))), E354&lt;-9999999999.99, E354&gt;9999999999.99)</formula>
    </cfRule>
  </conditionalFormatting>
  <conditionalFormatting sqref="F354">
    <cfRule type="expression" dxfId="544" priority="674">
      <formula>F354&lt;0</formula>
    </cfRule>
    <cfRule type="expression" dxfId="543" priority="675">
      <formula>OR(AND(NOT(ISNUMBER(F354)),NOT(ISBLANK(F354))), F354&lt;-9999999999.99, F354&gt;9999999999.99)</formula>
    </cfRule>
  </conditionalFormatting>
  <conditionalFormatting sqref="G354">
    <cfRule type="expression" dxfId="542" priority="672">
      <formula>G354&lt;0</formula>
    </cfRule>
    <cfRule type="expression" dxfId="541" priority="673">
      <formula>OR(AND(NOT(ISNUMBER(G354)),NOT(ISBLANK(G354))), G354&lt;-9999999999.99, G354&gt;9999999999.99)</formula>
    </cfRule>
  </conditionalFormatting>
  <conditionalFormatting sqref="H354">
    <cfRule type="expression" dxfId="540" priority="670">
      <formula>H354&lt;0</formula>
    </cfRule>
    <cfRule type="expression" dxfId="539" priority="671">
      <formula>OR(AND(NOT(ISNUMBER(H354)),NOT(ISBLANK(H354))), H354&lt;-9999999999.99, H354&gt;9999999999.99)</formula>
    </cfRule>
  </conditionalFormatting>
  <conditionalFormatting sqref="I354">
    <cfRule type="expression" dxfId="538" priority="668">
      <formula>I354&lt;0</formula>
    </cfRule>
    <cfRule type="expression" dxfId="537" priority="669">
      <formula>OR(AND(NOT(ISNUMBER(I354)),NOT(ISBLANK(I354))), I354&lt;-9999999999.99, I354&gt;9999999999.99)</formula>
    </cfRule>
  </conditionalFormatting>
  <conditionalFormatting sqref="J354">
    <cfRule type="expression" dxfId="536" priority="666">
      <formula>J354&lt;0</formula>
    </cfRule>
    <cfRule type="expression" dxfId="535" priority="667">
      <formula>OR(AND(NOT(ISNUMBER(J354)),NOT(ISBLANK(J354))), J354&lt;-9999999999.99, J354&gt;9999999999.99)</formula>
    </cfRule>
  </conditionalFormatting>
  <conditionalFormatting sqref="K354">
    <cfRule type="expression" dxfId="534" priority="664">
      <formula>K354&lt;0</formula>
    </cfRule>
    <cfRule type="expression" dxfId="533" priority="665">
      <formula>OR(AND(NOT(ISNUMBER(K354)),NOT(ISBLANK(K354))), K354&lt;-9999999999.99, K354&gt;9999999999.99)</formula>
    </cfRule>
  </conditionalFormatting>
  <conditionalFormatting sqref="L354">
    <cfRule type="expression" dxfId="532" priority="662">
      <formula>L354&lt;0</formula>
    </cfRule>
    <cfRule type="expression" dxfId="531" priority="663">
      <formula>OR(AND(NOT(ISNUMBER(L354)),NOT(ISBLANK(L354))), L354&lt;-9999999999.99, L354&gt;9999999999.99)</formula>
    </cfRule>
  </conditionalFormatting>
  <conditionalFormatting sqref="M354">
    <cfRule type="expression" dxfId="530" priority="660">
      <formula>M354&lt;0</formula>
    </cfRule>
    <cfRule type="expression" dxfId="529" priority="661">
      <formula>OR(AND(NOT(ISNUMBER(M354)),NOT(ISBLANK(M354))), M354&lt;-9999999999.99, M354&gt;9999999999.99)</formula>
    </cfRule>
  </conditionalFormatting>
  <conditionalFormatting sqref="N354">
    <cfRule type="expression" dxfId="528" priority="658">
      <formula>N354&lt;0</formula>
    </cfRule>
    <cfRule type="expression" dxfId="527" priority="659">
      <formula>OR(AND(NOT(ISNUMBER(N354)),NOT(ISBLANK(N354))), N354&lt;-9999999999.99, N354&gt;9999999999.99)</formula>
    </cfRule>
  </conditionalFormatting>
  <conditionalFormatting sqref="E355">
    <cfRule type="expression" dxfId="526" priority="656">
      <formula>E355&lt;0</formula>
    </cfRule>
    <cfRule type="expression" dxfId="525" priority="657">
      <formula>OR(AND(NOT(ISNUMBER(E355)),NOT(ISBLANK(E355))), E355&lt;-9999999999.99, E355&gt;9999999999.99)</formula>
    </cfRule>
  </conditionalFormatting>
  <conditionalFormatting sqref="E356">
    <cfRule type="expression" dxfId="524" priority="654">
      <formula>E356&lt;0</formula>
    </cfRule>
    <cfRule type="expression" dxfId="523" priority="655">
      <formula>OR(AND(NOT(ISNUMBER(E356)),NOT(ISBLANK(E356))), E356&lt;-9999999999.99, E356&gt;9999999999.99)</formula>
    </cfRule>
  </conditionalFormatting>
  <conditionalFormatting sqref="E357">
    <cfRule type="expression" dxfId="522" priority="652">
      <formula>E357&lt;0</formula>
    </cfRule>
    <cfRule type="expression" dxfId="521" priority="653">
      <formula>OR(AND(NOT(ISNUMBER(E357)),NOT(ISBLANK(E357))), E357&lt;-9999999999.99, E357&gt;9999999999.99)</formula>
    </cfRule>
  </conditionalFormatting>
  <conditionalFormatting sqref="E358">
    <cfRule type="expression" dxfId="520" priority="650">
      <formula>E358&lt;0</formula>
    </cfRule>
    <cfRule type="expression" dxfId="519" priority="651">
      <formula>OR(AND(NOT(ISNUMBER(E358)),NOT(ISBLANK(E358))), E358&lt;-9999999999.99, E358&gt;9999999999.99)</formula>
    </cfRule>
  </conditionalFormatting>
  <conditionalFormatting sqref="E359">
    <cfRule type="expression" dxfId="518" priority="648">
      <formula>E359&lt;0</formula>
    </cfRule>
    <cfRule type="expression" dxfId="517" priority="649">
      <formula>OR(AND(NOT(ISNUMBER(E359)),NOT(ISBLANK(E359))), E359&lt;-9999999999.99, E359&gt;9999999999.99)</formula>
    </cfRule>
  </conditionalFormatting>
  <conditionalFormatting sqref="E360">
    <cfRule type="expression" dxfId="516" priority="646">
      <formula>E360&lt;0</formula>
    </cfRule>
    <cfRule type="expression" dxfId="515" priority="647">
      <formula>OR(AND(NOT(ISNUMBER(E360)),NOT(ISBLANK(E360))), E360&lt;-9999999999.99, E360&gt;9999999999.99)</formula>
    </cfRule>
  </conditionalFormatting>
  <conditionalFormatting sqref="E361">
    <cfRule type="expression" dxfId="514" priority="644">
      <formula>E361&lt;0</formula>
    </cfRule>
    <cfRule type="expression" dxfId="513" priority="645">
      <formula>OR(AND(NOT(ISNUMBER(E361)),NOT(ISBLANK(E361))), E361&lt;-9999999999.99, E361&gt;9999999999.99)</formula>
    </cfRule>
  </conditionalFormatting>
  <conditionalFormatting sqref="E362">
    <cfRule type="expression" dxfId="512" priority="642">
      <formula>E362&lt;0</formula>
    </cfRule>
    <cfRule type="expression" dxfId="511" priority="643">
      <formula>OR(AND(NOT(ISNUMBER(E362)),NOT(ISBLANK(E362))), E362&lt;-9999999999.99, E362&gt;9999999999.99)</formula>
    </cfRule>
  </conditionalFormatting>
  <conditionalFormatting sqref="E363">
    <cfRule type="expression" dxfId="510" priority="640">
      <formula>E363&lt;0</formula>
    </cfRule>
    <cfRule type="expression" dxfId="509" priority="641">
      <formula>OR(AND(NOT(ISNUMBER(E363)),NOT(ISBLANK(E363))), E363&lt;-9999999999.99, E363&gt;9999999999.99)</formula>
    </cfRule>
  </conditionalFormatting>
  <conditionalFormatting sqref="E364">
    <cfRule type="expression" dxfId="508" priority="638">
      <formula>E364&lt;0</formula>
    </cfRule>
    <cfRule type="expression" dxfId="507" priority="639">
      <formula>OR(AND(NOT(ISNUMBER(E364)),NOT(ISBLANK(E364))), E364&lt;-9999999999.99, E364&gt;9999999999.99)</formula>
    </cfRule>
  </conditionalFormatting>
  <conditionalFormatting sqref="E365">
    <cfRule type="expression" dxfId="506" priority="636">
      <formula>E365&lt;0</formula>
    </cfRule>
    <cfRule type="expression" dxfId="505" priority="637">
      <formula>OR(AND(NOT(ISNUMBER(E365)),NOT(ISBLANK(E365))), E365&lt;-9999999999.99, E365&gt;9999999999.99)</formula>
    </cfRule>
  </conditionalFormatting>
  <conditionalFormatting sqref="E366">
    <cfRule type="expression" dxfId="504" priority="635">
      <formula>OR(AND(NOT(ISNUMBER(E366)),NOT(ISBLANK(E366))), E366&lt;-9999999999.99, E366&gt;9999999999.99)</formula>
    </cfRule>
  </conditionalFormatting>
  <conditionalFormatting sqref="E367">
    <cfRule type="expression" dxfId="503" priority="632">
      <formula>E367&lt;0</formula>
    </cfRule>
    <cfRule type="expression" dxfId="502" priority="633">
      <formula>OR(AND(NOT(ISNUMBER(E367)),NOT(ISBLANK(E367))), E367&lt;-9999999999.99, E367&gt;9999999999.99)</formula>
    </cfRule>
  </conditionalFormatting>
  <conditionalFormatting sqref="F367">
    <cfRule type="expression" dxfId="501" priority="630">
      <formula>F367&lt;0</formula>
    </cfRule>
    <cfRule type="expression" dxfId="500" priority="631">
      <formula>OR(AND(NOT(ISNUMBER(F367)),NOT(ISBLANK(F367))), F367&lt;-9999999999.99, F367&gt;9999999999.99)</formula>
    </cfRule>
  </conditionalFormatting>
  <conditionalFormatting sqref="F366">
    <cfRule type="expression" dxfId="499" priority="629">
      <formula>OR(AND(NOT(ISNUMBER(F366)),NOT(ISBLANK(F366))), F366&lt;-9999999999.99, F366&gt;9999999999.99)</formula>
    </cfRule>
  </conditionalFormatting>
  <conditionalFormatting sqref="F365">
    <cfRule type="expression" dxfId="498" priority="626">
      <formula>F365&lt;0</formula>
    </cfRule>
    <cfRule type="expression" dxfId="497" priority="627">
      <formula>OR(AND(NOT(ISNUMBER(F365)),NOT(ISBLANK(F365))), F365&lt;-9999999999.99, F365&gt;9999999999.99)</formula>
    </cfRule>
  </conditionalFormatting>
  <conditionalFormatting sqref="F364">
    <cfRule type="expression" dxfId="496" priority="624">
      <formula>F364&lt;0</formula>
    </cfRule>
    <cfRule type="expression" dxfId="495" priority="625">
      <formula>OR(AND(NOT(ISNUMBER(F364)),NOT(ISBLANK(F364))), F364&lt;-9999999999.99, F364&gt;9999999999.99)</formula>
    </cfRule>
  </conditionalFormatting>
  <conditionalFormatting sqref="F363">
    <cfRule type="expression" dxfId="494" priority="622">
      <formula>F363&lt;0</formula>
    </cfRule>
    <cfRule type="expression" dxfId="493" priority="623">
      <formula>OR(AND(NOT(ISNUMBER(F363)),NOT(ISBLANK(F363))), F363&lt;-9999999999.99, F363&gt;9999999999.99)</formula>
    </cfRule>
  </conditionalFormatting>
  <conditionalFormatting sqref="F362">
    <cfRule type="expression" dxfId="492" priority="620">
      <formula>F362&lt;0</formula>
    </cfRule>
    <cfRule type="expression" dxfId="491" priority="621">
      <formula>OR(AND(NOT(ISNUMBER(F362)),NOT(ISBLANK(F362))), F362&lt;-9999999999.99, F362&gt;9999999999.99)</formula>
    </cfRule>
  </conditionalFormatting>
  <conditionalFormatting sqref="F361">
    <cfRule type="expression" dxfId="490" priority="618">
      <formula>F361&lt;0</formula>
    </cfRule>
    <cfRule type="expression" dxfId="489" priority="619">
      <formula>OR(AND(NOT(ISNUMBER(F361)),NOT(ISBLANK(F361))), F361&lt;-9999999999.99, F361&gt;9999999999.99)</formula>
    </cfRule>
  </conditionalFormatting>
  <conditionalFormatting sqref="F360">
    <cfRule type="expression" dxfId="488" priority="616">
      <formula>F360&lt;0</formula>
    </cfRule>
    <cfRule type="expression" dxfId="487" priority="617">
      <formula>OR(AND(NOT(ISNUMBER(F360)),NOT(ISBLANK(F360))), F360&lt;-9999999999.99, F360&gt;9999999999.99)</formula>
    </cfRule>
  </conditionalFormatting>
  <conditionalFormatting sqref="F359">
    <cfRule type="expression" dxfId="486" priority="614">
      <formula>F359&lt;0</formula>
    </cfRule>
    <cfRule type="expression" dxfId="485" priority="615">
      <formula>OR(AND(NOT(ISNUMBER(F359)),NOT(ISBLANK(F359))), F359&lt;-9999999999.99, F359&gt;9999999999.99)</formula>
    </cfRule>
  </conditionalFormatting>
  <conditionalFormatting sqref="F358">
    <cfRule type="expression" dxfId="484" priority="612">
      <formula>F358&lt;0</formula>
    </cfRule>
    <cfRule type="expression" dxfId="483" priority="613">
      <formula>OR(AND(NOT(ISNUMBER(F358)),NOT(ISBLANK(F358))), F358&lt;-9999999999.99, F358&gt;9999999999.99)</formula>
    </cfRule>
  </conditionalFormatting>
  <conditionalFormatting sqref="F357">
    <cfRule type="expression" dxfId="482" priority="610">
      <formula>F357&lt;0</formula>
    </cfRule>
    <cfRule type="expression" dxfId="481" priority="611">
      <formula>OR(AND(NOT(ISNUMBER(F357)),NOT(ISBLANK(F357))), F357&lt;-9999999999.99, F357&gt;9999999999.99)</formula>
    </cfRule>
  </conditionalFormatting>
  <conditionalFormatting sqref="F356">
    <cfRule type="expression" dxfId="480" priority="608">
      <formula>F356&lt;0</formula>
    </cfRule>
    <cfRule type="expression" dxfId="479" priority="609">
      <formula>OR(AND(NOT(ISNUMBER(F356)),NOT(ISBLANK(F356))), F356&lt;-9999999999.99, F356&gt;9999999999.99)</formula>
    </cfRule>
  </conditionalFormatting>
  <conditionalFormatting sqref="F355">
    <cfRule type="expression" dxfId="478" priority="606">
      <formula>F355&lt;0</formula>
    </cfRule>
    <cfRule type="expression" dxfId="477" priority="607">
      <formula>OR(AND(NOT(ISNUMBER(F355)),NOT(ISBLANK(F355))), F355&lt;-9999999999.99, F355&gt;9999999999.99)</formula>
    </cfRule>
  </conditionalFormatting>
  <conditionalFormatting sqref="G355">
    <cfRule type="expression" dxfId="476" priority="604">
      <formula>G355&lt;0</formula>
    </cfRule>
    <cfRule type="expression" dxfId="475" priority="605">
      <formula>OR(AND(NOT(ISNUMBER(G355)),NOT(ISBLANK(G355))), G355&lt;-9999999999.99, G355&gt;9999999999.99)</formula>
    </cfRule>
  </conditionalFormatting>
  <conditionalFormatting sqref="G356">
    <cfRule type="expression" dxfId="474" priority="602">
      <formula>G356&lt;0</formula>
    </cfRule>
    <cfRule type="expression" dxfId="473" priority="603">
      <formula>OR(AND(NOT(ISNUMBER(G356)),NOT(ISBLANK(G356))), G356&lt;-9999999999.99, G356&gt;9999999999.99)</formula>
    </cfRule>
  </conditionalFormatting>
  <conditionalFormatting sqref="G357">
    <cfRule type="expression" dxfId="472" priority="600">
      <formula>G357&lt;0</formula>
    </cfRule>
    <cfRule type="expression" dxfId="471" priority="601">
      <formula>OR(AND(NOT(ISNUMBER(G357)),NOT(ISBLANK(G357))), G357&lt;-9999999999.99, G357&gt;9999999999.99)</formula>
    </cfRule>
  </conditionalFormatting>
  <conditionalFormatting sqref="G358">
    <cfRule type="expression" dxfId="470" priority="598">
      <formula>G358&lt;0</formula>
    </cfRule>
    <cfRule type="expression" dxfId="469" priority="599">
      <formula>OR(AND(NOT(ISNUMBER(G358)),NOT(ISBLANK(G358))), G358&lt;-9999999999.99, G358&gt;9999999999.99)</formula>
    </cfRule>
  </conditionalFormatting>
  <conditionalFormatting sqref="G359">
    <cfRule type="expression" dxfId="468" priority="596">
      <formula>G359&lt;0</formula>
    </cfRule>
    <cfRule type="expression" dxfId="467" priority="597">
      <formula>OR(AND(NOT(ISNUMBER(G359)),NOT(ISBLANK(G359))), G359&lt;-9999999999.99, G359&gt;9999999999.99)</formula>
    </cfRule>
  </conditionalFormatting>
  <conditionalFormatting sqref="G360">
    <cfRule type="expression" dxfId="466" priority="594">
      <formula>G360&lt;0</formula>
    </cfRule>
    <cfRule type="expression" dxfId="465" priority="595">
      <formula>OR(AND(NOT(ISNUMBER(G360)),NOT(ISBLANK(G360))), G360&lt;-9999999999.99, G360&gt;9999999999.99)</formula>
    </cfRule>
  </conditionalFormatting>
  <conditionalFormatting sqref="G361">
    <cfRule type="expression" dxfId="464" priority="592">
      <formula>G361&lt;0</formula>
    </cfRule>
    <cfRule type="expression" dxfId="463" priority="593">
      <formula>OR(AND(NOT(ISNUMBER(G361)),NOT(ISBLANK(G361))), G361&lt;-9999999999.99, G361&gt;9999999999.99)</formula>
    </cfRule>
  </conditionalFormatting>
  <conditionalFormatting sqref="G362">
    <cfRule type="expression" dxfId="462" priority="590">
      <formula>G362&lt;0</formula>
    </cfRule>
    <cfRule type="expression" dxfId="461" priority="591">
      <formula>OR(AND(NOT(ISNUMBER(G362)),NOT(ISBLANK(G362))), G362&lt;-9999999999.99, G362&gt;9999999999.99)</formula>
    </cfRule>
  </conditionalFormatting>
  <conditionalFormatting sqref="G363">
    <cfRule type="expression" dxfId="460" priority="588">
      <formula>G363&lt;0</formula>
    </cfRule>
    <cfRule type="expression" dxfId="459" priority="589">
      <formula>OR(AND(NOT(ISNUMBER(G363)),NOT(ISBLANK(G363))), G363&lt;-9999999999.99, G363&gt;9999999999.99)</formula>
    </cfRule>
  </conditionalFormatting>
  <conditionalFormatting sqref="G364">
    <cfRule type="expression" dxfId="458" priority="586">
      <formula>G364&lt;0</formula>
    </cfRule>
    <cfRule type="expression" dxfId="457" priority="587">
      <formula>OR(AND(NOT(ISNUMBER(G364)),NOT(ISBLANK(G364))), G364&lt;-9999999999.99, G364&gt;9999999999.99)</formula>
    </cfRule>
  </conditionalFormatting>
  <conditionalFormatting sqref="G365">
    <cfRule type="expression" dxfId="456" priority="584">
      <formula>G365&lt;0</formula>
    </cfRule>
    <cfRule type="expression" dxfId="455" priority="585">
      <formula>OR(AND(NOT(ISNUMBER(G365)),NOT(ISBLANK(G365))), G365&lt;-9999999999.99, G365&gt;9999999999.99)</formula>
    </cfRule>
  </conditionalFormatting>
  <conditionalFormatting sqref="G366">
    <cfRule type="expression" dxfId="454" priority="583">
      <formula>OR(AND(NOT(ISNUMBER(G366)),NOT(ISBLANK(G366))), G366&lt;-9999999999.99, G366&gt;9999999999.99)</formula>
    </cfRule>
  </conditionalFormatting>
  <conditionalFormatting sqref="G367">
    <cfRule type="expression" dxfId="453" priority="580">
      <formula>G367&lt;0</formula>
    </cfRule>
    <cfRule type="expression" dxfId="452" priority="581">
      <formula>OR(AND(NOT(ISNUMBER(G367)),NOT(ISBLANK(G367))), G367&lt;-9999999999.99, G367&gt;9999999999.99)</formula>
    </cfRule>
  </conditionalFormatting>
  <conditionalFormatting sqref="H367">
    <cfRule type="expression" dxfId="451" priority="578">
      <formula>H367&lt;0</formula>
    </cfRule>
    <cfRule type="expression" dxfId="450" priority="579">
      <formula>OR(AND(NOT(ISNUMBER(H367)),NOT(ISBLANK(H367))), H367&lt;-9999999999.99, H367&gt;9999999999.99)</formula>
    </cfRule>
  </conditionalFormatting>
  <conditionalFormatting sqref="H366">
    <cfRule type="expression" dxfId="449" priority="577">
      <formula>OR(AND(NOT(ISNUMBER(H366)),NOT(ISBLANK(H366))), H366&lt;-9999999999.99, H366&gt;9999999999.99)</formula>
    </cfRule>
  </conditionalFormatting>
  <conditionalFormatting sqref="H365">
    <cfRule type="expression" dxfId="448" priority="574">
      <formula>H365&lt;0</formula>
    </cfRule>
    <cfRule type="expression" dxfId="447" priority="575">
      <formula>OR(AND(NOT(ISNUMBER(H365)),NOT(ISBLANK(H365))), H365&lt;-9999999999.99, H365&gt;9999999999.99)</formula>
    </cfRule>
  </conditionalFormatting>
  <conditionalFormatting sqref="H364">
    <cfRule type="expression" dxfId="446" priority="572">
      <formula>H364&lt;0</formula>
    </cfRule>
    <cfRule type="expression" dxfId="445" priority="573">
      <formula>OR(AND(NOT(ISNUMBER(H364)),NOT(ISBLANK(H364))), H364&lt;-9999999999.99, H364&gt;9999999999.99)</formula>
    </cfRule>
  </conditionalFormatting>
  <conditionalFormatting sqref="H363">
    <cfRule type="expression" dxfId="444" priority="570">
      <formula>H363&lt;0</formula>
    </cfRule>
    <cfRule type="expression" dxfId="443" priority="571">
      <formula>OR(AND(NOT(ISNUMBER(H363)),NOT(ISBLANK(H363))), H363&lt;-9999999999.99, H363&gt;9999999999.99)</formula>
    </cfRule>
  </conditionalFormatting>
  <conditionalFormatting sqref="H362">
    <cfRule type="expression" dxfId="442" priority="568">
      <formula>H362&lt;0</formula>
    </cfRule>
    <cfRule type="expression" dxfId="441" priority="569">
      <formula>OR(AND(NOT(ISNUMBER(H362)),NOT(ISBLANK(H362))), H362&lt;-9999999999.99, H362&gt;9999999999.99)</formula>
    </cfRule>
  </conditionalFormatting>
  <conditionalFormatting sqref="H361">
    <cfRule type="expression" dxfId="440" priority="566">
      <formula>H361&lt;0</formula>
    </cfRule>
    <cfRule type="expression" dxfId="439" priority="567">
      <formula>OR(AND(NOT(ISNUMBER(H361)),NOT(ISBLANK(H361))), H361&lt;-9999999999.99, H361&gt;9999999999.99)</formula>
    </cfRule>
  </conditionalFormatting>
  <conditionalFormatting sqref="H360">
    <cfRule type="expression" dxfId="438" priority="564">
      <formula>H360&lt;0</formula>
    </cfRule>
    <cfRule type="expression" dxfId="437" priority="565">
      <formula>OR(AND(NOT(ISNUMBER(H360)),NOT(ISBLANK(H360))), H360&lt;-9999999999.99, H360&gt;9999999999.99)</formula>
    </cfRule>
  </conditionalFormatting>
  <conditionalFormatting sqref="H359">
    <cfRule type="expression" dxfId="436" priority="562">
      <formula>H359&lt;0</formula>
    </cfRule>
    <cfRule type="expression" dxfId="435" priority="563">
      <formula>OR(AND(NOT(ISNUMBER(H359)),NOT(ISBLANK(H359))), H359&lt;-9999999999.99, H359&gt;9999999999.99)</formula>
    </cfRule>
  </conditionalFormatting>
  <conditionalFormatting sqref="H358">
    <cfRule type="expression" dxfId="434" priority="560">
      <formula>H358&lt;0</formula>
    </cfRule>
    <cfRule type="expression" dxfId="433" priority="561">
      <formula>OR(AND(NOT(ISNUMBER(H358)),NOT(ISBLANK(H358))), H358&lt;-9999999999.99, H358&gt;9999999999.99)</formula>
    </cfRule>
  </conditionalFormatting>
  <conditionalFormatting sqref="H357">
    <cfRule type="expression" dxfId="432" priority="558">
      <formula>H357&lt;0</formula>
    </cfRule>
    <cfRule type="expression" dxfId="431" priority="559">
      <formula>OR(AND(NOT(ISNUMBER(H357)),NOT(ISBLANK(H357))), H357&lt;-9999999999.99, H357&gt;9999999999.99)</formula>
    </cfRule>
  </conditionalFormatting>
  <conditionalFormatting sqref="H356">
    <cfRule type="expression" dxfId="430" priority="556">
      <formula>H356&lt;0</formula>
    </cfRule>
    <cfRule type="expression" dxfId="429" priority="557">
      <formula>OR(AND(NOT(ISNUMBER(H356)),NOT(ISBLANK(H356))), H356&lt;-9999999999.99, H356&gt;9999999999.99)</formula>
    </cfRule>
  </conditionalFormatting>
  <conditionalFormatting sqref="H355">
    <cfRule type="expression" dxfId="428" priority="554">
      <formula>H355&lt;0</formula>
    </cfRule>
    <cfRule type="expression" dxfId="427" priority="555">
      <formula>OR(AND(NOT(ISNUMBER(H355)),NOT(ISBLANK(H355))), H355&lt;-9999999999.99, H355&gt;9999999999.99)</formula>
    </cfRule>
  </conditionalFormatting>
  <conditionalFormatting sqref="I355">
    <cfRule type="expression" dxfId="426" priority="552">
      <formula>I355&lt;0</formula>
    </cfRule>
    <cfRule type="expression" dxfId="425" priority="553">
      <formula>OR(AND(NOT(ISNUMBER(I355)),NOT(ISBLANK(I355))), I355&lt;-9999999999.99, I355&gt;9999999999.99)</formula>
    </cfRule>
  </conditionalFormatting>
  <conditionalFormatting sqref="I356">
    <cfRule type="expression" dxfId="424" priority="550">
      <formula>I356&lt;0</formula>
    </cfRule>
    <cfRule type="expression" dxfId="423" priority="551">
      <formula>OR(AND(NOT(ISNUMBER(I356)),NOT(ISBLANK(I356))), I356&lt;-9999999999.99, I356&gt;9999999999.99)</formula>
    </cfRule>
  </conditionalFormatting>
  <conditionalFormatting sqref="I357">
    <cfRule type="expression" dxfId="422" priority="548">
      <formula>I357&lt;0</formula>
    </cfRule>
    <cfRule type="expression" dxfId="421" priority="549">
      <formula>OR(AND(NOT(ISNUMBER(I357)),NOT(ISBLANK(I357))), I357&lt;-9999999999.99, I357&gt;9999999999.99)</formula>
    </cfRule>
  </conditionalFormatting>
  <conditionalFormatting sqref="I358">
    <cfRule type="expression" dxfId="420" priority="546">
      <formula>I358&lt;0</formula>
    </cfRule>
    <cfRule type="expression" dxfId="419" priority="547">
      <formula>OR(AND(NOT(ISNUMBER(I358)),NOT(ISBLANK(I358))), I358&lt;-9999999999.99, I358&gt;9999999999.99)</formula>
    </cfRule>
  </conditionalFormatting>
  <conditionalFormatting sqref="I359">
    <cfRule type="expression" dxfId="418" priority="544">
      <formula>I359&lt;0</formula>
    </cfRule>
    <cfRule type="expression" dxfId="417" priority="545">
      <formula>OR(AND(NOT(ISNUMBER(I359)),NOT(ISBLANK(I359))), I359&lt;-9999999999.99, I359&gt;9999999999.99)</formula>
    </cfRule>
  </conditionalFormatting>
  <conditionalFormatting sqref="I360">
    <cfRule type="expression" dxfId="416" priority="542">
      <formula>I360&lt;0</formula>
    </cfRule>
    <cfRule type="expression" dxfId="415" priority="543">
      <formula>OR(AND(NOT(ISNUMBER(I360)),NOT(ISBLANK(I360))), I360&lt;-9999999999.99, I360&gt;9999999999.99)</formula>
    </cfRule>
  </conditionalFormatting>
  <conditionalFormatting sqref="I361">
    <cfRule type="expression" dxfId="414" priority="540">
      <formula>I361&lt;0</formula>
    </cfRule>
    <cfRule type="expression" dxfId="413" priority="541">
      <formula>OR(AND(NOT(ISNUMBER(I361)),NOT(ISBLANK(I361))), I361&lt;-9999999999.99, I361&gt;9999999999.99)</formula>
    </cfRule>
  </conditionalFormatting>
  <conditionalFormatting sqref="I362">
    <cfRule type="expression" dxfId="412" priority="538">
      <formula>I362&lt;0</formula>
    </cfRule>
    <cfRule type="expression" dxfId="411" priority="539">
      <formula>OR(AND(NOT(ISNUMBER(I362)),NOT(ISBLANK(I362))), I362&lt;-9999999999.99, I362&gt;9999999999.99)</formula>
    </cfRule>
  </conditionalFormatting>
  <conditionalFormatting sqref="I363">
    <cfRule type="expression" dxfId="410" priority="536">
      <formula>I363&lt;0</formula>
    </cfRule>
    <cfRule type="expression" dxfId="409" priority="537">
      <formula>OR(AND(NOT(ISNUMBER(I363)),NOT(ISBLANK(I363))), I363&lt;-9999999999.99, I363&gt;9999999999.99)</formula>
    </cfRule>
  </conditionalFormatting>
  <conditionalFormatting sqref="I364">
    <cfRule type="expression" dxfId="408" priority="534">
      <formula>I364&lt;0</formula>
    </cfRule>
    <cfRule type="expression" dxfId="407" priority="535">
      <formula>OR(AND(NOT(ISNUMBER(I364)),NOT(ISBLANK(I364))), I364&lt;-9999999999.99, I364&gt;9999999999.99)</formula>
    </cfRule>
  </conditionalFormatting>
  <conditionalFormatting sqref="I365">
    <cfRule type="expression" dxfId="406" priority="532">
      <formula>I365&lt;0</formula>
    </cfRule>
    <cfRule type="expression" dxfId="405" priority="533">
      <formula>OR(AND(NOT(ISNUMBER(I365)),NOT(ISBLANK(I365))), I365&lt;-9999999999.99, I365&gt;9999999999.99)</formula>
    </cfRule>
  </conditionalFormatting>
  <conditionalFormatting sqref="I366">
    <cfRule type="expression" dxfId="404" priority="531">
      <formula>OR(AND(NOT(ISNUMBER(I366)),NOT(ISBLANK(I366))), I366&lt;-9999999999.99, I366&gt;9999999999.99)</formula>
    </cfRule>
  </conditionalFormatting>
  <conditionalFormatting sqref="I367">
    <cfRule type="expression" dxfId="403" priority="528">
      <formula>I367&lt;0</formula>
    </cfRule>
    <cfRule type="expression" dxfId="402" priority="529">
      <formula>OR(AND(NOT(ISNUMBER(I367)),NOT(ISBLANK(I367))), I367&lt;-9999999999.99, I367&gt;9999999999.99)</formula>
    </cfRule>
  </conditionalFormatting>
  <conditionalFormatting sqref="J367">
    <cfRule type="expression" dxfId="401" priority="526">
      <formula>J367&lt;0</formula>
    </cfRule>
    <cfRule type="expression" dxfId="400" priority="527">
      <formula>OR(AND(NOT(ISNUMBER(J367)),NOT(ISBLANK(J367))), J367&lt;-9999999999.99, J367&gt;9999999999.99)</formula>
    </cfRule>
  </conditionalFormatting>
  <conditionalFormatting sqref="J366">
    <cfRule type="expression" dxfId="399" priority="525">
      <formula>OR(AND(NOT(ISNUMBER(J366)),NOT(ISBLANK(J366))), J366&lt;-9999999999.99, J366&gt;9999999999.99)</formula>
    </cfRule>
  </conditionalFormatting>
  <conditionalFormatting sqref="J365">
    <cfRule type="expression" dxfId="398" priority="522">
      <formula>J365&lt;0</formula>
    </cfRule>
    <cfRule type="expression" dxfId="397" priority="523">
      <formula>OR(AND(NOT(ISNUMBER(J365)),NOT(ISBLANK(J365))), J365&lt;-9999999999.99, J365&gt;9999999999.99)</formula>
    </cfRule>
  </conditionalFormatting>
  <conditionalFormatting sqref="J364">
    <cfRule type="expression" dxfId="396" priority="520">
      <formula>J364&lt;0</formula>
    </cfRule>
    <cfRule type="expression" dxfId="395" priority="521">
      <formula>OR(AND(NOT(ISNUMBER(J364)),NOT(ISBLANK(J364))), J364&lt;-9999999999.99, J364&gt;9999999999.99)</formula>
    </cfRule>
  </conditionalFormatting>
  <conditionalFormatting sqref="J363">
    <cfRule type="expression" dxfId="394" priority="518">
      <formula>J363&lt;0</formula>
    </cfRule>
    <cfRule type="expression" dxfId="393" priority="519">
      <formula>OR(AND(NOT(ISNUMBER(J363)),NOT(ISBLANK(J363))), J363&lt;-9999999999.99, J363&gt;9999999999.99)</formula>
    </cfRule>
  </conditionalFormatting>
  <conditionalFormatting sqref="J362">
    <cfRule type="expression" dxfId="392" priority="516">
      <formula>J362&lt;0</formula>
    </cfRule>
    <cfRule type="expression" dxfId="391" priority="517">
      <formula>OR(AND(NOT(ISNUMBER(J362)),NOT(ISBLANK(J362))), J362&lt;-9999999999.99, J362&gt;9999999999.99)</formula>
    </cfRule>
  </conditionalFormatting>
  <conditionalFormatting sqref="J361">
    <cfRule type="expression" dxfId="390" priority="514">
      <formula>J361&lt;0</formula>
    </cfRule>
    <cfRule type="expression" dxfId="389" priority="515">
      <formula>OR(AND(NOT(ISNUMBER(J361)),NOT(ISBLANK(J361))), J361&lt;-9999999999.99, J361&gt;9999999999.99)</formula>
    </cfRule>
  </conditionalFormatting>
  <conditionalFormatting sqref="J360">
    <cfRule type="expression" dxfId="388" priority="512">
      <formula>J360&lt;0</formula>
    </cfRule>
    <cfRule type="expression" dxfId="387" priority="513">
      <formula>OR(AND(NOT(ISNUMBER(J360)),NOT(ISBLANK(J360))), J360&lt;-9999999999.99, J360&gt;9999999999.99)</formula>
    </cfRule>
  </conditionalFormatting>
  <conditionalFormatting sqref="J359">
    <cfRule type="expression" dxfId="386" priority="510">
      <formula>J359&lt;0</formula>
    </cfRule>
    <cfRule type="expression" dxfId="385" priority="511">
      <formula>OR(AND(NOT(ISNUMBER(J359)),NOT(ISBLANK(J359))), J359&lt;-9999999999.99, J359&gt;9999999999.99)</formula>
    </cfRule>
  </conditionalFormatting>
  <conditionalFormatting sqref="J358">
    <cfRule type="expression" dxfId="384" priority="508">
      <formula>J358&lt;0</formula>
    </cfRule>
    <cfRule type="expression" dxfId="383" priority="509">
      <formula>OR(AND(NOT(ISNUMBER(J358)),NOT(ISBLANK(J358))), J358&lt;-9999999999.99, J358&gt;9999999999.99)</formula>
    </cfRule>
  </conditionalFormatting>
  <conditionalFormatting sqref="J357">
    <cfRule type="expression" dxfId="382" priority="506">
      <formula>J357&lt;0</formula>
    </cfRule>
    <cfRule type="expression" dxfId="381" priority="507">
      <formula>OR(AND(NOT(ISNUMBER(J357)),NOT(ISBLANK(J357))), J357&lt;-9999999999.99, J357&gt;9999999999.99)</formula>
    </cfRule>
  </conditionalFormatting>
  <conditionalFormatting sqref="J356">
    <cfRule type="expression" dxfId="380" priority="504">
      <formula>J356&lt;0</formula>
    </cfRule>
    <cfRule type="expression" dxfId="379" priority="505">
      <formula>OR(AND(NOT(ISNUMBER(J356)),NOT(ISBLANK(J356))), J356&lt;-9999999999.99, J356&gt;9999999999.99)</formula>
    </cfRule>
  </conditionalFormatting>
  <conditionalFormatting sqref="J355">
    <cfRule type="expression" dxfId="378" priority="502">
      <formula>J355&lt;0</formula>
    </cfRule>
    <cfRule type="expression" dxfId="377" priority="503">
      <formula>OR(AND(NOT(ISNUMBER(J355)),NOT(ISBLANK(J355))), J355&lt;-9999999999.99, J355&gt;9999999999.99)</formula>
    </cfRule>
  </conditionalFormatting>
  <conditionalFormatting sqref="K355">
    <cfRule type="expression" dxfId="376" priority="500">
      <formula>K355&lt;0</formula>
    </cfRule>
    <cfRule type="expression" dxfId="375" priority="501">
      <formula>OR(AND(NOT(ISNUMBER(K355)),NOT(ISBLANK(K355))), K355&lt;-9999999999.99, K355&gt;9999999999.99)</formula>
    </cfRule>
  </conditionalFormatting>
  <conditionalFormatting sqref="K356">
    <cfRule type="expression" dxfId="374" priority="498">
      <formula>K356&lt;0</formula>
    </cfRule>
    <cfRule type="expression" dxfId="373" priority="499">
      <formula>OR(AND(NOT(ISNUMBER(K356)),NOT(ISBLANK(K356))), K356&lt;-9999999999.99, K356&gt;9999999999.99)</formula>
    </cfRule>
  </conditionalFormatting>
  <conditionalFormatting sqref="K357">
    <cfRule type="expression" dxfId="372" priority="496">
      <formula>K357&lt;0</formula>
    </cfRule>
    <cfRule type="expression" dxfId="371" priority="497">
      <formula>OR(AND(NOT(ISNUMBER(K357)),NOT(ISBLANK(K357))), K357&lt;-9999999999.99, K357&gt;9999999999.99)</formula>
    </cfRule>
  </conditionalFormatting>
  <conditionalFormatting sqref="K358">
    <cfRule type="expression" dxfId="370" priority="494">
      <formula>K358&lt;0</formula>
    </cfRule>
    <cfRule type="expression" dxfId="369" priority="495">
      <formula>OR(AND(NOT(ISNUMBER(K358)),NOT(ISBLANK(K358))), K358&lt;-9999999999.99, K358&gt;9999999999.99)</formula>
    </cfRule>
  </conditionalFormatting>
  <conditionalFormatting sqref="K359">
    <cfRule type="expression" dxfId="368" priority="492">
      <formula>K359&lt;0</formula>
    </cfRule>
    <cfRule type="expression" dxfId="367" priority="493">
      <formula>OR(AND(NOT(ISNUMBER(K359)),NOT(ISBLANK(K359))), K359&lt;-9999999999.99, K359&gt;9999999999.99)</formula>
    </cfRule>
  </conditionalFormatting>
  <conditionalFormatting sqref="K360">
    <cfRule type="expression" dxfId="366" priority="490">
      <formula>K360&lt;0</formula>
    </cfRule>
    <cfRule type="expression" dxfId="365" priority="491">
      <formula>OR(AND(NOT(ISNUMBER(K360)),NOT(ISBLANK(K360))), K360&lt;-9999999999.99, K360&gt;9999999999.99)</formula>
    </cfRule>
  </conditionalFormatting>
  <conditionalFormatting sqref="K361">
    <cfRule type="expression" dxfId="364" priority="488">
      <formula>K361&lt;0</formula>
    </cfRule>
    <cfRule type="expression" dxfId="363" priority="489">
      <formula>OR(AND(NOT(ISNUMBER(K361)),NOT(ISBLANK(K361))), K361&lt;-9999999999.99, K361&gt;9999999999.99)</formula>
    </cfRule>
  </conditionalFormatting>
  <conditionalFormatting sqref="K362">
    <cfRule type="expression" dxfId="362" priority="486">
      <formula>K362&lt;0</formula>
    </cfRule>
    <cfRule type="expression" dxfId="361" priority="487">
      <formula>OR(AND(NOT(ISNUMBER(K362)),NOT(ISBLANK(K362))), K362&lt;-9999999999.99, K362&gt;9999999999.99)</formula>
    </cfRule>
  </conditionalFormatting>
  <conditionalFormatting sqref="K363">
    <cfRule type="expression" dxfId="360" priority="484">
      <formula>K363&lt;0</formula>
    </cfRule>
    <cfRule type="expression" dxfId="359" priority="485">
      <formula>OR(AND(NOT(ISNUMBER(K363)),NOT(ISBLANK(K363))), K363&lt;-9999999999.99, K363&gt;9999999999.99)</formula>
    </cfRule>
  </conditionalFormatting>
  <conditionalFormatting sqref="K364">
    <cfRule type="expression" dxfId="358" priority="482">
      <formula>K364&lt;0</formula>
    </cfRule>
    <cfRule type="expression" dxfId="357" priority="483">
      <formula>OR(AND(NOT(ISNUMBER(K364)),NOT(ISBLANK(K364))), K364&lt;-9999999999.99, K364&gt;9999999999.99)</formula>
    </cfRule>
  </conditionalFormatting>
  <conditionalFormatting sqref="K365">
    <cfRule type="expression" dxfId="356" priority="480">
      <formula>K365&lt;0</formula>
    </cfRule>
    <cfRule type="expression" dxfId="355" priority="481">
      <formula>OR(AND(NOT(ISNUMBER(K365)),NOT(ISBLANK(K365))), K365&lt;-9999999999.99, K365&gt;9999999999.99)</formula>
    </cfRule>
  </conditionalFormatting>
  <conditionalFormatting sqref="K366">
    <cfRule type="expression" dxfId="354" priority="479">
      <formula>OR(AND(NOT(ISNUMBER(K366)),NOT(ISBLANK(K366))), K366&lt;-9999999999.99, K366&gt;9999999999.99)</formula>
    </cfRule>
  </conditionalFormatting>
  <conditionalFormatting sqref="K367">
    <cfRule type="expression" dxfId="353" priority="476">
      <formula>K367&lt;0</formula>
    </cfRule>
    <cfRule type="expression" dxfId="352" priority="477">
      <formula>OR(AND(NOT(ISNUMBER(K367)),NOT(ISBLANK(K367))), K367&lt;-9999999999.99, K367&gt;9999999999.99)</formula>
    </cfRule>
  </conditionalFormatting>
  <conditionalFormatting sqref="L367">
    <cfRule type="expression" dxfId="351" priority="474">
      <formula>L367&lt;0</formula>
    </cfRule>
    <cfRule type="expression" dxfId="350" priority="475">
      <formula>OR(AND(NOT(ISNUMBER(L367)),NOT(ISBLANK(L367))), L367&lt;-9999999999.99, L367&gt;9999999999.99)</formula>
    </cfRule>
  </conditionalFormatting>
  <conditionalFormatting sqref="L366">
    <cfRule type="expression" dxfId="349" priority="473">
      <formula>OR(AND(NOT(ISNUMBER(L366)),NOT(ISBLANK(L366))), L366&lt;-9999999999.99, L366&gt;9999999999.99)</formula>
    </cfRule>
  </conditionalFormatting>
  <conditionalFormatting sqref="L365">
    <cfRule type="expression" dxfId="348" priority="470">
      <formula>L365&lt;0</formula>
    </cfRule>
    <cfRule type="expression" dxfId="347" priority="471">
      <formula>OR(AND(NOT(ISNUMBER(L365)),NOT(ISBLANK(L365))), L365&lt;-9999999999.99, L365&gt;9999999999.99)</formula>
    </cfRule>
  </conditionalFormatting>
  <conditionalFormatting sqref="L364">
    <cfRule type="expression" dxfId="346" priority="468">
      <formula>L364&lt;0</formula>
    </cfRule>
    <cfRule type="expression" dxfId="345" priority="469">
      <formula>OR(AND(NOT(ISNUMBER(L364)),NOT(ISBLANK(L364))), L364&lt;-9999999999.99, L364&gt;9999999999.99)</formula>
    </cfRule>
  </conditionalFormatting>
  <conditionalFormatting sqref="L363">
    <cfRule type="expression" dxfId="344" priority="466">
      <formula>L363&lt;0</formula>
    </cfRule>
    <cfRule type="expression" dxfId="343" priority="467">
      <formula>OR(AND(NOT(ISNUMBER(L363)),NOT(ISBLANK(L363))), L363&lt;-9999999999.99, L363&gt;9999999999.99)</formula>
    </cfRule>
  </conditionalFormatting>
  <conditionalFormatting sqref="L362">
    <cfRule type="expression" dxfId="342" priority="464">
      <formula>L362&lt;0</formula>
    </cfRule>
    <cfRule type="expression" dxfId="341" priority="465">
      <formula>OR(AND(NOT(ISNUMBER(L362)),NOT(ISBLANK(L362))), L362&lt;-9999999999.99, L362&gt;9999999999.99)</formula>
    </cfRule>
  </conditionalFormatting>
  <conditionalFormatting sqref="L361">
    <cfRule type="expression" dxfId="340" priority="462">
      <formula>L361&lt;0</formula>
    </cfRule>
    <cfRule type="expression" dxfId="339" priority="463">
      <formula>OR(AND(NOT(ISNUMBER(L361)),NOT(ISBLANK(L361))), L361&lt;-9999999999.99, L361&gt;9999999999.99)</formula>
    </cfRule>
  </conditionalFormatting>
  <conditionalFormatting sqref="L360">
    <cfRule type="expression" dxfId="338" priority="460">
      <formula>L360&lt;0</formula>
    </cfRule>
    <cfRule type="expression" dxfId="337" priority="461">
      <formula>OR(AND(NOT(ISNUMBER(L360)),NOT(ISBLANK(L360))), L360&lt;-9999999999.99, L360&gt;9999999999.99)</formula>
    </cfRule>
  </conditionalFormatting>
  <conditionalFormatting sqref="L359">
    <cfRule type="expression" dxfId="336" priority="458">
      <formula>L359&lt;0</formula>
    </cfRule>
    <cfRule type="expression" dxfId="335" priority="459">
      <formula>OR(AND(NOT(ISNUMBER(L359)),NOT(ISBLANK(L359))), L359&lt;-9999999999.99, L359&gt;9999999999.99)</formula>
    </cfRule>
  </conditionalFormatting>
  <conditionalFormatting sqref="L358">
    <cfRule type="expression" dxfId="334" priority="456">
      <formula>L358&lt;0</formula>
    </cfRule>
    <cfRule type="expression" dxfId="333" priority="457">
      <formula>OR(AND(NOT(ISNUMBER(L358)),NOT(ISBLANK(L358))), L358&lt;-9999999999.99, L358&gt;9999999999.99)</formula>
    </cfRule>
  </conditionalFormatting>
  <conditionalFormatting sqref="L357">
    <cfRule type="expression" dxfId="332" priority="454">
      <formula>L357&lt;0</formula>
    </cfRule>
    <cfRule type="expression" dxfId="331" priority="455">
      <formula>OR(AND(NOT(ISNUMBER(L357)),NOT(ISBLANK(L357))), L357&lt;-9999999999.99, L357&gt;9999999999.99)</formula>
    </cfRule>
  </conditionalFormatting>
  <conditionalFormatting sqref="L356">
    <cfRule type="expression" dxfId="330" priority="452">
      <formula>L356&lt;0</formula>
    </cfRule>
    <cfRule type="expression" dxfId="329" priority="453">
      <formula>OR(AND(NOT(ISNUMBER(L356)),NOT(ISBLANK(L356))), L356&lt;-9999999999.99, L356&gt;9999999999.99)</formula>
    </cfRule>
  </conditionalFormatting>
  <conditionalFormatting sqref="L355">
    <cfRule type="expression" dxfId="328" priority="450">
      <formula>L355&lt;0</formula>
    </cfRule>
    <cfRule type="expression" dxfId="327" priority="451">
      <formula>OR(AND(NOT(ISNUMBER(L355)),NOT(ISBLANK(L355))), L355&lt;-9999999999.99, L355&gt;9999999999.99)</formula>
    </cfRule>
  </conditionalFormatting>
  <conditionalFormatting sqref="M355">
    <cfRule type="expression" dxfId="326" priority="448">
      <formula>M355&lt;0</formula>
    </cfRule>
    <cfRule type="expression" dxfId="325" priority="449">
      <formula>OR(AND(NOT(ISNUMBER(M355)),NOT(ISBLANK(M355))), M355&lt;-9999999999.99, M355&gt;9999999999.99)</formula>
    </cfRule>
  </conditionalFormatting>
  <conditionalFormatting sqref="M356">
    <cfRule type="expression" dxfId="324" priority="446">
      <formula>M356&lt;0</formula>
    </cfRule>
    <cfRule type="expression" dxfId="323" priority="447">
      <formula>OR(AND(NOT(ISNUMBER(M356)),NOT(ISBLANK(M356))), M356&lt;-9999999999.99, M356&gt;9999999999.99)</formula>
    </cfRule>
  </conditionalFormatting>
  <conditionalFormatting sqref="M357">
    <cfRule type="expression" dxfId="322" priority="444">
      <formula>M357&lt;0</formula>
    </cfRule>
    <cfRule type="expression" dxfId="321" priority="445">
      <formula>OR(AND(NOT(ISNUMBER(M357)),NOT(ISBLANK(M357))), M357&lt;-9999999999.99, M357&gt;9999999999.99)</formula>
    </cfRule>
  </conditionalFormatting>
  <conditionalFormatting sqref="M358">
    <cfRule type="expression" dxfId="320" priority="442">
      <formula>M358&lt;0</formula>
    </cfRule>
    <cfRule type="expression" dxfId="319" priority="443">
      <formula>OR(AND(NOT(ISNUMBER(M358)),NOT(ISBLANK(M358))), M358&lt;-9999999999.99, M358&gt;9999999999.99)</formula>
    </cfRule>
  </conditionalFormatting>
  <conditionalFormatting sqref="M359">
    <cfRule type="expression" dxfId="318" priority="440">
      <formula>M359&lt;0</formula>
    </cfRule>
    <cfRule type="expression" dxfId="317" priority="441">
      <formula>OR(AND(NOT(ISNUMBER(M359)),NOT(ISBLANK(M359))), M359&lt;-9999999999.99, M359&gt;9999999999.99)</formula>
    </cfRule>
  </conditionalFormatting>
  <conditionalFormatting sqref="M360">
    <cfRule type="expression" dxfId="316" priority="438">
      <formula>M360&lt;0</formula>
    </cfRule>
    <cfRule type="expression" dxfId="315" priority="439">
      <formula>OR(AND(NOT(ISNUMBER(M360)),NOT(ISBLANK(M360))), M360&lt;-9999999999.99, M360&gt;9999999999.99)</formula>
    </cfRule>
  </conditionalFormatting>
  <conditionalFormatting sqref="M361">
    <cfRule type="expression" dxfId="314" priority="436">
      <formula>M361&lt;0</formula>
    </cfRule>
    <cfRule type="expression" dxfId="313" priority="437">
      <formula>OR(AND(NOT(ISNUMBER(M361)),NOT(ISBLANK(M361))), M361&lt;-9999999999.99, M361&gt;9999999999.99)</formula>
    </cfRule>
  </conditionalFormatting>
  <conditionalFormatting sqref="M362">
    <cfRule type="expression" dxfId="312" priority="434">
      <formula>M362&lt;0</formula>
    </cfRule>
    <cfRule type="expression" dxfId="311" priority="435">
      <formula>OR(AND(NOT(ISNUMBER(M362)),NOT(ISBLANK(M362))), M362&lt;-9999999999.99, M362&gt;9999999999.99)</formula>
    </cfRule>
  </conditionalFormatting>
  <conditionalFormatting sqref="M363">
    <cfRule type="expression" dxfId="310" priority="432">
      <formula>M363&lt;0</formula>
    </cfRule>
    <cfRule type="expression" dxfId="309" priority="433">
      <formula>OR(AND(NOT(ISNUMBER(M363)),NOT(ISBLANK(M363))), M363&lt;-9999999999.99, M363&gt;9999999999.99)</formula>
    </cfRule>
  </conditionalFormatting>
  <conditionalFormatting sqref="M364">
    <cfRule type="expression" dxfId="308" priority="430">
      <formula>M364&lt;0</formula>
    </cfRule>
    <cfRule type="expression" dxfId="307" priority="431">
      <formula>OR(AND(NOT(ISNUMBER(M364)),NOT(ISBLANK(M364))), M364&lt;-9999999999.99, M364&gt;9999999999.99)</formula>
    </cfRule>
  </conditionalFormatting>
  <conditionalFormatting sqref="M365">
    <cfRule type="expression" dxfId="306" priority="428">
      <formula>M365&lt;0</formula>
    </cfRule>
    <cfRule type="expression" dxfId="305" priority="429">
      <formula>OR(AND(NOT(ISNUMBER(M365)),NOT(ISBLANK(M365))), M365&lt;-9999999999.99, M365&gt;9999999999.99)</formula>
    </cfRule>
  </conditionalFormatting>
  <conditionalFormatting sqref="M366">
    <cfRule type="expression" dxfId="304" priority="427">
      <formula>OR(AND(NOT(ISNUMBER(M366)),NOT(ISBLANK(M366))), M366&lt;-9999999999.99, M366&gt;9999999999.99)</formula>
    </cfRule>
  </conditionalFormatting>
  <conditionalFormatting sqref="M367">
    <cfRule type="expression" dxfId="303" priority="424">
      <formula>M367&lt;0</formula>
    </cfRule>
    <cfRule type="expression" dxfId="302" priority="425">
      <formula>OR(AND(NOT(ISNUMBER(M367)),NOT(ISBLANK(M367))), M367&lt;-9999999999.99, M367&gt;9999999999.99)</formula>
    </cfRule>
  </conditionalFormatting>
  <conditionalFormatting sqref="N367">
    <cfRule type="expression" dxfId="301" priority="422">
      <formula>N367&lt;0</formula>
    </cfRule>
    <cfRule type="expression" dxfId="300" priority="423">
      <formula>OR(AND(NOT(ISNUMBER(N367)),NOT(ISBLANK(N367))), N367&lt;-9999999999.99, N367&gt;9999999999.99)</formula>
    </cfRule>
  </conditionalFormatting>
  <conditionalFormatting sqref="N366">
    <cfRule type="expression" dxfId="299" priority="421">
      <formula>OR(AND(NOT(ISNUMBER(N366)),NOT(ISBLANK(N366))), N366&lt;-9999999999.99, N366&gt;9999999999.99)</formula>
    </cfRule>
  </conditionalFormatting>
  <conditionalFormatting sqref="N365">
    <cfRule type="expression" dxfId="298" priority="418">
      <formula>N365&lt;0</formula>
    </cfRule>
    <cfRule type="expression" dxfId="297" priority="419">
      <formula>OR(AND(NOT(ISNUMBER(N365)),NOT(ISBLANK(N365))), N365&lt;-9999999999.99, N365&gt;9999999999.99)</formula>
    </cfRule>
  </conditionalFormatting>
  <conditionalFormatting sqref="N364">
    <cfRule type="expression" dxfId="296" priority="416">
      <formula>N364&lt;0</formula>
    </cfRule>
    <cfRule type="expression" dxfId="295" priority="417">
      <formula>OR(AND(NOT(ISNUMBER(N364)),NOT(ISBLANK(N364))), N364&lt;-9999999999.99, N364&gt;9999999999.99)</formula>
    </cfRule>
  </conditionalFormatting>
  <conditionalFormatting sqref="N363">
    <cfRule type="expression" dxfId="294" priority="414">
      <formula>N363&lt;0</formula>
    </cfRule>
    <cfRule type="expression" dxfId="293" priority="415">
      <formula>OR(AND(NOT(ISNUMBER(N363)),NOT(ISBLANK(N363))), N363&lt;-9999999999.99, N363&gt;9999999999.99)</formula>
    </cfRule>
  </conditionalFormatting>
  <conditionalFormatting sqref="N362">
    <cfRule type="expression" dxfId="292" priority="412">
      <formula>N362&lt;0</formula>
    </cfRule>
    <cfRule type="expression" dxfId="291" priority="413">
      <formula>OR(AND(NOT(ISNUMBER(N362)),NOT(ISBLANK(N362))), N362&lt;-9999999999.99, N362&gt;9999999999.99)</formula>
    </cfRule>
  </conditionalFormatting>
  <conditionalFormatting sqref="N361">
    <cfRule type="expression" dxfId="290" priority="410">
      <formula>N361&lt;0</formula>
    </cfRule>
    <cfRule type="expression" dxfId="289" priority="411">
      <formula>OR(AND(NOT(ISNUMBER(N361)),NOT(ISBLANK(N361))), N361&lt;-9999999999.99, N361&gt;9999999999.99)</formula>
    </cfRule>
  </conditionalFormatting>
  <conditionalFormatting sqref="N360">
    <cfRule type="expression" dxfId="288" priority="408">
      <formula>N360&lt;0</formula>
    </cfRule>
    <cfRule type="expression" dxfId="287" priority="409">
      <formula>OR(AND(NOT(ISNUMBER(N360)),NOT(ISBLANK(N360))), N360&lt;-9999999999.99, N360&gt;9999999999.99)</formula>
    </cfRule>
  </conditionalFormatting>
  <conditionalFormatting sqref="N359">
    <cfRule type="expression" dxfId="286" priority="406">
      <formula>N359&lt;0</formula>
    </cfRule>
    <cfRule type="expression" dxfId="285" priority="407">
      <formula>OR(AND(NOT(ISNUMBER(N359)),NOT(ISBLANK(N359))), N359&lt;-9999999999.99, N359&gt;9999999999.99)</formula>
    </cfRule>
  </conditionalFormatting>
  <conditionalFormatting sqref="N358">
    <cfRule type="expression" dxfId="284" priority="404">
      <formula>N358&lt;0</formula>
    </cfRule>
    <cfRule type="expression" dxfId="283" priority="405">
      <formula>OR(AND(NOT(ISNUMBER(N358)),NOT(ISBLANK(N358))), N358&lt;-9999999999.99, N358&gt;9999999999.99)</formula>
    </cfRule>
  </conditionalFormatting>
  <conditionalFormatting sqref="N357">
    <cfRule type="expression" dxfId="282" priority="402">
      <formula>N357&lt;0</formula>
    </cfRule>
    <cfRule type="expression" dxfId="281" priority="403">
      <formula>OR(AND(NOT(ISNUMBER(N357)),NOT(ISBLANK(N357))), N357&lt;-9999999999.99, N357&gt;9999999999.99)</formula>
    </cfRule>
  </conditionalFormatting>
  <conditionalFormatting sqref="N356">
    <cfRule type="expression" dxfId="280" priority="400">
      <formula>N356&lt;0</formula>
    </cfRule>
    <cfRule type="expression" dxfId="279" priority="401">
      <formula>OR(AND(NOT(ISNUMBER(N356)),NOT(ISBLANK(N356))), N356&lt;-9999999999.99, N356&gt;9999999999.99)</formula>
    </cfRule>
  </conditionalFormatting>
  <conditionalFormatting sqref="N355">
    <cfRule type="expression" dxfId="278" priority="398">
      <formula>N355&lt;0</formula>
    </cfRule>
    <cfRule type="expression" dxfId="277" priority="399">
      <formula>OR(AND(NOT(ISNUMBER(N355)),NOT(ISBLANK(N355))), N355&lt;-9999999999.99, N355&gt;9999999999.99)</formula>
    </cfRule>
  </conditionalFormatting>
  <conditionalFormatting sqref="E368">
    <cfRule type="expression" dxfId="276" priority="396">
      <formula>E368&lt;0</formula>
    </cfRule>
    <cfRule type="expression" dxfId="275" priority="397">
      <formula>OR(AND(NOT(ISNUMBER(E368)),NOT(ISBLANK(E368))), E368&lt;-9999999999.99, E368&gt;9999999999.99)</formula>
    </cfRule>
  </conditionalFormatting>
  <conditionalFormatting sqref="F368">
    <cfRule type="expression" dxfId="274" priority="394">
      <formula>F368&lt;0</formula>
    </cfRule>
    <cfRule type="expression" dxfId="273" priority="395">
      <formula>OR(AND(NOT(ISNUMBER(F368)),NOT(ISBLANK(F368))), F368&lt;-9999999999.99, F368&gt;9999999999.99)</formula>
    </cfRule>
  </conditionalFormatting>
  <conditionalFormatting sqref="G368">
    <cfRule type="expression" dxfId="272" priority="392">
      <formula>G368&lt;0</formula>
    </cfRule>
    <cfRule type="expression" dxfId="271" priority="393">
      <formula>OR(AND(NOT(ISNUMBER(G368)),NOT(ISBLANK(G368))), G368&lt;-9999999999.99, G368&gt;9999999999.99)</formula>
    </cfRule>
  </conditionalFormatting>
  <conditionalFormatting sqref="H368">
    <cfRule type="expression" dxfId="270" priority="390">
      <formula>H368&lt;0</formula>
    </cfRule>
    <cfRule type="expression" dxfId="269" priority="391">
      <formula>OR(AND(NOT(ISNUMBER(H368)),NOT(ISBLANK(H368))), H368&lt;-9999999999.99, H368&gt;9999999999.99)</formula>
    </cfRule>
  </conditionalFormatting>
  <conditionalFormatting sqref="I368">
    <cfRule type="expression" dxfId="268" priority="388">
      <formula>I368&lt;0</formula>
    </cfRule>
    <cfRule type="expression" dxfId="267" priority="389">
      <formula>OR(AND(NOT(ISNUMBER(I368)),NOT(ISBLANK(I368))), I368&lt;-9999999999.99, I368&gt;9999999999.99)</formula>
    </cfRule>
  </conditionalFormatting>
  <conditionalFormatting sqref="J368">
    <cfRule type="expression" dxfId="266" priority="386">
      <formula>J368&lt;0</formula>
    </cfRule>
    <cfRule type="expression" dxfId="265" priority="387">
      <formula>OR(AND(NOT(ISNUMBER(J368)),NOT(ISBLANK(J368))), J368&lt;-9999999999.99, J368&gt;9999999999.99)</formula>
    </cfRule>
  </conditionalFormatting>
  <conditionalFormatting sqref="K368">
    <cfRule type="expression" dxfId="264" priority="384">
      <formula>K368&lt;0</formula>
    </cfRule>
    <cfRule type="expression" dxfId="263" priority="385">
      <formula>OR(AND(NOT(ISNUMBER(K368)),NOT(ISBLANK(K368))), K368&lt;-9999999999.99, K368&gt;9999999999.99)</formula>
    </cfRule>
  </conditionalFormatting>
  <conditionalFormatting sqref="L368">
    <cfRule type="expression" dxfId="262" priority="382">
      <formula>L368&lt;0</formula>
    </cfRule>
    <cfRule type="expression" dxfId="261" priority="383">
      <formula>OR(AND(NOT(ISNUMBER(L368)),NOT(ISBLANK(L368))), L368&lt;-9999999999.99, L368&gt;9999999999.99)</formula>
    </cfRule>
  </conditionalFormatting>
  <conditionalFormatting sqref="M368">
    <cfRule type="expression" dxfId="260" priority="380">
      <formula>M368&lt;0</formula>
    </cfRule>
    <cfRule type="expression" dxfId="259" priority="381">
      <formula>OR(AND(NOT(ISNUMBER(M368)),NOT(ISBLANK(M368))), M368&lt;-9999999999.99, M368&gt;9999999999.99)</formula>
    </cfRule>
  </conditionalFormatting>
  <conditionalFormatting sqref="N368">
    <cfRule type="expression" dxfId="258" priority="378">
      <formula>N368&lt;0</formula>
    </cfRule>
    <cfRule type="expression" dxfId="257" priority="379">
      <formula>OR(AND(NOT(ISNUMBER(N368)),NOT(ISBLANK(N368))), N368&lt;-9999999999.99, N368&gt;9999999999.99)</formula>
    </cfRule>
  </conditionalFormatting>
  <conditionalFormatting sqref="E372">
    <cfRule type="expression" dxfId="256" priority="376">
      <formula>E372&lt;0</formula>
    </cfRule>
    <cfRule type="expression" dxfId="255" priority="377">
      <formula>OR(AND(NOT(ISNUMBER(E372)),NOT(ISBLANK(E372))), E372&lt;-9999999999.99, E372&gt;9999999999.99)</formula>
    </cfRule>
  </conditionalFormatting>
  <conditionalFormatting sqref="F372">
    <cfRule type="expression" dxfId="254" priority="374">
      <formula>F372&lt;0</formula>
    </cfRule>
    <cfRule type="expression" dxfId="253" priority="375">
      <formula>OR(AND(NOT(ISNUMBER(F372)),NOT(ISBLANK(F372))), F372&lt;-9999999999.99, F372&gt;9999999999.99)</formula>
    </cfRule>
  </conditionalFormatting>
  <conditionalFormatting sqref="G372">
    <cfRule type="expression" dxfId="252" priority="372">
      <formula>G372&lt;0</formula>
    </cfRule>
    <cfRule type="expression" dxfId="251" priority="373">
      <formula>OR(AND(NOT(ISNUMBER(G372)),NOT(ISBLANK(G372))), G372&lt;-9999999999.99, G372&gt;9999999999.99)</formula>
    </cfRule>
  </conditionalFormatting>
  <conditionalFormatting sqref="H372">
    <cfRule type="expression" dxfId="250" priority="370">
      <formula>H372&lt;0</formula>
    </cfRule>
    <cfRule type="expression" dxfId="249" priority="371">
      <formula>OR(AND(NOT(ISNUMBER(H372)),NOT(ISBLANK(H372))), H372&lt;-9999999999.99, H372&gt;9999999999.99)</formula>
    </cfRule>
  </conditionalFormatting>
  <conditionalFormatting sqref="I372">
    <cfRule type="expression" dxfId="248" priority="368">
      <formula>I372&lt;0</formula>
    </cfRule>
    <cfRule type="expression" dxfId="247" priority="369">
      <formula>OR(AND(NOT(ISNUMBER(I372)),NOT(ISBLANK(I372))), I372&lt;-9999999999.99, I372&gt;9999999999.99)</formula>
    </cfRule>
  </conditionalFormatting>
  <conditionalFormatting sqref="J372">
    <cfRule type="expression" dxfId="246" priority="366">
      <formula>J372&lt;0</formula>
    </cfRule>
    <cfRule type="expression" dxfId="245" priority="367">
      <formula>OR(AND(NOT(ISNUMBER(J372)),NOT(ISBLANK(J372))), J372&lt;-9999999999.99, J372&gt;9999999999.99)</formula>
    </cfRule>
  </conditionalFormatting>
  <conditionalFormatting sqref="K372">
    <cfRule type="expression" dxfId="244" priority="364">
      <formula>K372&lt;0</formula>
    </cfRule>
    <cfRule type="expression" dxfId="243" priority="365">
      <formula>OR(AND(NOT(ISNUMBER(K372)),NOT(ISBLANK(K372))), K372&lt;-9999999999.99, K372&gt;9999999999.99)</formula>
    </cfRule>
  </conditionalFormatting>
  <conditionalFormatting sqref="L372">
    <cfRule type="expression" dxfId="242" priority="362">
      <formula>L372&lt;0</formula>
    </cfRule>
    <cfRule type="expression" dxfId="241" priority="363">
      <formula>OR(AND(NOT(ISNUMBER(L372)),NOT(ISBLANK(L372))), L372&lt;-9999999999.99, L372&gt;9999999999.99)</formula>
    </cfRule>
  </conditionalFormatting>
  <conditionalFormatting sqref="M372">
    <cfRule type="expression" dxfId="240" priority="360">
      <formula>M372&lt;0</formula>
    </cfRule>
    <cfRule type="expression" dxfId="239" priority="361">
      <formula>OR(AND(NOT(ISNUMBER(M372)),NOT(ISBLANK(M372))), M372&lt;-9999999999.99, M372&gt;9999999999.99)</formula>
    </cfRule>
  </conditionalFormatting>
  <conditionalFormatting sqref="N372">
    <cfRule type="expression" dxfId="238" priority="358">
      <formula>N372&lt;0</formula>
    </cfRule>
    <cfRule type="expression" dxfId="237" priority="359">
      <formula>OR(AND(NOT(ISNUMBER(N372)),NOT(ISBLANK(N372))), N372&lt;-9999999999.99, N372&gt;9999999999.99)</formula>
    </cfRule>
  </conditionalFormatting>
  <conditionalFormatting sqref="E375">
    <cfRule type="expression" dxfId="236" priority="356">
      <formula>E375&lt;0</formula>
    </cfRule>
    <cfRule type="expression" dxfId="235" priority="357">
      <formula>OR(AND(NOT(ISNUMBER(E375)),NOT(ISBLANK(E375))), E375&lt;-9999999999.99, E375&gt;9999999999.99)</formula>
    </cfRule>
  </conditionalFormatting>
  <conditionalFormatting sqref="F375">
    <cfRule type="expression" dxfId="234" priority="354">
      <formula>F375&lt;0</formula>
    </cfRule>
    <cfRule type="expression" dxfId="233" priority="355">
      <formula>OR(AND(NOT(ISNUMBER(F375)),NOT(ISBLANK(F375))), F375&lt;-9999999999.99, F375&gt;9999999999.99)</formula>
    </cfRule>
  </conditionalFormatting>
  <conditionalFormatting sqref="G375">
    <cfRule type="expression" dxfId="232" priority="352">
      <formula>G375&lt;0</formula>
    </cfRule>
    <cfRule type="expression" dxfId="231" priority="353">
      <formula>OR(AND(NOT(ISNUMBER(G375)),NOT(ISBLANK(G375))), G375&lt;-9999999999.99, G375&gt;9999999999.99)</formula>
    </cfRule>
  </conditionalFormatting>
  <conditionalFormatting sqref="H375">
    <cfRule type="expression" dxfId="230" priority="350">
      <formula>H375&lt;0</formula>
    </cfRule>
    <cfRule type="expression" dxfId="229" priority="351">
      <formula>OR(AND(NOT(ISNUMBER(H375)),NOT(ISBLANK(H375))), H375&lt;-9999999999.99, H375&gt;9999999999.99)</formula>
    </cfRule>
  </conditionalFormatting>
  <conditionalFormatting sqref="I375">
    <cfRule type="expression" dxfId="228" priority="348">
      <formula>I375&lt;0</formula>
    </cfRule>
    <cfRule type="expression" dxfId="227" priority="349">
      <formula>OR(AND(NOT(ISNUMBER(I375)),NOT(ISBLANK(I375))), I375&lt;-9999999999.99, I375&gt;9999999999.99)</formula>
    </cfRule>
  </conditionalFormatting>
  <conditionalFormatting sqref="J375">
    <cfRule type="expression" dxfId="226" priority="346">
      <formula>J375&lt;0</formula>
    </cfRule>
    <cfRule type="expression" dxfId="225" priority="347">
      <formula>OR(AND(NOT(ISNUMBER(J375)),NOT(ISBLANK(J375))), J375&lt;-9999999999.99, J375&gt;9999999999.99)</formula>
    </cfRule>
  </conditionalFormatting>
  <conditionalFormatting sqref="K375">
    <cfRule type="expression" dxfId="224" priority="344">
      <formula>K375&lt;0</formula>
    </cfRule>
    <cfRule type="expression" dxfId="223" priority="345">
      <formula>OR(AND(NOT(ISNUMBER(K375)),NOT(ISBLANK(K375))), K375&lt;-9999999999.99, K375&gt;9999999999.99)</formula>
    </cfRule>
  </conditionalFormatting>
  <conditionalFormatting sqref="L375">
    <cfRule type="expression" dxfId="222" priority="342">
      <formula>L375&lt;0</formula>
    </cfRule>
    <cfRule type="expression" dxfId="221" priority="343">
      <formula>OR(AND(NOT(ISNUMBER(L375)),NOT(ISBLANK(L375))), L375&lt;-9999999999.99, L375&gt;9999999999.99)</formula>
    </cfRule>
  </conditionalFormatting>
  <conditionalFormatting sqref="M375">
    <cfRule type="expression" dxfId="220" priority="340">
      <formula>M375&lt;0</formula>
    </cfRule>
    <cfRule type="expression" dxfId="219" priority="341">
      <formula>OR(AND(NOT(ISNUMBER(M375)),NOT(ISBLANK(M375))), M375&lt;-9999999999.99, M375&gt;9999999999.99)</formula>
    </cfRule>
  </conditionalFormatting>
  <conditionalFormatting sqref="N375">
    <cfRule type="expression" dxfId="218" priority="338">
      <formula>N375&lt;0</formula>
    </cfRule>
    <cfRule type="expression" dxfId="217" priority="339">
      <formula>OR(AND(NOT(ISNUMBER(N375)),NOT(ISBLANK(N375))), N375&lt;-9999999999.99, N375&gt;9999999999.99)</formula>
    </cfRule>
  </conditionalFormatting>
  <conditionalFormatting sqref="E369">
    <cfRule type="expression" dxfId="216" priority="336">
      <formula>E369&lt;0</formula>
    </cfRule>
    <cfRule type="expression" dxfId="215" priority="337">
      <formula>OR(AND(NOT(ISNUMBER(E369)),NOT(ISBLANK(E369))), E369&lt;-9999999999.99, E369&gt;9999999999.99)</formula>
    </cfRule>
  </conditionalFormatting>
  <conditionalFormatting sqref="E370">
    <cfRule type="expression" dxfId="214" priority="334">
      <formula>E370&lt;0</formula>
    </cfRule>
    <cfRule type="expression" dxfId="213" priority="335">
      <formula>OR(AND(NOT(ISNUMBER(E370)),NOT(ISBLANK(E370))), E370&lt;-9999999999.99, E370&gt;9999999999.99)</formula>
    </cfRule>
  </conditionalFormatting>
  <conditionalFormatting sqref="E371">
    <cfRule type="expression" dxfId="212" priority="332">
      <formula>E371&lt;0</formula>
    </cfRule>
    <cfRule type="expression" dxfId="211" priority="333">
      <formula>OR(AND(NOT(ISNUMBER(E371)),NOT(ISBLANK(E371))), E371&lt;-9999999999.99, E371&gt;9999999999.99)</formula>
    </cfRule>
  </conditionalFormatting>
  <conditionalFormatting sqref="F369">
    <cfRule type="expression" dxfId="210" priority="330">
      <formula>F369&lt;0</formula>
    </cfRule>
    <cfRule type="expression" dxfId="209" priority="331">
      <formula>OR(AND(NOT(ISNUMBER(F369)),NOT(ISBLANK(F369))), F369&lt;-9999999999.99, F369&gt;9999999999.99)</formula>
    </cfRule>
  </conditionalFormatting>
  <conditionalFormatting sqref="F370">
    <cfRule type="expression" dxfId="208" priority="328">
      <formula>F370&lt;0</formula>
    </cfRule>
    <cfRule type="expression" dxfId="207" priority="329">
      <formula>OR(AND(NOT(ISNUMBER(F370)),NOT(ISBLANK(F370))), F370&lt;-9999999999.99, F370&gt;9999999999.99)</formula>
    </cfRule>
  </conditionalFormatting>
  <conditionalFormatting sqref="F371">
    <cfRule type="expression" dxfId="206" priority="326">
      <formula>F371&lt;0</formula>
    </cfRule>
    <cfRule type="expression" dxfId="205" priority="327">
      <formula>OR(AND(NOT(ISNUMBER(F371)),NOT(ISBLANK(F371))), F371&lt;-9999999999.99, F371&gt;9999999999.99)</formula>
    </cfRule>
  </conditionalFormatting>
  <conditionalFormatting sqref="G369">
    <cfRule type="expression" dxfId="204" priority="324">
      <formula>G369&lt;0</formula>
    </cfRule>
    <cfRule type="expression" dxfId="203" priority="325">
      <formula>OR(AND(NOT(ISNUMBER(G369)),NOT(ISBLANK(G369))), G369&lt;-9999999999.99, G369&gt;9999999999.99)</formula>
    </cfRule>
  </conditionalFormatting>
  <conditionalFormatting sqref="G370">
    <cfRule type="expression" dxfId="202" priority="322">
      <formula>G370&lt;0</formula>
    </cfRule>
    <cfRule type="expression" dxfId="201" priority="323">
      <formula>OR(AND(NOT(ISNUMBER(G370)),NOT(ISBLANK(G370))), G370&lt;-9999999999.99, G370&gt;9999999999.99)</formula>
    </cfRule>
  </conditionalFormatting>
  <conditionalFormatting sqref="G371">
    <cfRule type="expression" dxfId="200" priority="320">
      <formula>G371&lt;0</formula>
    </cfRule>
    <cfRule type="expression" dxfId="199" priority="321">
      <formula>OR(AND(NOT(ISNUMBER(G371)),NOT(ISBLANK(G371))), G371&lt;-9999999999.99, G371&gt;9999999999.99)</formula>
    </cfRule>
  </conditionalFormatting>
  <conditionalFormatting sqref="H369">
    <cfRule type="expression" dxfId="198" priority="318">
      <formula>H369&lt;0</formula>
    </cfRule>
    <cfRule type="expression" dxfId="197" priority="319">
      <formula>OR(AND(NOT(ISNUMBER(H369)),NOT(ISBLANK(H369))), H369&lt;-9999999999.99, H369&gt;9999999999.99)</formula>
    </cfRule>
  </conditionalFormatting>
  <conditionalFormatting sqref="H370">
    <cfRule type="expression" dxfId="196" priority="316">
      <formula>H370&lt;0</formula>
    </cfRule>
    <cfRule type="expression" dxfId="195" priority="317">
      <formula>OR(AND(NOT(ISNUMBER(H370)),NOT(ISBLANK(H370))), H370&lt;-9999999999.99, H370&gt;9999999999.99)</formula>
    </cfRule>
  </conditionalFormatting>
  <conditionalFormatting sqref="H371">
    <cfRule type="expression" dxfId="194" priority="314">
      <formula>H371&lt;0</formula>
    </cfRule>
    <cfRule type="expression" dxfId="193" priority="315">
      <formula>OR(AND(NOT(ISNUMBER(H371)),NOT(ISBLANK(H371))), H371&lt;-9999999999.99, H371&gt;9999999999.99)</formula>
    </cfRule>
  </conditionalFormatting>
  <conditionalFormatting sqref="I369">
    <cfRule type="expression" dxfId="192" priority="312">
      <formula>I369&lt;0</formula>
    </cfRule>
    <cfRule type="expression" dxfId="191" priority="313">
      <formula>OR(AND(NOT(ISNUMBER(I369)),NOT(ISBLANK(I369))), I369&lt;-9999999999.99, I369&gt;9999999999.99)</formula>
    </cfRule>
  </conditionalFormatting>
  <conditionalFormatting sqref="I370">
    <cfRule type="expression" dxfId="190" priority="310">
      <formula>I370&lt;0</formula>
    </cfRule>
    <cfRule type="expression" dxfId="189" priority="311">
      <formula>OR(AND(NOT(ISNUMBER(I370)),NOT(ISBLANK(I370))), I370&lt;-9999999999.99, I370&gt;9999999999.99)</formula>
    </cfRule>
  </conditionalFormatting>
  <conditionalFormatting sqref="I371">
    <cfRule type="expression" dxfId="188" priority="308">
      <formula>I371&lt;0</formula>
    </cfRule>
    <cfRule type="expression" dxfId="187" priority="309">
      <formula>OR(AND(NOT(ISNUMBER(I371)),NOT(ISBLANK(I371))), I371&lt;-9999999999.99, I371&gt;9999999999.99)</formula>
    </cfRule>
  </conditionalFormatting>
  <conditionalFormatting sqref="J369">
    <cfRule type="expression" dxfId="186" priority="306">
      <formula>J369&lt;0</formula>
    </cfRule>
    <cfRule type="expression" dxfId="185" priority="307">
      <formula>OR(AND(NOT(ISNUMBER(J369)),NOT(ISBLANK(J369))), J369&lt;-9999999999.99, J369&gt;9999999999.99)</formula>
    </cfRule>
  </conditionalFormatting>
  <conditionalFormatting sqref="J370">
    <cfRule type="expression" dxfId="184" priority="304">
      <formula>J370&lt;0</formula>
    </cfRule>
    <cfRule type="expression" dxfId="183" priority="305">
      <formula>OR(AND(NOT(ISNUMBER(J370)),NOT(ISBLANK(J370))), J370&lt;-9999999999.99, J370&gt;9999999999.99)</formula>
    </cfRule>
  </conditionalFormatting>
  <conditionalFormatting sqref="J371">
    <cfRule type="expression" dxfId="182" priority="302">
      <formula>J371&lt;0</formula>
    </cfRule>
    <cfRule type="expression" dxfId="181" priority="303">
      <formula>OR(AND(NOT(ISNUMBER(J371)),NOT(ISBLANK(J371))), J371&lt;-9999999999.99, J371&gt;9999999999.99)</formula>
    </cfRule>
  </conditionalFormatting>
  <conditionalFormatting sqref="K369">
    <cfRule type="expression" dxfId="180" priority="300">
      <formula>K369&lt;0</formula>
    </cfRule>
    <cfRule type="expression" dxfId="179" priority="301">
      <formula>OR(AND(NOT(ISNUMBER(K369)),NOT(ISBLANK(K369))), K369&lt;-9999999999.99, K369&gt;9999999999.99)</formula>
    </cfRule>
  </conditionalFormatting>
  <conditionalFormatting sqref="K370">
    <cfRule type="expression" dxfId="178" priority="298">
      <formula>K370&lt;0</formula>
    </cfRule>
    <cfRule type="expression" dxfId="177" priority="299">
      <formula>OR(AND(NOT(ISNUMBER(K370)),NOT(ISBLANK(K370))), K370&lt;-9999999999.99, K370&gt;9999999999.99)</formula>
    </cfRule>
  </conditionalFormatting>
  <conditionalFormatting sqref="K371">
    <cfRule type="expression" dxfId="176" priority="296">
      <formula>K371&lt;0</formula>
    </cfRule>
    <cfRule type="expression" dxfId="175" priority="297">
      <formula>OR(AND(NOT(ISNUMBER(K371)),NOT(ISBLANK(K371))), K371&lt;-9999999999.99, K371&gt;9999999999.99)</formula>
    </cfRule>
  </conditionalFormatting>
  <conditionalFormatting sqref="L369">
    <cfRule type="expression" dxfId="174" priority="294">
      <formula>L369&lt;0</formula>
    </cfRule>
    <cfRule type="expression" dxfId="173" priority="295">
      <formula>OR(AND(NOT(ISNUMBER(L369)),NOT(ISBLANK(L369))), L369&lt;-9999999999.99, L369&gt;9999999999.99)</formula>
    </cfRule>
  </conditionalFormatting>
  <conditionalFormatting sqref="L370">
    <cfRule type="expression" dxfId="172" priority="292">
      <formula>L370&lt;0</formula>
    </cfRule>
    <cfRule type="expression" dxfId="171" priority="293">
      <formula>OR(AND(NOT(ISNUMBER(L370)),NOT(ISBLANK(L370))), L370&lt;-9999999999.99, L370&gt;9999999999.99)</formula>
    </cfRule>
  </conditionalFormatting>
  <conditionalFormatting sqref="L371">
    <cfRule type="expression" dxfId="170" priority="290">
      <formula>L371&lt;0</formula>
    </cfRule>
    <cfRule type="expression" dxfId="169" priority="291">
      <formula>OR(AND(NOT(ISNUMBER(L371)),NOT(ISBLANK(L371))), L371&lt;-9999999999.99, L371&gt;9999999999.99)</formula>
    </cfRule>
  </conditionalFormatting>
  <conditionalFormatting sqref="M369">
    <cfRule type="expression" dxfId="168" priority="288">
      <formula>M369&lt;0</formula>
    </cfRule>
    <cfRule type="expression" dxfId="167" priority="289">
      <formula>OR(AND(NOT(ISNUMBER(M369)),NOT(ISBLANK(M369))), M369&lt;-9999999999.99, M369&gt;9999999999.99)</formula>
    </cfRule>
  </conditionalFormatting>
  <conditionalFormatting sqref="M370">
    <cfRule type="expression" dxfId="166" priority="286">
      <formula>M370&lt;0</formula>
    </cfRule>
    <cfRule type="expression" dxfId="165" priority="287">
      <formula>OR(AND(NOT(ISNUMBER(M370)),NOT(ISBLANK(M370))), M370&lt;-9999999999.99, M370&gt;9999999999.99)</formula>
    </cfRule>
  </conditionalFormatting>
  <conditionalFormatting sqref="M371">
    <cfRule type="expression" dxfId="164" priority="284">
      <formula>M371&lt;0</formula>
    </cfRule>
    <cfRule type="expression" dxfId="163" priority="285">
      <formula>OR(AND(NOT(ISNUMBER(M371)),NOT(ISBLANK(M371))), M371&lt;-9999999999.99, M371&gt;9999999999.99)</formula>
    </cfRule>
  </conditionalFormatting>
  <conditionalFormatting sqref="N369">
    <cfRule type="expression" dxfId="162" priority="282">
      <formula>N369&lt;0</formula>
    </cfRule>
    <cfRule type="expression" dxfId="161" priority="283">
      <formula>OR(AND(NOT(ISNUMBER(N369)),NOT(ISBLANK(N369))), N369&lt;-9999999999.99, N369&gt;9999999999.99)</formula>
    </cfRule>
  </conditionalFormatting>
  <conditionalFormatting sqref="N370">
    <cfRule type="expression" dxfId="160" priority="280">
      <formula>N370&lt;0</formula>
    </cfRule>
    <cfRule type="expression" dxfId="159" priority="281">
      <formula>OR(AND(NOT(ISNUMBER(N370)),NOT(ISBLANK(N370))), N370&lt;-9999999999.99, N370&gt;9999999999.99)</formula>
    </cfRule>
  </conditionalFormatting>
  <conditionalFormatting sqref="N371">
    <cfRule type="expression" dxfId="158" priority="278">
      <formula>N371&lt;0</formula>
    </cfRule>
    <cfRule type="expression" dxfId="157" priority="279">
      <formula>OR(AND(NOT(ISNUMBER(N371)),NOT(ISBLANK(N371))), N371&lt;-9999999999.99, N371&gt;9999999999.99)</formula>
    </cfRule>
  </conditionalFormatting>
  <conditionalFormatting sqref="E373">
    <cfRule type="expression" dxfId="156" priority="276">
      <formula>E373&lt;0</formula>
    </cfRule>
    <cfRule type="expression" dxfId="155" priority="277">
      <formula>OR(AND(NOT(ISNUMBER(E373)),NOT(ISBLANK(E373))), E373&lt;-9999999999.99, E373&gt;9999999999.99)</formula>
    </cfRule>
  </conditionalFormatting>
  <conditionalFormatting sqref="E374">
    <cfRule type="expression" dxfId="154" priority="274">
      <formula>E374&lt;0</formula>
    </cfRule>
    <cfRule type="expression" dxfId="153" priority="275">
      <formula>OR(AND(NOT(ISNUMBER(E374)),NOT(ISBLANK(E374))), E374&lt;-9999999999.99, E374&gt;9999999999.99)</formula>
    </cfRule>
  </conditionalFormatting>
  <conditionalFormatting sqref="F373">
    <cfRule type="expression" dxfId="152" priority="272">
      <formula>F373&lt;0</formula>
    </cfRule>
    <cfRule type="expression" dxfId="151" priority="273">
      <formula>OR(AND(NOT(ISNUMBER(F373)),NOT(ISBLANK(F373))), F373&lt;-9999999999.99, F373&gt;9999999999.99)</formula>
    </cfRule>
  </conditionalFormatting>
  <conditionalFormatting sqref="F374">
    <cfRule type="expression" dxfId="150" priority="270">
      <formula>F374&lt;0</formula>
    </cfRule>
    <cfRule type="expression" dxfId="149" priority="271">
      <formula>OR(AND(NOT(ISNUMBER(F374)),NOT(ISBLANK(F374))), F374&lt;-9999999999.99, F374&gt;9999999999.99)</formula>
    </cfRule>
  </conditionalFormatting>
  <conditionalFormatting sqref="G373">
    <cfRule type="expression" dxfId="148" priority="268">
      <formula>G373&lt;0</formula>
    </cfRule>
    <cfRule type="expression" dxfId="147" priority="269">
      <formula>OR(AND(NOT(ISNUMBER(G373)),NOT(ISBLANK(G373))), G373&lt;-9999999999.99, G373&gt;9999999999.99)</formula>
    </cfRule>
  </conditionalFormatting>
  <conditionalFormatting sqref="G374">
    <cfRule type="expression" dxfId="146" priority="266">
      <formula>G374&lt;0</formula>
    </cfRule>
    <cfRule type="expression" dxfId="145" priority="267">
      <formula>OR(AND(NOT(ISNUMBER(G374)),NOT(ISBLANK(G374))), G374&lt;-9999999999.99, G374&gt;9999999999.99)</formula>
    </cfRule>
  </conditionalFormatting>
  <conditionalFormatting sqref="H373">
    <cfRule type="expression" dxfId="144" priority="264">
      <formula>H373&lt;0</formula>
    </cfRule>
    <cfRule type="expression" dxfId="143" priority="265">
      <formula>OR(AND(NOT(ISNUMBER(H373)),NOT(ISBLANK(H373))), H373&lt;-9999999999.99, H373&gt;9999999999.99)</formula>
    </cfRule>
  </conditionalFormatting>
  <conditionalFormatting sqref="H374">
    <cfRule type="expression" dxfId="142" priority="262">
      <formula>H374&lt;0</formula>
    </cfRule>
    <cfRule type="expression" dxfId="141" priority="263">
      <formula>OR(AND(NOT(ISNUMBER(H374)),NOT(ISBLANK(H374))), H374&lt;-9999999999.99, H374&gt;9999999999.99)</formula>
    </cfRule>
  </conditionalFormatting>
  <conditionalFormatting sqref="I373">
    <cfRule type="expression" dxfId="140" priority="260">
      <formula>I373&lt;0</formula>
    </cfRule>
    <cfRule type="expression" dxfId="139" priority="261">
      <formula>OR(AND(NOT(ISNUMBER(I373)),NOT(ISBLANK(I373))), I373&lt;-9999999999.99, I373&gt;9999999999.99)</formula>
    </cfRule>
  </conditionalFormatting>
  <conditionalFormatting sqref="I374">
    <cfRule type="expression" dxfId="138" priority="258">
      <formula>I374&lt;0</formula>
    </cfRule>
    <cfRule type="expression" dxfId="137" priority="259">
      <formula>OR(AND(NOT(ISNUMBER(I374)),NOT(ISBLANK(I374))), I374&lt;-9999999999.99, I374&gt;9999999999.99)</formula>
    </cfRule>
  </conditionalFormatting>
  <conditionalFormatting sqref="J373">
    <cfRule type="expression" dxfId="136" priority="256">
      <formula>J373&lt;0</formula>
    </cfRule>
    <cfRule type="expression" dxfId="135" priority="257">
      <formula>OR(AND(NOT(ISNUMBER(J373)),NOT(ISBLANK(J373))), J373&lt;-9999999999.99, J373&gt;9999999999.99)</formula>
    </cfRule>
  </conditionalFormatting>
  <conditionalFormatting sqref="J374">
    <cfRule type="expression" dxfId="134" priority="254">
      <formula>J374&lt;0</formula>
    </cfRule>
    <cfRule type="expression" dxfId="133" priority="255">
      <formula>OR(AND(NOT(ISNUMBER(J374)),NOT(ISBLANK(J374))), J374&lt;-9999999999.99, J374&gt;9999999999.99)</formula>
    </cfRule>
  </conditionalFormatting>
  <conditionalFormatting sqref="K373">
    <cfRule type="expression" dxfId="132" priority="252">
      <formula>K373&lt;0</formula>
    </cfRule>
    <cfRule type="expression" dxfId="131" priority="253">
      <formula>OR(AND(NOT(ISNUMBER(K373)),NOT(ISBLANK(K373))), K373&lt;-9999999999.99, K373&gt;9999999999.99)</formula>
    </cfRule>
  </conditionalFormatting>
  <conditionalFormatting sqref="K374">
    <cfRule type="expression" dxfId="130" priority="250">
      <formula>K374&lt;0</formula>
    </cfRule>
    <cfRule type="expression" dxfId="129" priority="251">
      <formula>OR(AND(NOT(ISNUMBER(K374)),NOT(ISBLANK(K374))), K374&lt;-9999999999.99, K374&gt;9999999999.99)</formula>
    </cfRule>
  </conditionalFormatting>
  <conditionalFormatting sqref="L373">
    <cfRule type="expression" dxfId="128" priority="248">
      <formula>L373&lt;0</formula>
    </cfRule>
    <cfRule type="expression" dxfId="127" priority="249">
      <formula>OR(AND(NOT(ISNUMBER(L373)),NOT(ISBLANK(L373))), L373&lt;-9999999999.99, L373&gt;9999999999.99)</formula>
    </cfRule>
  </conditionalFormatting>
  <conditionalFormatting sqref="L374">
    <cfRule type="expression" dxfId="126" priority="246">
      <formula>L374&lt;0</formula>
    </cfRule>
    <cfRule type="expression" dxfId="125" priority="247">
      <formula>OR(AND(NOT(ISNUMBER(L374)),NOT(ISBLANK(L374))), L374&lt;-9999999999.99, L374&gt;9999999999.99)</formula>
    </cfRule>
  </conditionalFormatting>
  <conditionalFormatting sqref="M373">
    <cfRule type="expression" dxfId="124" priority="244">
      <formula>M373&lt;0</formula>
    </cfRule>
    <cfRule type="expression" dxfId="123" priority="245">
      <formula>OR(AND(NOT(ISNUMBER(M373)),NOT(ISBLANK(M373))), M373&lt;-9999999999.99, M373&gt;9999999999.99)</formula>
    </cfRule>
  </conditionalFormatting>
  <conditionalFormatting sqref="M374">
    <cfRule type="expression" dxfId="122" priority="242">
      <formula>M374&lt;0</formula>
    </cfRule>
    <cfRule type="expression" dxfId="121" priority="243">
      <formula>OR(AND(NOT(ISNUMBER(M374)),NOT(ISBLANK(M374))), M374&lt;-9999999999.99, M374&gt;9999999999.99)</formula>
    </cfRule>
  </conditionalFormatting>
  <conditionalFormatting sqref="N373">
    <cfRule type="expression" dxfId="120" priority="240">
      <formula>N373&lt;0</formula>
    </cfRule>
    <cfRule type="expression" dxfId="119" priority="241">
      <formula>OR(AND(NOT(ISNUMBER(N373)),NOT(ISBLANK(N373))), N373&lt;-9999999999.99, N373&gt;9999999999.99)</formula>
    </cfRule>
  </conditionalFormatting>
  <conditionalFormatting sqref="N374">
    <cfRule type="expression" dxfId="118" priority="238">
      <formula>N374&lt;0</formula>
    </cfRule>
    <cfRule type="expression" dxfId="117" priority="239">
      <formula>OR(AND(NOT(ISNUMBER(N374)),NOT(ISBLANK(N374))), N374&lt;-9999999999.99, N374&gt;9999999999.99)</formula>
    </cfRule>
  </conditionalFormatting>
  <conditionalFormatting sqref="E376">
    <cfRule type="expression" dxfId="116" priority="237">
      <formula>OR(AND(NOT(ISNUMBER(E376)),NOT(ISBLANK(E376))), E376&lt;-9999999999.99, E376&gt;9999999999.99)</formula>
    </cfRule>
  </conditionalFormatting>
  <conditionalFormatting sqref="E377">
    <cfRule type="expression" dxfId="115" priority="234">
      <formula>E377&lt;0</formula>
    </cfRule>
    <cfRule type="expression" dxfId="114" priority="235">
      <formula>OR(AND(NOT(ISNUMBER(E377)),NOT(ISBLANK(E377))), E377&lt;-9999999999.99, E377&gt;9999999999.99)</formula>
    </cfRule>
  </conditionalFormatting>
  <conditionalFormatting sqref="E378">
    <cfRule type="expression" dxfId="113" priority="231">
      <formula>OR(AND(NOT(ISNUMBER(E378)),NOT(ISBLANK(E378))), E378&lt;-9999999999.99, E378&gt;9999999999.99)</formula>
    </cfRule>
  </conditionalFormatting>
  <conditionalFormatting sqref="F378">
    <cfRule type="expression" dxfId="112" priority="225">
      <formula>OR(AND(NOT(ISNUMBER(F378)),NOT(ISBLANK(F378))), F378&lt;-9999999999.99, F378&gt;9999999999.99)</formula>
    </cfRule>
  </conditionalFormatting>
  <conditionalFormatting sqref="F377">
    <cfRule type="expression" dxfId="111" priority="220">
      <formula>F377&lt;0</formula>
    </cfRule>
    <cfRule type="expression" dxfId="110" priority="221">
      <formula>OR(AND(NOT(ISNUMBER(F377)),NOT(ISBLANK(F377))), F377&lt;-9999999999.99, F377&gt;9999999999.99)</formula>
    </cfRule>
  </conditionalFormatting>
  <conditionalFormatting sqref="F376">
    <cfRule type="expression" dxfId="109" priority="219">
      <formula>OR(AND(NOT(ISNUMBER(F376)),NOT(ISBLANK(F376))), F376&lt;-9999999999.99, F376&gt;9999999999.99)</formula>
    </cfRule>
  </conditionalFormatting>
  <conditionalFormatting sqref="G376">
    <cfRule type="expression" dxfId="108" priority="217">
      <formula>OR(AND(NOT(ISNUMBER(G376)),NOT(ISBLANK(G376))), G376&lt;-9999999999.99, G376&gt;9999999999.99)</formula>
    </cfRule>
  </conditionalFormatting>
  <conditionalFormatting sqref="G377">
    <cfRule type="expression" dxfId="107" priority="214">
      <formula>G377&lt;0</formula>
    </cfRule>
    <cfRule type="expression" dxfId="106" priority="215">
      <formula>OR(AND(NOT(ISNUMBER(G377)),NOT(ISBLANK(G377))), G377&lt;-9999999999.99, G377&gt;9999999999.99)</formula>
    </cfRule>
  </conditionalFormatting>
  <conditionalFormatting sqref="G378">
    <cfRule type="expression" dxfId="105" priority="211">
      <formula>OR(AND(NOT(ISNUMBER(G378)),NOT(ISBLANK(G378))), G378&lt;-9999999999.99, G378&gt;9999999999.99)</formula>
    </cfRule>
  </conditionalFormatting>
  <conditionalFormatting sqref="H378">
    <cfRule type="expression" dxfId="104" priority="205">
      <formula>OR(AND(NOT(ISNUMBER(H378)),NOT(ISBLANK(H378))), H378&lt;-9999999999.99, H378&gt;9999999999.99)</formula>
    </cfRule>
  </conditionalFormatting>
  <conditionalFormatting sqref="H377">
    <cfRule type="expression" dxfId="103" priority="200">
      <formula>H377&lt;0</formula>
    </cfRule>
    <cfRule type="expression" dxfId="102" priority="201">
      <formula>OR(AND(NOT(ISNUMBER(H377)),NOT(ISBLANK(H377))), H377&lt;-9999999999.99, H377&gt;9999999999.99)</formula>
    </cfRule>
  </conditionalFormatting>
  <conditionalFormatting sqref="H376">
    <cfRule type="expression" dxfId="101" priority="199">
      <formula>OR(AND(NOT(ISNUMBER(H376)),NOT(ISBLANK(H376))), H376&lt;-9999999999.99, H376&gt;9999999999.99)</formula>
    </cfRule>
  </conditionalFormatting>
  <conditionalFormatting sqref="I376">
    <cfRule type="expression" dxfId="100" priority="197">
      <formula>OR(AND(NOT(ISNUMBER(I376)),NOT(ISBLANK(I376))), I376&lt;-9999999999.99, I376&gt;9999999999.99)</formula>
    </cfRule>
  </conditionalFormatting>
  <conditionalFormatting sqref="I377">
    <cfRule type="expression" dxfId="99" priority="194">
      <formula>I377&lt;0</formula>
    </cfRule>
    <cfRule type="expression" dxfId="98" priority="195">
      <formula>OR(AND(NOT(ISNUMBER(I377)),NOT(ISBLANK(I377))), I377&lt;-9999999999.99, I377&gt;9999999999.99)</formula>
    </cfRule>
  </conditionalFormatting>
  <conditionalFormatting sqref="I378">
    <cfRule type="expression" dxfId="97" priority="191">
      <formula>OR(AND(NOT(ISNUMBER(I378)),NOT(ISBLANK(I378))), I378&lt;-9999999999.99, I378&gt;9999999999.99)</formula>
    </cfRule>
  </conditionalFormatting>
  <conditionalFormatting sqref="J378">
    <cfRule type="expression" dxfId="96" priority="185">
      <formula>OR(AND(NOT(ISNUMBER(J378)),NOT(ISBLANK(J378))), J378&lt;-9999999999.99, J378&gt;9999999999.99)</formula>
    </cfRule>
  </conditionalFormatting>
  <conditionalFormatting sqref="J377">
    <cfRule type="expression" dxfId="95" priority="180">
      <formula>J377&lt;0</formula>
    </cfRule>
    <cfRule type="expression" dxfId="94" priority="181">
      <formula>OR(AND(NOT(ISNUMBER(J377)),NOT(ISBLANK(J377))), J377&lt;-9999999999.99, J377&gt;9999999999.99)</formula>
    </cfRule>
  </conditionalFormatting>
  <conditionalFormatting sqref="J376">
    <cfRule type="expression" dxfId="93" priority="179">
      <formula>OR(AND(NOT(ISNUMBER(J376)),NOT(ISBLANK(J376))), J376&lt;-9999999999.99, J376&gt;9999999999.99)</formula>
    </cfRule>
  </conditionalFormatting>
  <conditionalFormatting sqref="K376">
    <cfRule type="expression" dxfId="92" priority="177">
      <formula>OR(AND(NOT(ISNUMBER(K376)),NOT(ISBLANK(K376))), K376&lt;-9999999999.99, K376&gt;9999999999.99)</formula>
    </cfRule>
  </conditionalFormatting>
  <conditionalFormatting sqref="K377">
    <cfRule type="expression" dxfId="91" priority="174">
      <formula>K377&lt;0</formula>
    </cfRule>
    <cfRule type="expression" dxfId="90" priority="175">
      <formula>OR(AND(NOT(ISNUMBER(K377)),NOT(ISBLANK(K377))), K377&lt;-9999999999.99, K377&gt;9999999999.99)</formula>
    </cfRule>
  </conditionalFormatting>
  <conditionalFormatting sqref="K378">
    <cfRule type="expression" dxfId="89" priority="171">
      <formula>OR(AND(NOT(ISNUMBER(K378)),NOT(ISBLANK(K378))), K378&lt;-9999999999.99, K378&gt;9999999999.99)</formula>
    </cfRule>
  </conditionalFormatting>
  <conditionalFormatting sqref="L378">
    <cfRule type="expression" dxfId="88" priority="165">
      <formula>OR(AND(NOT(ISNUMBER(L378)),NOT(ISBLANK(L378))), L378&lt;-9999999999.99, L378&gt;9999999999.99)</formula>
    </cfRule>
  </conditionalFormatting>
  <conditionalFormatting sqref="L377">
    <cfRule type="expression" dxfId="87" priority="160">
      <formula>L377&lt;0</formula>
    </cfRule>
    <cfRule type="expression" dxfId="86" priority="161">
      <formula>OR(AND(NOT(ISNUMBER(L377)),NOT(ISBLANK(L377))), L377&lt;-9999999999.99, L377&gt;9999999999.99)</formula>
    </cfRule>
  </conditionalFormatting>
  <conditionalFormatting sqref="L376">
    <cfRule type="expression" dxfId="85" priority="159">
      <formula>OR(AND(NOT(ISNUMBER(L376)),NOT(ISBLANK(L376))), L376&lt;-9999999999.99, L376&gt;9999999999.99)</formula>
    </cfRule>
  </conditionalFormatting>
  <conditionalFormatting sqref="M376">
    <cfRule type="expression" dxfId="84" priority="157">
      <formula>OR(AND(NOT(ISNUMBER(M376)),NOT(ISBLANK(M376))), M376&lt;-9999999999.99, M376&gt;9999999999.99)</formula>
    </cfRule>
  </conditionalFormatting>
  <conditionalFormatting sqref="M377">
    <cfRule type="expression" dxfId="83" priority="154">
      <formula>M377&lt;0</formula>
    </cfRule>
    <cfRule type="expression" dxfId="82" priority="155">
      <formula>OR(AND(NOT(ISNUMBER(M377)),NOT(ISBLANK(M377))), M377&lt;-9999999999.99, M377&gt;9999999999.99)</formula>
    </cfRule>
  </conditionalFormatting>
  <conditionalFormatting sqref="M378">
    <cfRule type="expression" dxfId="81" priority="151">
      <formula>OR(AND(NOT(ISNUMBER(M378)),NOT(ISBLANK(M378))), M378&lt;-9999999999.99, M378&gt;9999999999.99)</formula>
    </cfRule>
  </conditionalFormatting>
  <conditionalFormatting sqref="N378">
    <cfRule type="expression" dxfId="80" priority="145">
      <formula>OR(AND(NOT(ISNUMBER(N378)),NOT(ISBLANK(N378))), N378&lt;-9999999999.99, N378&gt;9999999999.99)</formula>
    </cfRule>
  </conditionalFormatting>
  <conditionalFormatting sqref="N377">
    <cfRule type="expression" dxfId="79" priority="140">
      <formula>N377&lt;0</formula>
    </cfRule>
    <cfRule type="expression" dxfId="78" priority="141">
      <formula>OR(AND(NOT(ISNUMBER(N377)),NOT(ISBLANK(N377))), N377&lt;-9999999999.99, N377&gt;9999999999.99)</formula>
    </cfRule>
  </conditionalFormatting>
  <conditionalFormatting sqref="N376">
    <cfRule type="expression" dxfId="77" priority="139">
      <formula>OR(AND(NOT(ISNUMBER(N376)),NOT(ISBLANK(N376))), N376&lt;-9999999999.99, N376&gt;9999999999.99)</formula>
    </cfRule>
  </conditionalFormatting>
  <conditionalFormatting sqref="F73">
    <cfRule type="expression" dxfId="76" priority="88">
      <formula>OR(AND(NOT(ISNUMBER(F73)),NOT(ISBLANK(F73))), F73&lt;-9999999999.99, F73&gt;9999999999.99)</formula>
    </cfRule>
  </conditionalFormatting>
  <conditionalFormatting sqref="G73">
    <cfRule type="expression" dxfId="75" priority="86">
      <formula>OR(AND(NOT(ISNUMBER(G73)),NOT(ISBLANK(G73))), G73&lt;-9999999999.99, G73&gt;9999999999.99)</formula>
    </cfRule>
  </conditionalFormatting>
  <conditionalFormatting sqref="H73">
    <cfRule type="expression" dxfId="74" priority="84">
      <formula>OR(AND(NOT(ISNUMBER(H73)),NOT(ISBLANK(H73))), H73&lt;-9999999999.99, H73&gt;9999999999.99)</formula>
    </cfRule>
  </conditionalFormatting>
  <conditionalFormatting sqref="I73">
    <cfRule type="expression" dxfId="73" priority="82">
      <formula>OR(AND(NOT(ISNUMBER(I73)),NOT(ISBLANK(I73))), I73&lt;-9999999999.99, I73&gt;9999999999.99)</formula>
    </cfRule>
  </conditionalFormatting>
  <conditionalFormatting sqref="J73">
    <cfRule type="expression" dxfId="72" priority="80">
      <formula>OR(AND(NOT(ISNUMBER(J73)),NOT(ISBLANK(J73))), J73&lt;-9999999999.99, J73&gt;9999999999.99)</formula>
    </cfRule>
  </conditionalFormatting>
  <conditionalFormatting sqref="K73">
    <cfRule type="expression" dxfId="71" priority="78">
      <formula>OR(AND(NOT(ISNUMBER(K73)),NOT(ISBLANK(K73))), K73&lt;-9999999999.99, K73&gt;9999999999.99)</formula>
    </cfRule>
  </conditionalFormatting>
  <conditionalFormatting sqref="L73">
    <cfRule type="expression" dxfId="70" priority="76">
      <formula>OR(AND(NOT(ISNUMBER(L73)),NOT(ISBLANK(L73))), L73&lt;-9999999999.99, L73&gt;9999999999.99)</formula>
    </cfRule>
  </conditionalFormatting>
  <conditionalFormatting sqref="M73">
    <cfRule type="expression" dxfId="69" priority="74">
      <formula>OR(AND(NOT(ISNUMBER(M73)),NOT(ISBLANK(M73))), M73&lt;-9999999999.99, M73&gt;9999999999.99)</formula>
    </cfRule>
  </conditionalFormatting>
  <conditionalFormatting sqref="N73">
    <cfRule type="expression" dxfId="68" priority="72">
      <formula>OR(AND(NOT(ISNUMBER(N73)),NOT(ISBLANK(N73))), N73&lt;-9999999999.99, N73&gt;9999999999.99)</formula>
    </cfRule>
  </conditionalFormatting>
  <conditionalFormatting sqref="F94">
    <cfRule type="expression" dxfId="67" priority="70">
      <formula>OR(AND(NOT(ISNUMBER(F94)),NOT(ISBLANK(F94))), F94&lt;-9999999999.99, F94&gt;9999999999.99)</formula>
    </cfRule>
  </conditionalFormatting>
  <conditionalFormatting sqref="G94">
    <cfRule type="expression" dxfId="66" priority="68">
      <formula>OR(AND(NOT(ISNUMBER(G94)),NOT(ISBLANK(G94))), G94&lt;-9999999999.99, G94&gt;9999999999.99)</formula>
    </cfRule>
  </conditionalFormatting>
  <conditionalFormatting sqref="H94">
    <cfRule type="expression" dxfId="65" priority="66">
      <formula>OR(AND(NOT(ISNUMBER(H94)),NOT(ISBLANK(H94))), H94&lt;-9999999999.99, H94&gt;9999999999.99)</formula>
    </cfRule>
  </conditionalFormatting>
  <conditionalFormatting sqref="I94">
    <cfRule type="expression" dxfId="64" priority="64">
      <formula>OR(AND(NOT(ISNUMBER(I94)),NOT(ISBLANK(I94))), I94&lt;-9999999999.99, I94&gt;9999999999.99)</formula>
    </cfRule>
  </conditionalFormatting>
  <conditionalFormatting sqref="J94">
    <cfRule type="expression" dxfId="63" priority="62">
      <formula>OR(AND(NOT(ISNUMBER(J94)),NOT(ISBLANK(J94))), J94&lt;-9999999999.99, J94&gt;9999999999.99)</formula>
    </cfRule>
  </conditionalFormatting>
  <conditionalFormatting sqref="K94">
    <cfRule type="expression" dxfId="62" priority="60">
      <formula>OR(AND(NOT(ISNUMBER(K94)),NOT(ISBLANK(K94))), K94&lt;-9999999999.99, K94&gt;9999999999.99)</formula>
    </cfRule>
  </conditionalFormatting>
  <conditionalFormatting sqref="L94">
    <cfRule type="expression" dxfId="61" priority="58">
      <formula>OR(AND(NOT(ISNUMBER(L94)),NOT(ISBLANK(L94))), L94&lt;-9999999999.99, L94&gt;9999999999.99)</formula>
    </cfRule>
  </conditionalFormatting>
  <conditionalFormatting sqref="M94">
    <cfRule type="expression" dxfId="60" priority="56">
      <formula>OR(AND(NOT(ISNUMBER(M94)),NOT(ISBLANK(M94))), M94&lt;-9999999999.99, M94&gt;9999999999.99)</formula>
    </cfRule>
  </conditionalFormatting>
  <conditionalFormatting sqref="N94">
    <cfRule type="expression" dxfId="59" priority="54">
      <formula>OR(AND(NOT(ISNUMBER(N94)),NOT(ISBLANK(N94))), N94&lt;-9999999999.99, N94&gt;9999999999.99)</formula>
    </cfRule>
  </conditionalFormatting>
  <conditionalFormatting sqref="F117">
    <cfRule type="expression" dxfId="58" priority="52">
      <formula>OR(AND(NOT(ISNUMBER(F117)),NOT(ISBLANK(F117))), F117&lt;-9999999999.99, F117&gt;9999999999.99)</formula>
    </cfRule>
  </conditionalFormatting>
  <conditionalFormatting sqref="G117">
    <cfRule type="expression" dxfId="57" priority="50">
      <formula>OR(AND(NOT(ISNUMBER(G117)),NOT(ISBLANK(G117))), G117&lt;-9999999999.99, G117&gt;9999999999.99)</formula>
    </cfRule>
  </conditionalFormatting>
  <conditionalFormatting sqref="H117">
    <cfRule type="expression" dxfId="56" priority="48">
      <formula>OR(AND(NOT(ISNUMBER(H117)),NOT(ISBLANK(H117))), H117&lt;-9999999999.99, H117&gt;9999999999.99)</formula>
    </cfRule>
  </conditionalFormatting>
  <conditionalFormatting sqref="I117">
    <cfRule type="expression" dxfId="55" priority="46">
      <formula>OR(AND(NOT(ISNUMBER(I117)),NOT(ISBLANK(I117))), I117&lt;-9999999999.99, I117&gt;9999999999.99)</formula>
    </cfRule>
  </conditionalFormatting>
  <conditionalFormatting sqref="J117">
    <cfRule type="expression" dxfId="54" priority="44">
      <formula>OR(AND(NOT(ISNUMBER(J117)),NOT(ISBLANK(J117))), J117&lt;-9999999999.99, J117&gt;9999999999.99)</formula>
    </cfRule>
  </conditionalFormatting>
  <conditionalFormatting sqref="K117">
    <cfRule type="expression" dxfId="53" priority="42">
      <formula>OR(AND(NOT(ISNUMBER(K117)),NOT(ISBLANK(K117))), K117&lt;-9999999999.99, K117&gt;9999999999.99)</formula>
    </cfRule>
  </conditionalFormatting>
  <conditionalFormatting sqref="L117">
    <cfRule type="expression" dxfId="52" priority="40">
      <formula>OR(AND(NOT(ISNUMBER(L117)),NOT(ISBLANK(L117))), L117&lt;-9999999999.99, L117&gt;9999999999.99)</formula>
    </cfRule>
  </conditionalFormatting>
  <conditionalFormatting sqref="M117">
    <cfRule type="expression" dxfId="51" priority="38">
      <formula>OR(AND(NOT(ISNUMBER(M117)),NOT(ISBLANK(M117))), M117&lt;-9999999999.99, M117&gt;9999999999.99)</formula>
    </cfRule>
  </conditionalFormatting>
  <conditionalFormatting sqref="N117">
    <cfRule type="expression" dxfId="50" priority="36">
      <formula>OR(AND(NOT(ISNUMBER(N117)),NOT(ISBLANK(N117))), N117&lt;-9999999999.99, N117&gt;9999999999.99)</formula>
    </cfRule>
  </conditionalFormatting>
  <conditionalFormatting sqref="E10:N10">
    <cfRule type="expression" dxfId="49" priority="11654">
      <formula>OR(AND(NOT(ISNUMBER(E10)),NOT(ISBLANK(E10))), E10&lt;-9999999999.99, E10&gt;9999999999.99)</formula>
    </cfRule>
    <cfRule type="expression" dxfId="48" priority="11655">
      <formula>E10&lt;&gt;E12+E74+ E95</formula>
    </cfRule>
  </conditionalFormatting>
  <conditionalFormatting sqref="E11:G11 I11:N11">
    <cfRule type="expression" dxfId="47" priority="11656">
      <formula>E11&lt;&gt;E12+E74</formula>
    </cfRule>
    <cfRule type="expression" dxfId="46" priority="11657">
      <formula>OR(AND(NOT(ISNUMBER(E11)),NOT(ISBLANK(E11))), E11&lt;-9999999999.99, E11&gt;9999999999.99)</formula>
    </cfRule>
  </conditionalFormatting>
  <conditionalFormatting sqref="E12:F12">
    <cfRule type="expression" dxfId="45" priority="11658">
      <formula xml:space="preserve"> E12 &lt;&gt; E13+E23+E28+E29+E30+E31+E32+E33+E34+E40+E45+E49+E50+E51+E55+E56+E57+E58+E59+E60+E61+E62+E63+E64+E65+E71+E72+E73</formula>
    </cfRule>
    <cfRule type="expression" dxfId="44" priority="11659">
      <formula>OR(AND(NOT(ISNUMBER(E12)),NOT(ISBLANK(E12))), E12&lt;-9999999999.99, E12&gt;9999999999.99)</formula>
    </cfRule>
  </conditionalFormatting>
  <conditionalFormatting sqref="E13">
    <cfRule type="expression" dxfId="43" priority="11660">
      <formula xml:space="preserve"> E13&lt;&gt;E14+E17+ E18+E22</formula>
    </cfRule>
    <cfRule type="expression" dxfId="42" priority="11661">
      <formula>OR(AND(NOT(ISNUMBER(E13)),NOT(ISBLANK(E13))), E13&lt;-9999999999.99, E13&gt;9999999999.99)</formula>
    </cfRule>
  </conditionalFormatting>
  <conditionalFormatting sqref="H11">
    <cfRule type="expression" dxfId="41" priority="11684">
      <formula xml:space="preserve"> H11&lt;&gt;H12+H74</formula>
    </cfRule>
    <cfRule type="expression" dxfId="40" priority="11685">
      <formula>OR(AND(NOT(ISNUMBER(H11)),NOT(ISBLANK(H11))), H11&lt;-9999999999.99, H11&gt;9999999999.99)</formula>
    </cfRule>
  </conditionalFormatting>
  <conditionalFormatting sqref="G12:J12 L12:N12">
    <cfRule type="expression" dxfId="39" priority="11700">
      <formula>G12 &lt;&gt; G13+G23+G28+G29+G30+G31+G32+G33+G34+G40+G45+G49+G50+G51+G55+G56+G57+G58+G59+G60+G61+G62+G63+G64+G65+G71+G72+G73</formula>
    </cfRule>
    <cfRule type="expression" dxfId="38" priority="11701">
      <formula>OR(AND(NOT(ISNUMBER(G12)),NOT(ISBLANK(G12))), G12&lt;-9999999999.99, G12&gt;9999999999.99)</formula>
    </cfRule>
  </conditionalFormatting>
  <conditionalFormatting sqref="K12">
    <cfRule type="expression" dxfId="37" priority="11708">
      <formula>K12&lt;&gt; K13+K23+K28+K29+K30+K31+K32+K33+K34+K40+K45+K49+K50+K51+K55+K56+K57+K58+K59+K60+K61+K62+K63+K64+K65+K71+K72+K73</formula>
    </cfRule>
    <cfRule type="expression" dxfId="36" priority="11709">
      <formula>OR(AND(NOT(ISNUMBER(K12)),NOT(ISBLANK(K12))), K12&lt;-9999999999.99, K12&gt;9999999999.99)</formula>
    </cfRule>
  </conditionalFormatting>
  <conditionalFormatting sqref="E127">
    <cfRule type="expression" dxfId="35" priority="11716">
      <formula xml:space="preserve"> E127&lt;&gt;E129 + #REF!</formula>
    </cfRule>
    <cfRule type="expression" dxfId="34" priority="11717">
      <formula>E127&lt;0</formula>
    </cfRule>
    <cfRule type="expression" dxfId="33" priority="11718">
      <formula>OR(AND(NOT(ISNUMBER(E127)),NOT(ISBLANK(E127))), E127&lt;-9999999999.99, E127&gt;9999999999.99)</formula>
    </cfRule>
  </conditionalFormatting>
  <conditionalFormatting sqref="E128">
    <cfRule type="expression" dxfId="32" priority="11776">
      <formula xml:space="preserve"> E128&lt;&gt;E130 + #REF!</formula>
    </cfRule>
    <cfRule type="expression" dxfId="31" priority="11777">
      <formula>E128&lt;0</formula>
    </cfRule>
    <cfRule type="expression" dxfId="30" priority="11778">
      <formula>OR(AND(NOT(ISNUMBER(E128)),NOT(ISBLANK(E128))), E128&lt;-9999999999.99, E128&gt;9999999999.99)</formula>
    </cfRule>
  </conditionalFormatting>
  <conditionalFormatting sqref="E148">
    <cfRule type="expression" dxfId="29" priority="11827">
      <formula>E148&lt;&gt;E150+E156+#REF!+#REF!+E168</formula>
    </cfRule>
    <cfRule type="expression" dxfId="28" priority="11828">
      <formula>E148&lt;0</formula>
    </cfRule>
    <cfRule type="expression" dxfId="27" priority="11829">
      <formula>OR(AND(NOT(ISNUMBER(E148)),NOT(ISBLANK(E148))), E148&lt;-9999999999.99, E148&gt;9999999999.99)</formula>
    </cfRule>
  </conditionalFormatting>
  <conditionalFormatting sqref="E123:G123 J123 M123:N123">
    <cfRule type="expression" dxfId="26" priority="11830">
      <formula>E123&lt;&gt; E126+E170+E173+E183+E187+E188+E192+E193</formula>
    </cfRule>
    <cfRule type="expression" dxfId="25" priority="11831">
      <formula>E123&lt;0</formula>
    </cfRule>
    <cfRule type="expression" dxfId="24" priority="11832">
      <formula>OR(AND(NOT(ISNUMBER(E123)),NOT(ISBLANK(E123))), E123&lt;-9999999999.99, E123&gt;9999999999.99)</formula>
    </cfRule>
  </conditionalFormatting>
  <conditionalFormatting sqref="E126:H126 J126:K126">
    <cfRule type="expression" dxfId="23" priority="11839">
      <formula>E126&lt;&gt;E127+E146+E168</formula>
    </cfRule>
    <cfRule type="expression" dxfId="22" priority="11840">
      <formula>E126&lt;0</formula>
    </cfRule>
    <cfRule type="expression" dxfId="21" priority="11841">
      <formula>OR(AND(NOT(ISNUMBER(E126)),NOT(ISBLANK(E126))), E126&lt;-9999999999.99, E126&gt;9999999999.99)</formula>
    </cfRule>
  </conditionalFormatting>
  <conditionalFormatting sqref="H123:I123 K123:L123">
    <cfRule type="expression" dxfId="20" priority="11845">
      <formula xml:space="preserve"> H123&lt;&gt; H126+H170+H173+H183+H187+H188+H192+H193</formula>
    </cfRule>
    <cfRule type="expression" dxfId="19" priority="11846">
      <formula>H123&lt;0</formula>
    </cfRule>
    <cfRule type="expression" dxfId="18" priority="11847">
      <formula>OR(AND(NOT(ISNUMBER(H123)),NOT(ISBLANK(H123))), H123&lt;-9999999999.99, H123&gt;9999999999.99)</formula>
    </cfRule>
  </conditionalFormatting>
  <conditionalFormatting sqref="I126 L126:N126">
    <cfRule type="expression" dxfId="17" priority="11851">
      <formula xml:space="preserve"> I126&lt;&gt;I127+I146+I168</formula>
    </cfRule>
    <cfRule type="expression" dxfId="16" priority="11852">
      <formula>I126&lt;0</formula>
    </cfRule>
    <cfRule type="expression" dxfId="15" priority="11853">
      <formula>OR(AND(NOT(ISNUMBER(I126)),NOT(ISBLANK(I126))), I126&lt;-9999999999.99, I126&gt;9999999999.99)</formula>
    </cfRule>
  </conditionalFormatting>
  <conditionalFormatting sqref="E146">
    <cfRule type="expression" dxfId="14" priority="11857">
      <formula>E146&lt;&gt;E149+E155+E166+#REF!+E167</formula>
    </cfRule>
    <cfRule type="expression" dxfId="13" priority="11858">
      <formula>E146&lt;0</formula>
    </cfRule>
    <cfRule type="expression" dxfId="12" priority="11859">
      <formula>OR(AND(NOT(ISNUMBER(E146)),NOT(ISBLANK(E146))), E146&lt;-9999999999.99, E146&gt;9999999999.99)</formula>
    </cfRule>
  </conditionalFormatting>
  <conditionalFormatting sqref="E147">
    <cfRule type="expression" dxfId="11" priority="11860">
      <formula>E147&lt;&gt;E150+E156+#REF!+#REF!+E168</formula>
    </cfRule>
    <cfRule type="expression" dxfId="10" priority="11861">
      <formula>E147&lt;0</formula>
    </cfRule>
    <cfRule type="expression" dxfId="9" priority="11862">
      <formula>OR(AND(NOT(ISNUMBER(E147)),NOT(ISBLANK(E147))), E147&lt;-9999999999.99, E147&gt;9999999999.99)</formula>
    </cfRule>
  </conditionalFormatting>
  <dataValidations count="2">
    <dataValidation type="decimal" allowBlank="1" showInputMessage="1" showErrorMessage="1" errorTitle="Invalid" sqref="E348:N351 F373:N374 E378 F376:N378 E340:N340">
      <formula1>-9999999999.99</formula1>
      <formula2>9999999999.99</formula2>
    </dataValidation>
    <dataValidation allowBlank="1" showInputMessage="1" showErrorMessage="1" errorTitle="Invalid" sqref="E10"/>
  </dataValidations>
  <pageMargins left="0.23622047244094491" right="0.23622047244094491" top="0.74803149606299213" bottom="0.74803149606299213" header="0.31496062992125984" footer="0.31496062992125984"/>
  <pageSetup paperSize="8" scale="54" fitToHeight="0" orientation="portrait" r:id="rId10"/>
  <headerFooter>
    <oddHeader>&amp;L&amp;A&amp;C&amp;"-,Bold"&amp;14FOR CONSULTATION ONLY</oddHeader>
    <oddFooter>&amp;R&amp;P</oddFooter>
  </headerFooter>
  <ignoredErrors>
    <ignoredError sqref="B239 C71:C95 C282:C299 C214 C180:C205 B365 C233:C236 C11:C14 C221:C226 B233 C114:C127 C146 C176 C168 B302 C43 C47 C65 C97 C99:C112 C239:C280 C211:C213 C16 C17 C18 C19 C20 C21 C22 C23 C24 C25 C26 C27 C28 C29 C30 C31 C32 C33 C34 C35 C36 C37 C38 C39 C40 C41 C42 C45 C46 C49 C50 C51 C52 C53 C54 C55 C56 C57 C58 C59 C60 C61 C62 C63 C64 C129 C130 C131 C132 C133 C134 C135 C136 C137 C138 C139 C140 C141 C142 C143 C144 C145 C149 C150 C151 C152 C153 C154 C155 C156 C157 C158 C159 C160 C161 C162 C163 C164 C165 C166 C167 C170 C171 C172 C173 C174 C175 B306 B313 B321 B323 B326 B368 B372 B375" numberStoredAsText="1"/>
  </ignoredErrors>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110"/>
  <sheetViews>
    <sheetView showGridLines="0" zoomScaleNormal="100" workbookViewId="0">
      <selection activeCell="D8" sqref="D8"/>
    </sheetView>
  </sheetViews>
  <sheetFormatPr defaultColWidth="0" defaultRowHeight="12.75" zeroHeight="1"/>
  <cols>
    <col min="1" max="1" width="1.73046875" style="11" customWidth="1"/>
    <col min="2" max="2" width="9.1328125" style="11" customWidth="1"/>
    <col min="3" max="3" width="27" style="11" bestFit="1" customWidth="1"/>
    <col min="4" max="4" width="14.3984375" style="11" bestFit="1" customWidth="1"/>
    <col min="5" max="7" width="16.19921875" style="11" customWidth="1"/>
    <col min="8" max="8" width="15.86328125" style="11" customWidth="1"/>
    <col min="9" max="10" width="15.1328125" style="11" customWidth="1"/>
    <col min="11" max="11" width="14.19921875" style="11" bestFit="1" customWidth="1"/>
    <col min="12" max="12" width="14.3984375" style="11" bestFit="1" customWidth="1"/>
    <col min="13" max="13" width="13.86328125" style="11" customWidth="1"/>
    <col min="14" max="14" width="9.1328125" style="11" customWidth="1"/>
    <col min="15" max="15" width="14.19921875" style="11" bestFit="1" customWidth="1"/>
    <col min="16" max="16" width="11.1328125" style="11" bestFit="1" customWidth="1"/>
    <col min="17" max="18" width="1.73046875" style="11" customWidth="1"/>
    <col min="19" max="19" width="7.1328125" style="11" hidden="1" customWidth="1"/>
    <col min="20" max="16384" width="9.1328125" style="11" hidden="1"/>
  </cols>
  <sheetData>
    <row r="1" spans="2:17" s="13" customFormat="1" ht="15.4" thickBot="1">
      <c r="C1" s="4" t="e">
        <f>'Header Info'!N11&amp;" - " &amp;'Header Info'!N15&amp;" (" &amp;Basis_of_reporting&amp;") - "&amp;'Header Info'!#REF!&amp;" 000s"</f>
        <v>#REF!</v>
      </c>
      <c r="D1" s="2"/>
      <c r="E1" s="2"/>
      <c r="F1" s="93"/>
      <c r="G1" s="5"/>
      <c r="H1" s="6"/>
      <c r="I1" s="2"/>
      <c r="J1" s="90" t="e">
        <f>TEXT(Reporting_period_end_date, "dd-mmm-yy")</f>
        <v>#REF!</v>
      </c>
      <c r="K1" s="2"/>
      <c r="L1" s="2"/>
      <c r="M1" s="7"/>
      <c r="P1" s="7" t="s">
        <v>502</v>
      </c>
    </row>
    <row r="2" spans="2:17" s="13" customFormat="1" ht="15">
      <c r="B2" s="8"/>
      <c r="C2" s="94"/>
      <c r="D2" s="1"/>
      <c r="E2" s="1"/>
      <c r="F2" s="95"/>
      <c r="G2" s="96"/>
      <c r="H2" s="97"/>
      <c r="I2" s="1"/>
      <c r="J2" s="98"/>
      <c r="K2" s="1"/>
      <c r="L2" s="1"/>
      <c r="M2" s="99"/>
      <c r="N2" s="9"/>
      <c r="O2" s="9"/>
      <c r="P2" s="99"/>
      <c r="Q2" s="10"/>
    </row>
    <row r="3" spans="2:17" ht="13.15">
      <c r="B3" s="12"/>
      <c r="C3" s="68" t="s">
        <v>560</v>
      </c>
      <c r="D3" s="69"/>
      <c r="E3" s="69"/>
      <c r="F3" s="13"/>
      <c r="G3" s="13"/>
      <c r="H3" s="13"/>
      <c r="I3" s="13"/>
      <c r="J3" s="13"/>
      <c r="K3" s="13"/>
      <c r="L3" s="13"/>
      <c r="M3" s="13"/>
      <c r="N3" s="13"/>
      <c r="O3" s="13"/>
      <c r="P3" s="13"/>
      <c r="Q3" s="14"/>
    </row>
    <row r="4" spans="2:17">
      <c r="B4" s="12"/>
      <c r="C4" s="13"/>
      <c r="D4" s="15"/>
      <c r="E4" s="13"/>
      <c r="F4" s="13"/>
      <c r="G4" s="13"/>
      <c r="H4" s="13"/>
      <c r="I4" s="13"/>
      <c r="J4" s="13"/>
      <c r="K4" s="13"/>
      <c r="L4" s="16"/>
      <c r="M4" s="13"/>
      <c r="N4" s="13"/>
      <c r="O4" s="13"/>
      <c r="P4" s="13"/>
      <c r="Q4" s="14"/>
    </row>
    <row r="5" spans="2:17">
      <c r="B5" s="12"/>
      <c r="C5" s="13"/>
      <c r="D5" s="62">
        <f>'Capital+ Input'!E13+'Capital+ Input'!E23+'Capital+ Input'!E28+'Capital+ Input'!E29+'Capital+ Input'!E30+'Capital+ Input'!E31</f>
        <v>0</v>
      </c>
      <c r="E5" s="62">
        <f>'Capital+ Input'!E32+'Capital+ Input'!E33</f>
        <v>0</v>
      </c>
      <c r="F5" s="62">
        <f>'Capital+ Input'!E34</f>
        <v>0</v>
      </c>
      <c r="G5" s="62">
        <f>'Capital+ Input'!E50</f>
        <v>0</v>
      </c>
      <c r="H5" s="62">
        <f>'Capital+ Input'!E40+'Capital+ Input'!E45</f>
        <v>0</v>
      </c>
      <c r="I5" s="62">
        <f>'Capital+ Input'!E49+'Capital+ Input'!E63+('Capital+ Input'!E65+'Capital+ Input'!E355)</f>
        <v>0</v>
      </c>
      <c r="J5" s="62">
        <f>'Capital+ Input'!E62+'Capital+ Input'!E64-'Capital+ Input'!E355</f>
        <v>0</v>
      </c>
      <c r="K5" s="62">
        <f>-(SUM(D5:J5)-L5)</f>
        <v>0</v>
      </c>
      <c r="L5" s="62">
        <f>'Capital+ Input'!E12</f>
        <v>0</v>
      </c>
      <c r="M5" s="13"/>
      <c r="N5" s="13"/>
      <c r="O5" s="13"/>
      <c r="P5" s="13"/>
      <c r="Q5" s="14"/>
    </row>
    <row r="6" spans="2:17" ht="39.4">
      <c r="B6" s="12"/>
      <c r="C6" s="3"/>
      <c r="D6" s="17" t="s">
        <v>511</v>
      </c>
      <c r="E6" s="18" t="s">
        <v>512</v>
      </c>
      <c r="F6" s="18" t="s">
        <v>546</v>
      </c>
      <c r="G6" s="18" t="s">
        <v>513</v>
      </c>
      <c r="H6" s="19" t="s">
        <v>514</v>
      </c>
      <c r="I6" s="19" t="s">
        <v>508</v>
      </c>
      <c r="J6" s="18" t="s">
        <v>515</v>
      </c>
      <c r="K6" s="18" t="s">
        <v>547</v>
      </c>
      <c r="L6" s="17" t="s">
        <v>516</v>
      </c>
      <c r="M6" s="20"/>
      <c r="N6" s="13"/>
      <c r="O6" s="13"/>
      <c r="P6" s="13"/>
      <c r="Q6" s="14"/>
    </row>
    <row r="7" spans="2:17" s="26" customFormat="1">
      <c r="B7" s="21"/>
      <c r="C7" s="22" t="s">
        <v>517</v>
      </c>
      <c r="D7" s="23"/>
      <c r="E7" s="24"/>
      <c r="F7" s="24"/>
      <c r="G7" s="24"/>
      <c r="H7" s="24"/>
      <c r="I7" s="24"/>
      <c r="J7" s="24"/>
      <c r="K7" s="24"/>
      <c r="L7" s="24">
        <f>L5</f>
        <v>0</v>
      </c>
      <c r="M7" s="13"/>
      <c r="N7" s="20"/>
      <c r="O7" s="20"/>
      <c r="P7" s="20"/>
      <c r="Q7" s="25"/>
    </row>
    <row r="8" spans="2:17">
      <c r="B8" s="12"/>
      <c r="C8" s="27" t="s">
        <v>520</v>
      </c>
      <c r="D8" s="23"/>
      <c r="E8" s="24">
        <f>IF(AND(D26&gt;0,D26+E5&gt;0),MIN(D26,D26+E5),0)</f>
        <v>0</v>
      </c>
      <c r="F8" s="24">
        <f t="shared" ref="F8:J8" si="0">IF(AND(E26&gt;0,E26+F5&gt;0),MIN(E26,E26+F5),0)</f>
        <v>0</v>
      </c>
      <c r="G8" s="24">
        <f t="shared" si="0"/>
        <v>0</v>
      </c>
      <c r="H8" s="24">
        <f t="shared" si="0"/>
        <v>0</v>
      </c>
      <c r="I8" s="24">
        <f>IF(AND(H26&gt;0,H26+I5&gt;0),MIN(H26,H26+I5),0)</f>
        <v>0</v>
      </c>
      <c r="J8" s="24">
        <f t="shared" si="0"/>
        <v>0</v>
      </c>
      <c r="K8" s="24">
        <f>IF(AND(J26&gt;0,J26+K5&gt;0),MIN(J26,J26+K5),0)</f>
        <v>0</v>
      </c>
      <c r="L8" s="24"/>
      <c r="M8" s="13"/>
      <c r="N8" s="13"/>
      <c r="O8" s="13"/>
      <c r="P8" s="13"/>
      <c r="Q8" s="14"/>
    </row>
    <row r="9" spans="2:17">
      <c r="B9" s="12"/>
      <c r="C9" s="29" t="s">
        <v>521</v>
      </c>
      <c r="D9" s="30"/>
      <c r="E9" s="31">
        <f>IF(AND(D26&gt;0,E5&lt;0),MIN(D26,ABS(E5)),0)</f>
        <v>0</v>
      </c>
      <c r="F9" s="31">
        <f t="shared" ref="F9:K9" si="1">IF(AND(E26&gt;0,F5&lt;0),MIN(E26,ABS(F5)),0)</f>
        <v>0</v>
      </c>
      <c r="G9" s="31">
        <f t="shared" si="1"/>
        <v>0</v>
      </c>
      <c r="H9" s="31">
        <f t="shared" si="1"/>
        <v>0</v>
      </c>
      <c r="I9" s="31">
        <f t="shared" si="1"/>
        <v>0</v>
      </c>
      <c r="J9" s="31">
        <f t="shared" si="1"/>
        <v>0</v>
      </c>
      <c r="K9" s="31">
        <f t="shared" si="1"/>
        <v>0</v>
      </c>
      <c r="L9" s="31"/>
      <c r="M9" s="13"/>
      <c r="N9" s="13"/>
      <c r="O9" s="13"/>
      <c r="P9" s="13"/>
      <c r="Q9" s="14"/>
    </row>
    <row r="10" spans="2:17">
      <c r="B10" s="12"/>
      <c r="C10" s="32" t="s">
        <v>522</v>
      </c>
      <c r="D10" s="30">
        <f>MAX(0,D5)</f>
        <v>0</v>
      </c>
      <c r="E10" s="31">
        <f>IF(AND(E5&gt;0,D26+E5&gt;0),MIN(E5,D26+E5),0)</f>
        <v>0</v>
      </c>
      <c r="F10" s="31">
        <f t="shared" ref="F10:J10" si="2">IF(AND(F5&gt;0,E26+F5&gt;0),MIN(F5,E26+F5),0)</f>
        <v>0</v>
      </c>
      <c r="G10" s="31">
        <f t="shared" si="2"/>
        <v>0</v>
      </c>
      <c r="H10" s="31">
        <f t="shared" si="2"/>
        <v>0</v>
      </c>
      <c r="I10" s="31">
        <f t="shared" si="2"/>
        <v>0</v>
      </c>
      <c r="J10" s="31">
        <f t="shared" si="2"/>
        <v>0</v>
      </c>
      <c r="K10" s="31">
        <f>IF(AND(K5&gt;0,J26+K5&gt;0),MIN(K5,J26+K5),0)</f>
        <v>0</v>
      </c>
      <c r="L10" s="31"/>
      <c r="M10" s="13"/>
      <c r="N10" s="13"/>
      <c r="O10" s="13"/>
      <c r="P10" s="13"/>
      <c r="Q10" s="14"/>
    </row>
    <row r="11" spans="2:17">
      <c r="B11" s="12"/>
      <c r="C11" s="33" t="s">
        <v>524</v>
      </c>
      <c r="D11" s="30">
        <f>IF(AND(D26&gt;0,D5&gt;=0),D5,0)</f>
        <v>0</v>
      </c>
      <c r="E11" s="31">
        <f>IF(AND(E26&gt;0,E5&gt;=0),E5,0)</f>
        <v>0</v>
      </c>
      <c r="F11" s="31">
        <f t="shared" ref="F11:K11" si="3">IF(AND(F26&gt;0,F5&gt;=0),F5,0)</f>
        <v>0</v>
      </c>
      <c r="G11" s="31">
        <f t="shared" si="3"/>
        <v>0</v>
      </c>
      <c r="H11" s="31">
        <f t="shared" si="3"/>
        <v>0</v>
      </c>
      <c r="I11" s="31">
        <f t="shared" si="3"/>
        <v>0</v>
      </c>
      <c r="J11" s="31">
        <f t="shared" si="3"/>
        <v>0</v>
      </c>
      <c r="K11" s="31">
        <f t="shared" si="3"/>
        <v>0</v>
      </c>
      <c r="L11" s="31">
        <f>L7</f>
        <v>0</v>
      </c>
      <c r="M11" s="13"/>
      <c r="N11" s="13"/>
      <c r="O11" s="13"/>
      <c r="P11" s="13"/>
      <c r="Q11" s="14"/>
    </row>
    <row r="12" spans="2:17">
      <c r="B12" s="12"/>
      <c r="C12" s="34" t="s">
        <v>526</v>
      </c>
      <c r="D12" s="35">
        <f>IF(AND(D26&gt;0,D5&lt;0),ABS(D5),0)</f>
        <v>0</v>
      </c>
      <c r="E12" s="36">
        <f>IF(AND(E26&gt;0,E5&lt;0),ABS(E5),0)</f>
        <v>0</v>
      </c>
      <c r="F12" s="36">
        <f t="shared" ref="F12:K12" si="4">IF(AND(F26&gt;0,F5&lt;0),ABS(F5),0)</f>
        <v>0</v>
      </c>
      <c r="G12" s="36">
        <f t="shared" si="4"/>
        <v>0</v>
      </c>
      <c r="H12" s="36">
        <f t="shared" si="4"/>
        <v>0</v>
      </c>
      <c r="I12" s="36">
        <f t="shared" si="4"/>
        <v>0</v>
      </c>
      <c r="J12" s="36">
        <f t="shared" si="4"/>
        <v>0</v>
      </c>
      <c r="K12" s="36">
        <f t="shared" si="4"/>
        <v>0</v>
      </c>
      <c r="L12" s="36"/>
      <c r="M12" s="13"/>
      <c r="N12" s="13"/>
      <c r="O12" s="13"/>
      <c r="P12" s="13"/>
      <c r="Q12" s="14"/>
    </row>
    <row r="13" spans="2:17">
      <c r="B13" s="12"/>
      <c r="C13" s="27" t="s">
        <v>528</v>
      </c>
      <c r="D13" s="23"/>
      <c r="E13" s="24">
        <f t="shared" ref="E13:K13" si="5">IF(AND(D26&lt;0,D26+E5&lt;0),MAX(D26,D26+E5),0)</f>
        <v>0</v>
      </c>
      <c r="F13" s="24">
        <f t="shared" si="5"/>
        <v>0</v>
      </c>
      <c r="G13" s="24">
        <f t="shared" si="5"/>
        <v>0</v>
      </c>
      <c r="H13" s="24">
        <f t="shared" si="5"/>
        <v>0</v>
      </c>
      <c r="I13" s="24">
        <f t="shared" si="5"/>
        <v>0</v>
      </c>
      <c r="J13" s="24">
        <f t="shared" si="5"/>
        <v>0</v>
      </c>
      <c r="K13" s="24">
        <f t="shared" si="5"/>
        <v>0</v>
      </c>
      <c r="L13" s="24"/>
      <c r="M13" s="13"/>
      <c r="N13" s="13"/>
      <c r="O13" s="13"/>
      <c r="P13" s="13"/>
      <c r="Q13" s="14"/>
    </row>
    <row r="14" spans="2:17">
      <c r="B14" s="12"/>
      <c r="C14" s="29" t="s">
        <v>530</v>
      </c>
      <c r="D14" s="30">
        <f>MIN(0,D5)</f>
        <v>0</v>
      </c>
      <c r="E14" s="31">
        <f t="shared" ref="E14:K14" si="6">IF(AND(E5&lt;0,D26+E5&lt;0),MAX(D26+E5,E5),0)</f>
        <v>0</v>
      </c>
      <c r="F14" s="31">
        <f t="shared" si="6"/>
        <v>0</v>
      </c>
      <c r="G14" s="31">
        <f t="shared" si="6"/>
        <v>0</v>
      </c>
      <c r="H14" s="31">
        <f t="shared" si="6"/>
        <v>0</v>
      </c>
      <c r="I14" s="31">
        <f t="shared" si="6"/>
        <v>0</v>
      </c>
      <c r="J14" s="31">
        <f t="shared" si="6"/>
        <v>0</v>
      </c>
      <c r="K14" s="31">
        <f t="shared" si="6"/>
        <v>0</v>
      </c>
      <c r="L14" s="31"/>
      <c r="M14" s="13"/>
      <c r="N14" s="13"/>
      <c r="O14" s="13"/>
      <c r="P14" s="13"/>
      <c r="Q14" s="14"/>
    </row>
    <row r="15" spans="2:17">
      <c r="B15" s="12"/>
      <c r="C15" s="32" t="s">
        <v>532</v>
      </c>
      <c r="D15" s="30"/>
      <c r="E15" s="31">
        <f t="shared" ref="E15:K15" si="7">IF(AND(D26&lt;0,E5&gt;0),MAX(D26,-1*E5),0)</f>
        <v>0</v>
      </c>
      <c r="F15" s="31">
        <f t="shared" si="7"/>
        <v>0</v>
      </c>
      <c r="G15" s="31">
        <f t="shared" si="7"/>
        <v>0</v>
      </c>
      <c r="H15" s="31">
        <f t="shared" si="7"/>
        <v>0</v>
      </c>
      <c r="I15" s="31">
        <f t="shared" si="7"/>
        <v>0</v>
      </c>
      <c r="J15" s="31">
        <f t="shared" si="7"/>
        <v>0</v>
      </c>
      <c r="K15" s="31">
        <f t="shared" si="7"/>
        <v>0</v>
      </c>
      <c r="L15" s="31"/>
      <c r="M15" s="13"/>
      <c r="N15" s="13"/>
      <c r="O15" s="13"/>
      <c r="P15" s="13"/>
      <c r="Q15" s="14"/>
    </row>
    <row r="16" spans="2:17">
      <c r="B16" s="12"/>
      <c r="C16" s="33" t="s">
        <v>534</v>
      </c>
      <c r="D16" s="30">
        <f>IF(AND(D26&lt;0,D5&gt;=0),-1*ABS(D5),0)</f>
        <v>0</v>
      </c>
      <c r="E16" s="31">
        <f>IF(AND(E26&lt;0,E5&gt;=0),-1*ABS(E5),0)</f>
        <v>0</v>
      </c>
      <c r="F16" s="31">
        <f t="shared" ref="F16:K16" si="8">IF(AND(F26&lt;0,F5&gt;=0),-1*ABS(F5),0)</f>
        <v>0</v>
      </c>
      <c r="G16" s="31">
        <f t="shared" si="8"/>
        <v>0</v>
      </c>
      <c r="H16" s="31">
        <f t="shared" si="8"/>
        <v>0</v>
      </c>
      <c r="I16" s="31">
        <f t="shared" si="8"/>
        <v>0</v>
      </c>
      <c r="J16" s="31">
        <f t="shared" si="8"/>
        <v>0</v>
      </c>
      <c r="K16" s="31">
        <f t="shared" si="8"/>
        <v>0</v>
      </c>
      <c r="L16" s="31"/>
      <c r="M16" s="13"/>
      <c r="N16" s="13"/>
      <c r="O16" s="13"/>
      <c r="P16" s="13"/>
      <c r="Q16" s="14"/>
    </row>
    <row r="17" spans="2:17">
      <c r="B17" s="12"/>
      <c r="C17" s="34" t="s">
        <v>535</v>
      </c>
      <c r="D17" s="35">
        <f>IF(AND(D26&lt;0,D5&lt;0),D5,0)</f>
        <v>0</v>
      </c>
      <c r="E17" s="36">
        <f>IF(AND(E26&lt;0,E5&lt;0),E5,0)</f>
        <v>0</v>
      </c>
      <c r="F17" s="36">
        <f t="shared" ref="F17:K17" si="9">IF(AND(F26&lt;0,F5&lt;0),F5,0)</f>
        <v>0</v>
      </c>
      <c r="G17" s="36">
        <f t="shared" si="9"/>
        <v>0</v>
      </c>
      <c r="H17" s="36">
        <f t="shared" si="9"/>
        <v>0</v>
      </c>
      <c r="I17" s="36">
        <f t="shared" si="9"/>
        <v>0</v>
      </c>
      <c r="J17" s="36">
        <f t="shared" si="9"/>
        <v>0</v>
      </c>
      <c r="K17" s="36">
        <f t="shared" si="9"/>
        <v>0</v>
      </c>
      <c r="L17" s="36"/>
      <c r="M17" s="13"/>
      <c r="N17" s="13"/>
      <c r="O17" s="13"/>
      <c r="P17" s="13"/>
      <c r="Q17" s="14"/>
    </row>
    <row r="18" spans="2:17">
      <c r="B18" s="12"/>
      <c r="C18" s="40" t="s">
        <v>536</v>
      </c>
      <c r="D18" s="23">
        <f>D26</f>
        <v>0</v>
      </c>
      <c r="E18" s="24">
        <f>D18</f>
        <v>0</v>
      </c>
      <c r="F18" s="24"/>
      <c r="G18" s="24"/>
      <c r="H18" s="24"/>
      <c r="I18" s="24"/>
      <c r="J18" s="24"/>
      <c r="K18" s="24"/>
      <c r="L18" s="24"/>
      <c r="M18" s="13"/>
      <c r="N18" s="13"/>
      <c r="O18" s="41"/>
      <c r="P18" s="41"/>
      <c r="Q18" s="42"/>
    </row>
    <row r="19" spans="2:17">
      <c r="B19" s="12"/>
      <c r="C19" s="43" t="s">
        <v>536</v>
      </c>
      <c r="D19" s="30"/>
      <c r="E19" s="31">
        <f>E26</f>
        <v>0</v>
      </c>
      <c r="F19" s="31">
        <f>E19</f>
        <v>0</v>
      </c>
      <c r="G19" s="31"/>
      <c r="H19" s="31"/>
      <c r="I19" s="31"/>
      <c r="J19" s="31"/>
      <c r="K19" s="31"/>
      <c r="L19" s="31"/>
      <c r="M19" s="13"/>
      <c r="N19" s="13"/>
      <c r="O19" s="13"/>
      <c r="P19" s="13"/>
      <c r="Q19" s="42"/>
    </row>
    <row r="20" spans="2:17">
      <c r="B20" s="12"/>
      <c r="C20" s="43" t="s">
        <v>536</v>
      </c>
      <c r="D20" s="30"/>
      <c r="E20" s="31"/>
      <c r="F20" s="31">
        <f>F26</f>
        <v>0</v>
      </c>
      <c r="G20" s="31">
        <f>F20</f>
        <v>0</v>
      </c>
      <c r="H20" s="31"/>
      <c r="I20" s="31"/>
      <c r="J20" s="31"/>
      <c r="K20" s="31"/>
      <c r="L20" s="31"/>
      <c r="M20" s="13"/>
      <c r="N20" s="13"/>
      <c r="O20" s="13"/>
      <c r="P20" s="13"/>
      <c r="Q20" s="42"/>
    </row>
    <row r="21" spans="2:17">
      <c r="B21" s="12"/>
      <c r="C21" s="43" t="s">
        <v>536</v>
      </c>
      <c r="D21" s="30"/>
      <c r="E21" s="31"/>
      <c r="F21" s="31"/>
      <c r="G21" s="31">
        <f>G26</f>
        <v>0</v>
      </c>
      <c r="H21" s="31">
        <f>G21</f>
        <v>0</v>
      </c>
      <c r="I21" s="31"/>
      <c r="J21" s="31"/>
      <c r="K21" s="31"/>
      <c r="L21" s="31"/>
      <c r="M21" s="13"/>
      <c r="N21" s="13"/>
      <c r="O21" s="13"/>
      <c r="P21" s="13"/>
      <c r="Q21" s="42"/>
    </row>
    <row r="22" spans="2:17">
      <c r="B22" s="12"/>
      <c r="C22" s="43" t="s">
        <v>536</v>
      </c>
      <c r="D22" s="30"/>
      <c r="E22" s="31"/>
      <c r="F22" s="31"/>
      <c r="G22" s="31"/>
      <c r="H22" s="31">
        <f>H26</f>
        <v>0</v>
      </c>
      <c r="I22" s="31">
        <f>H22</f>
        <v>0</v>
      </c>
      <c r="J22" s="31"/>
      <c r="K22" s="31"/>
      <c r="L22" s="31"/>
      <c r="M22" s="13"/>
      <c r="N22" s="13"/>
      <c r="O22" s="13"/>
      <c r="P22" s="13"/>
      <c r="Q22" s="42"/>
    </row>
    <row r="23" spans="2:17">
      <c r="B23" s="12"/>
      <c r="C23" s="43" t="s">
        <v>536</v>
      </c>
      <c r="D23" s="31"/>
      <c r="E23" s="31"/>
      <c r="F23" s="31"/>
      <c r="G23" s="31"/>
      <c r="H23" s="31"/>
      <c r="I23" s="31">
        <f>I26</f>
        <v>0</v>
      </c>
      <c r="J23" s="31">
        <f>I23</f>
        <v>0</v>
      </c>
      <c r="K23" s="31"/>
      <c r="L23" s="31"/>
      <c r="M23" s="13"/>
      <c r="N23" s="13"/>
      <c r="O23" s="13"/>
      <c r="P23" s="13"/>
      <c r="Q23" s="14"/>
    </row>
    <row r="24" spans="2:17">
      <c r="B24" s="12"/>
      <c r="C24" s="43" t="s">
        <v>536</v>
      </c>
      <c r="D24" s="31"/>
      <c r="E24" s="31"/>
      <c r="F24" s="31"/>
      <c r="G24" s="31"/>
      <c r="H24" s="31"/>
      <c r="I24" s="31"/>
      <c r="J24" s="31">
        <f>J26</f>
        <v>0</v>
      </c>
      <c r="K24" s="31">
        <f>J24</f>
        <v>0</v>
      </c>
      <c r="L24" s="31"/>
      <c r="M24" s="13"/>
      <c r="N24" s="13"/>
      <c r="O24" s="13"/>
      <c r="P24" s="13"/>
      <c r="Q24" s="14"/>
    </row>
    <row r="25" spans="2:17" ht="13.15" thickBot="1">
      <c r="B25" s="12"/>
      <c r="C25" s="44" t="s">
        <v>536</v>
      </c>
      <c r="D25" s="45"/>
      <c r="E25" s="46"/>
      <c r="F25" s="46"/>
      <c r="G25" s="46"/>
      <c r="H25" s="46"/>
      <c r="I25" s="46"/>
      <c r="J25" s="46"/>
      <c r="K25" s="46">
        <f>K26</f>
        <v>0</v>
      </c>
      <c r="L25" s="46">
        <f>K25</f>
        <v>0</v>
      </c>
      <c r="M25" s="13"/>
      <c r="N25" s="13"/>
      <c r="O25" s="13"/>
      <c r="P25" s="13"/>
      <c r="Q25" s="14"/>
    </row>
    <row r="26" spans="2:17" ht="13.5" thickTop="1">
      <c r="B26" s="12"/>
      <c r="C26" s="47" t="s">
        <v>537</v>
      </c>
      <c r="D26" s="48">
        <f>D5</f>
        <v>0</v>
      </c>
      <c r="E26" s="48">
        <f t="shared" ref="E26:K26" si="10">D26+E5</f>
        <v>0</v>
      </c>
      <c r="F26" s="48">
        <f t="shared" si="10"/>
        <v>0</v>
      </c>
      <c r="G26" s="48">
        <f t="shared" si="10"/>
        <v>0</v>
      </c>
      <c r="H26" s="48">
        <f t="shared" si="10"/>
        <v>0</v>
      </c>
      <c r="I26" s="48">
        <f t="shared" si="10"/>
        <v>0</v>
      </c>
      <c r="J26" s="48">
        <f t="shared" si="10"/>
        <v>0</v>
      </c>
      <c r="K26" s="48">
        <f t="shared" si="10"/>
        <v>0</v>
      </c>
      <c r="L26" s="48">
        <f>K26</f>
        <v>0</v>
      </c>
      <c r="M26" s="13"/>
      <c r="N26" s="13"/>
      <c r="O26" s="13"/>
      <c r="P26" s="13"/>
      <c r="Q26" s="14"/>
    </row>
    <row r="27" spans="2:17" ht="13.15" thickBot="1">
      <c r="B27" s="37"/>
      <c r="C27" s="38"/>
      <c r="D27" s="38"/>
      <c r="E27" s="38"/>
      <c r="F27" s="38"/>
      <c r="G27" s="38"/>
      <c r="H27" s="38"/>
      <c r="I27" s="38"/>
      <c r="J27" s="38"/>
      <c r="K27" s="38"/>
      <c r="L27" s="38"/>
      <c r="M27" s="38"/>
      <c r="N27" s="38"/>
      <c r="O27" s="38"/>
      <c r="P27" s="38"/>
      <c r="Q27" s="39"/>
    </row>
    <row r="28" spans="2:17">
      <c r="B28" s="8"/>
      <c r="C28" s="9"/>
      <c r="D28" s="9"/>
      <c r="E28" s="9"/>
      <c r="F28" s="9"/>
      <c r="G28" s="9"/>
      <c r="H28" s="9"/>
      <c r="I28" s="9"/>
      <c r="J28" s="9"/>
      <c r="K28" s="9"/>
      <c r="L28" s="9"/>
      <c r="M28" s="9"/>
      <c r="N28" s="9"/>
      <c r="O28" s="9"/>
      <c r="P28" s="9"/>
      <c r="Q28" s="10"/>
    </row>
    <row r="29" spans="2:17" ht="13.15">
      <c r="B29" s="12"/>
      <c r="C29" s="68" t="s">
        <v>559</v>
      </c>
      <c r="D29" s="69"/>
      <c r="E29" s="69"/>
      <c r="F29" s="13"/>
      <c r="G29" s="13"/>
      <c r="H29" s="13"/>
      <c r="I29" s="13"/>
      <c r="J29" s="13"/>
      <c r="K29" s="13"/>
      <c r="L29" s="13"/>
      <c r="M29" s="13"/>
      <c r="N29" s="13"/>
      <c r="O29" s="13"/>
      <c r="P29" s="13"/>
      <c r="Q29" s="14"/>
    </row>
    <row r="30" spans="2:17">
      <c r="B30" s="12"/>
      <c r="C30" s="13"/>
      <c r="D30" s="13"/>
      <c r="E30" s="13"/>
      <c r="F30" s="13"/>
      <c r="G30" s="13"/>
      <c r="H30" s="13"/>
      <c r="I30" s="13"/>
      <c r="J30" s="49"/>
      <c r="K30" s="49"/>
      <c r="L30" s="13"/>
      <c r="M30" s="13"/>
      <c r="N30" s="13"/>
      <c r="O30" s="13"/>
      <c r="P30" s="50"/>
      <c r="Q30" s="14"/>
    </row>
    <row r="31" spans="2:17">
      <c r="B31" s="12"/>
      <c r="C31" s="63" t="s">
        <v>538</v>
      </c>
      <c r="D31" s="63">
        <f>IF(D32=DATE(2014,12,31),1,0)+IF(D32=DATE(2015,12,31),1,0)+IF(D32=DATE(2016,12,31),1,0)+IF(D32=DATE(2017,12,31),1,0)+IF(D32=DATE(2018,12,31),1,0)+IF(D32=DATE(2019,12,31),1,0)+IF(D32=DATE(2020,12,31),1,0)+IF(D32=DATE(2021,12,31),1,0)+IF(D32=DATE(2022,12,31),1,0)</f>
        <v>0</v>
      </c>
      <c r="E31" s="63">
        <f t="shared" ref="E31:M31" si="11">IF(E32=DATE(2014,12,31),1,0)+IF(E32=DATE(2015,12,31),1,0)+IF(E32=DATE(2016,12,31),1,0)+IF(E32=DATE(2017,12,31),1,0)+IF(E32=DATE(2018,12,31),1,0)+IF(E32=DATE(2019,12,31),1,0)+IF(E32=DATE(2020,12,31),1,0)+IF(E32=DATE(2021,12,31),1,0)+IF(E32=DATE(2022,12,31),1,0)</f>
        <v>0</v>
      </c>
      <c r="F31" s="63">
        <f t="shared" si="11"/>
        <v>0</v>
      </c>
      <c r="G31" s="63">
        <f t="shared" si="11"/>
        <v>0</v>
      </c>
      <c r="H31" s="63">
        <f t="shared" si="11"/>
        <v>0</v>
      </c>
      <c r="I31" s="63">
        <f t="shared" si="11"/>
        <v>0</v>
      </c>
      <c r="J31" s="63">
        <f t="shared" si="11"/>
        <v>0</v>
      </c>
      <c r="K31" s="63">
        <f t="shared" si="11"/>
        <v>0</v>
      </c>
      <c r="L31" s="63">
        <f t="shared" si="11"/>
        <v>0</v>
      </c>
      <c r="M31" s="63">
        <f t="shared" si="11"/>
        <v>0</v>
      </c>
      <c r="N31" s="13"/>
      <c r="O31" s="13"/>
      <c r="P31" s="50"/>
      <c r="Q31" s="51"/>
    </row>
    <row r="32" spans="2:17">
      <c r="B32" s="12"/>
      <c r="C32" s="64"/>
      <c r="D32" s="65">
        <f>'Capital+ Input'!E9</f>
        <v>0</v>
      </c>
      <c r="E32" s="65">
        <f>'Capital+ Input'!F9</f>
        <v>0</v>
      </c>
      <c r="F32" s="65">
        <f>'Capital+ Input'!G9</f>
        <v>0</v>
      </c>
      <c r="G32" s="65">
        <f>'Capital+ Input'!H9</f>
        <v>0</v>
      </c>
      <c r="H32" s="65">
        <f>'Capital+ Input'!I9</f>
        <v>0</v>
      </c>
      <c r="I32" s="65">
        <f>'Capital+ Input'!J9</f>
        <v>0</v>
      </c>
      <c r="J32" s="65">
        <f>'Capital+ Input'!K9</f>
        <v>0</v>
      </c>
      <c r="K32" s="65">
        <f>'Capital+ Input'!L9</f>
        <v>0</v>
      </c>
      <c r="L32" s="65">
        <f>'Capital+ Input'!M9</f>
        <v>0</v>
      </c>
      <c r="M32" s="65">
        <f>'Capital+ Input'!N9</f>
        <v>0</v>
      </c>
      <c r="N32" s="13"/>
      <c r="O32" s="13"/>
      <c r="P32" s="50"/>
      <c r="Q32" s="51"/>
    </row>
    <row r="33" spans="2:17">
      <c r="B33" s="12"/>
      <c r="C33" s="63" t="s">
        <v>539</v>
      </c>
      <c r="D33" s="100">
        <v>1</v>
      </c>
      <c r="E33" s="66" t="e">
        <f>1+MATCH(1,E31:H31,0)</f>
        <v>#N/A</v>
      </c>
      <c r="F33" s="66" t="e">
        <f>5+MATCH(1,I31:L31,0)</f>
        <v>#N/A</v>
      </c>
      <c r="G33" s="100">
        <v>10</v>
      </c>
      <c r="H33" s="63"/>
      <c r="I33" s="63"/>
      <c r="J33" s="67"/>
      <c r="K33" s="67"/>
      <c r="L33" s="63"/>
      <c r="M33" s="63"/>
      <c r="N33" s="13"/>
      <c r="O33" s="13"/>
      <c r="P33" s="50"/>
      <c r="Q33" s="51"/>
    </row>
    <row r="34" spans="2:17">
      <c r="B34" s="12"/>
      <c r="C34" s="13"/>
      <c r="D34" s="13"/>
      <c r="E34" s="13"/>
      <c r="F34" s="13"/>
      <c r="G34" s="13"/>
      <c r="H34" s="13"/>
      <c r="I34" s="13"/>
      <c r="J34" s="13"/>
      <c r="K34" s="13"/>
      <c r="L34" s="13"/>
      <c r="M34" s="13"/>
      <c r="N34" s="13"/>
      <c r="O34" s="13"/>
      <c r="P34" s="50"/>
      <c r="Q34" s="51"/>
    </row>
    <row r="35" spans="2:17" ht="13.15">
      <c r="B35" s="12"/>
      <c r="C35" s="13"/>
      <c r="D35" s="52" t="str">
        <f>TEXT(INDEX('Capital+ Input'!$E$9:$N$9,D33),"mmm-yy")</f>
        <v>Jan-00</v>
      </c>
      <c r="E35" s="52" t="e">
        <f>TEXT(INDEX('Capital+ Input'!$E$9:$N$9,E33),"mmm-yy")</f>
        <v>#N/A</v>
      </c>
      <c r="F35" s="52" t="e">
        <f>TEXT(INDEX('Capital+ Input'!$E$9:$N$9,F33),"mmm-yy")</f>
        <v>#N/A</v>
      </c>
      <c r="G35" s="52" t="str">
        <f>TEXT(INDEX('Capital+ Input'!$E$9:$N$9,G33),"mmm-yy")</f>
        <v>Jan-00</v>
      </c>
      <c r="H35" s="13"/>
      <c r="I35" s="15"/>
      <c r="J35" s="13"/>
      <c r="K35" s="13"/>
      <c r="L35" s="13"/>
      <c r="M35" s="13"/>
      <c r="N35" s="13"/>
      <c r="O35" s="13"/>
      <c r="P35" s="13"/>
      <c r="Q35" s="51"/>
    </row>
    <row r="36" spans="2:17">
      <c r="B36" s="12"/>
      <c r="C36" s="13" t="s">
        <v>548</v>
      </c>
      <c r="D36" s="15">
        <f>INDEX('Capital+ Input'!$E$13:$N$13,Calculations!D33)+INDEX('Capital+ Input'!$E$23:$N$23,Calculations!D33)+INDEX('Capital+ Input'!$E$28:$N$28,Calculations!D33)+INDEX('Capital+ Input'!$E$29:$N$29,Calculations!D33)+INDEX('Capital+ Input'!$E$30:$N$30,Calculations!D33)+INDEX('Capital+ Input'!$E$31:$N$31,Calculations!D33)+INDEX('Capital+ Input'!$E$32:$N$32,Calculations!D33)+INDEX('Capital+ Input'!$E$33:$N$33,Calculations!D33)+INDEX('Capital+ Input'!$E$34:$N$34,Calculations!D33)</f>
        <v>0</v>
      </c>
      <c r="E36" s="15" t="e">
        <f>INDEX('Capital+ Input'!$E$13:$N$13,Calculations!E33)+INDEX('Capital+ Input'!$E$23:$N$23,Calculations!E33)+INDEX('Capital+ Input'!$E$28:$N$28,Calculations!E33)+INDEX('Capital+ Input'!$E$29:$N$29,Calculations!E33)+INDEX('Capital+ Input'!$E$30:$N$30,Calculations!E33)+INDEX('Capital+ Input'!$E$31:$N$31,Calculations!E33)+INDEX('Capital+ Input'!$E$32:$N$32,Calculations!E33)+INDEX('Capital+ Input'!$E$33:$N$33,Calculations!E33)+INDEX('Capital+ Input'!$E$34:$N$34,Calculations!E33)</f>
        <v>#N/A</v>
      </c>
      <c r="F36" s="15" t="e">
        <f>INDEX('Capital+ Input'!$E$13:$N$13,Calculations!F33)+INDEX('Capital+ Input'!$E$23:$N$23,Calculations!F33)+INDEX('Capital+ Input'!$E$28:$N$28,Calculations!F33)+INDEX('Capital+ Input'!$E$29:$N$29,Calculations!F33)+INDEX('Capital+ Input'!$E$30:$N$30,Calculations!F33)+INDEX('Capital+ Input'!$E$31:$N$31,Calculations!F33)+INDEX('Capital+ Input'!$E$32:$N$32,Calculations!F33)+INDEX('Capital+ Input'!$E$33:$N$33,Calculations!F33)+INDEX('Capital+ Input'!$E$34:$N$34,Calculations!F33)</f>
        <v>#N/A</v>
      </c>
      <c r="G36" s="15">
        <f>INDEX('Capital+ Input'!$E$13:$N$13,Calculations!G33)+INDEX('Capital+ Input'!$E$23:$N$23,Calculations!G33)+INDEX('Capital+ Input'!$E$28:$N$28,Calculations!G33)+INDEX('Capital+ Input'!$E$29:$N$29,Calculations!G33)+INDEX('Capital+ Input'!$E$30:$N$30,Calculations!G33)+INDEX('Capital+ Input'!$E$31:$N$31,Calculations!G33)+INDEX('Capital+ Input'!$E$32:$N$32,Calculations!G33)+INDEX('Capital+ Input'!$E$33:$N$33,Calculations!G33)+INDEX('Capital+ Input'!$E$34:$N$34,Calculations!G33)</f>
        <v>0</v>
      </c>
      <c r="H36" s="15"/>
      <c r="I36" s="15"/>
      <c r="J36" s="53"/>
      <c r="K36" s="15"/>
      <c r="L36" s="15"/>
      <c r="M36" s="13"/>
      <c r="N36" s="13"/>
      <c r="O36" s="13"/>
      <c r="P36" s="13"/>
      <c r="Q36" s="14"/>
    </row>
    <row r="37" spans="2:17">
      <c r="B37" s="12"/>
      <c r="C37" s="13" t="s">
        <v>540</v>
      </c>
      <c r="D37" s="15">
        <f>INDEX('Capital+ Input'!$E$40:$N$40,Calculations!D33)+INDEX('Capital+ Input'!$E$45:$N$45,Calculations!D33)+INDEX('Capital+ Input'!$E$49:$N$49,Calculations!D33)+INDEX('Capital+ Input'!$E$50:$N$50,Calculations!D33)+INDEX('Capital+ Input'!$E$51:$N$51,Calculations!D33)+INDEX('Capital+ Input'!$E$55:$N$55,Calculations!D33)+INDEX('Capital+ Input'!$E$56:$N$56,Calculations!D33)+INDEX('Capital+ Input'!$E$57:$N$57,Calculations!D33)+INDEX('Capital+ Input'!$E$58:$N$58,Calculations!D33)+INDEX('Capital+ Input'!$E$59:$N$59,Calculations!D33)+INDEX('Capital+ Input'!$E$60:$N$60,Calculations!D33)+INDEX('Capital+ Input'!$E$61:$N$61,Calculations!D33)+INDEX('Capital+ Input'!$E$62:$N$62,Calculations!D33)+INDEX('Capital+ Input'!$E$63:$N$63,Calculations!D33)+INDEX('Capital+ Input'!$E$64:$N$64,Calculations!D33)+INDEX('Capital+ Input'!$E$65:$N$65,Calculations!D33)+INDEX('Capital+ Input'!$E$71:$N$71,Calculations!D33)+INDEX('Capital+ Input'!$E$72:$N$72,Calculations!D33)+INDEX('Capital+ Input'!$E$73:$N$73,Calculations!D33)</f>
        <v>0</v>
      </c>
      <c r="E37" s="15" t="e">
        <f>INDEX('Capital+ Input'!$E$40:$N$40,Calculations!E33)+INDEX('Capital+ Input'!$E$45:$N$45,Calculations!E33)+INDEX('Capital+ Input'!$E$49:$N$49,Calculations!E33)+INDEX('Capital+ Input'!$E$50:$N$50,Calculations!E33)+INDEX('Capital+ Input'!$E$51:$N$51,Calculations!E33)+INDEX('Capital+ Input'!$E$55:$N$55,Calculations!E33)+INDEX('Capital+ Input'!$E$56:$N$56,Calculations!E33)+INDEX('Capital+ Input'!$E$57:$N$57,Calculations!E33)+INDEX('Capital+ Input'!$E$58:$N$58,Calculations!E33)+INDEX('Capital+ Input'!$E$59:$N$59,Calculations!E33)+INDEX('Capital+ Input'!$E$60:$N$60,Calculations!E33)+INDEX('Capital+ Input'!$E$61:$N$61,Calculations!E33)+INDEX('Capital+ Input'!$E$62:$N$62,Calculations!E33)+INDEX('Capital+ Input'!$E$63:$N$63,Calculations!E33)+INDEX('Capital+ Input'!$E$64:$N$64,Calculations!E33)+INDEX('Capital+ Input'!$E$65:$N$65,Calculations!E33)+INDEX('Capital+ Input'!$E$71:$N$71,Calculations!E33)+INDEX('Capital+ Input'!$E$72:$N$72,Calculations!E33)+INDEX('Capital+ Input'!$E$73:$N$73,Calculations!E33)</f>
        <v>#N/A</v>
      </c>
      <c r="F37" s="15" t="e">
        <f>INDEX('Capital+ Input'!$E$40:$N$40,Calculations!F33)+INDEX('Capital+ Input'!$E$45:$N$45,Calculations!F33)+INDEX('Capital+ Input'!$E$49:$N$49,Calculations!F33)+INDEX('Capital+ Input'!$E$50:$N$50,Calculations!F33)+INDEX('Capital+ Input'!$E$51:$N$51,Calculations!F33)+INDEX('Capital+ Input'!$E$55:$N$55,Calculations!F33)+INDEX('Capital+ Input'!$E$56:$N$56,Calculations!F33)+INDEX('Capital+ Input'!$E$57:$N$57,Calculations!F33)+INDEX('Capital+ Input'!$E$58:$N$58,Calculations!F33)+INDEX('Capital+ Input'!$E$59:$N$59,Calculations!F33)+INDEX('Capital+ Input'!$E$60:$N$60,Calculations!F33)+INDEX('Capital+ Input'!$E$61:$N$61,Calculations!F33)+INDEX('Capital+ Input'!$E$62:$N$62,Calculations!F33)+INDEX('Capital+ Input'!$E$63:$N$63,Calculations!F33)+INDEX('Capital+ Input'!$E$64:$N$64,Calculations!F33)+INDEX('Capital+ Input'!$E$65:$N$65,Calculations!F33)+INDEX('Capital+ Input'!$E$71:$N$71,Calculations!F33)+INDEX('Capital+ Input'!$E$72:$N$72,Calculations!F33)+INDEX('Capital+ Input'!$E$73:$N$73,Calculations!F33)</f>
        <v>#N/A</v>
      </c>
      <c r="G37" s="15">
        <f>INDEX('Capital+ Input'!$E$40:$N$40,Calculations!G33)+INDEX('Capital+ Input'!$E$45:$N$45,Calculations!G33)+INDEX('Capital+ Input'!$E$49:$N$49,Calculations!G33)+INDEX('Capital+ Input'!$E$50:$N$50,Calculations!G33)+INDEX('Capital+ Input'!$E$51:$N$51,Calculations!G33)+INDEX('Capital+ Input'!$E$55:$N$55,Calculations!G33)+INDEX('Capital+ Input'!$E$56:$N$56,Calculations!G33)+INDEX('Capital+ Input'!$E$57:$N$57,Calculations!G33)+INDEX('Capital+ Input'!$E$58:$N$58,Calculations!G33)+INDEX('Capital+ Input'!$E$59:$N$59,Calculations!G33)+INDEX('Capital+ Input'!$E$60:$N$60,Calculations!G33)+INDEX('Capital+ Input'!$E$61:$N$61,Calculations!G33)+INDEX('Capital+ Input'!$E$62:$N$62,Calculations!G33)+INDEX('Capital+ Input'!$E$63:$N$63,Calculations!G33)+INDEX('Capital+ Input'!$E$64:$N$64,Calculations!G33)+INDEX('Capital+ Input'!$E$65:$N$65,Calculations!G33)+INDEX('Capital+ Input'!$E$71:$N$71,Calculations!G33)+INDEX('Capital+ Input'!$E$72:$N$72,Calculations!G33)+INDEX('Capital+ Input'!$E$73:$N$73,Calculations!G33)</f>
        <v>0</v>
      </c>
      <c r="H37" s="15"/>
      <c r="I37" s="15"/>
      <c r="J37" s="53"/>
      <c r="K37" s="15"/>
      <c r="L37" s="15"/>
      <c r="M37" s="13"/>
      <c r="N37" s="13"/>
      <c r="O37" s="13"/>
      <c r="P37" s="13"/>
      <c r="Q37" s="14"/>
    </row>
    <row r="38" spans="2:17">
      <c r="B38" s="12"/>
      <c r="C38" s="13" t="s">
        <v>516</v>
      </c>
      <c r="D38" s="15">
        <f>INDEX('Capital+ Input'!$E$12:$N$12,Calculations!D$33)</f>
        <v>0</v>
      </c>
      <c r="E38" s="15" t="e">
        <f>INDEX('Capital+ Input'!$E$12:$N$12,Calculations!E$33)</f>
        <v>#N/A</v>
      </c>
      <c r="F38" s="15" t="e">
        <f>INDEX('Capital+ Input'!$E$12:$N$12,Calculations!F$33)</f>
        <v>#N/A</v>
      </c>
      <c r="G38" s="15">
        <f>INDEX('Capital+ Input'!$E$12:$N$12,Calculations!G$33)</f>
        <v>0</v>
      </c>
      <c r="H38" s="15"/>
      <c r="I38" s="15"/>
      <c r="J38" s="15"/>
      <c r="K38" s="15"/>
      <c r="L38" s="15"/>
      <c r="M38" s="13"/>
      <c r="N38" s="13"/>
      <c r="O38" s="13"/>
      <c r="P38" s="13"/>
      <c r="Q38" s="14"/>
    </row>
    <row r="39" spans="2:17">
      <c r="B39" s="12"/>
      <c r="C39" s="13" t="s">
        <v>549</v>
      </c>
      <c r="D39" s="15">
        <f>INDEX('Capital+ Input'!$E$123:$N$123,Calculations!D33)</f>
        <v>0</v>
      </c>
      <c r="E39" s="15" t="e">
        <f>INDEX('Capital+ Input'!$E$123:$N$123,Calculations!E33)</f>
        <v>#N/A</v>
      </c>
      <c r="F39" s="15" t="e">
        <f>INDEX('Capital+ Input'!$E$123:$N$123,Calculations!F33)</f>
        <v>#N/A</v>
      </c>
      <c r="G39" s="15">
        <f>INDEX('Capital+ Input'!$E$123:$N$123,Calculations!G33)</f>
        <v>0</v>
      </c>
      <c r="H39" s="15"/>
      <c r="I39" s="15"/>
      <c r="J39" s="15"/>
      <c r="K39" s="15"/>
      <c r="L39" s="15"/>
      <c r="M39" s="13"/>
      <c r="N39" s="13"/>
      <c r="O39" s="13"/>
      <c r="P39" s="13"/>
      <c r="Q39" s="14"/>
    </row>
    <row r="40" spans="2:17">
      <c r="B40" s="12"/>
      <c r="C40" s="13" t="s">
        <v>541</v>
      </c>
      <c r="D40" s="54" t="e">
        <f>D38/D39</f>
        <v>#DIV/0!</v>
      </c>
      <c r="E40" s="54" t="e">
        <f t="shared" ref="E40:G40" si="12">E38/E39</f>
        <v>#N/A</v>
      </c>
      <c r="F40" s="54" t="e">
        <f t="shared" si="12"/>
        <v>#N/A</v>
      </c>
      <c r="G40" s="54" t="e">
        <f t="shared" si="12"/>
        <v>#DIV/0!</v>
      </c>
      <c r="H40" s="54"/>
      <c r="I40" s="54"/>
      <c r="J40" s="54"/>
      <c r="K40" s="54"/>
      <c r="L40" s="54"/>
      <c r="M40" s="13"/>
      <c r="N40" s="13"/>
      <c r="O40" s="13"/>
      <c r="P40" s="13"/>
      <c r="Q40" s="14"/>
    </row>
    <row r="41" spans="2:17">
      <c r="B41" s="12"/>
      <c r="C41" s="13"/>
      <c r="D41" s="13"/>
      <c r="E41" s="13"/>
      <c r="F41" s="13"/>
      <c r="G41" s="13"/>
      <c r="H41" s="13"/>
      <c r="I41" s="13"/>
      <c r="J41" s="13"/>
      <c r="K41" s="13"/>
      <c r="L41" s="13"/>
      <c r="M41" s="13"/>
      <c r="N41" s="13"/>
      <c r="O41" s="13"/>
      <c r="P41" s="13"/>
      <c r="Q41" s="14"/>
    </row>
    <row r="42" spans="2:17">
      <c r="B42" s="12"/>
      <c r="C42" s="13"/>
      <c r="D42" s="55" t="e">
        <f>D40</f>
        <v>#DIV/0!</v>
      </c>
      <c r="E42" s="55" t="e">
        <f>D38*(1/E39-1/D39)</f>
        <v>#N/A</v>
      </c>
      <c r="F42" s="55" t="e">
        <f>(E36-D36)/E39</f>
        <v>#N/A</v>
      </c>
      <c r="G42" s="55" t="e">
        <f>(E37-D37)/E39</f>
        <v>#N/A</v>
      </c>
      <c r="H42" s="72" t="e">
        <f>E40</f>
        <v>#N/A</v>
      </c>
      <c r="I42" s="55" t="e">
        <f>E38*(1/F39-1/E39)</f>
        <v>#N/A</v>
      </c>
      <c r="J42" s="55" t="e">
        <f>(F36-E36)/F39</f>
        <v>#N/A</v>
      </c>
      <c r="K42" s="55" t="e">
        <f>(F37-E37)/F39</f>
        <v>#N/A</v>
      </c>
      <c r="L42" s="72" t="e">
        <f>F40</f>
        <v>#N/A</v>
      </c>
      <c r="M42" s="55" t="e">
        <f>F38*(1/G39-1/F39)</f>
        <v>#N/A</v>
      </c>
      <c r="N42" s="55" t="e">
        <f>(G36-F36)/G39</f>
        <v>#N/A</v>
      </c>
      <c r="O42" s="55" t="e">
        <f>(G37-F37)/G39</f>
        <v>#N/A</v>
      </c>
      <c r="P42" s="72" t="e">
        <f>G40</f>
        <v>#DIV/0!</v>
      </c>
      <c r="Q42" s="14"/>
    </row>
    <row r="43" spans="2:17" ht="13.15">
      <c r="B43" s="12"/>
      <c r="C43" s="3"/>
      <c r="D43" s="56" t="s">
        <v>555</v>
      </c>
      <c r="E43" s="89" t="s">
        <v>552</v>
      </c>
      <c r="F43" s="57" t="s">
        <v>553</v>
      </c>
      <c r="G43" s="57" t="s">
        <v>554</v>
      </c>
      <c r="H43" s="58" t="s">
        <v>555</v>
      </c>
      <c r="I43" s="57" t="s">
        <v>552</v>
      </c>
      <c r="J43" s="57" t="s">
        <v>553</v>
      </c>
      <c r="K43" s="57" t="s">
        <v>554</v>
      </c>
      <c r="L43" s="58" t="s">
        <v>555</v>
      </c>
      <c r="M43" s="57" t="s">
        <v>552</v>
      </c>
      <c r="N43" s="57" t="s">
        <v>553</v>
      </c>
      <c r="O43" s="57" t="s">
        <v>554</v>
      </c>
      <c r="P43" s="58" t="s">
        <v>555</v>
      </c>
      <c r="Q43" s="14"/>
    </row>
    <row r="44" spans="2:17">
      <c r="B44" s="12"/>
      <c r="C44" s="22" t="s">
        <v>517</v>
      </c>
      <c r="D44" s="73"/>
      <c r="E44" s="74"/>
      <c r="F44" s="74"/>
      <c r="G44" s="74"/>
      <c r="H44" s="75" t="e">
        <f>H42</f>
        <v>#N/A</v>
      </c>
      <c r="I44" s="74"/>
      <c r="J44" s="74"/>
      <c r="K44" s="74"/>
      <c r="L44" s="75" t="e">
        <f>L42</f>
        <v>#N/A</v>
      </c>
      <c r="M44" s="74"/>
      <c r="N44" s="74"/>
      <c r="O44" s="74"/>
      <c r="P44" s="75" t="e">
        <f>P42</f>
        <v>#DIV/0!</v>
      </c>
      <c r="Q44" s="14"/>
    </row>
    <row r="45" spans="2:17">
      <c r="B45" s="12"/>
      <c r="C45" s="27" t="s">
        <v>520</v>
      </c>
      <c r="D45" s="73"/>
      <c r="E45" s="74" t="e">
        <f>IF(AND(D59&gt;0,D59+E42&gt;0),MIN(D59,D59+E42),0)</f>
        <v>#DIV/0!</v>
      </c>
      <c r="F45" s="74" t="e">
        <f t="shared" ref="F45:G45" si="13">IF(AND(E59&gt;0,E59+F42&gt;0),MIN(E59,E59+F42),0)</f>
        <v>#DIV/0!</v>
      </c>
      <c r="G45" s="74" t="e">
        <f t="shared" si="13"/>
        <v>#DIV/0!</v>
      </c>
      <c r="H45" s="75"/>
      <c r="I45" s="74" t="e">
        <f>IF(AND(H59&gt;0,H59+I42&gt;0),MIN(H59,H59+I42),0)</f>
        <v>#DIV/0!</v>
      </c>
      <c r="J45" s="74" t="e">
        <f t="shared" ref="J45:K45" si="14">IF(AND(I59&gt;0,I59+J42&gt;0),MIN(I59,I59+J42),0)</f>
        <v>#DIV/0!</v>
      </c>
      <c r="K45" s="74" t="e">
        <f t="shared" si="14"/>
        <v>#DIV/0!</v>
      </c>
      <c r="L45" s="75"/>
      <c r="M45" s="74" t="e">
        <f>IF(AND(L59&gt;0,L59+M42&gt;0),MIN(L59,L59+M42),0)</f>
        <v>#DIV/0!</v>
      </c>
      <c r="N45" s="74" t="e">
        <f t="shared" ref="N45:O45" si="15">IF(AND(M59&gt;0,M59+N42&gt;0),MIN(M59,M59+N42),0)</f>
        <v>#DIV/0!</v>
      </c>
      <c r="O45" s="74" t="e">
        <f t="shared" si="15"/>
        <v>#DIV/0!</v>
      </c>
      <c r="P45" s="75"/>
      <c r="Q45" s="14"/>
    </row>
    <row r="46" spans="2:17">
      <c r="B46" s="12"/>
      <c r="C46" s="29" t="s">
        <v>521</v>
      </c>
      <c r="D46" s="76"/>
      <c r="E46" s="77" t="e">
        <f>IF(AND(D59&gt;0,E42&lt;0),MIN(D59,ABS(E42)),0)</f>
        <v>#DIV/0!</v>
      </c>
      <c r="F46" s="77" t="e">
        <f t="shared" ref="F46:G46" si="16">IF(AND(E59&gt;0,F42&lt;0),MIN(E59,ABS(F42)),0)</f>
        <v>#DIV/0!</v>
      </c>
      <c r="G46" s="77" t="e">
        <f t="shared" si="16"/>
        <v>#DIV/0!</v>
      </c>
      <c r="H46" s="78"/>
      <c r="I46" s="77" t="e">
        <f>IF(AND(H59&gt;0,I42&lt;0),MIN(H59,ABS(I42)),0)</f>
        <v>#DIV/0!</v>
      </c>
      <c r="J46" s="77" t="e">
        <f t="shared" ref="J46:K46" si="17">IF(AND(I59&gt;0,J42&lt;0),MIN(I59,ABS(J42)),0)</f>
        <v>#DIV/0!</v>
      </c>
      <c r="K46" s="77" t="e">
        <f t="shared" si="17"/>
        <v>#DIV/0!</v>
      </c>
      <c r="L46" s="78"/>
      <c r="M46" s="77" t="e">
        <f>IF(AND(L59&gt;0,M42&lt;0),MIN(L59,ABS(M42)),0)</f>
        <v>#DIV/0!</v>
      </c>
      <c r="N46" s="77" t="e">
        <f t="shared" ref="N46:O46" si="18">IF(AND(M59&gt;0,N42&lt;0),MIN(M59,ABS(N42)),0)</f>
        <v>#DIV/0!</v>
      </c>
      <c r="O46" s="77" t="e">
        <f t="shared" si="18"/>
        <v>#DIV/0!</v>
      </c>
      <c r="P46" s="78"/>
      <c r="Q46" s="14"/>
    </row>
    <row r="47" spans="2:17">
      <c r="B47" s="12"/>
      <c r="C47" s="32" t="s">
        <v>522</v>
      </c>
      <c r="D47" s="76" t="e">
        <f>MAX(0,D42)</f>
        <v>#DIV/0!</v>
      </c>
      <c r="E47" s="77" t="e">
        <f>IF(AND(E42&gt;0,D59+E42&gt;0),MIN(E42,D59+E42),0)</f>
        <v>#N/A</v>
      </c>
      <c r="F47" s="77" t="e">
        <f t="shared" ref="F47:G47" si="19">IF(AND(F42&gt;0,E59+F42&gt;0),MIN(F42,E59+F42),0)</f>
        <v>#N/A</v>
      </c>
      <c r="G47" s="77" t="e">
        <f t="shared" si="19"/>
        <v>#N/A</v>
      </c>
      <c r="H47" s="78"/>
      <c r="I47" s="77" t="e">
        <f>IF(AND(I42&gt;0,H59+I42&gt;0),MIN(I42,H59+I42),0)</f>
        <v>#N/A</v>
      </c>
      <c r="J47" s="77" t="e">
        <f t="shared" ref="J47:K47" si="20">IF(AND(J42&gt;0,I59+J42&gt;0),MIN(J42,I59+J42),0)</f>
        <v>#N/A</v>
      </c>
      <c r="K47" s="77" t="e">
        <f t="shared" si="20"/>
        <v>#N/A</v>
      </c>
      <c r="L47" s="78"/>
      <c r="M47" s="77" t="e">
        <f>IF(AND(M42&gt;0,L59+M42&gt;0),MIN(M42,L59+M42),0)</f>
        <v>#N/A</v>
      </c>
      <c r="N47" s="77" t="e">
        <f t="shared" ref="N47:O47" si="21">IF(AND(N42&gt;0,M59+N42&gt;0),MIN(N42,M59+N42),0)</f>
        <v>#N/A</v>
      </c>
      <c r="O47" s="77" t="e">
        <f t="shared" si="21"/>
        <v>#N/A</v>
      </c>
      <c r="P47" s="78"/>
      <c r="Q47" s="14"/>
    </row>
    <row r="48" spans="2:17">
      <c r="B48" s="12"/>
      <c r="C48" s="33" t="s">
        <v>524</v>
      </c>
      <c r="D48" s="76" t="e">
        <f>IF(AND(D59&gt;0,D42&gt;=0),D42,0)</f>
        <v>#DIV/0!</v>
      </c>
      <c r="E48" s="77" t="e">
        <f>IF(AND(D59&gt;0,E42&gt;=0),E42,0)</f>
        <v>#DIV/0!</v>
      </c>
      <c r="F48" s="77" t="e">
        <f t="shared" ref="F48:G48" si="22">IF(AND(E59&gt;0,F42&gt;=0),F42,0)</f>
        <v>#DIV/0!</v>
      </c>
      <c r="G48" s="77" t="e">
        <f t="shared" si="22"/>
        <v>#DIV/0!</v>
      </c>
      <c r="H48" s="78" t="e">
        <f>H44</f>
        <v>#N/A</v>
      </c>
      <c r="I48" s="77" t="e">
        <f>IF(AND(H59&gt;0,I42&gt;=0),I42,0)</f>
        <v>#DIV/0!</v>
      </c>
      <c r="J48" s="77" t="e">
        <f t="shared" ref="J48:K48" si="23">IF(AND(I59&gt;0,J42&gt;=0),J42,0)</f>
        <v>#DIV/0!</v>
      </c>
      <c r="K48" s="77" t="e">
        <f t="shared" si="23"/>
        <v>#DIV/0!</v>
      </c>
      <c r="L48" s="78" t="e">
        <f>L44</f>
        <v>#N/A</v>
      </c>
      <c r="M48" s="77" t="e">
        <f>IF(AND(L59&gt;0,M42&gt;=0),M42,0)</f>
        <v>#DIV/0!</v>
      </c>
      <c r="N48" s="77" t="e">
        <f t="shared" ref="N48:O48" si="24">IF(AND(M59&gt;0,N42&gt;=0),N42,0)</f>
        <v>#DIV/0!</v>
      </c>
      <c r="O48" s="77" t="e">
        <f t="shared" si="24"/>
        <v>#DIV/0!</v>
      </c>
      <c r="P48" s="78" t="e">
        <f>P44</f>
        <v>#DIV/0!</v>
      </c>
      <c r="Q48" s="14"/>
    </row>
    <row r="49" spans="2:17">
      <c r="B49" s="12"/>
      <c r="C49" s="34" t="s">
        <v>526</v>
      </c>
      <c r="D49" s="79" t="e">
        <f>IF(AND(D59&gt;0,D42&lt;0),ABS(D42),0)</f>
        <v>#DIV/0!</v>
      </c>
      <c r="E49" s="80" t="e">
        <f>IF(AND(D59&gt;0,E42&lt;0),ABS(E42),0)</f>
        <v>#DIV/0!</v>
      </c>
      <c r="F49" s="80" t="e">
        <f t="shared" ref="F49:G49" si="25">IF(AND(E59&gt;0,F42&lt;0),ABS(F42),0)</f>
        <v>#DIV/0!</v>
      </c>
      <c r="G49" s="80" t="e">
        <f t="shared" si="25"/>
        <v>#DIV/0!</v>
      </c>
      <c r="H49" s="81"/>
      <c r="I49" s="80" t="e">
        <f>IF(AND(H59&gt;0,I42&lt;0),ABS(I42),0)</f>
        <v>#DIV/0!</v>
      </c>
      <c r="J49" s="80" t="e">
        <f t="shared" ref="J49:K49" si="26">IF(AND(I59&gt;0,J42&lt;0),ABS(J42),0)</f>
        <v>#DIV/0!</v>
      </c>
      <c r="K49" s="80" t="e">
        <f t="shared" si="26"/>
        <v>#DIV/0!</v>
      </c>
      <c r="L49" s="81"/>
      <c r="M49" s="80" t="e">
        <f>IF(AND(L59&gt;0,M42&lt;0),ABS(M42),0)</f>
        <v>#DIV/0!</v>
      </c>
      <c r="N49" s="80" t="e">
        <f t="shared" ref="N49:O49" si="27">IF(AND(M59&gt;0,N42&lt;0),ABS(N42),0)</f>
        <v>#DIV/0!</v>
      </c>
      <c r="O49" s="80" t="e">
        <f t="shared" si="27"/>
        <v>#DIV/0!</v>
      </c>
      <c r="P49" s="81"/>
      <c r="Q49" s="14"/>
    </row>
    <row r="50" spans="2:17">
      <c r="B50" s="12"/>
      <c r="C50" s="27" t="s">
        <v>528</v>
      </c>
      <c r="D50" s="73"/>
      <c r="E50" s="74" t="e">
        <f>IF(AND(D59&lt;0,D59+E42&lt;0),MAX(D59,D59+E42),0)</f>
        <v>#DIV/0!</v>
      </c>
      <c r="F50" s="74" t="e">
        <f t="shared" ref="F50:G50" si="28">IF(AND(E59&lt;0,E59+F42&lt;0),MAX(E59,E59+F42),0)</f>
        <v>#DIV/0!</v>
      </c>
      <c r="G50" s="74" t="e">
        <f t="shared" si="28"/>
        <v>#DIV/0!</v>
      </c>
      <c r="H50" s="75"/>
      <c r="I50" s="74" t="e">
        <f>IF(AND(H59&lt;0,H59+I42&lt;0),MAX(H59,H59+I42),0)</f>
        <v>#DIV/0!</v>
      </c>
      <c r="J50" s="74" t="e">
        <f t="shared" ref="J50:K50" si="29">IF(AND(I59&lt;0,I59+J42&lt;0),MAX(I59,I59+J42),0)</f>
        <v>#DIV/0!</v>
      </c>
      <c r="K50" s="74" t="e">
        <f t="shared" si="29"/>
        <v>#DIV/0!</v>
      </c>
      <c r="L50" s="75"/>
      <c r="M50" s="74" t="e">
        <f>IF(AND(L59&lt;0,L59+M42&lt;0),MAX(L59,L59+M42),0)</f>
        <v>#DIV/0!</v>
      </c>
      <c r="N50" s="74" t="e">
        <f t="shared" ref="N50:O50" si="30">IF(AND(M59&lt;0,M59+N42&lt;0),MAX(M59,M59+N42),0)</f>
        <v>#DIV/0!</v>
      </c>
      <c r="O50" s="74" t="e">
        <f t="shared" si="30"/>
        <v>#DIV/0!</v>
      </c>
      <c r="P50" s="75"/>
      <c r="Q50" s="14"/>
    </row>
    <row r="51" spans="2:17">
      <c r="B51" s="12"/>
      <c r="C51" s="29" t="s">
        <v>530</v>
      </c>
      <c r="D51" s="76" t="e">
        <f>MIN(0,D42)</f>
        <v>#DIV/0!</v>
      </c>
      <c r="E51" s="77" t="e">
        <f>IF(AND(E42&lt;0,D59+E42&lt;0),MAX(D59+E42,E42),0)</f>
        <v>#N/A</v>
      </c>
      <c r="F51" s="77" t="e">
        <f t="shared" ref="F51:G51" si="31">IF(AND(F42&lt;0,E59+F42&lt;0),MAX(E59+F42,F42),0)</f>
        <v>#N/A</v>
      </c>
      <c r="G51" s="77" t="e">
        <f t="shared" si="31"/>
        <v>#N/A</v>
      </c>
      <c r="H51" s="78"/>
      <c r="I51" s="77" t="e">
        <f>IF(AND(I42&lt;0,H59+I42&lt;0),MAX(H59+I42,I42),0)</f>
        <v>#N/A</v>
      </c>
      <c r="J51" s="77" t="e">
        <f t="shared" ref="J51:K51" si="32">IF(AND(J42&lt;0,I59+J42&lt;0),MAX(I59+J42,J42),0)</f>
        <v>#N/A</v>
      </c>
      <c r="K51" s="77" t="e">
        <f t="shared" si="32"/>
        <v>#N/A</v>
      </c>
      <c r="L51" s="78"/>
      <c r="M51" s="77" t="e">
        <f>IF(AND(M42&lt;0,L59+M42&lt;0),MAX(L59+M42,M42),0)</f>
        <v>#N/A</v>
      </c>
      <c r="N51" s="77" t="e">
        <f t="shared" ref="N51:O51" si="33">IF(AND(N42&lt;0,M59+N42&lt;0),MAX(M59+N42,N42),0)</f>
        <v>#N/A</v>
      </c>
      <c r="O51" s="77" t="e">
        <f t="shared" si="33"/>
        <v>#N/A</v>
      </c>
      <c r="P51" s="78"/>
      <c r="Q51" s="14"/>
    </row>
    <row r="52" spans="2:17">
      <c r="B52" s="12"/>
      <c r="C52" s="32" t="s">
        <v>532</v>
      </c>
      <c r="D52" s="76"/>
      <c r="E52" s="77" t="e">
        <f>IF(AND(D59&lt;0,E42&gt;0),MAX(D59,-1*E42),0)</f>
        <v>#DIV/0!</v>
      </c>
      <c r="F52" s="77" t="e">
        <f t="shared" ref="F52:G52" si="34">IF(AND(E59&lt;0,F42&gt;0),MAX(E59,-1*F42),0)</f>
        <v>#DIV/0!</v>
      </c>
      <c r="G52" s="77" t="e">
        <f t="shared" si="34"/>
        <v>#DIV/0!</v>
      </c>
      <c r="H52" s="78"/>
      <c r="I52" s="77" t="e">
        <f>IF(AND(H59&lt;0,I42&gt;0),MAX(H59,-1*I42),0)</f>
        <v>#DIV/0!</v>
      </c>
      <c r="J52" s="77" t="e">
        <f t="shared" ref="J52:K52" si="35">IF(AND(I59&lt;0,J42&gt;0),MAX(I59,-1*J42),0)</f>
        <v>#DIV/0!</v>
      </c>
      <c r="K52" s="77" t="e">
        <f t="shared" si="35"/>
        <v>#DIV/0!</v>
      </c>
      <c r="L52" s="78"/>
      <c r="M52" s="77" t="e">
        <f>IF(AND(L59&lt;0,M42&gt;0),MAX(L59,-1*M42),0)</f>
        <v>#DIV/0!</v>
      </c>
      <c r="N52" s="77" t="e">
        <f t="shared" ref="N52:O52" si="36">IF(AND(M59&lt;0,N42&gt;0),MAX(M59,-1*N42),0)</f>
        <v>#DIV/0!</v>
      </c>
      <c r="O52" s="77" t="e">
        <f t="shared" si="36"/>
        <v>#DIV/0!</v>
      </c>
      <c r="P52" s="78"/>
      <c r="Q52" s="14"/>
    </row>
    <row r="53" spans="2:17">
      <c r="B53" s="12"/>
      <c r="C53" s="33" t="s">
        <v>534</v>
      </c>
      <c r="D53" s="76" t="e">
        <f>IF(AND(D59&lt;0,D42&gt;=0),-1*ABS(D42),0)</f>
        <v>#DIV/0!</v>
      </c>
      <c r="E53" s="77" t="e">
        <f>IF(AND(E59&lt;0,E42&gt;=0),-1*ABS(E42),0)</f>
        <v>#DIV/0!</v>
      </c>
      <c r="F53" s="77" t="e">
        <f t="shared" ref="F53:G53" si="37">IF(AND(F59&lt;0,F42&gt;=0),-1*ABS(F42),0)</f>
        <v>#DIV/0!</v>
      </c>
      <c r="G53" s="77" t="e">
        <f t="shared" si="37"/>
        <v>#DIV/0!</v>
      </c>
      <c r="H53" s="78"/>
      <c r="I53" s="77" t="e">
        <f>IF(AND(I59&lt;0,I42&gt;=0),-1*ABS(I42),0)</f>
        <v>#DIV/0!</v>
      </c>
      <c r="J53" s="77" t="e">
        <f t="shared" ref="J53:K53" si="38">IF(AND(J59&lt;0,J42&gt;=0),-1*ABS(J42),0)</f>
        <v>#DIV/0!</v>
      </c>
      <c r="K53" s="77" t="e">
        <f t="shared" si="38"/>
        <v>#DIV/0!</v>
      </c>
      <c r="L53" s="78"/>
      <c r="M53" s="77" t="e">
        <f>IF(AND(M59&lt;0,M42&gt;=0),-1*ABS(M42),0)</f>
        <v>#DIV/0!</v>
      </c>
      <c r="N53" s="77" t="e">
        <f t="shared" ref="N53:O53" si="39">IF(AND(N59&lt;0,N42&gt;=0),-1*ABS(N42),0)</f>
        <v>#DIV/0!</v>
      </c>
      <c r="O53" s="77" t="e">
        <f t="shared" si="39"/>
        <v>#DIV/0!</v>
      </c>
      <c r="P53" s="78"/>
      <c r="Q53" s="14"/>
    </row>
    <row r="54" spans="2:17">
      <c r="B54" s="12"/>
      <c r="C54" s="34" t="s">
        <v>535</v>
      </c>
      <c r="D54" s="79" t="e">
        <f>IF(AND(D59&lt;0,D42&lt;0),D42,0)</f>
        <v>#DIV/0!</v>
      </c>
      <c r="E54" s="80" t="e">
        <f>IF(AND(E59&lt;0,E42&lt;0),E42,0)</f>
        <v>#DIV/0!</v>
      </c>
      <c r="F54" s="80" t="e">
        <f t="shared" ref="F54:G54" si="40">IF(AND(F59&lt;0,F42&lt;0),F42,0)</f>
        <v>#DIV/0!</v>
      </c>
      <c r="G54" s="80" t="e">
        <f t="shared" si="40"/>
        <v>#DIV/0!</v>
      </c>
      <c r="H54" s="81"/>
      <c r="I54" s="80" t="e">
        <f>IF(AND(I59&lt;0,I42&lt;0),I42,0)</f>
        <v>#DIV/0!</v>
      </c>
      <c r="J54" s="80" t="e">
        <f t="shared" ref="J54:K54" si="41">IF(AND(J59&lt;0,J42&lt;0),J42,0)</f>
        <v>#DIV/0!</v>
      </c>
      <c r="K54" s="80" t="e">
        <f t="shared" si="41"/>
        <v>#DIV/0!</v>
      </c>
      <c r="L54" s="81"/>
      <c r="M54" s="80" t="e">
        <f>IF(AND(M59&lt;0,M42&lt;0),M42,0)</f>
        <v>#DIV/0!</v>
      </c>
      <c r="N54" s="80" t="e">
        <f t="shared" ref="N54:O54" si="42">IF(AND(N59&lt;0,N42&lt;0),N42,0)</f>
        <v>#DIV/0!</v>
      </c>
      <c r="O54" s="80" t="e">
        <f t="shared" si="42"/>
        <v>#DIV/0!</v>
      </c>
      <c r="P54" s="81"/>
      <c r="Q54" s="14"/>
    </row>
    <row r="55" spans="2:17">
      <c r="B55" s="12"/>
      <c r="C55" s="40" t="s">
        <v>536</v>
      </c>
      <c r="D55" s="73" t="e">
        <f>D59</f>
        <v>#DIV/0!</v>
      </c>
      <c r="E55" s="74" t="e">
        <f>D55</f>
        <v>#DIV/0!</v>
      </c>
      <c r="F55" s="74"/>
      <c r="G55" s="74"/>
      <c r="H55" s="75" t="e">
        <f>H58</f>
        <v>#DIV/0!</v>
      </c>
      <c r="I55" s="74" t="e">
        <f>H55</f>
        <v>#DIV/0!</v>
      </c>
      <c r="J55" s="74"/>
      <c r="K55" s="74"/>
      <c r="L55" s="75" t="e">
        <f>L58</f>
        <v>#DIV/0!</v>
      </c>
      <c r="M55" s="74" t="e">
        <f>L55</f>
        <v>#DIV/0!</v>
      </c>
      <c r="N55" s="74"/>
      <c r="O55" s="74"/>
      <c r="P55" s="75"/>
      <c r="Q55" s="14"/>
    </row>
    <row r="56" spans="2:17">
      <c r="B56" s="12"/>
      <c r="C56" s="43" t="s">
        <v>536</v>
      </c>
      <c r="D56" s="76"/>
      <c r="E56" s="77" t="e">
        <f>E59</f>
        <v>#DIV/0!</v>
      </c>
      <c r="F56" s="77" t="e">
        <f>E56</f>
        <v>#DIV/0!</v>
      </c>
      <c r="G56" s="77"/>
      <c r="H56" s="78"/>
      <c r="I56" s="77" t="e">
        <f>I59</f>
        <v>#DIV/0!</v>
      </c>
      <c r="J56" s="77" t="e">
        <f>I56</f>
        <v>#DIV/0!</v>
      </c>
      <c r="K56" s="77"/>
      <c r="L56" s="78"/>
      <c r="M56" s="77" t="e">
        <f>M59</f>
        <v>#DIV/0!</v>
      </c>
      <c r="N56" s="77" t="e">
        <f>M56</f>
        <v>#DIV/0!</v>
      </c>
      <c r="O56" s="77"/>
      <c r="P56" s="78"/>
      <c r="Q56" s="14"/>
    </row>
    <row r="57" spans="2:17">
      <c r="B57" s="12"/>
      <c r="C57" s="43" t="s">
        <v>536</v>
      </c>
      <c r="D57" s="76"/>
      <c r="E57" s="77"/>
      <c r="F57" s="77" t="e">
        <f>F59</f>
        <v>#DIV/0!</v>
      </c>
      <c r="G57" s="77" t="e">
        <f>F57</f>
        <v>#DIV/0!</v>
      </c>
      <c r="H57" s="78"/>
      <c r="I57" s="77"/>
      <c r="J57" s="77" t="e">
        <f>J59</f>
        <v>#DIV/0!</v>
      </c>
      <c r="K57" s="77" t="e">
        <f>J57</f>
        <v>#DIV/0!</v>
      </c>
      <c r="L57" s="78"/>
      <c r="M57" s="77"/>
      <c r="N57" s="77" t="e">
        <f>N59</f>
        <v>#DIV/0!</v>
      </c>
      <c r="O57" s="77" t="e">
        <f>N57</f>
        <v>#DIV/0!</v>
      </c>
      <c r="P57" s="78"/>
      <c r="Q57" s="14"/>
    </row>
    <row r="58" spans="2:17" ht="13.15" thickBot="1">
      <c r="B58" s="12"/>
      <c r="C58" s="44" t="s">
        <v>536</v>
      </c>
      <c r="D58" s="82"/>
      <c r="E58" s="83"/>
      <c r="F58" s="83"/>
      <c r="G58" s="83" t="e">
        <f>G59</f>
        <v>#DIV/0!</v>
      </c>
      <c r="H58" s="84" t="e">
        <f>G58</f>
        <v>#DIV/0!</v>
      </c>
      <c r="I58" s="83"/>
      <c r="J58" s="83"/>
      <c r="K58" s="83" t="e">
        <f>K59</f>
        <v>#DIV/0!</v>
      </c>
      <c r="L58" s="84" t="e">
        <f>K58</f>
        <v>#DIV/0!</v>
      </c>
      <c r="M58" s="83"/>
      <c r="N58" s="83"/>
      <c r="O58" s="83" t="e">
        <f>O59</f>
        <v>#DIV/0!</v>
      </c>
      <c r="P58" s="84" t="e">
        <f>O58</f>
        <v>#DIV/0!</v>
      </c>
      <c r="Q58" s="14"/>
    </row>
    <row r="59" spans="2:17" ht="13.5" thickTop="1">
      <c r="B59" s="12"/>
      <c r="C59" s="47" t="s">
        <v>537</v>
      </c>
      <c r="D59" s="85" t="e">
        <f>D42</f>
        <v>#DIV/0!</v>
      </c>
      <c r="E59" s="85" t="e">
        <f>D59+E42</f>
        <v>#DIV/0!</v>
      </c>
      <c r="F59" s="85" t="e">
        <f>E59+F42</f>
        <v>#DIV/0!</v>
      </c>
      <c r="G59" s="85" t="e">
        <f>F59+G42</f>
        <v>#DIV/0!</v>
      </c>
      <c r="H59" s="86" t="e">
        <f>G59</f>
        <v>#DIV/0!</v>
      </c>
      <c r="I59" s="85" t="e">
        <f>H59+I42</f>
        <v>#DIV/0!</v>
      </c>
      <c r="J59" s="85" t="e">
        <f>I59+J42</f>
        <v>#DIV/0!</v>
      </c>
      <c r="K59" s="85" t="e">
        <f>J59+K42</f>
        <v>#DIV/0!</v>
      </c>
      <c r="L59" s="86" t="e">
        <f>K59</f>
        <v>#DIV/0!</v>
      </c>
      <c r="M59" s="85" t="e">
        <f>L59+M42</f>
        <v>#DIV/0!</v>
      </c>
      <c r="N59" s="85" t="e">
        <f>M59+N42</f>
        <v>#DIV/0!</v>
      </c>
      <c r="O59" s="85" t="e">
        <f>N59+O42</f>
        <v>#DIV/0!</v>
      </c>
      <c r="P59" s="86" t="e">
        <f>O59</f>
        <v>#DIV/0!</v>
      </c>
      <c r="Q59" s="14"/>
    </row>
    <row r="60" spans="2:17">
      <c r="B60" s="12"/>
      <c r="C60" s="13"/>
      <c r="D60" s="87"/>
      <c r="E60" s="88" t="e">
        <f>MAX(E46,E47)</f>
        <v>#DIV/0!</v>
      </c>
      <c r="F60" s="88" t="e">
        <f t="shared" ref="F60:G60" si="43">MAX(F46,F47)</f>
        <v>#DIV/0!</v>
      </c>
      <c r="G60" s="88" t="e">
        <f t="shared" si="43"/>
        <v>#DIV/0!</v>
      </c>
      <c r="H60" s="87"/>
      <c r="I60" s="88" t="e">
        <f>MAX(I46,I47)</f>
        <v>#DIV/0!</v>
      </c>
      <c r="J60" s="88" t="e">
        <f t="shared" ref="J60:K60" si="44">MAX(J46,J47)</f>
        <v>#DIV/0!</v>
      </c>
      <c r="K60" s="88" t="e">
        <f t="shared" si="44"/>
        <v>#DIV/0!</v>
      </c>
      <c r="L60" s="87"/>
      <c r="M60" s="88" t="e">
        <f>MAX(M46,M47)</f>
        <v>#DIV/0!</v>
      </c>
      <c r="N60" s="88" t="e">
        <f t="shared" ref="N60:O60" si="45">MAX(N46,N47)</f>
        <v>#DIV/0!</v>
      </c>
      <c r="O60" s="88" t="e">
        <f t="shared" si="45"/>
        <v>#DIV/0!</v>
      </c>
      <c r="P60" s="87"/>
      <c r="Q60" s="14"/>
    </row>
    <row r="61" spans="2:17">
      <c r="B61" s="12"/>
      <c r="C61" s="13"/>
      <c r="D61" s="13"/>
      <c r="E61" s="13"/>
      <c r="F61" s="13"/>
      <c r="G61" s="13"/>
      <c r="H61" s="13"/>
      <c r="I61" s="13"/>
      <c r="J61" s="13"/>
      <c r="K61" s="13"/>
      <c r="L61" s="13"/>
      <c r="M61" s="13"/>
      <c r="N61" s="13"/>
      <c r="O61" s="13"/>
      <c r="P61" s="13"/>
      <c r="Q61" s="14"/>
    </row>
    <row r="62" spans="2:17">
      <c r="B62" s="12"/>
      <c r="C62" s="13"/>
      <c r="D62" s="13"/>
      <c r="E62" s="13"/>
      <c r="F62" s="13"/>
      <c r="G62" s="13"/>
      <c r="H62" s="13"/>
      <c r="I62" s="13"/>
      <c r="J62" s="13"/>
      <c r="K62" s="13"/>
      <c r="L62" s="13"/>
      <c r="M62" s="13"/>
      <c r="N62" s="13"/>
      <c r="O62" s="13"/>
      <c r="P62" s="13"/>
      <c r="Q62" s="14"/>
    </row>
    <row r="63" spans="2:17" ht="38.25">
      <c r="B63" s="12"/>
      <c r="C63" s="13"/>
      <c r="D63" s="59" t="str">
        <f>D35&amp;" "&amp;D43</f>
        <v>Jan-00 CET1 ratio</v>
      </c>
      <c r="E63" s="60" t="str">
        <f>E43</f>
        <v>Change in RWAs</v>
      </c>
      <c r="F63" s="60" t="str">
        <f t="shared" ref="F63:G63" si="46">F43</f>
        <v>Change in CET1 resources</v>
      </c>
      <c r="G63" s="60" t="str">
        <f t="shared" si="46"/>
        <v>Change in capital deductions</v>
      </c>
      <c r="H63" s="59" t="e">
        <f>E35&amp;" "&amp;H43</f>
        <v>#N/A</v>
      </c>
      <c r="I63" s="60" t="str">
        <f>I43</f>
        <v>Change in RWAs</v>
      </c>
      <c r="J63" s="60" t="str">
        <f t="shared" ref="J63:K63" si="47">J43</f>
        <v>Change in CET1 resources</v>
      </c>
      <c r="K63" s="60" t="str">
        <f t="shared" si="47"/>
        <v>Change in capital deductions</v>
      </c>
      <c r="L63" s="59" t="e">
        <f>F35&amp;" "&amp;L43</f>
        <v>#N/A</v>
      </c>
      <c r="M63" s="60" t="str">
        <f>M43</f>
        <v>Change in RWAs</v>
      </c>
      <c r="N63" s="60" t="str">
        <f t="shared" ref="N63:O63" si="48">N43</f>
        <v>Change in CET1 resources</v>
      </c>
      <c r="O63" s="60" t="str">
        <f t="shared" si="48"/>
        <v>Change in capital deductions</v>
      </c>
      <c r="P63" s="59" t="str">
        <f>G35&amp;" "&amp;P43</f>
        <v>Jan-00 CET1 ratio</v>
      </c>
      <c r="Q63" s="14"/>
    </row>
    <row r="64" spans="2:17" ht="13.15" thickBot="1">
      <c r="B64" s="37"/>
      <c r="C64" s="38"/>
      <c r="D64" s="61"/>
      <c r="E64" s="38"/>
      <c r="F64" s="38"/>
      <c r="G64" s="38"/>
      <c r="H64" s="61"/>
      <c r="I64" s="38"/>
      <c r="J64" s="38"/>
      <c r="K64" s="38"/>
      <c r="L64" s="61"/>
      <c r="M64" s="38"/>
      <c r="N64" s="38"/>
      <c r="O64" s="38"/>
      <c r="P64" s="61"/>
      <c r="Q64" s="39"/>
    </row>
    <row r="65" spans="2:17">
      <c r="B65" s="8"/>
      <c r="C65" s="9"/>
      <c r="D65" s="9"/>
      <c r="E65" s="9"/>
      <c r="F65" s="9"/>
      <c r="G65" s="9"/>
      <c r="H65" s="9"/>
      <c r="I65" s="9"/>
      <c r="J65" s="9"/>
      <c r="K65" s="9"/>
      <c r="L65" s="9"/>
      <c r="M65" s="9"/>
      <c r="N65" s="9"/>
      <c r="O65" s="9"/>
      <c r="P65" s="9"/>
      <c r="Q65" s="10"/>
    </row>
    <row r="66" spans="2:17" ht="13.15">
      <c r="B66" s="12"/>
      <c r="C66" s="68" t="s">
        <v>564</v>
      </c>
      <c r="D66" s="69"/>
      <c r="E66" s="69"/>
      <c r="F66" s="13"/>
      <c r="G66" s="13"/>
      <c r="H66" s="13"/>
      <c r="I66" s="13"/>
      <c r="J66" s="13"/>
      <c r="K66" s="13"/>
      <c r="L66" s="13"/>
      <c r="M66" s="13"/>
      <c r="N66" s="13"/>
      <c r="O66" s="13"/>
      <c r="P66" s="13"/>
      <c r="Q66" s="14"/>
    </row>
    <row r="67" spans="2:17">
      <c r="B67" s="12"/>
      <c r="C67" s="13"/>
      <c r="D67" s="13"/>
      <c r="E67" s="13"/>
      <c r="F67" s="13"/>
      <c r="G67" s="13"/>
      <c r="H67" s="13"/>
      <c r="I67" s="13"/>
      <c r="J67" s="13"/>
      <c r="K67" s="13"/>
      <c r="L67" s="13"/>
      <c r="M67" s="13"/>
      <c r="N67" s="13"/>
      <c r="O67" s="13"/>
      <c r="P67" s="13"/>
      <c r="Q67" s="14"/>
    </row>
    <row r="68" spans="2:17">
      <c r="B68" s="12"/>
      <c r="C68" s="63" t="s">
        <v>538</v>
      </c>
      <c r="D68" s="63">
        <f>D31</f>
        <v>0</v>
      </c>
      <c r="E68" s="63">
        <f t="shared" ref="E68:M69" si="49">E31</f>
        <v>0</v>
      </c>
      <c r="F68" s="63">
        <f t="shared" si="49"/>
        <v>0</v>
      </c>
      <c r="G68" s="63">
        <f t="shared" si="49"/>
        <v>0</v>
      </c>
      <c r="H68" s="63">
        <f t="shared" si="49"/>
        <v>0</v>
      </c>
      <c r="I68" s="63">
        <f t="shared" si="49"/>
        <v>0</v>
      </c>
      <c r="J68" s="63">
        <f t="shared" si="49"/>
        <v>0</v>
      </c>
      <c r="K68" s="63">
        <f t="shared" si="49"/>
        <v>0</v>
      </c>
      <c r="L68" s="63">
        <f t="shared" si="49"/>
        <v>0</v>
      </c>
      <c r="M68" s="63">
        <f t="shared" si="49"/>
        <v>0</v>
      </c>
      <c r="N68" s="13"/>
      <c r="O68" s="13"/>
      <c r="P68" s="13"/>
      <c r="Q68" s="14"/>
    </row>
    <row r="69" spans="2:17">
      <c r="B69" s="12"/>
      <c r="C69" s="64"/>
      <c r="D69" s="65">
        <f t="shared" ref="D69:G70" si="50">D32</f>
        <v>0</v>
      </c>
      <c r="E69" s="65">
        <f t="shared" si="50"/>
        <v>0</v>
      </c>
      <c r="F69" s="65">
        <f t="shared" si="50"/>
        <v>0</v>
      </c>
      <c r="G69" s="65">
        <f t="shared" si="50"/>
        <v>0</v>
      </c>
      <c r="H69" s="65">
        <f t="shared" si="49"/>
        <v>0</v>
      </c>
      <c r="I69" s="65">
        <f t="shared" si="49"/>
        <v>0</v>
      </c>
      <c r="J69" s="65">
        <f t="shared" si="49"/>
        <v>0</v>
      </c>
      <c r="K69" s="65">
        <f t="shared" si="49"/>
        <v>0</v>
      </c>
      <c r="L69" s="65">
        <f t="shared" si="49"/>
        <v>0</v>
      </c>
      <c r="M69" s="65">
        <f t="shared" si="49"/>
        <v>0</v>
      </c>
      <c r="N69" s="13"/>
      <c r="O69" s="13"/>
      <c r="P69" s="13"/>
      <c r="Q69" s="14"/>
    </row>
    <row r="70" spans="2:17">
      <c r="B70" s="12"/>
      <c r="C70" s="63" t="s">
        <v>539</v>
      </c>
      <c r="D70" s="101">
        <f t="shared" si="50"/>
        <v>1</v>
      </c>
      <c r="E70" s="63" t="e">
        <f t="shared" si="50"/>
        <v>#N/A</v>
      </c>
      <c r="F70" s="63" t="e">
        <f t="shared" si="50"/>
        <v>#N/A</v>
      </c>
      <c r="G70" s="101">
        <f t="shared" si="50"/>
        <v>10</v>
      </c>
      <c r="H70" s="63"/>
      <c r="I70" s="63"/>
      <c r="J70" s="63"/>
      <c r="K70" s="63"/>
      <c r="L70" s="63"/>
      <c r="M70" s="63"/>
      <c r="N70" s="13"/>
      <c r="O70" s="13"/>
      <c r="P70" s="13"/>
      <c r="Q70" s="14"/>
    </row>
    <row r="71" spans="2:17">
      <c r="B71" s="12"/>
      <c r="C71" s="13"/>
      <c r="D71" s="13"/>
      <c r="E71" s="13"/>
      <c r="F71" s="13"/>
      <c r="G71" s="13"/>
      <c r="H71" s="13"/>
      <c r="I71" s="13"/>
      <c r="J71" s="13"/>
      <c r="K71" s="13"/>
      <c r="L71" s="13"/>
      <c r="M71" s="13"/>
      <c r="N71" s="13"/>
      <c r="O71" s="13"/>
      <c r="P71" s="13"/>
      <c r="Q71" s="14"/>
    </row>
    <row r="72" spans="2:17" ht="13.15">
      <c r="B72" s="12"/>
      <c r="C72" s="13"/>
      <c r="D72" s="52" t="str">
        <f>IF(D70=0,TEXT(D69,"mmm-yy"),TEXT(INDEX('Capital+ Input'!$E$9:$N$9,D70),"mmm-yy"))</f>
        <v>Jan-00</v>
      </c>
      <c r="E72" s="52" t="e">
        <f>TEXT(INDEX('Capital+ Input'!$E$9:$N$9,E70),"mmm-yy")</f>
        <v>#N/A</v>
      </c>
      <c r="F72" s="52" t="e">
        <f>TEXT(INDEX('Capital+ Input'!$E$9:$N$9,F70),"mmm-yy")</f>
        <v>#N/A</v>
      </c>
      <c r="G72" s="52" t="str">
        <f>TEXT(INDEX('Capital+ Input'!$E$9:$N$9,G70),"mmm-yy")</f>
        <v>Jan-00</v>
      </c>
      <c r="H72" s="13"/>
      <c r="I72" s="13"/>
      <c r="J72" s="13"/>
      <c r="K72" s="13"/>
      <c r="L72" s="13"/>
      <c r="M72" s="13"/>
      <c r="N72" s="13"/>
      <c r="O72" s="13"/>
      <c r="P72" s="13"/>
      <c r="Q72" s="14"/>
    </row>
    <row r="73" spans="2:17">
      <c r="B73" s="12"/>
      <c r="C73" s="13" t="s">
        <v>565</v>
      </c>
      <c r="D73" s="70">
        <f>INDEX('Capital+ Input'!$E$12:$N$12,Calculations!D$33)</f>
        <v>0</v>
      </c>
      <c r="E73" s="70" t="e">
        <f>INDEX('Capital+ Input'!$E$12:$N$12,Calculations!E$33)</f>
        <v>#N/A</v>
      </c>
      <c r="F73" s="70" t="e">
        <f>INDEX('Capital+ Input'!$E$12:$N$12,Calculations!F$33)</f>
        <v>#N/A</v>
      </c>
      <c r="G73" s="70">
        <f>INDEX('Capital+ Input'!$E$12:$N$12,Calculations!G$33)</f>
        <v>0</v>
      </c>
      <c r="H73" s="13"/>
      <c r="I73" s="13"/>
      <c r="J73" s="13"/>
      <c r="K73" s="13"/>
      <c r="L73" s="13"/>
      <c r="M73" s="13"/>
      <c r="N73" s="13"/>
      <c r="O73" s="13"/>
      <c r="P73" s="13"/>
      <c r="Q73" s="14"/>
    </row>
    <row r="74" spans="2:17">
      <c r="B74" s="12"/>
      <c r="C74" s="13" t="s">
        <v>562</v>
      </c>
      <c r="D74" s="70">
        <f>INDEX('Capital+ Input'!$E$123:$N$123,Calculations!D$33)/12.5*IF(DATEVALUE(D72)&lt;42005,4/8,4.5/8)</f>
        <v>0</v>
      </c>
      <c r="E74" s="70" t="e">
        <f>INDEX('Capital+ Input'!$E$123:$N$123,Calculations!E$33)/12.5*IF(DATEVALUE(E72)&lt;42005,4/8,4.5/8)</f>
        <v>#N/A</v>
      </c>
      <c r="F74" s="70" t="e">
        <f>INDEX('Capital+ Input'!$E$123:$N$123,Calculations!F$33)/12.5*IF(DATEVALUE(F72)&lt;42005,4/8,4.5/8)</f>
        <v>#N/A</v>
      </c>
      <c r="G74" s="70">
        <f>INDEX('Capital+ Input'!$E$123:$N$123,Calculations!G$33)/12.5*IF(DATEVALUE(G72)&lt;42005,4/8,4.5/8)</f>
        <v>0</v>
      </c>
      <c r="H74" s="13"/>
      <c r="I74" s="13"/>
      <c r="J74" s="13"/>
      <c r="K74" s="13"/>
      <c r="L74" s="13"/>
      <c r="M74" s="13"/>
      <c r="N74" s="13"/>
      <c r="O74" s="13"/>
      <c r="P74" s="13"/>
      <c r="Q74" s="14"/>
    </row>
    <row r="75" spans="2:17">
      <c r="B75" s="12"/>
      <c r="C75" s="13" t="s">
        <v>563</v>
      </c>
      <c r="D75" s="70">
        <f>INDEX('Capital+ Input'!$E$322:$N$322,Calculations!D$33)*IF(DATEVALUE(D72)&lt;42005,0,4.5/8)</f>
        <v>0</v>
      </c>
      <c r="E75" s="70" t="e">
        <f>INDEX('Capital+ Input'!$E$322:$N$322,Calculations!E$33)*IF(DATEVALUE(E72)&lt;42005,0,4.5/8)</f>
        <v>#N/A</v>
      </c>
      <c r="F75" s="70" t="e">
        <f>INDEX('Capital+ Input'!$E$322:$N$322,Calculations!F$33)*IF(DATEVALUE(F72)&lt;42005,0,4.5/8)</f>
        <v>#N/A</v>
      </c>
      <c r="G75" s="70">
        <f>INDEX('Capital+ Input'!$E$322:$N$322,Calculations!G$33)*IF(DATEVALUE(G72)&lt;42005,0,4.5/8)</f>
        <v>0</v>
      </c>
      <c r="H75" s="13"/>
      <c r="I75" s="13"/>
      <c r="J75" s="13"/>
      <c r="K75" s="13"/>
      <c r="L75" s="13"/>
      <c r="M75" s="13"/>
      <c r="N75" s="13"/>
      <c r="O75" s="13"/>
      <c r="P75" s="13"/>
      <c r="Q75" s="14"/>
    </row>
    <row r="76" spans="2:17">
      <c r="B76" s="12"/>
      <c r="C76" s="13" t="s">
        <v>556</v>
      </c>
      <c r="D76" s="70">
        <f>INDEX('Capital+ Input'!$E$317:$N$317,Calculations!D$33)</f>
        <v>0</v>
      </c>
      <c r="E76" s="70" t="e">
        <f>INDEX('Capital+ Input'!$E$317:$N$317,Calculations!E$33)</f>
        <v>#N/A</v>
      </c>
      <c r="F76" s="70" t="e">
        <f>INDEX('Capital+ Input'!$E$317:$N$317,Calculations!F$33)</f>
        <v>#N/A</v>
      </c>
      <c r="G76" s="70">
        <f>INDEX('Capital+ Input'!$E$317:$N$317,Calculations!G$33)</f>
        <v>0</v>
      </c>
      <c r="H76" s="13"/>
      <c r="I76" s="13"/>
      <c r="J76" s="13"/>
      <c r="K76" s="13"/>
      <c r="L76" s="13"/>
      <c r="M76" s="13"/>
      <c r="N76" s="13"/>
      <c r="O76" s="13"/>
      <c r="P76" s="13"/>
      <c r="Q76" s="14"/>
    </row>
    <row r="77" spans="2:17">
      <c r="B77" s="12"/>
      <c r="C77" s="13" t="s">
        <v>557</v>
      </c>
      <c r="D77" s="91" t="e">
        <f>#REF!</f>
        <v>#REF!</v>
      </c>
      <c r="E77" s="91" t="e">
        <f>#REF!</f>
        <v>#REF!</v>
      </c>
      <c r="F77" s="91" t="e">
        <f>#REF!</f>
        <v>#REF!</v>
      </c>
      <c r="G77" s="91" t="e">
        <f>#REF!</f>
        <v>#REF!</v>
      </c>
      <c r="H77" s="13"/>
      <c r="I77" s="13"/>
      <c r="J77" s="13"/>
      <c r="K77" s="13"/>
      <c r="L77" s="13"/>
      <c r="M77" s="13"/>
      <c r="N77" s="13"/>
      <c r="O77" s="13"/>
      <c r="P77" s="13"/>
      <c r="Q77" s="14"/>
    </row>
    <row r="78" spans="2:17">
      <c r="B78" s="12"/>
      <c r="C78" s="13"/>
      <c r="D78" s="13"/>
      <c r="E78" s="13"/>
      <c r="F78" s="13"/>
      <c r="G78" s="13"/>
      <c r="H78" s="13"/>
      <c r="I78" s="13"/>
      <c r="J78" s="13"/>
      <c r="K78" s="13"/>
      <c r="L78" s="13"/>
      <c r="M78" s="13"/>
      <c r="N78" s="13"/>
      <c r="O78" s="13"/>
      <c r="P78" s="13"/>
      <c r="Q78" s="14"/>
    </row>
    <row r="79" spans="2:17" ht="25.5">
      <c r="B79" s="12"/>
      <c r="C79" s="13"/>
      <c r="D79" s="92" t="str">
        <f>C73</f>
        <v>CET1 capital resources</v>
      </c>
      <c r="E79" s="92" t="str">
        <f>C74</f>
        <v>Pillar 1 CET1 requirement</v>
      </c>
      <c r="F79" s="92" t="str">
        <f>C75</f>
        <v>Pillar 2a CET1 requirement</v>
      </c>
      <c r="G79" s="92" t="str">
        <f>C76</f>
        <v>Countercyclical buffer</v>
      </c>
      <c r="H79" s="92" t="str">
        <f>C77</f>
        <v>Applicable buffer</v>
      </c>
      <c r="I79" s="13"/>
      <c r="J79" s="13"/>
      <c r="K79" s="13"/>
      <c r="L79" s="13"/>
      <c r="M79" s="13"/>
      <c r="N79" s="13"/>
      <c r="O79" s="13"/>
      <c r="P79" s="13"/>
      <c r="Q79" s="14"/>
    </row>
    <row r="80" spans="2:17" ht="13.15">
      <c r="B80" s="71" t="str">
        <f>TEXT(INDEX('Capital+ Input'!$E$9:$N$9,D70),"mmm-yy")</f>
        <v>Jan-00</v>
      </c>
      <c r="C80" s="13" t="s">
        <v>550</v>
      </c>
      <c r="D80" s="70">
        <f>D73</f>
        <v>0</v>
      </c>
      <c r="E80" s="70"/>
      <c r="F80" s="70"/>
      <c r="G80" s="70"/>
      <c r="H80" s="13"/>
      <c r="I80" s="13"/>
      <c r="J80" s="13"/>
      <c r="K80" s="13"/>
      <c r="L80" s="13"/>
      <c r="M80" s="13"/>
      <c r="N80" s="13"/>
      <c r="O80" s="13"/>
      <c r="P80" s="13"/>
      <c r="Q80" s="14"/>
    </row>
    <row r="81" spans="2:19" ht="13.15">
      <c r="B81" s="71"/>
      <c r="C81" s="13" t="s">
        <v>551</v>
      </c>
      <c r="D81" s="70"/>
      <c r="E81" s="70">
        <f>D74</f>
        <v>0</v>
      </c>
      <c r="F81" s="70">
        <f>D75</f>
        <v>0</v>
      </c>
      <c r="G81" s="70">
        <f>D76</f>
        <v>0</v>
      </c>
      <c r="H81" s="70" t="e">
        <f>D77</f>
        <v>#REF!</v>
      </c>
      <c r="I81" s="13"/>
      <c r="J81" s="13"/>
      <c r="K81" s="13"/>
      <c r="L81" s="13"/>
      <c r="M81" s="13"/>
      <c r="N81" s="13"/>
      <c r="O81" s="13"/>
      <c r="P81" s="13"/>
      <c r="Q81" s="14"/>
    </row>
    <row r="82" spans="2:19">
      <c r="B82" s="12"/>
      <c r="C82" s="13"/>
      <c r="D82" s="13"/>
      <c r="E82" s="13"/>
      <c r="F82" s="13"/>
      <c r="G82" s="13"/>
      <c r="H82" s="13"/>
      <c r="I82" s="13"/>
      <c r="J82" s="13"/>
      <c r="K82" s="13"/>
      <c r="L82" s="13"/>
      <c r="M82" s="13"/>
      <c r="N82" s="13"/>
      <c r="O82" s="13"/>
      <c r="P82" s="13"/>
      <c r="Q82" s="14"/>
    </row>
    <row r="83" spans="2:19" ht="13.15">
      <c r="B83" s="71" t="e">
        <f>TEXT(INDEX('Capital+ Input'!$E$9:$N$9,E70),"mmm-yy")</f>
        <v>#N/A</v>
      </c>
      <c r="C83" s="13" t="s">
        <v>550</v>
      </c>
      <c r="D83" s="70" t="e">
        <f>E73</f>
        <v>#N/A</v>
      </c>
      <c r="E83" s="70"/>
      <c r="F83" s="70"/>
      <c r="G83" s="70"/>
      <c r="H83" s="70"/>
      <c r="I83" s="13"/>
      <c r="J83" s="13"/>
      <c r="K83" s="13"/>
      <c r="L83" s="13"/>
      <c r="M83" s="13"/>
      <c r="N83" s="13"/>
      <c r="O83" s="13"/>
      <c r="P83" s="13"/>
      <c r="Q83" s="14"/>
    </row>
    <row r="84" spans="2:19" ht="13.15">
      <c r="B84" s="71"/>
      <c r="C84" s="13" t="s">
        <v>551</v>
      </c>
      <c r="D84" s="70"/>
      <c r="E84" s="70" t="e">
        <f>E74</f>
        <v>#N/A</v>
      </c>
      <c r="F84" s="70" t="e">
        <f>E75</f>
        <v>#N/A</v>
      </c>
      <c r="G84" s="70" t="e">
        <f>E76</f>
        <v>#N/A</v>
      </c>
      <c r="H84" s="70" t="e">
        <f>E77</f>
        <v>#REF!</v>
      </c>
      <c r="I84" s="13"/>
      <c r="J84" s="13"/>
      <c r="K84" s="13"/>
      <c r="L84" s="13"/>
      <c r="M84" s="13"/>
      <c r="N84" s="13"/>
      <c r="O84" s="13"/>
      <c r="P84" s="13"/>
      <c r="Q84" s="14"/>
    </row>
    <row r="85" spans="2:19">
      <c r="B85" s="12"/>
      <c r="C85" s="13"/>
      <c r="D85" s="13"/>
      <c r="E85" s="13"/>
      <c r="F85" s="13"/>
      <c r="G85" s="13"/>
      <c r="H85" s="13"/>
      <c r="I85" s="13"/>
      <c r="J85" s="13"/>
      <c r="K85" s="13"/>
      <c r="L85" s="13"/>
      <c r="M85" s="13"/>
      <c r="N85" s="13"/>
      <c r="O85" s="13"/>
      <c r="P85" s="13"/>
      <c r="Q85" s="14"/>
    </row>
    <row r="86" spans="2:19" ht="13.15">
      <c r="B86" s="71" t="e">
        <f>TEXT(INDEX('Capital+ Input'!$E$9:$N$9,F70),"mmm-yy")</f>
        <v>#N/A</v>
      </c>
      <c r="C86" s="13" t="s">
        <v>550</v>
      </c>
      <c r="D86" s="70" t="e">
        <f>F73</f>
        <v>#N/A</v>
      </c>
      <c r="E86" s="70"/>
      <c r="F86" s="70"/>
      <c r="G86" s="70"/>
      <c r="H86" s="70"/>
      <c r="I86" s="13"/>
      <c r="J86" s="13"/>
      <c r="K86" s="13"/>
      <c r="L86" s="13"/>
      <c r="M86" s="13"/>
      <c r="N86" s="13"/>
      <c r="O86" s="13"/>
      <c r="P86" s="13"/>
      <c r="Q86" s="14"/>
    </row>
    <row r="87" spans="2:19" ht="13.15">
      <c r="B87" s="71"/>
      <c r="C87" s="13" t="s">
        <v>551</v>
      </c>
      <c r="D87" s="70"/>
      <c r="E87" s="70" t="e">
        <f>F74</f>
        <v>#N/A</v>
      </c>
      <c r="F87" s="70" t="e">
        <f>F75</f>
        <v>#N/A</v>
      </c>
      <c r="G87" s="70" t="e">
        <f>F76</f>
        <v>#N/A</v>
      </c>
      <c r="H87" s="70" t="e">
        <f>F77</f>
        <v>#REF!</v>
      </c>
      <c r="I87" s="13"/>
      <c r="J87" s="13"/>
      <c r="K87" s="13"/>
      <c r="L87" s="13"/>
      <c r="M87" s="13"/>
      <c r="N87" s="13"/>
      <c r="O87" s="13"/>
      <c r="P87" s="13"/>
      <c r="Q87" s="14"/>
    </row>
    <row r="88" spans="2:19">
      <c r="B88" s="12"/>
      <c r="C88" s="13"/>
      <c r="D88" s="13"/>
      <c r="E88" s="13"/>
      <c r="F88" s="13"/>
      <c r="G88" s="13"/>
      <c r="H88" s="13"/>
      <c r="I88" s="13"/>
      <c r="J88" s="13"/>
      <c r="K88" s="13"/>
      <c r="L88" s="13"/>
      <c r="M88" s="13"/>
      <c r="N88" s="13"/>
      <c r="O88" s="13"/>
      <c r="P88" s="13"/>
      <c r="Q88" s="14"/>
    </row>
    <row r="89" spans="2:19" ht="13.15">
      <c r="B89" s="71" t="str">
        <f>TEXT(INDEX('Capital+ Input'!$E$9:$N$9,G70),"mmm-yy")</f>
        <v>Jan-00</v>
      </c>
      <c r="C89" s="13" t="s">
        <v>550</v>
      </c>
      <c r="D89" s="70">
        <f>G73</f>
        <v>0</v>
      </c>
      <c r="E89" s="70"/>
      <c r="F89" s="70"/>
      <c r="G89" s="70"/>
      <c r="H89" s="70"/>
      <c r="I89" s="13"/>
      <c r="J89" s="13"/>
      <c r="K89" s="13"/>
      <c r="L89" s="13"/>
      <c r="M89" s="13"/>
      <c r="N89" s="13"/>
      <c r="O89" s="13"/>
      <c r="P89" s="13"/>
      <c r="Q89" s="14"/>
    </row>
    <row r="90" spans="2:19">
      <c r="B90" s="12"/>
      <c r="C90" s="13" t="s">
        <v>551</v>
      </c>
      <c r="D90" s="70"/>
      <c r="E90" s="70">
        <f>G74</f>
        <v>0</v>
      </c>
      <c r="F90" s="70">
        <f>G75</f>
        <v>0</v>
      </c>
      <c r="G90" s="70">
        <f>G76</f>
        <v>0</v>
      </c>
      <c r="H90" s="70" t="e">
        <f>G77</f>
        <v>#REF!</v>
      </c>
      <c r="I90" s="13"/>
      <c r="J90" s="13"/>
      <c r="K90" s="13"/>
      <c r="L90" s="13"/>
      <c r="M90" s="13"/>
      <c r="N90" s="13"/>
      <c r="O90" s="13"/>
      <c r="P90" s="13"/>
      <c r="Q90" s="14"/>
    </row>
    <row r="91" spans="2:19" ht="13.15" thickBot="1">
      <c r="B91" s="12"/>
      <c r="C91" s="13"/>
      <c r="D91" s="13"/>
      <c r="E91" s="13"/>
      <c r="F91" s="13"/>
      <c r="G91" s="13"/>
      <c r="H91" s="13"/>
      <c r="I91" s="13"/>
      <c r="J91" s="13"/>
      <c r="K91" s="13"/>
      <c r="L91" s="13"/>
      <c r="M91" s="13"/>
      <c r="N91" s="13"/>
      <c r="O91" s="13"/>
      <c r="P91" s="13"/>
      <c r="Q91" s="14"/>
    </row>
    <row r="92" spans="2:19">
      <c r="B92" s="8"/>
      <c r="C92" s="9"/>
      <c r="D92" s="9"/>
      <c r="E92" s="9"/>
      <c r="F92" s="9"/>
      <c r="G92" s="9"/>
      <c r="H92" s="9"/>
      <c r="I92" s="9"/>
      <c r="J92" s="9"/>
      <c r="K92" s="9"/>
      <c r="L92" s="9"/>
      <c r="M92" s="9"/>
      <c r="N92" s="9"/>
      <c r="O92" s="9"/>
      <c r="P92" s="9"/>
      <c r="Q92" s="10"/>
    </row>
    <row r="93" spans="2:19" ht="13.15">
      <c r="B93" s="12"/>
      <c r="C93" s="68" t="s">
        <v>558</v>
      </c>
      <c r="D93" s="69"/>
      <c r="E93" s="69"/>
      <c r="F93" s="13"/>
      <c r="G93" s="13"/>
      <c r="H93" s="13"/>
      <c r="I93" s="13"/>
      <c r="J93" s="13"/>
      <c r="K93" s="13"/>
      <c r="L93" s="13"/>
      <c r="M93" s="13"/>
      <c r="N93" s="13"/>
      <c r="O93" s="13"/>
      <c r="P93" s="13"/>
      <c r="Q93" s="14"/>
    </row>
    <row r="94" spans="2:19">
      <c r="B94" s="12"/>
      <c r="C94" s="13"/>
      <c r="D94" s="13"/>
      <c r="E94" s="13"/>
      <c r="F94" s="13"/>
      <c r="G94" s="13"/>
      <c r="H94" s="13"/>
      <c r="I94" s="13"/>
      <c r="J94" s="13"/>
      <c r="K94" s="13"/>
      <c r="L94" s="13"/>
      <c r="M94" s="13"/>
      <c r="N94" s="13"/>
      <c r="O94" s="13"/>
      <c r="P94" s="13"/>
      <c r="Q94" s="14"/>
    </row>
    <row r="95" spans="2:19">
      <c r="B95" s="12"/>
      <c r="C95" s="13"/>
      <c r="D95" s="13"/>
      <c r="E95" s="13"/>
      <c r="F95" s="13"/>
      <c r="G95" s="13"/>
      <c r="H95" s="13"/>
      <c r="I95" s="13"/>
      <c r="J95" s="2" t="s">
        <v>510</v>
      </c>
      <c r="K95" s="13"/>
      <c r="L95" s="13"/>
      <c r="M95" s="13"/>
      <c r="N95" s="13"/>
      <c r="O95" s="13"/>
      <c r="P95" s="13"/>
      <c r="Q95" s="14"/>
      <c r="R95" s="13"/>
      <c r="S95" s="13"/>
    </row>
    <row r="96" spans="2:19">
      <c r="B96" s="12"/>
      <c r="C96" s="13"/>
      <c r="D96" s="13"/>
      <c r="E96" s="13"/>
      <c r="F96" s="13"/>
      <c r="G96" s="13"/>
      <c r="H96" s="13"/>
      <c r="I96" s="13"/>
      <c r="J96" s="13">
        <f>SUM(IF(FREQUENCY(Rank_Data,Rank_Data),1))</f>
        <v>1</v>
      </c>
      <c r="K96" s="13"/>
      <c r="L96" s="13"/>
      <c r="M96" s="13"/>
      <c r="N96" s="13"/>
      <c r="O96" s="13"/>
      <c r="P96" s="13"/>
      <c r="Q96" s="14"/>
      <c r="R96" s="13"/>
      <c r="S96" s="13"/>
    </row>
    <row r="97" spans="2:19">
      <c r="B97" s="21"/>
      <c r="C97" s="66" t="s">
        <v>518</v>
      </c>
      <c r="D97" s="66" t="s">
        <v>509</v>
      </c>
      <c r="E97" s="66"/>
      <c r="F97" s="66"/>
      <c r="G97" s="66"/>
      <c r="H97" s="66" t="s">
        <v>519</v>
      </c>
      <c r="I97" s="20"/>
      <c r="J97" s="66" t="s">
        <v>518</v>
      </c>
      <c r="K97" s="66" t="s">
        <v>509</v>
      </c>
      <c r="L97" s="66"/>
      <c r="M97" s="66"/>
      <c r="N97" s="66"/>
      <c r="O97" s="66" t="s">
        <v>519</v>
      </c>
      <c r="P97" s="20"/>
      <c r="Q97" s="14"/>
      <c r="R97" s="13"/>
      <c r="S97" s="13"/>
    </row>
    <row r="98" spans="2:19">
      <c r="B98" s="12"/>
      <c r="C98" s="2">
        <f t="shared" ref="C98:C105" si="51">_xlfn.RANK.EQ(H98,$H$98:$H$105,0)</f>
        <v>1</v>
      </c>
      <c r="D98" s="2" t="s">
        <v>561</v>
      </c>
      <c r="E98" s="2"/>
      <c r="F98" s="2"/>
      <c r="G98" s="2"/>
      <c r="H98" s="28">
        <f>'Capital+ Input'!E126</f>
        <v>0</v>
      </c>
      <c r="I98" s="13"/>
      <c r="J98" s="13" t="str">
        <f>IF(ROWS(J$98:J98)&gt;$J$96-1,"",IF((_xlfn.AGGREGATE(15,6,Rank_Data/(FREQUENCY(Rank_Data,Rank_Data)&gt;0),ROWS(J$98:J98)))=0,"",_xlfn.AGGREGATE(15,6,Rank_Data/(FREQUENCY(Rank_Data,Rank_Data)&gt;0),ROWS(J$98:J98))))</f>
        <v/>
      </c>
      <c r="K98" s="13" t="str">
        <f t="shared" ref="K98:K105" si="52">IFERROR(VLOOKUP(J98,$C$98:$H$105,2,FALSE),"")</f>
        <v/>
      </c>
      <c r="L98" s="13"/>
      <c r="M98" s="13"/>
      <c r="N98" s="13"/>
      <c r="O98" s="70" t="str">
        <f t="shared" ref="O98:O105" si="53">IFERROR(VLOOKUP(J98,$C$98:$H$105,6,FALSE),"")</f>
        <v/>
      </c>
      <c r="P98" s="13"/>
      <c r="Q98" s="14"/>
      <c r="R98" s="13"/>
      <c r="S98" s="13"/>
    </row>
    <row r="99" spans="2:19">
      <c r="B99" s="12"/>
      <c r="C99" s="2">
        <f t="shared" si="51"/>
        <v>1</v>
      </c>
      <c r="D99" s="2" t="s">
        <v>566</v>
      </c>
      <c r="E99" s="2"/>
      <c r="F99" s="2"/>
      <c r="G99" s="2"/>
      <c r="H99" s="28">
        <f>'Capital+ Input'!E170</f>
        <v>0</v>
      </c>
      <c r="I99" s="13"/>
      <c r="J99" s="13" t="str">
        <f>IF(ROWS(J$98:J99)&gt;$J$96-1,"",IF((_xlfn.AGGREGATE(15,6,Rank_Data/(FREQUENCY(Rank_Data,Rank_Data)&gt;0),ROWS(J$98:J99)))=0,"",_xlfn.AGGREGATE(15,6,Rank_Data/(FREQUENCY(Rank_Data,Rank_Data)&gt;0),ROWS(J$98:J99))))</f>
        <v/>
      </c>
      <c r="K99" s="13" t="str">
        <f t="shared" si="52"/>
        <v/>
      </c>
      <c r="L99" s="13"/>
      <c r="M99" s="13"/>
      <c r="N99" s="13"/>
      <c r="O99" s="70" t="str">
        <f t="shared" si="53"/>
        <v/>
      </c>
      <c r="P99" s="13"/>
      <c r="Q99" s="14"/>
      <c r="R99" s="13"/>
      <c r="S99" s="13"/>
    </row>
    <row r="100" spans="2:19">
      <c r="B100" s="12"/>
      <c r="C100" s="2">
        <f t="shared" si="51"/>
        <v>1</v>
      </c>
      <c r="D100" s="2" t="s">
        <v>523</v>
      </c>
      <c r="E100" s="2"/>
      <c r="F100" s="2"/>
      <c r="G100" s="2"/>
      <c r="H100" s="28">
        <f>'Capital+ Input'!E173</f>
        <v>0</v>
      </c>
      <c r="I100" s="13"/>
      <c r="J100" s="13" t="str">
        <f>IF(ROWS(J$98:J100)&gt;$J$96-1,"",IF((_xlfn.AGGREGATE(15,6,Rank_Data/(FREQUENCY(Rank_Data,Rank_Data)&gt;0),ROWS(J$98:J100)))=0,"",_xlfn.AGGREGATE(15,6,Rank_Data/(FREQUENCY(Rank_Data,Rank_Data)&gt;0),ROWS(J$98:J100))))</f>
        <v/>
      </c>
      <c r="K100" s="13" t="str">
        <f t="shared" si="52"/>
        <v/>
      </c>
      <c r="L100" s="13"/>
      <c r="M100" s="13"/>
      <c r="N100" s="13"/>
      <c r="O100" s="70" t="str">
        <f t="shared" si="53"/>
        <v/>
      </c>
      <c r="P100" s="13"/>
      <c r="Q100" s="14"/>
      <c r="R100" s="13"/>
      <c r="S100" s="13"/>
    </row>
    <row r="101" spans="2:19">
      <c r="B101" s="12"/>
      <c r="C101" s="2">
        <f t="shared" si="51"/>
        <v>1</v>
      </c>
      <c r="D101" s="2" t="s">
        <v>525</v>
      </c>
      <c r="E101" s="2"/>
      <c r="F101" s="2"/>
      <c r="G101" s="2"/>
      <c r="H101" s="28">
        <f>'Capital+ Input'!E183</f>
        <v>0</v>
      </c>
      <c r="I101" s="13"/>
      <c r="J101" s="13" t="str">
        <f>IF(ROWS(J$98:J101)&gt;$J$96-1,"",IF((_xlfn.AGGREGATE(15,6,Rank_Data/(FREQUENCY(Rank_Data,Rank_Data)&gt;0),ROWS(J$98:J101)))=0,"",_xlfn.AGGREGATE(15,6,Rank_Data/(FREQUENCY(Rank_Data,Rank_Data)&gt;0),ROWS(J$98:J101))))</f>
        <v/>
      </c>
      <c r="K101" s="13" t="str">
        <f t="shared" si="52"/>
        <v/>
      </c>
      <c r="L101" s="13"/>
      <c r="M101" s="13"/>
      <c r="N101" s="13"/>
      <c r="O101" s="70" t="str">
        <f t="shared" si="53"/>
        <v/>
      </c>
      <c r="P101" s="13"/>
      <c r="Q101" s="14"/>
      <c r="R101" s="13"/>
      <c r="S101" s="13"/>
    </row>
    <row r="102" spans="2:19">
      <c r="B102" s="12"/>
      <c r="C102" s="2">
        <f t="shared" si="51"/>
        <v>1</v>
      </c>
      <c r="D102" s="2" t="s">
        <v>527</v>
      </c>
      <c r="E102" s="2"/>
      <c r="F102" s="2"/>
      <c r="G102" s="2"/>
      <c r="H102" s="28">
        <f>'Capital+ Input'!E187</f>
        <v>0</v>
      </c>
      <c r="I102" s="13"/>
      <c r="J102" s="13" t="str">
        <f>IF(ROWS(J$98:J102)&gt;$J$96-1,"",IF((_xlfn.AGGREGATE(15,6,Rank_Data/(FREQUENCY(Rank_Data,Rank_Data)&gt;0),ROWS(J$98:J102)))=0,"",_xlfn.AGGREGATE(15,6,Rank_Data/(FREQUENCY(Rank_Data,Rank_Data)&gt;0),ROWS(J$98:J102))))</f>
        <v/>
      </c>
      <c r="K102" s="13" t="str">
        <f t="shared" si="52"/>
        <v/>
      </c>
      <c r="L102" s="13"/>
      <c r="M102" s="13"/>
      <c r="N102" s="13"/>
      <c r="O102" s="70" t="str">
        <f t="shared" si="53"/>
        <v/>
      </c>
      <c r="P102" s="13"/>
      <c r="Q102" s="14"/>
      <c r="R102" s="13"/>
      <c r="S102" s="13"/>
    </row>
    <row r="103" spans="2:19">
      <c r="B103" s="12"/>
      <c r="C103" s="2">
        <f t="shared" si="51"/>
        <v>1</v>
      </c>
      <c r="D103" s="2" t="s">
        <v>529</v>
      </c>
      <c r="E103" s="2"/>
      <c r="F103" s="2"/>
      <c r="G103" s="2"/>
      <c r="H103" s="28">
        <f>'Capital+ Input'!E188</f>
        <v>0</v>
      </c>
      <c r="I103" s="13"/>
      <c r="J103" s="13" t="str">
        <f>IF(ROWS(J$98:J103)&gt;$J$96-1,"",IF((_xlfn.AGGREGATE(15,6,Rank_Data/(FREQUENCY(Rank_Data,Rank_Data)&gt;0),ROWS(J$98:J103)))=0,"",_xlfn.AGGREGATE(15,6,Rank_Data/(FREQUENCY(Rank_Data,Rank_Data)&gt;0),ROWS(J$98:J103))))</f>
        <v/>
      </c>
      <c r="K103" s="13" t="str">
        <f t="shared" si="52"/>
        <v/>
      </c>
      <c r="L103" s="13"/>
      <c r="M103" s="13"/>
      <c r="N103" s="13"/>
      <c r="O103" s="70" t="str">
        <f t="shared" si="53"/>
        <v/>
      </c>
      <c r="P103" s="13"/>
      <c r="Q103" s="14"/>
      <c r="R103" s="13"/>
      <c r="S103" s="13"/>
    </row>
    <row r="104" spans="2:19">
      <c r="B104" s="12"/>
      <c r="C104" s="2">
        <f t="shared" si="51"/>
        <v>1</v>
      </c>
      <c r="D104" s="2" t="s">
        <v>531</v>
      </c>
      <c r="E104" s="2"/>
      <c r="F104" s="2"/>
      <c r="G104" s="2"/>
      <c r="H104" s="28">
        <f>'Capital+ Input'!E192</f>
        <v>0</v>
      </c>
      <c r="I104" s="13"/>
      <c r="J104" s="13" t="str">
        <f>IF(ROWS(J$98:J104)&gt;$J$96-1,"",IF((_xlfn.AGGREGATE(15,6,Rank_Data/(FREQUENCY(Rank_Data,Rank_Data)&gt;0),ROWS(J$98:J104)))=0,"",_xlfn.AGGREGATE(15,6,Rank_Data/(FREQUENCY(Rank_Data,Rank_Data)&gt;0),ROWS(J$98:J104))))</f>
        <v/>
      </c>
      <c r="K104" s="13" t="str">
        <f t="shared" si="52"/>
        <v/>
      </c>
      <c r="L104" s="13"/>
      <c r="M104" s="13"/>
      <c r="N104" s="13"/>
      <c r="O104" s="70" t="str">
        <f t="shared" si="53"/>
        <v/>
      </c>
      <c r="P104" s="13"/>
      <c r="Q104" s="14"/>
      <c r="R104" s="13"/>
      <c r="S104" s="13"/>
    </row>
    <row r="105" spans="2:19">
      <c r="B105" s="12"/>
      <c r="C105" s="2">
        <f t="shared" si="51"/>
        <v>1</v>
      </c>
      <c r="D105" s="2" t="s">
        <v>533</v>
      </c>
      <c r="E105" s="2"/>
      <c r="F105" s="2"/>
      <c r="G105" s="2"/>
      <c r="H105" s="28">
        <f>'Capital+ Input'!E123-SUM(Calculations!H98:H104)</f>
        <v>0</v>
      </c>
      <c r="I105" s="13"/>
      <c r="J105" s="13" t="str">
        <f>IF(ROWS(J$98:J105)&gt;$J$96-1,"",IF((_xlfn.AGGREGATE(15,6,Rank_Data/(FREQUENCY(Rank_Data,Rank_Data)&gt;0),ROWS(J$98:J105)))=0,"",_xlfn.AGGREGATE(15,6,Rank_Data/(FREQUENCY(Rank_Data,Rank_Data)&gt;0),ROWS(J$98:J105))))</f>
        <v/>
      </c>
      <c r="K105" s="13" t="str">
        <f t="shared" si="52"/>
        <v/>
      </c>
      <c r="L105" s="13"/>
      <c r="M105" s="13"/>
      <c r="N105" s="13"/>
      <c r="O105" s="70" t="str">
        <f t="shared" si="53"/>
        <v/>
      </c>
      <c r="P105" s="13"/>
      <c r="Q105" s="14"/>
      <c r="R105" s="13"/>
      <c r="S105" s="13"/>
    </row>
    <row r="106" spans="2:19">
      <c r="B106" s="12"/>
      <c r="C106" s="13"/>
      <c r="D106" s="13"/>
      <c r="E106" s="13"/>
      <c r="F106" s="13"/>
      <c r="G106" s="13"/>
      <c r="H106" s="13"/>
      <c r="I106" s="13"/>
      <c r="J106" s="13"/>
      <c r="K106" s="13"/>
      <c r="L106" s="13"/>
      <c r="M106" s="13"/>
      <c r="N106" s="13"/>
      <c r="O106" s="13"/>
      <c r="P106" s="13"/>
      <c r="Q106" s="14"/>
      <c r="R106" s="13"/>
      <c r="S106" s="13"/>
    </row>
    <row r="107" spans="2:19" ht="13.15" thickBot="1">
      <c r="B107" s="37"/>
      <c r="C107" s="38"/>
      <c r="D107" s="38"/>
      <c r="E107" s="38"/>
      <c r="F107" s="38"/>
      <c r="G107" s="38"/>
      <c r="H107" s="38"/>
      <c r="I107" s="38"/>
      <c r="J107" s="38"/>
      <c r="K107" s="38"/>
      <c r="L107" s="38"/>
      <c r="M107" s="38"/>
      <c r="N107" s="38"/>
      <c r="O107" s="38"/>
      <c r="P107" s="38"/>
      <c r="Q107" s="39"/>
    </row>
    <row r="108" spans="2:19"/>
    <row r="109" spans="2:19"/>
    <row r="110" spans="2:19"/>
  </sheetData>
  <customSheetViews>
    <customSheetView guid="{D5513607-E147-448F-BCA3-140E9D42A3C8}" showGridLines="0" fitToPage="1" hiddenRows="1" hiddenColumns="1" state="hidden">
      <selection activeCell="D8" sqref="D8"/>
      <pageMargins left="0.25" right="0.25" top="0.75" bottom="0.75" header="0.3" footer="0.3"/>
      <pageSetup paperSize="8" scale="63" orientation="portrait" r:id="rId1"/>
      <headerFooter>
        <oddHeader>&amp;L&amp;A</oddHeader>
      </headerFooter>
    </customSheetView>
    <customSheetView guid="{0D6EF2D8-0455-4E5D-96D4-0ABD11193B99}" showGridLines="0" fitToPage="1" hiddenRows="1" hiddenColumns="1" state="hidden">
      <selection activeCell="D8" sqref="D8"/>
      <pageMargins left="0.25" right="0.25" top="0.75" bottom="0.75" header="0.3" footer="0.3"/>
      <pageSetup paperSize="8" scale="63" orientation="portrait" r:id="rId2"/>
      <headerFooter>
        <oddHeader>&amp;L&amp;A</oddHeader>
      </headerFooter>
    </customSheetView>
    <customSheetView guid="{8D417CCB-8281-43D3-A8DE-BA48D726CFFE}" showGridLines="0" fitToPage="1" hiddenRows="1" hiddenColumns="1" state="hidden">
      <selection activeCell="D8" sqref="D8"/>
      <pageMargins left="0.25" right="0.25" top="0.75" bottom="0.75" header="0.3" footer="0.3"/>
      <pageSetup paperSize="8" scale="63" orientation="portrait" r:id="rId3"/>
      <headerFooter>
        <oddHeader>&amp;L&amp;A</oddHeader>
      </headerFooter>
    </customSheetView>
    <customSheetView guid="{4516B713-8164-4D6B-8B5D-3B5E6834753F}" showGridLines="0" fitToPage="1" hiddenRows="1" hiddenColumns="1" state="hidden">
      <selection activeCell="D8" sqref="D8"/>
      <pageMargins left="0.25" right="0.25" top="0.75" bottom="0.75" header="0.3" footer="0.3"/>
      <pageSetup paperSize="8" scale="63" orientation="portrait" r:id="rId4"/>
      <headerFooter>
        <oddHeader>&amp;L&amp;A</oddHeader>
      </headerFooter>
    </customSheetView>
    <customSheetView guid="{32F77ED8-1693-4814-875E-F32346781FB1}" showPageBreaks="1" showGridLines="0" fitToPage="1" hiddenRows="1" hiddenColumns="1" state="hidden">
      <selection activeCell="D8" sqref="D8"/>
      <pageMargins left="0.25" right="0.25" top="0.75" bottom="0.75" header="0.3" footer="0.3"/>
      <pageSetup paperSize="8" scale="63" orientation="portrait" r:id="rId5"/>
      <headerFooter>
        <oddHeader>&amp;L&amp;A</oddHeader>
      </headerFooter>
    </customSheetView>
    <customSheetView guid="{FB455D4F-439F-4345-BF34-00715229D75F}" showGridLines="0" fitToPage="1" hiddenRows="1" hiddenColumns="1" state="hidden">
      <selection activeCell="D8" sqref="D8"/>
      <pageMargins left="0.25" right="0.25" top="0.75" bottom="0.75" header="0.3" footer="0.3"/>
      <pageSetup paperSize="8" scale="63" orientation="portrait" r:id="rId6"/>
      <headerFooter>
        <oddHeader>&amp;L&amp;A</oddHeader>
      </headerFooter>
    </customSheetView>
    <customSheetView guid="{5E1E9620-947C-45CE-A647-5A60CEC9D62A}" showGridLines="0" fitToPage="1" hiddenRows="1" hiddenColumns="1" state="hidden">
      <selection activeCell="D8" sqref="D8"/>
      <pageMargins left="0.25" right="0.25" top="0.75" bottom="0.75" header="0.3" footer="0.3"/>
      <pageSetup paperSize="8" scale="63" orientation="portrait" r:id="rId7"/>
      <headerFooter>
        <oddHeader>&amp;L&amp;A</oddHeader>
      </headerFooter>
    </customSheetView>
    <customSheetView guid="{7400E5A1-3FEB-4B0F-8B68-987C6A210F5C}" showGridLines="0" fitToPage="1" hiddenRows="1" hiddenColumns="1" state="hidden">
      <selection activeCell="D8" sqref="D8"/>
      <pageMargins left="0.25" right="0.25" top="0.75" bottom="0.75" header="0.3" footer="0.3"/>
      <pageSetup paperSize="8" scale="63" orientation="portrait" r:id="rId8"/>
      <headerFooter>
        <oddHeader>&amp;L&amp;A</oddHeader>
      </headerFooter>
    </customSheetView>
    <customSheetView guid="{E4A0FF84-DB0C-4348-AF1C-6D565810B333}" showGridLines="0" fitToPage="1" hiddenRows="1" hiddenColumns="1" state="hidden">
      <selection activeCell="D8" sqref="D8"/>
      <pageMargins left="0.25" right="0.25" top="0.75" bottom="0.75" header="0.3" footer="0.3"/>
      <pageSetup paperSize="8" scale="63" orientation="portrait" r:id="rId9"/>
      <headerFooter>
        <oddHeader>&amp;L&amp;A</oddHeader>
      </headerFooter>
    </customSheetView>
  </customSheetViews>
  <conditionalFormatting sqref="E42:G42">
    <cfRule type="cellIs" dxfId="8" priority="8" operator="lessThan">
      <formula>0</formula>
    </cfRule>
    <cfRule type="cellIs" dxfId="7" priority="9" operator="greaterThan">
      <formula>0</formula>
    </cfRule>
  </conditionalFormatting>
  <conditionalFormatting sqref="D42 H42">
    <cfRule type="cellIs" dxfId="6" priority="7" operator="lessThan">
      <formula>0.07</formula>
    </cfRule>
  </conditionalFormatting>
  <conditionalFormatting sqref="P42">
    <cfRule type="cellIs" dxfId="5" priority="1" operator="lessThan">
      <formula>0.07</formula>
    </cfRule>
  </conditionalFormatting>
  <conditionalFormatting sqref="I42:K42">
    <cfRule type="cellIs" dxfId="4" priority="5" operator="lessThan">
      <formula>0</formula>
    </cfRule>
    <cfRule type="cellIs" dxfId="3" priority="6" operator="greaterThan">
      <formula>0</formula>
    </cfRule>
  </conditionalFormatting>
  <conditionalFormatting sqref="L42">
    <cfRule type="cellIs" dxfId="2" priority="4" operator="lessThan">
      <formula>0.07</formula>
    </cfRule>
  </conditionalFormatting>
  <conditionalFormatting sqref="M42:O42">
    <cfRule type="cellIs" dxfId="1" priority="2" operator="lessThan">
      <formula>0</formula>
    </cfRule>
    <cfRule type="cellIs" dxfId="0" priority="3" operator="greaterThan">
      <formula>0</formula>
    </cfRule>
  </conditionalFormatting>
  <pageMargins left="0.25" right="0.25" top="0.75" bottom="0.75" header="0.3" footer="0.3"/>
  <pageSetup paperSize="8" scale="63" orientation="portrait" r:id="rId10"/>
  <headerFooter>
    <oddHeader>&amp;L&amp;A</oddHeader>
  </headerFooter>
  <ignoredErrors>
    <ignoredError sqref="D41:P47 D59 P59 E59:G59 E60:O60 D48:G58 P48:P58 D40 G40:P40 E40:F40 E33:F37 E70:F73 D83:E87 B83:B86 E76:F77 F83:F87 G83:H87 D74:G75 E39:F39 E38:F38" evalError="1"/>
    <ignoredError sqref="H59:O59 H48:O58 H63:L63" evalError="1" formula="1"/>
    <ignoredError sqref="M63:O6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2016-04-28T23:00:00+00:00</PublishDat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2016-04-29T08:30:00+00:00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a5edd0e9-353e-4089-bcbc-d9218926e91f">
      <Value>1155</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EC05F-6D24-4467-9F4D-72493570264A}">
  <ds:schemaRefs>
    <ds:schemaRef ds:uri="http://purl.org/dc/terms/"/>
    <ds:schemaRef ds:uri="http://schemas.openxmlformats.org/package/2006/metadata/core-properties"/>
    <ds:schemaRef ds:uri="http://purl.org/dc/dcmitype/"/>
    <ds:schemaRef ds:uri="http://schemas.microsoft.com/office/2006/documentManagement/types"/>
    <ds:schemaRef ds:uri="a5edd0e9-353e-4089-bcbc-d9218926e91f"/>
    <ds:schemaRef ds:uri="http://schemas.microsoft.com/office/2006/metadata/properties"/>
    <ds:schemaRef ds:uri="http://schemas.microsoft.com/office/infopath/2007/PartnerControls"/>
    <ds:schemaRef ds:uri="75afd6ce-d5e2-450c-a4ec-ac3847b33ee0"/>
    <ds:schemaRef ds:uri="http://schemas.microsoft.com/sharepoint/v3"/>
    <ds:schemaRef ds:uri="A5EDD0E9-353E-4089-BCBC-D9218926E91F"/>
    <ds:schemaRef ds:uri="http://schemas.microsoft.com/sharepoint/v3/fields"/>
    <ds:schemaRef ds:uri="http://www.w3.org/XML/1998/namespace"/>
    <ds:schemaRef ds:uri="http://purl.org/dc/elements/1.1/"/>
  </ds:schemaRefs>
</ds:datastoreItem>
</file>

<file path=customXml/itemProps2.xml><?xml version="1.0" encoding="utf-8"?>
<ds:datastoreItem xmlns:ds="http://schemas.openxmlformats.org/officeDocument/2006/customXml" ds:itemID="{AA5ABD1A-7612-4611-B490-4D9C0DAC8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12FB39-BB01-429E-9F73-6F7BA991AB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Header Info</vt:lpstr>
      <vt:lpstr>Capital+ Input</vt:lpstr>
      <vt:lpstr>Calculations</vt:lpstr>
      <vt:lpstr>Basis_of_reporting</vt:lpstr>
      <vt:lpstr>'Capital+ Input'!Print_Area</vt:lpstr>
      <vt:lpstr>'Header Info'!Print_Area</vt:lpstr>
      <vt:lpstr>'Capital+ Input'!Print_Titles</vt:lpstr>
      <vt:lpstr>Rank_Data</vt:lpstr>
      <vt:lpstr>Reporting_period_start_date</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 CP17/16 PRA101</dc:title>
  <dc:creator>Patil, Jitendra</dc:creator>
  <cp:lastModifiedBy>Edmondson, Nicole</cp:lastModifiedBy>
  <cp:lastPrinted>2016-04-19T11:34:17Z</cp:lastPrinted>
  <dcterms:created xsi:type="dcterms:W3CDTF">2013-07-30T11:21:05Z</dcterms:created>
  <dcterms:modified xsi:type="dcterms:W3CDTF">2021-02-11T11:29:31Z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{33053AA5-A572-468E-8233-95D52DBA8481}</vt:lpwstr>
  </property>
  <property fmtid="{D5CDD505-2E9C-101B-9397-08002B2CF9AE}" pid="3" name="ContentTypeId">
    <vt:lpwstr>0x01010071F442493410834AB5B972D151A2D9E4</vt:lpwstr>
  </property>
  <property fmtid="{D5CDD505-2E9C-101B-9397-08002B2CF9AE}" pid="4" name="BOETaxonomyField">
    <vt:lpwstr>1155;#PRA|3ace8b48-457a-4b41-98f4-9f2cd1965516</vt:lpwstr>
  </property>
  <property fmtid="{D5CDD505-2E9C-101B-9397-08002B2CF9AE}" pid="5" name="Order">
    <vt:r8>926600</vt:r8>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_AdHocReviewCycleID">
    <vt:i4>437660911</vt:i4>
  </property>
  <property fmtid="{D5CDD505-2E9C-101B-9397-08002B2CF9AE}" pid="11" name="_NewReviewCycle">
    <vt:lpwstr/>
  </property>
  <property fmtid="{D5CDD505-2E9C-101B-9397-08002B2CF9AE}" pid="12" name="_EmailSubject">
    <vt:lpwstr>For publication @10am Thurs 19 Dec pls: Update to PS27/19 </vt:lpwstr>
  </property>
  <property fmtid="{D5CDD505-2E9C-101B-9397-08002B2CF9AE}" pid="13" name="_AuthorEmail">
    <vt:lpwstr>Alex.Barnett@bankofengland.gsi.gov.uk</vt:lpwstr>
  </property>
  <property fmtid="{D5CDD505-2E9C-101B-9397-08002B2CF9AE}" pid="14" name="_AuthorEmailDisplayName">
    <vt:lpwstr>Barnett, Alex</vt:lpwstr>
  </property>
  <property fmtid="{D5CDD505-2E9C-101B-9397-08002B2CF9AE}" pid="15" name="_ReviewingToolsShownOnce">
    <vt:lpwstr/>
  </property>
</Properties>
</file>